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1"/>
  <workbookPr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0_Tilastoexcelit ja kalvosetit/Svenska valmiit/"/>
    </mc:Choice>
  </mc:AlternateContent>
  <xr:revisionPtr revIDLastSave="0" documentId="8_{BAB51AC0-EC36-4938-890C-B5B85E2432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fabetisk ordning" sheetId="1" r:id="rId1"/>
    <sheet name="storleksordning" sheetId="12" r:id="rId2"/>
    <sheet name="största ökningen, %" sheetId="13" r:id="rId3"/>
    <sheet name="Statsandel, struktur" sheetId="14" r:id="rId4"/>
  </sheets>
  <definedNames>
    <definedName name="_xlnm._FilterDatabase" localSheetId="0" hidden="1">'alfabetisk ordning'!$A$5:$Q$326</definedName>
    <definedName name="_xlnm._FilterDatabase" localSheetId="1" hidden="1">storleksordning!$A$13:$R$13</definedName>
    <definedName name="_xlnm._FilterDatabase" localSheetId="2" hidden="1">'största ökningen, %'!$A$13:$R$13</definedName>
    <definedName name="_xlnm.Print_Area" localSheetId="0">'alfabetisk ordning'!$A$2:$P$360</definedName>
    <definedName name="_xlnm.Print_Area" localSheetId="1">storleksordning!$A$2:$P$358</definedName>
    <definedName name="_xlnm.Print_Area" localSheetId="2">'största ökningen, %'!$A$2:$P$358</definedName>
    <definedName name="_xlnm.Print_Titles" localSheetId="0">'alfabetisk ordning'!$5:$9</definedName>
    <definedName name="_xlnm.Print_Titles" localSheetId="1">storleksordning!$5:$9</definedName>
    <definedName name="_xlnm.Print_Titles" localSheetId="2">'största ökningen, %'!$5:$9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9" i="1" l="1"/>
  <c r="P89" i="1"/>
  <c r="O89" i="1"/>
  <c r="N89" i="1"/>
  <c r="M89" i="1"/>
  <c r="L89" i="1"/>
  <c r="K89" i="1"/>
  <c r="E89" i="1"/>
  <c r="H10" i="14"/>
  <c r="J10" i="14"/>
  <c r="K10" i="14"/>
  <c r="L10" i="14"/>
  <c r="M10" i="14"/>
  <c r="G10" i="14"/>
  <c r="P10" i="14"/>
  <c r="Q10" i="14"/>
  <c r="R10" i="14"/>
  <c r="I10" i="14"/>
  <c r="N10" i="14"/>
  <c r="O10" i="14"/>
  <c r="E10" i="14" l="1"/>
  <c r="F10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T17" i="14"/>
  <c r="U17" i="14"/>
  <c r="V17" i="14"/>
  <c r="W17" i="14"/>
  <c r="X17" i="14"/>
  <c r="Y17" i="14"/>
  <c r="Z17" i="14"/>
  <c r="AA17" i="14"/>
  <c r="AB17" i="14"/>
  <c r="AC17" i="14"/>
  <c r="AD17" i="14"/>
  <c r="AE17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T31" i="14"/>
  <c r="U31" i="14"/>
  <c r="V31" i="14"/>
  <c r="W31" i="14"/>
  <c r="X31" i="14"/>
  <c r="Y31" i="14"/>
  <c r="Z31" i="14"/>
  <c r="AA31" i="14"/>
  <c r="AB31" i="14"/>
  <c r="AC31" i="14"/>
  <c r="AD31" i="14"/>
  <c r="AE31" i="14"/>
  <c r="T32" i="14"/>
  <c r="U32" i="14"/>
  <c r="V32" i="14"/>
  <c r="W32" i="14"/>
  <c r="X32" i="14"/>
  <c r="Y32" i="14"/>
  <c r="Z32" i="14"/>
  <c r="AA32" i="14"/>
  <c r="AB32" i="14"/>
  <c r="AC32" i="14"/>
  <c r="AD32" i="14"/>
  <c r="AE32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T39" i="14"/>
  <c r="U39" i="14"/>
  <c r="V39" i="14"/>
  <c r="W39" i="14"/>
  <c r="X39" i="14"/>
  <c r="Y39" i="14"/>
  <c r="Z39" i="14"/>
  <c r="AA39" i="14"/>
  <c r="AB39" i="14"/>
  <c r="AC39" i="14"/>
  <c r="AD39" i="14"/>
  <c r="AE39" i="14"/>
  <c r="T40" i="14"/>
  <c r="U40" i="14"/>
  <c r="V40" i="14"/>
  <c r="W40" i="14"/>
  <c r="X40" i="14"/>
  <c r="Y40" i="14"/>
  <c r="Z40" i="14"/>
  <c r="AA40" i="14"/>
  <c r="AB40" i="14"/>
  <c r="AC40" i="14"/>
  <c r="AD40" i="14"/>
  <c r="AE40" i="14"/>
  <c r="T41" i="14"/>
  <c r="U41" i="14"/>
  <c r="V41" i="14"/>
  <c r="W41" i="14"/>
  <c r="X41" i="14"/>
  <c r="Y41" i="14"/>
  <c r="Z41" i="14"/>
  <c r="AA41" i="14"/>
  <c r="AB41" i="14"/>
  <c r="AC41" i="14"/>
  <c r="AD41" i="14"/>
  <c r="AE41" i="14"/>
  <c r="T42" i="14"/>
  <c r="U42" i="14"/>
  <c r="V42" i="14"/>
  <c r="W42" i="14"/>
  <c r="X42" i="14"/>
  <c r="Y42" i="14"/>
  <c r="Z42" i="14"/>
  <c r="AA42" i="14"/>
  <c r="AB42" i="14"/>
  <c r="AC42" i="14"/>
  <c r="AD42" i="14"/>
  <c r="AE42" i="14"/>
  <c r="T43" i="14"/>
  <c r="U43" i="14"/>
  <c r="V43" i="14"/>
  <c r="W43" i="14"/>
  <c r="X43" i="14"/>
  <c r="Y43" i="14"/>
  <c r="Z43" i="14"/>
  <c r="AA43" i="14"/>
  <c r="AB43" i="14"/>
  <c r="AC43" i="14"/>
  <c r="AD43" i="14"/>
  <c r="AE43" i="14"/>
  <c r="T44" i="14"/>
  <c r="U44" i="14"/>
  <c r="V44" i="14"/>
  <c r="W44" i="14"/>
  <c r="X44" i="14"/>
  <c r="Y44" i="14"/>
  <c r="Z44" i="14"/>
  <c r="AA44" i="14"/>
  <c r="AB44" i="14"/>
  <c r="AC44" i="14"/>
  <c r="AD44" i="14"/>
  <c r="AE44" i="14"/>
  <c r="T45" i="14"/>
  <c r="U45" i="14"/>
  <c r="V45" i="14"/>
  <c r="W45" i="14"/>
  <c r="X45" i="14"/>
  <c r="Y45" i="14"/>
  <c r="Z45" i="14"/>
  <c r="AA45" i="14"/>
  <c r="AB45" i="14"/>
  <c r="AC45" i="14"/>
  <c r="AD45" i="14"/>
  <c r="AE45" i="14"/>
  <c r="T46" i="14"/>
  <c r="U46" i="14"/>
  <c r="V46" i="14"/>
  <c r="W46" i="14"/>
  <c r="X46" i="14"/>
  <c r="Y46" i="14"/>
  <c r="Z46" i="14"/>
  <c r="AA46" i="14"/>
  <c r="AB46" i="14"/>
  <c r="AC46" i="14"/>
  <c r="AD46" i="14"/>
  <c r="AE46" i="14"/>
  <c r="T47" i="14"/>
  <c r="U47" i="14"/>
  <c r="V47" i="14"/>
  <c r="W47" i="14"/>
  <c r="X47" i="14"/>
  <c r="Y47" i="14"/>
  <c r="Z47" i="14"/>
  <c r="AA47" i="14"/>
  <c r="AB47" i="14"/>
  <c r="AC47" i="14"/>
  <c r="AD47" i="14"/>
  <c r="AE47" i="14"/>
  <c r="T48" i="14"/>
  <c r="U48" i="14"/>
  <c r="V48" i="14"/>
  <c r="W48" i="14"/>
  <c r="X48" i="14"/>
  <c r="Y48" i="14"/>
  <c r="Z48" i="14"/>
  <c r="AA48" i="14"/>
  <c r="AB48" i="14"/>
  <c r="AC48" i="14"/>
  <c r="AD48" i="14"/>
  <c r="AE48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T50" i="14"/>
  <c r="U50" i="14"/>
  <c r="V50" i="14"/>
  <c r="W50" i="14"/>
  <c r="X50" i="14"/>
  <c r="Y50" i="14"/>
  <c r="Z50" i="14"/>
  <c r="AA50" i="14"/>
  <c r="AB50" i="14"/>
  <c r="AC50" i="14"/>
  <c r="AD50" i="14"/>
  <c r="AE50" i="14"/>
  <c r="T51" i="14"/>
  <c r="U51" i="14"/>
  <c r="V51" i="14"/>
  <c r="W51" i="14"/>
  <c r="X51" i="14"/>
  <c r="Y51" i="14"/>
  <c r="Z51" i="14"/>
  <c r="AA51" i="14"/>
  <c r="AB51" i="14"/>
  <c r="AC51" i="14"/>
  <c r="AD51" i="14"/>
  <c r="AE51" i="14"/>
  <c r="T52" i="14"/>
  <c r="U52" i="14"/>
  <c r="V52" i="14"/>
  <c r="W52" i="14"/>
  <c r="X52" i="14"/>
  <c r="Y52" i="14"/>
  <c r="Z52" i="14"/>
  <c r="AA52" i="14"/>
  <c r="AB52" i="14"/>
  <c r="AC52" i="14"/>
  <c r="AD52" i="14"/>
  <c r="AE52" i="14"/>
  <c r="T53" i="14"/>
  <c r="U53" i="14"/>
  <c r="V53" i="14"/>
  <c r="W53" i="14"/>
  <c r="X53" i="14"/>
  <c r="Y53" i="14"/>
  <c r="Z53" i="14"/>
  <c r="AA53" i="14"/>
  <c r="AB53" i="14"/>
  <c r="AC53" i="14"/>
  <c r="AD53" i="14"/>
  <c r="AE53" i="14"/>
  <c r="T54" i="14"/>
  <c r="U54" i="14"/>
  <c r="V54" i="14"/>
  <c r="W54" i="14"/>
  <c r="X54" i="14"/>
  <c r="Y54" i="14"/>
  <c r="Z54" i="14"/>
  <c r="AA54" i="14"/>
  <c r="AB54" i="14"/>
  <c r="AC54" i="14"/>
  <c r="AD54" i="14"/>
  <c r="AE54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T56" i="14"/>
  <c r="U56" i="14"/>
  <c r="V56" i="14"/>
  <c r="W56" i="14"/>
  <c r="X56" i="14"/>
  <c r="Y56" i="14"/>
  <c r="Z56" i="14"/>
  <c r="AA56" i="14"/>
  <c r="AB56" i="14"/>
  <c r="AC56" i="14"/>
  <c r="AD56" i="14"/>
  <c r="AE56" i="14"/>
  <c r="T57" i="14"/>
  <c r="U57" i="14"/>
  <c r="V57" i="14"/>
  <c r="W57" i="14"/>
  <c r="X57" i="14"/>
  <c r="Y57" i="14"/>
  <c r="Z57" i="14"/>
  <c r="AA57" i="14"/>
  <c r="AB57" i="14"/>
  <c r="AC57" i="14"/>
  <c r="AD57" i="14"/>
  <c r="AE57" i="14"/>
  <c r="T58" i="14"/>
  <c r="U58" i="14"/>
  <c r="V58" i="14"/>
  <c r="W58" i="14"/>
  <c r="X58" i="14"/>
  <c r="Y58" i="14"/>
  <c r="Z58" i="14"/>
  <c r="AA58" i="14"/>
  <c r="AB58" i="14"/>
  <c r="AC58" i="14"/>
  <c r="AD58" i="14"/>
  <c r="AE58" i="14"/>
  <c r="T59" i="14"/>
  <c r="U59" i="14"/>
  <c r="V59" i="14"/>
  <c r="W59" i="14"/>
  <c r="X59" i="14"/>
  <c r="Y59" i="14"/>
  <c r="Z59" i="14"/>
  <c r="AA59" i="14"/>
  <c r="AB59" i="14"/>
  <c r="AC59" i="14"/>
  <c r="AD59" i="14"/>
  <c r="AE59" i="14"/>
  <c r="T60" i="14"/>
  <c r="U60" i="14"/>
  <c r="V60" i="14"/>
  <c r="W60" i="14"/>
  <c r="X60" i="14"/>
  <c r="Y60" i="14"/>
  <c r="Z60" i="14"/>
  <c r="AA60" i="14"/>
  <c r="AB60" i="14"/>
  <c r="AC60" i="14"/>
  <c r="AD60" i="14"/>
  <c r="AE60" i="14"/>
  <c r="T61" i="14"/>
  <c r="U61" i="14"/>
  <c r="V61" i="14"/>
  <c r="W61" i="14"/>
  <c r="X61" i="14"/>
  <c r="Y61" i="14"/>
  <c r="Z61" i="14"/>
  <c r="AA61" i="14"/>
  <c r="AB61" i="14"/>
  <c r="AC61" i="14"/>
  <c r="AD61" i="14"/>
  <c r="AE61" i="14"/>
  <c r="T62" i="14"/>
  <c r="U62" i="14"/>
  <c r="V62" i="14"/>
  <c r="W62" i="14"/>
  <c r="X62" i="14"/>
  <c r="Y62" i="14"/>
  <c r="Z62" i="14"/>
  <c r="AA62" i="14"/>
  <c r="AB62" i="14"/>
  <c r="AC62" i="14"/>
  <c r="AD62" i="14"/>
  <c r="AE62" i="14"/>
  <c r="T63" i="14"/>
  <c r="U63" i="14"/>
  <c r="V63" i="14"/>
  <c r="W63" i="14"/>
  <c r="X63" i="14"/>
  <c r="Y63" i="14"/>
  <c r="Z63" i="14"/>
  <c r="AA63" i="14"/>
  <c r="AB63" i="14"/>
  <c r="AC63" i="14"/>
  <c r="AD63" i="14"/>
  <c r="AE63" i="14"/>
  <c r="T64" i="14"/>
  <c r="U64" i="14"/>
  <c r="V64" i="14"/>
  <c r="W64" i="14"/>
  <c r="X64" i="14"/>
  <c r="Y64" i="14"/>
  <c r="Z64" i="14"/>
  <c r="AA64" i="14"/>
  <c r="AB64" i="14"/>
  <c r="AC64" i="14"/>
  <c r="AD64" i="14"/>
  <c r="AE64" i="14"/>
  <c r="T65" i="14"/>
  <c r="U65" i="14"/>
  <c r="V65" i="14"/>
  <c r="W65" i="14"/>
  <c r="X65" i="14"/>
  <c r="Y65" i="14"/>
  <c r="Z65" i="14"/>
  <c r="AA65" i="14"/>
  <c r="AB65" i="14"/>
  <c r="AC65" i="14"/>
  <c r="AD65" i="14"/>
  <c r="AE65" i="14"/>
  <c r="T66" i="14"/>
  <c r="U66" i="14"/>
  <c r="V66" i="14"/>
  <c r="W66" i="14"/>
  <c r="X66" i="14"/>
  <c r="Y66" i="14"/>
  <c r="Z66" i="14"/>
  <c r="AA66" i="14"/>
  <c r="AB66" i="14"/>
  <c r="AC66" i="14"/>
  <c r="AD66" i="14"/>
  <c r="AE66" i="14"/>
  <c r="T67" i="14"/>
  <c r="U67" i="14"/>
  <c r="V67" i="14"/>
  <c r="W67" i="14"/>
  <c r="X67" i="14"/>
  <c r="Y67" i="14"/>
  <c r="Z67" i="14"/>
  <c r="AA67" i="14"/>
  <c r="AB67" i="14"/>
  <c r="AC67" i="14"/>
  <c r="AD67" i="14"/>
  <c r="AE67" i="14"/>
  <c r="T68" i="14"/>
  <c r="U68" i="14"/>
  <c r="V68" i="14"/>
  <c r="W68" i="14"/>
  <c r="X68" i="14"/>
  <c r="Y68" i="14"/>
  <c r="Z68" i="14"/>
  <c r="AA68" i="14"/>
  <c r="AB68" i="14"/>
  <c r="AC68" i="14"/>
  <c r="AD68" i="14"/>
  <c r="AE68" i="14"/>
  <c r="T69" i="14"/>
  <c r="U69" i="14"/>
  <c r="V69" i="14"/>
  <c r="W69" i="14"/>
  <c r="X69" i="14"/>
  <c r="Y69" i="14"/>
  <c r="Z69" i="14"/>
  <c r="AA69" i="14"/>
  <c r="AB69" i="14"/>
  <c r="AC69" i="14"/>
  <c r="AD69" i="14"/>
  <c r="AE69" i="14"/>
  <c r="T70" i="14"/>
  <c r="U70" i="14"/>
  <c r="V70" i="14"/>
  <c r="W70" i="14"/>
  <c r="X70" i="14"/>
  <c r="Y70" i="14"/>
  <c r="Z70" i="14"/>
  <c r="AA70" i="14"/>
  <c r="AB70" i="14"/>
  <c r="AC70" i="14"/>
  <c r="AD70" i="14"/>
  <c r="AE70" i="14"/>
  <c r="T71" i="14"/>
  <c r="U71" i="14"/>
  <c r="V71" i="14"/>
  <c r="W71" i="14"/>
  <c r="X71" i="14"/>
  <c r="Y71" i="14"/>
  <c r="Z71" i="14"/>
  <c r="AA71" i="14"/>
  <c r="AB71" i="14"/>
  <c r="AC71" i="14"/>
  <c r="AD71" i="14"/>
  <c r="AE71" i="14"/>
  <c r="T72" i="14"/>
  <c r="U72" i="14"/>
  <c r="V72" i="14"/>
  <c r="W72" i="14"/>
  <c r="X72" i="14"/>
  <c r="Y72" i="14"/>
  <c r="Z72" i="14"/>
  <c r="AA72" i="14"/>
  <c r="AB72" i="14"/>
  <c r="AC72" i="14"/>
  <c r="AD72" i="14"/>
  <c r="AE72" i="14"/>
  <c r="T73" i="14"/>
  <c r="U73" i="14"/>
  <c r="V73" i="14"/>
  <c r="W73" i="14"/>
  <c r="X73" i="14"/>
  <c r="Y73" i="14"/>
  <c r="Z73" i="14"/>
  <c r="AA73" i="14"/>
  <c r="AB73" i="14"/>
  <c r="AC73" i="14"/>
  <c r="AD73" i="14"/>
  <c r="AE73" i="14"/>
  <c r="T74" i="14"/>
  <c r="U74" i="14"/>
  <c r="V74" i="14"/>
  <c r="W74" i="14"/>
  <c r="X74" i="14"/>
  <c r="Y74" i="14"/>
  <c r="Z74" i="14"/>
  <c r="AA74" i="14"/>
  <c r="AB74" i="14"/>
  <c r="AC74" i="14"/>
  <c r="AD74" i="14"/>
  <c r="AE74" i="14"/>
  <c r="T75" i="14"/>
  <c r="U75" i="14"/>
  <c r="V75" i="14"/>
  <c r="W75" i="14"/>
  <c r="X75" i="14"/>
  <c r="Y75" i="14"/>
  <c r="Z75" i="14"/>
  <c r="AA75" i="14"/>
  <c r="AB75" i="14"/>
  <c r="AC75" i="14"/>
  <c r="AD75" i="14"/>
  <c r="AE75" i="14"/>
  <c r="T76" i="14"/>
  <c r="U76" i="14"/>
  <c r="V76" i="14"/>
  <c r="W76" i="14"/>
  <c r="X76" i="14"/>
  <c r="Y76" i="14"/>
  <c r="Z76" i="14"/>
  <c r="AA76" i="14"/>
  <c r="AB76" i="14"/>
  <c r="AC76" i="14"/>
  <c r="AD76" i="14"/>
  <c r="AE76" i="14"/>
  <c r="T77" i="14"/>
  <c r="U77" i="14"/>
  <c r="V77" i="14"/>
  <c r="W77" i="14"/>
  <c r="X77" i="14"/>
  <c r="Y77" i="14"/>
  <c r="Z77" i="14"/>
  <c r="AA77" i="14"/>
  <c r="AB77" i="14"/>
  <c r="AC77" i="14"/>
  <c r="AD77" i="14"/>
  <c r="AE77" i="14"/>
  <c r="T78" i="14"/>
  <c r="U78" i="14"/>
  <c r="V78" i="14"/>
  <c r="W78" i="14"/>
  <c r="X78" i="14"/>
  <c r="Y78" i="14"/>
  <c r="Z78" i="14"/>
  <c r="AA78" i="14"/>
  <c r="AB78" i="14"/>
  <c r="AC78" i="14"/>
  <c r="AD78" i="14"/>
  <c r="AE78" i="14"/>
  <c r="T79" i="14"/>
  <c r="U79" i="14"/>
  <c r="V79" i="14"/>
  <c r="W79" i="14"/>
  <c r="X79" i="14"/>
  <c r="Y79" i="14"/>
  <c r="Z79" i="14"/>
  <c r="AA79" i="14"/>
  <c r="AB79" i="14"/>
  <c r="AC79" i="14"/>
  <c r="AD79" i="14"/>
  <c r="AE79" i="14"/>
  <c r="T80" i="14"/>
  <c r="U80" i="14"/>
  <c r="V80" i="14"/>
  <c r="W80" i="14"/>
  <c r="X80" i="14"/>
  <c r="Y80" i="14"/>
  <c r="Z80" i="14"/>
  <c r="AA80" i="14"/>
  <c r="AB80" i="14"/>
  <c r="AC80" i="14"/>
  <c r="AD80" i="14"/>
  <c r="AE80" i="14"/>
  <c r="T81" i="14"/>
  <c r="U81" i="14"/>
  <c r="V81" i="14"/>
  <c r="W81" i="14"/>
  <c r="X81" i="14"/>
  <c r="Y81" i="14"/>
  <c r="Z81" i="14"/>
  <c r="AA81" i="14"/>
  <c r="AB81" i="14"/>
  <c r="AC81" i="14"/>
  <c r="AD81" i="14"/>
  <c r="AE81" i="14"/>
  <c r="T82" i="14"/>
  <c r="U82" i="14"/>
  <c r="V82" i="14"/>
  <c r="W82" i="14"/>
  <c r="X82" i="14"/>
  <c r="Y82" i="14"/>
  <c r="Z82" i="14"/>
  <c r="AA82" i="14"/>
  <c r="AB82" i="14"/>
  <c r="AC82" i="14"/>
  <c r="AD82" i="14"/>
  <c r="AE82" i="14"/>
  <c r="T83" i="14"/>
  <c r="U83" i="14"/>
  <c r="V83" i="14"/>
  <c r="W83" i="14"/>
  <c r="X83" i="14"/>
  <c r="Y83" i="14"/>
  <c r="Z83" i="14"/>
  <c r="AA83" i="14"/>
  <c r="AB83" i="14"/>
  <c r="AC83" i="14"/>
  <c r="AD83" i="14"/>
  <c r="AE83" i="14"/>
  <c r="T84" i="14"/>
  <c r="U84" i="14"/>
  <c r="V84" i="14"/>
  <c r="W84" i="14"/>
  <c r="X84" i="14"/>
  <c r="Y84" i="14"/>
  <c r="Z84" i="14"/>
  <c r="AA84" i="14"/>
  <c r="AB84" i="14"/>
  <c r="AC84" i="14"/>
  <c r="AD84" i="14"/>
  <c r="AE84" i="14"/>
  <c r="T85" i="14"/>
  <c r="U85" i="14"/>
  <c r="V85" i="14"/>
  <c r="W85" i="14"/>
  <c r="X85" i="14"/>
  <c r="Y85" i="14"/>
  <c r="Z85" i="14"/>
  <c r="AA85" i="14"/>
  <c r="AB85" i="14"/>
  <c r="AC85" i="14"/>
  <c r="AD85" i="14"/>
  <c r="AE85" i="14"/>
  <c r="T86" i="14"/>
  <c r="U86" i="14"/>
  <c r="V86" i="14"/>
  <c r="W86" i="14"/>
  <c r="X86" i="14"/>
  <c r="Y86" i="14"/>
  <c r="Z86" i="14"/>
  <c r="AA86" i="14"/>
  <c r="AB86" i="14"/>
  <c r="AC86" i="14"/>
  <c r="AD86" i="14"/>
  <c r="AE86" i="14"/>
  <c r="T87" i="14"/>
  <c r="U87" i="14"/>
  <c r="V87" i="14"/>
  <c r="W87" i="14"/>
  <c r="X87" i="14"/>
  <c r="Y87" i="14"/>
  <c r="Z87" i="14"/>
  <c r="AA87" i="14"/>
  <c r="AB87" i="14"/>
  <c r="AC87" i="14"/>
  <c r="AD87" i="14"/>
  <c r="AE87" i="14"/>
  <c r="T88" i="14"/>
  <c r="U88" i="14"/>
  <c r="V88" i="14"/>
  <c r="W88" i="14"/>
  <c r="X88" i="14"/>
  <c r="Y88" i="14"/>
  <c r="Z88" i="14"/>
  <c r="AA88" i="14"/>
  <c r="AB88" i="14"/>
  <c r="AC88" i="14"/>
  <c r="AD88" i="14"/>
  <c r="AE88" i="14"/>
  <c r="T89" i="14"/>
  <c r="U89" i="14"/>
  <c r="V89" i="14"/>
  <c r="W89" i="14"/>
  <c r="X89" i="14"/>
  <c r="Y89" i="14"/>
  <c r="Z89" i="14"/>
  <c r="AA89" i="14"/>
  <c r="AB89" i="14"/>
  <c r="AC89" i="14"/>
  <c r="AD89" i="14"/>
  <c r="AE89" i="14"/>
  <c r="T90" i="14"/>
  <c r="U90" i="14"/>
  <c r="V90" i="14"/>
  <c r="W90" i="14"/>
  <c r="X90" i="14"/>
  <c r="Y90" i="14"/>
  <c r="Z90" i="14"/>
  <c r="AA90" i="14"/>
  <c r="AB90" i="14"/>
  <c r="AC90" i="14"/>
  <c r="AD90" i="14"/>
  <c r="AE90" i="14"/>
  <c r="T91" i="14"/>
  <c r="U91" i="14"/>
  <c r="V91" i="14"/>
  <c r="W91" i="14"/>
  <c r="X91" i="14"/>
  <c r="Y91" i="14"/>
  <c r="Z91" i="14"/>
  <c r="AA91" i="14"/>
  <c r="AB91" i="14"/>
  <c r="AC91" i="14"/>
  <c r="AD91" i="14"/>
  <c r="AE91" i="14"/>
  <c r="T92" i="14"/>
  <c r="U92" i="14"/>
  <c r="V92" i="14"/>
  <c r="W92" i="14"/>
  <c r="X92" i="14"/>
  <c r="Y92" i="14"/>
  <c r="Z92" i="14"/>
  <c r="AA92" i="14"/>
  <c r="AB92" i="14"/>
  <c r="AC92" i="14"/>
  <c r="AD92" i="14"/>
  <c r="AE92" i="14"/>
  <c r="T93" i="14"/>
  <c r="U93" i="14"/>
  <c r="V93" i="14"/>
  <c r="W93" i="14"/>
  <c r="X93" i="14"/>
  <c r="Y93" i="14"/>
  <c r="Z93" i="14"/>
  <c r="AA93" i="14"/>
  <c r="AB93" i="14"/>
  <c r="AC93" i="14"/>
  <c r="AD93" i="14"/>
  <c r="AE93" i="14"/>
  <c r="T94" i="14"/>
  <c r="U94" i="14"/>
  <c r="V94" i="14"/>
  <c r="W94" i="14"/>
  <c r="X94" i="14"/>
  <c r="Y94" i="14"/>
  <c r="Z94" i="14"/>
  <c r="AA94" i="14"/>
  <c r="AB94" i="14"/>
  <c r="AC94" i="14"/>
  <c r="AD94" i="14"/>
  <c r="AE94" i="14"/>
  <c r="T95" i="14"/>
  <c r="U95" i="14"/>
  <c r="V95" i="14"/>
  <c r="W95" i="14"/>
  <c r="X95" i="14"/>
  <c r="Y95" i="14"/>
  <c r="Z95" i="14"/>
  <c r="AA95" i="14"/>
  <c r="AB95" i="14"/>
  <c r="AC95" i="14"/>
  <c r="AD95" i="14"/>
  <c r="AE95" i="14"/>
  <c r="T96" i="14"/>
  <c r="U96" i="14"/>
  <c r="V96" i="14"/>
  <c r="W96" i="14"/>
  <c r="X96" i="14"/>
  <c r="Y96" i="14"/>
  <c r="Z96" i="14"/>
  <c r="AA96" i="14"/>
  <c r="AB96" i="14"/>
  <c r="AC96" i="14"/>
  <c r="AD96" i="14"/>
  <c r="AE96" i="14"/>
  <c r="T97" i="14"/>
  <c r="U97" i="14"/>
  <c r="V97" i="14"/>
  <c r="W97" i="14"/>
  <c r="X97" i="14"/>
  <c r="Y97" i="14"/>
  <c r="Z97" i="14"/>
  <c r="AA97" i="14"/>
  <c r="AB97" i="14"/>
  <c r="AC97" i="14"/>
  <c r="AD97" i="14"/>
  <c r="AE97" i="14"/>
  <c r="T98" i="14"/>
  <c r="U98" i="14"/>
  <c r="V98" i="14"/>
  <c r="W98" i="14"/>
  <c r="X98" i="14"/>
  <c r="Y98" i="14"/>
  <c r="Z98" i="14"/>
  <c r="AA98" i="14"/>
  <c r="AB98" i="14"/>
  <c r="AC98" i="14"/>
  <c r="AD98" i="14"/>
  <c r="AE98" i="14"/>
  <c r="T99" i="14"/>
  <c r="U99" i="14"/>
  <c r="V99" i="14"/>
  <c r="W99" i="14"/>
  <c r="X99" i="14"/>
  <c r="Y99" i="14"/>
  <c r="Z99" i="14"/>
  <c r="AA99" i="14"/>
  <c r="AB99" i="14"/>
  <c r="AC99" i="14"/>
  <c r="AD99" i="14"/>
  <c r="AE99" i="14"/>
  <c r="T100" i="14"/>
  <c r="U100" i="14"/>
  <c r="V100" i="14"/>
  <c r="W100" i="14"/>
  <c r="X100" i="14"/>
  <c r="Y100" i="14"/>
  <c r="Z100" i="14"/>
  <c r="AA100" i="14"/>
  <c r="AB100" i="14"/>
  <c r="AC100" i="14"/>
  <c r="AD100" i="14"/>
  <c r="AE100" i="14"/>
  <c r="T101" i="14"/>
  <c r="U101" i="14"/>
  <c r="V101" i="14"/>
  <c r="W101" i="14"/>
  <c r="X101" i="14"/>
  <c r="Y101" i="14"/>
  <c r="Z101" i="14"/>
  <c r="AA101" i="14"/>
  <c r="AB101" i="14"/>
  <c r="AC101" i="14"/>
  <c r="AD101" i="14"/>
  <c r="AE101" i="14"/>
  <c r="T102" i="14"/>
  <c r="U102" i="14"/>
  <c r="V102" i="14"/>
  <c r="W102" i="14"/>
  <c r="X102" i="14"/>
  <c r="Y102" i="14"/>
  <c r="Z102" i="14"/>
  <c r="AA102" i="14"/>
  <c r="AB102" i="14"/>
  <c r="AC102" i="14"/>
  <c r="AD102" i="14"/>
  <c r="AE102" i="14"/>
  <c r="T103" i="14"/>
  <c r="U103" i="14"/>
  <c r="V103" i="14"/>
  <c r="W103" i="14"/>
  <c r="X103" i="14"/>
  <c r="Y103" i="14"/>
  <c r="Z103" i="14"/>
  <c r="AA103" i="14"/>
  <c r="AB103" i="14"/>
  <c r="AC103" i="14"/>
  <c r="AD103" i="14"/>
  <c r="AE103" i="14"/>
  <c r="T104" i="14"/>
  <c r="U104" i="14"/>
  <c r="V104" i="14"/>
  <c r="W104" i="14"/>
  <c r="X104" i="14"/>
  <c r="Y104" i="14"/>
  <c r="Z104" i="14"/>
  <c r="AA104" i="14"/>
  <c r="AB104" i="14"/>
  <c r="AC104" i="14"/>
  <c r="AD104" i="14"/>
  <c r="AE104" i="14"/>
  <c r="T105" i="14"/>
  <c r="U105" i="14"/>
  <c r="V105" i="14"/>
  <c r="W105" i="14"/>
  <c r="X105" i="14"/>
  <c r="Y105" i="14"/>
  <c r="Z105" i="14"/>
  <c r="AA105" i="14"/>
  <c r="AB105" i="14"/>
  <c r="AC105" i="14"/>
  <c r="AD105" i="14"/>
  <c r="AE105" i="14"/>
  <c r="T106" i="14"/>
  <c r="U106" i="14"/>
  <c r="V106" i="14"/>
  <c r="W106" i="14"/>
  <c r="X106" i="14"/>
  <c r="Y106" i="14"/>
  <c r="Z106" i="14"/>
  <c r="AA106" i="14"/>
  <c r="AB106" i="14"/>
  <c r="AC106" i="14"/>
  <c r="AD106" i="14"/>
  <c r="AE106" i="14"/>
  <c r="T107" i="14"/>
  <c r="U107" i="14"/>
  <c r="V107" i="14"/>
  <c r="W107" i="14"/>
  <c r="X107" i="14"/>
  <c r="Y107" i="14"/>
  <c r="Z107" i="14"/>
  <c r="AA107" i="14"/>
  <c r="AB107" i="14"/>
  <c r="AC107" i="14"/>
  <c r="AD107" i="14"/>
  <c r="AE107" i="14"/>
  <c r="T108" i="14"/>
  <c r="U108" i="14"/>
  <c r="V108" i="14"/>
  <c r="W108" i="14"/>
  <c r="X108" i="14"/>
  <c r="Y108" i="14"/>
  <c r="Z108" i="14"/>
  <c r="AA108" i="14"/>
  <c r="AB108" i="14"/>
  <c r="AC108" i="14"/>
  <c r="AD108" i="14"/>
  <c r="AE108" i="14"/>
  <c r="T109" i="14"/>
  <c r="U109" i="14"/>
  <c r="V109" i="14"/>
  <c r="W109" i="14"/>
  <c r="X109" i="14"/>
  <c r="Y109" i="14"/>
  <c r="Z109" i="14"/>
  <c r="AA109" i="14"/>
  <c r="AB109" i="14"/>
  <c r="AC109" i="14"/>
  <c r="AD109" i="14"/>
  <c r="AE109" i="14"/>
  <c r="T110" i="14"/>
  <c r="U110" i="14"/>
  <c r="V110" i="14"/>
  <c r="W110" i="14"/>
  <c r="X110" i="14"/>
  <c r="Y110" i="14"/>
  <c r="Z110" i="14"/>
  <c r="AA110" i="14"/>
  <c r="AB110" i="14"/>
  <c r="AC110" i="14"/>
  <c r="AD110" i="14"/>
  <c r="AE110" i="14"/>
  <c r="T111" i="14"/>
  <c r="U111" i="14"/>
  <c r="V111" i="14"/>
  <c r="W111" i="14"/>
  <c r="X111" i="14"/>
  <c r="Y111" i="14"/>
  <c r="Z111" i="14"/>
  <c r="AA111" i="14"/>
  <c r="AB111" i="14"/>
  <c r="AC111" i="14"/>
  <c r="AD111" i="14"/>
  <c r="AE111" i="14"/>
  <c r="T112" i="14"/>
  <c r="U112" i="14"/>
  <c r="V112" i="14"/>
  <c r="W112" i="14"/>
  <c r="X112" i="14"/>
  <c r="Y112" i="14"/>
  <c r="Z112" i="14"/>
  <c r="AA112" i="14"/>
  <c r="AB112" i="14"/>
  <c r="AC112" i="14"/>
  <c r="AD112" i="14"/>
  <c r="AE112" i="14"/>
  <c r="T113" i="14"/>
  <c r="U113" i="14"/>
  <c r="V113" i="14"/>
  <c r="W113" i="14"/>
  <c r="X113" i="14"/>
  <c r="Y113" i="14"/>
  <c r="Z113" i="14"/>
  <c r="AA113" i="14"/>
  <c r="AB113" i="14"/>
  <c r="AC113" i="14"/>
  <c r="AD113" i="14"/>
  <c r="AE113" i="14"/>
  <c r="T114" i="14"/>
  <c r="U114" i="14"/>
  <c r="V114" i="14"/>
  <c r="W114" i="14"/>
  <c r="X114" i="14"/>
  <c r="Y114" i="14"/>
  <c r="Z114" i="14"/>
  <c r="AA114" i="14"/>
  <c r="AB114" i="14"/>
  <c r="AC114" i="14"/>
  <c r="AD114" i="14"/>
  <c r="AE114" i="14"/>
  <c r="T115" i="14"/>
  <c r="U115" i="14"/>
  <c r="V115" i="14"/>
  <c r="W115" i="14"/>
  <c r="X115" i="14"/>
  <c r="Y115" i="14"/>
  <c r="Z115" i="14"/>
  <c r="AA115" i="14"/>
  <c r="AB115" i="14"/>
  <c r="AC115" i="14"/>
  <c r="AD115" i="14"/>
  <c r="AE115" i="14"/>
  <c r="T116" i="14"/>
  <c r="U116" i="14"/>
  <c r="V116" i="14"/>
  <c r="W116" i="14"/>
  <c r="X116" i="14"/>
  <c r="Y116" i="14"/>
  <c r="Z116" i="14"/>
  <c r="AA116" i="14"/>
  <c r="AB116" i="14"/>
  <c r="AC116" i="14"/>
  <c r="AD116" i="14"/>
  <c r="AE116" i="14"/>
  <c r="T117" i="14"/>
  <c r="U117" i="14"/>
  <c r="V117" i="14"/>
  <c r="W117" i="14"/>
  <c r="X117" i="14"/>
  <c r="Y117" i="14"/>
  <c r="Z117" i="14"/>
  <c r="AA117" i="14"/>
  <c r="AB117" i="14"/>
  <c r="AC117" i="14"/>
  <c r="AD117" i="14"/>
  <c r="AE117" i="14"/>
  <c r="T118" i="14"/>
  <c r="U118" i="14"/>
  <c r="V118" i="14"/>
  <c r="W118" i="14"/>
  <c r="X118" i="14"/>
  <c r="Y118" i="14"/>
  <c r="Z118" i="14"/>
  <c r="AA118" i="14"/>
  <c r="AB118" i="14"/>
  <c r="AC118" i="14"/>
  <c r="AD118" i="14"/>
  <c r="AE118" i="14"/>
  <c r="T119" i="14"/>
  <c r="U119" i="14"/>
  <c r="V119" i="14"/>
  <c r="W119" i="14"/>
  <c r="X119" i="14"/>
  <c r="Y119" i="14"/>
  <c r="Z119" i="14"/>
  <c r="AA119" i="14"/>
  <c r="AB119" i="14"/>
  <c r="AC119" i="14"/>
  <c r="AD119" i="14"/>
  <c r="AE119" i="14"/>
  <c r="T120" i="14"/>
  <c r="U120" i="14"/>
  <c r="V120" i="14"/>
  <c r="W120" i="14"/>
  <c r="X120" i="14"/>
  <c r="Y120" i="14"/>
  <c r="Z120" i="14"/>
  <c r="AA120" i="14"/>
  <c r="AB120" i="14"/>
  <c r="AC120" i="14"/>
  <c r="AD120" i="14"/>
  <c r="AE120" i="14"/>
  <c r="T121" i="14"/>
  <c r="U121" i="14"/>
  <c r="V121" i="14"/>
  <c r="W121" i="14"/>
  <c r="X121" i="14"/>
  <c r="Y121" i="14"/>
  <c r="Z121" i="14"/>
  <c r="AA121" i="14"/>
  <c r="AB121" i="14"/>
  <c r="AC121" i="14"/>
  <c r="AD121" i="14"/>
  <c r="AE121" i="14"/>
  <c r="T122" i="14"/>
  <c r="U122" i="14"/>
  <c r="V122" i="14"/>
  <c r="W122" i="14"/>
  <c r="X122" i="14"/>
  <c r="Y122" i="14"/>
  <c r="Z122" i="14"/>
  <c r="AA122" i="14"/>
  <c r="AB122" i="14"/>
  <c r="AC122" i="14"/>
  <c r="AD122" i="14"/>
  <c r="AE122" i="14"/>
  <c r="T123" i="14"/>
  <c r="U123" i="14"/>
  <c r="V123" i="14"/>
  <c r="W123" i="14"/>
  <c r="X123" i="14"/>
  <c r="Y123" i="14"/>
  <c r="Z123" i="14"/>
  <c r="AA123" i="14"/>
  <c r="AB123" i="14"/>
  <c r="AC123" i="14"/>
  <c r="AD123" i="14"/>
  <c r="AE123" i="14"/>
  <c r="T124" i="14"/>
  <c r="U124" i="14"/>
  <c r="V124" i="14"/>
  <c r="W124" i="14"/>
  <c r="X124" i="14"/>
  <c r="Y124" i="14"/>
  <c r="Z124" i="14"/>
  <c r="AA124" i="14"/>
  <c r="AB124" i="14"/>
  <c r="AC124" i="14"/>
  <c r="AD124" i="14"/>
  <c r="AE124" i="14"/>
  <c r="T125" i="14"/>
  <c r="U125" i="14"/>
  <c r="V125" i="14"/>
  <c r="W125" i="14"/>
  <c r="X125" i="14"/>
  <c r="Y125" i="14"/>
  <c r="Z125" i="14"/>
  <c r="AA125" i="14"/>
  <c r="AB125" i="14"/>
  <c r="AC125" i="14"/>
  <c r="AD125" i="14"/>
  <c r="AE125" i="14"/>
  <c r="T126" i="14"/>
  <c r="U126" i="14"/>
  <c r="V126" i="14"/>
  <c r="W126" i="14"/>
  <c r="X126" i="14"/>
  <c r="Y126" i="14"/>
  <c r="Z126" i="14"/>
  <c r="AA126" i="14"/>
  <c r="AB126" i="14"/>
  <c r="AC126" i="14"/>
  <c r="AD126" i="14"/>
  <c r="AE126" i="14"/>
  <c r="T127" i="14"/>
  <c r="U127" i="14"/>
  <c r="V127" i="14"/>
  <c r="W127" i="14"/>
  <c r="X127" i="14"/>
  <c r="Y127" i="14"/>
  <c r="Z127" i="14"/>
  <c r="AA127" i="14"/>
  <c r="AB127" i="14"/>
  <c r="AC127" i="14"/>
  <c r="AD127" i="14"/>
  <c r="AE127" i="14"/>
  <c r="T128" i="14"/>
  <c r="U128" i="14"/>
  <c r="V128" i="14"/>
  <c r="W128" i="14"/>
  <c r="X128" i="14"/>
  <c r="Y128" i="14"/>
  <c r="Z128" i="14"/>
  <c r="AA128" i="14"/>
  <c r="AB128" i="14"/>
  <c r="AC128" i="14"/>
  <c r="AD128" i="14"/>
  <c r="AE128" i="14"/>
  <c r="T129" i="14"/>
  <c r="U129" i="14"/>
  <c r="V129" i="14"/>
  <c r="W129" i="14"/>
  <c r="X129" i="14"/>
  <c r="Y129" i="14"/>
  <c r="Z129" i="14"/>
  <c r="AA129" i="14"/>
  <c r="AB129" i="14"/>
  <c r="AC129" i="14"/>
  <c r="AD129" i="14"/>
  <c r="AE129" i="14"/>
  <c r="T130" i="14"/>
  <c r="U130" i="14"/>
  <c r="V130" i="14"/>
  <c r="W130" i="14"/>
  <c r="X130" i="14"/>
  <c r="Y130" i="14"/>
  <c r="Z130" i="14"/>
  <c r="AA130" i="14"/>
  <c r="AB130" i="14"/>
  <c r="AC130" i="14"/>
  <c r="AD130" i="14"/>
  <c r="AE130" i="14"/>
  <c r="T131" i="14"/>
  <c r="U131" i="14"/>
  <c r="V131" i="14"/>
  <c r="W131" i="14"/>
  <c r="X131" i="14"/>
  <c r="Y131" i="14"/>
  <c r="Z131" i="14"/>
  <c r="AA131" i="14"/>
  <c r="AB131" i="14"/>
  <c r="AC131" i="14"/>
  <c r="AD131" i="14"/>
  <c r="AE131" i="14"/>
  <c r="T132" i="14"/>
  <c r="U132" i="14"/>
  <c r="V132" i="14"/>
  <c r="W132" i="14"/>
  <c r="X132" i="14"/>
  <c r="Y132" i="14"/>
  <c r="Z132" i="14"/>
  <c r="AA132" i="14"/>
  <c r="AB132" i="14"/>
  <c r="AC132" i="14"/>
  <c r="AD132" i="14"/>
  <c r="AE132" i="14"/>
  <c r="T133" i="14"/>
  <c r="U133" i="14"/>
  <c r="V133" i="14"/>
  <c r="W133" i="14"/>
  <c r="X133" i="14"/>
  <c r="Y133" i="14"/>
  <c r="Z133" i="14"/>
  <c r="AA133" i="14"/>
  <c r="AB133" i="14"/>
  <c r="AC133" i="14"/>
  <c r="AD133" i="14"/>
  <c r="AE133" i="14"/>
  <c r="T134" i="14"/>
  <c r="U134" i="14"/>
  <c r="V134" i="14"/>
  <c r="W134" i="14"/>
  <c r="X134" i="14"/>
  <c r="Y134" i="14"/>
  <c r="Z134" i="14"/>
  <c r="AA134" i="14"/>
  <c r="AB134" i="14"/>
  <c r="AC134" i="14"/>
  <c r="AD134" i="14"/>
  <c r="AE134" i="14"/>
  <c r="T135" i="14"/>
  <c r="U135" i="14"/>
  <c r="V135" i="14"/>
  <c r="W135" i="14"/>
  <c r="X135" i="14"/>
  <c r="Y135" i="14"/>
  <c r="Z135" i="14"/>
  <c r="AA135" i="14"/>
  <c r="AB135" i="14"/>
  <c r="AC135" i="14"/>
  <c r="AD135" i="14"/>
  <c r="AE135" i="14"/>
  <c r="T136" i="14"/>
  <c r="U136" i="14"/>
  <c r="V136" i="14"/>
  <c r="W136" i="14"/>
  <c r="X136" i="14"/>
  <c r="Y136" i="14"/>
  <c r="Z136" i="14"/>
  <c r="AA136" i="14"/>
  <c r="AB136" i="14"/>
  <c r="AC136" i="14"/>
  <c r="AD136" i="14"/>
  <c r="AE136" i="14"/>
  <c r="T137" i="14"/>
  <c r="U137" i="14"/>
  <c r="V137" i="14"/>
  <c r="W137" i="14"/>
  <c r="X137" i="14"/>
  <c r="Y137" i="14"/>
  <c r="Z137" i="14"/>
  <c r="AA137" i="14"/>
  <c r="AB137" i="14"/>
  <c r="AC137" i="14"/>
  <c r="AD137" i="14"/>
  <c r="AE137" i="14"/>
  <c r="T138" i="14"/>
  <c r="U138" i="14"/>
  <c r="V138" i="14"/>
  <c r="W138" i="14"/>
  <c r="X138" i="14"/>
  <c r="Y138" i="14"/>
  <c r="Z138" i="14"/>
  <c r="AA138" i="14"/>
  <c r="AB138" i="14"/>
  <c r="AC138" i="14"/>
  <c r="AD138" i="14"/>
  <c r="AE138" i="14"/>
  <c r="T139" i="14"/>
  <c r="U139" i="14"/>
  <c r="V139" i="14"/>
  <c r="W139" i="14"/>
  <c r="X139" i="14"/>
  <c r="Y139" i="14"/>
  <c r="Z139" i="14"/>
  <c r="AA139" i="14"/>
  <c r="AB139" i="14"/>
  <c r="AC139" i="14"/>
  <c r="AD139" i="14"/>
  <c r="AE139" i="14"/>
  <c r="T140" i="14"/>
  <c r="U140" i="14"/>
  <c r="V140" i="14"/>
  <c r="W140" i="14"/>
  <c r="X140" i="14"/>
  <c r="Y140" i="14"/>
  <c r="Z140" i="14"/>
  <c r="AA140" i="14"/>
  <c r="AB140" i="14"/>
  <c r="AC140" i="14"/>
  <c r="AD140" i="14"/>
  <c r="AE140" i="14"/>
  <c r="T141" i="14"/>
  <c r="U141" i="14"/>
  <c r="V141" i="14"/>
  <c r="W141" i="14"/>
  <c r="X141" i="14"/>
  <c r="Y141" i="14"/>
  <c r="Z141" i="14"/>
  <c r="AA141" i="14"/>
  <c r="AB141" i="14"/>
  <c r="AC141" i="14"/>
  <c r="AD141" i="14"/>
  <c r="AE141" i="14"/>
  <c r="T142" i="14"/>
  <c r="U142" i="14"/>
  <c r="V142" i="14"/>
  <c r="W142" i="14"/>
  <c r="X142" i="14"/>
  <c r="Y142" i="14"/>
  <c r="Z142" i="14"/>
  <c r="AA142" i="14"/>
  <c r="AB142" i="14"/>
  <c r="AC142" i="14"/>
  <c r="AD142" i="14"/>
  <c r="AE142" i="14"/>
  <c r="T143" i="14"/>
  <c r="U143" i="14"/>
  <c r="V143" i="14"/>
  <c r="W143" i="14"/>
  <c r="X143" i="14"/>
  <c r="Y143" i="14"/>
  <c r="Z143" i="14"/>
  <c r="AA143" i="14"/>
  <c r="AB143" i="14"/>
  <c r="AC143" i="14"/>
  <c r="AD143" i="14"/>
  <c r="AE143" i="14"/>
  <c r="T144" i="14"/>
  <c r="U144" i="14"/>
  <c r="V144" i="14"/>
  <c r="W144" i="14"/>
  <c r="X144" i="14"/>
  <c r="Y144" i="14"/>
  <c r="Z144" i="14"/>
  <c r="AA144" i="14"/>
  <c r="AB144" i="14"/>
  <c r="AC144" i="14"/>
  <c r="AD144" i="14"/>
  <c r="AE144" i="14"/>
  <c r="T145" i="14"/>
  <c r="U145" i="14"/>
  <c r="V145" i="14"/>
  <c r="W145" i="14"/>
  <c r="X145" i="14"/>
  <c r="Y145" i="14"/>
  <c r="Z145" i="14"/>
  <c r="AA145" i="14"/>
  <c r="AB145" i="14"/>
  <c r="AC145" i="14"/>
  <c r="AD145" i="14"/>
  <c r="AE145" i="14"/>
  <c r="T146" i="14"/>
  <c r="U146" i="14"/>
  <c r="V146" i="14"/>
  <c r="W146" i="14"/>
  <c r="X146" i="14"/>
  <c r="Y146" i="14"/>
  <c r="Z146" i="14"/>
  <c r="AA146" i="14"/>
  <c r="AB146" i="14"/>
  <c r="AC146" i="14"/>
  <c r="AD146" i="14"/>
  <c r="AE146" i="14"/>
  <c r="T147" i="14"/>
  <c r="U147" i="14"/>
  <c r="V147" i="14"/>
  <c r="W147" i="14"/>
  <c r="X147" i="14"/>
  <c r="Y147" i="14"/>
  <c r="Z147" i="14"/>
  <c r="AA147" i="14"/>
  <c r="AB147" i="14"/>
  <c r="AC147" i="14"/>
  <c r="AD147" i="14"/>
  <c r="AE147" i="14"/>
  <c r="T148" i="14"/>
  <c r="U148" i="14"/>
  <c r="V148" i="14"/>
  <c r="W148" i="14"/>
  <c r="X148" i="14"/>
  <c r="Y148" i="14"/>
  <c r="Z148" i="14"/>
  <c r="AA148" i="14"/>
  <c r="AB148" i="14"/>
  <c r="AC148" i="14"/>
  <c r="AD148" i="14"/>
  <c r="AE148" i="14"/>
  <c r="T149" i="14"/>
  <c r="U149" i="14"/>
  <c r="V149" i="14"/>
  <c r="W149" i="14"/>
  <c r="X149" i="14"/>
  <c r="Y149" i="14"/>
  <c r="Z149" i="14"/>
  <c r="AA149" i="14"/>
  <c r="AB149" i="14"/>
  <c r="AC149" i="14"/>
  <c r="AD149" i="14"/>
  <c r="AE149" i="14"/>
  <c r="T150" i="14"/>
  <c r="U150" i="14"/>
  <c r="V150" i="14"/>
  <c r="W150" i="14"/>
  <c r="X150" i="14"/>
  <c r="Y150" i="14"/>
  <c r="Z150" i="14"/>
  <c r="AA150" i="14"/>
  <c r="AB150" i="14"/>
  <c r="AC150" i="14"/>
  <c r="AD150" i="14"/>
  <c r="AE150" i="14"/>
  <c r="T151" i="14"/>
  <c r="U151" i="14"/>
  <c r="V151" i="14"/>
  <c r="W151" i="14"/>
  <c r="X151" i="14"/>
  <c r="Y151" i="14"/>
  <c r="Z151" i="14"/>
  <c r="AA151" i="14"/>
  <c r="AB151" i="14"/>
  <c r="AC151" i="14"/>
  <c r="AD151" i="14"/>
  <c r="AE151" i="14"/>
  <c r="T152" i="14"/>
  <c r="U152" i="14"/>
  <c r="V152" i="14"/>
  <c r="W152" i="14"/>
  <c r="X152" i="14"/>
  <c r="Y152" i="14"/>
  <c r="Z152" i="14"/>
  <c r="AA152" i="14"/>
  <c r="AB152" i="14"/>
  <c r="AC152" i="14"/>
  <c r="AD152" i="14"/>
  <c r="AE152" i="14"/>
  <c r="T153" i="14"/>
  <c r="U153" i="14"/>
  <c r="V153" i="14"/>
  <c r="W153" i="14"/>
  <c r="X153" i="14"/>
  <c r="Y153" i="14"/>
  <c r="Z153" i="14"/>
  <c r="AA153" i="14"/>
  <c r="AB153" i="14"/>
  <c r="AC153" i="14"/>
  <c r="AD153" i="14"/>
  <c r="AE153" i="14"/>
  <c r="T154" i="14"/>
  <c r="U154" i="14"/>
  <c r="V154" i="14"/>
  <c r="W154" i="14"/>
  <c r="X154" i="14"/>
  <c r="Y154" i="14"/>
  <c r="Z154" i="14"/>
  <c r="AA154" i="14"/>
  <c r="AB154" i="14"/>
  <c r="AC154" i="14"/>
  <c r="AD154" i="14"/>
  <c r="AE154" i="14"/>
  <c r="T155" i="14"/>
  <c r="U155" i="14"/>
  <c r="V155" i="14"/>
  <c r="W155" i="14"/>
  <c r="X155" i="14"/>
  <c r="Y155" i="14"/>
  <c r="Z155" i="14"/>
  <c r="AA155" i="14"/>
  <c r="AB155" i="14"/>
  <c r="AC155" i="14"/>
  <c r="AD155" i="14"/>
  <c r="AE155" i="14"/>
  <c r="T156" i="14"/>
  <c r="U156" i="14"/>
  <c r="V156" i="14"/>
  <c r="W156" i="14"/>
  <c r="X156" i="14"/>
  <c r="Y156" i="14"/>
  <c r="Z156" i="14"/>
  <c r="AA156" i="14"/>
  <c r="AB156" i="14"/>
  <c r="AC156" i="14"/>
  <c r="AD156" i="14"/>
  <c r="AE156" i="14"/>
  <c r="T157" i="14"/>
  <c r="U157" i="14"/>
  <c r="V157" i="14"/>
  <c r="W157" i="14"/>
  <c r="X157" i="14"/>
  <c r="Y157" i="14"/>
  <c r="Z157" i="14"/>
  <c r="AA157" i="14"/>
  <c r="AB157" i="14"/>
  <c r="AC157" i="14"/>
  <c r="AD157" i="14"/>
  <c r="AE157" i="14"/>
  <c r="T158" i="14"/>
  <c r="U158" i="14"/>
  <c r="V158" i="14"/>
  <c r="W158" i="14"/>
  <c r="X158" i="14"/>
  <c r="Y158" i="14"/>
  <c r="Z158" i="14"/>
  <c r="AA158" i="14"/>
  <c r="AB158" i="14"/>
  <c r="AC158" i="14"/>
  <c r="AD158" i="14"/>
  <c r="AE158" i="14"/>
  <c r="T159" i="14"/>
  <c r="U159" i="14"/>
  <c r="V159" i="14"/>
  <c r="W159" i="14"/>
  <c r="X159" i="14"/>
  <c r="Y159" i="14"/>
  <c r="Z159" i="14"/>
  <c r="AA159" i="14"/>
  <c r="AB159" i="14"/>
  <c r="AC159" i="14"/>
  <c r="AD159" i="14"/>
  <c r="AE159" i="14"/>
  <c r="T160" i="14"/>
  <c r="U160" i="14"/>
  <c r="V160" i="14"/>
  <c r="W160" i="14"/>
  <c r="X160" i="14"/>
  <c r="Y160" i="14"/>
  <c r="Z160" i="14"/>
  <c r="AA160" i="14"/>
  <c r="AB160" i="14"/>
  <c r="AC160" i="14"/>
  <c r="AD160" i="14"/>
  <c r="AE160" i="14"/>
  <c r="T161" i="14"/>
  <c r="U161" i="14"/>
  <c r="V161" i="14"/>
  <c r="W161" i="14"/>
  <c r="X161" i="14"/>
  <c r="Y161" i="14"/>
  <c r="Z161" i="14"/>
  <c r="AA161" i="14"/>
  <c r="AB161" i="14"/>
  <c r="AC161" i="14"/>
  <c r="AD161" i="14"/>
  <c r="AE161" i="14"/>
  <c r="T162" i="14"/>
  <c r="U162" i="14"/>
  <c r="V162" i="14"/>
  <c r="W162" i="14"/>
  <c r="X162" i="14"/>
  <c r="Y162" i="14"/>
  <c r="Z162" i="14"/>
  <c r="AA162" i="14"/>
  <c r="AB162" i="14"/>
  <c r="AC162" i="14"/>
  <c r="AD162" i="14"/>
  <c r="AE162" i="14"/>
  <c r="T163" i="14"/>
  <c r="U163" i="14"/>
  <c r="V163" i="14"/>
  <c r="W163" i="14"/>
  <c r="X163" i="14"/>
  <c r="Y163" i="14"/>
  <c r="Z163" i="14"/>
  <c r="AA163" i="14"/>
  <c r="AB163" i="14"/>
  <c r="AC163" i="14"/>
  <c r="AD163" i="14"/>
  <c r="AE163" i="14"/>
  <c r="T164" i="14"/>
  <c r="U164" i="14"/>
  <c r="V164" i="14"/>
  <c r="W164" i="14"/>
  <c r="X164" i="14"/>
  <c r="Y164" i="14"/>
  <c r="Z164" i="14"/>
  <c r="AA164" i="14"/>
  <c r="AB164" i="14"/>
  <c r="AC164" i="14"/>
  <c r="AD164" i="14"/>
  <c r="AE164" i="14"/>
  <c r="T165" i="14"/>
  <c r="U165" i="14"/>
  <c r="V165" i="14"/>
  <c r="W165" i="14"/>
  <c r="X165" i="14"/>
  <c r="Y165" i="14"/>
  <c r="Z165" i="14"/>
  <c r="AA165" i="14"/>
  <c r="AB165" i="14"/>
  <c r="AC165" i="14"/>
  <c r="AD165" i="14"/>
  <c r="AE165" i="14"/>
  <c r="T166" i="14"/>
  <c r="U166" i="14"/>
  <c r="V166" i="14"/>
  <c r="W166" i="14"/>
  <c r="X166" i="14"/>
  <c r="Y166" i="14"/>
  <c r="Z166" i="14"/>
  <c r="AA166" i="14"/>
  <c r="AB166" i="14"/>
  <c r="AC166" i="14"/>
  <c r="AD166" i="14"/>
  <c r="AE166" i="14"/>
  <c r="T167" i="14"/>
  <c r="U167" i="14"/>
  <c r="V167" i="14"/>
  <c r="W167" i="14"/>
  <c r="X167" i="14"/>
  <c r="Y167" i="14"/>
  <c r="Z167" i="14"/>
  <c r="AA167" i="14"/>
  <c r="AB167" i="14"/>
  <c r="AC167" i="14"/>
  <c r="AD167" i="14"/>
  <c r="AE167" i="14"/>
  <c r="T168" i="14"/>
  <c r="U168" i="14"/>
  <c r="V168" i="14"/>
  <c r="W168" i="14"/>
  <c r="X168" i="14"/>
  <c r="Y168" i="14"/>
  <c r="Z168" i="14"/>
  <c r="AA168" i="14"/>
  <c r="AB168" i="14"/>
  <c r="AC168" i="14"/>
  <c r="AD168" i="14"/>
  <c r="AE168" i="14"/>
  <c r="T169" i="14"/>
  <c r="U169" i="14"/>
  <c r="V169" i="14"/>
  <c r="W169" i="14"/>
  <c r="X169" i="14"/>
  <c r="Y169" i="14"/>
  <c r="Z169" i="14"/>
  <c r="AA169" i="14"/>
  <c r="AB169" i="14"/>
  <c r="AC169" i="14"/>
  <c r="AD169" i="14"/>
  <c r="AE169" i="14"/>
  <c r="T170" i="14"/>
  <c r="U170" i="14"/>
  <c r="V170" i="14"/>
  <c r="W170" i="14"/>
  <c r="X170" i="14"/>
  <c r="Y170" i="14"/>
  <c r="Z170" i="14"/>
  <c r="AA170" i="14"/>
  <c r="AB170" i="14"/>
  <c r="AC170" i="14"/>
  <c r="AD170" i="14"/>
  <c r="AE170" i="14"/>
  <c r="T171" i="14"/>
  <c r="U171" i="14"/>
  <c r="V171" i="14"/>
  <c r="W171" i="14"/>
  <c r="X171" i="14"/>
  <c r="Y171" i="14"/>
  <c r="Z171" i="14"/>
  <c r="AA171" i="14"/>
  <c r="AB171" i="14"/>
  <c r="AC171" i="14"/>
  <c r="AD171" i="14"/>
  <c r="AE171" i="14"/>
  <c r="T172" i="14"/>
  <c r="U172" i="14"/>
  <c r="V172" i="14"/>
  <c r="W172" i="14"/>
  <c r="X172" i="14"/>
  <c r="Y172" i="14"/>
  <c r="Z172" i="14"/>
  <c r="AA172" i="14"/>
  <c r="AB172" i="14"/>
  <c r="AC172" i="14"/>
  <c r="AD172" i="14"/>
  <c r="AE172" i="14"/>
  <c r="T173" i="14"/>
  <c r="U173" i="14"/>
  <c r="V173" i="14"/>
  <c r="W173" i="14"/>
  <c r="X173" i="14"/>
  <c r="Y173" i="14"/>
  <c r="Z173" i="14"/>
  <c r="AA173" i="14"/>
  <c r="AB173" i="14"/>
  <c r="AC173" i="14"/>
  <c r="AD173" i="14"/>
  <c r="AE173" i="14"/>
  <c r="T174" i="14"/>
  <c r="U174" i="14"/>
  <c r="V174" i="14"/>
  <c r="W174" i="14"/>
  <c r="X174" i="14"/>
  <c r="Y174" i="14"/>
  <c r="Z174" i="14"/>
  <c r="AA174" i="14"/>
  <c r="AB174" i="14"/>
  <c r="AC174" i="14"/>
  <c r="AD174" i="14"/>
  <c r="AE174" i="14"/>
  <c r="T175" i="14"/>
  <c r="U175" i="14"/>
  <c r="V175" i="14"/>
  <c r="W175" i="14"/>
  <c r="X175" i="14"/>
  <c r="Y175" i="14"/>
  <c r="Z175" i="14"/>
  <c r="AA175" i="14"/>
  <c r="AB175" i="14"/>
  <c r="AC175" i="14"/>
  <c r="AD175" i="14"/>
  <c r="AE175" i="14"/>
  <c r="T176" i="14"/>
  <c r="U176" i="14"/>
  <c r="V176" i="14"/>
  <c r="W176" i="14"/>
  <c r="X176" i="14"/>
  <c r="Y176" i="14"/>
  <c r="Z176" i="14"/>
  <c r="AA176" i="14"/>
  <c r="AB176" i="14"/>
  <c r="AC176" i="14"/>
  <c r="AD176" i="14"/>
  <c r="AE176" i="14"/>
  <c r="T177" i="14"/>
  <c r="U177" i="14"/>
  <c r="V177" i="14"/>
  <c r="W177" i="14"/>
  <c r="X177" i="14"/>
  <c r="Y177" i="14"/>
  <c r="Z177" i="14"/>
  <c r="AA177" i="14"/>
  <c r="AB177" i="14"/>
  <c r="AC177" i="14"/>
  <c r="AD177" i="14"/>
  <c r="AE177" i="14"/>
  <c r="T178" i="14"/>
  <c r="U178" i="14"/>
  <c r="V178" i="14"/>
  <c r="W178" i="14"/>
  <c r="X178" i="14"/>
  <c r="Y178" i="14"/>
  <c r="Z178" i="14"/>
  <c r="AA178" i="14"/>
  <c r="AB178" i="14"/>
  <c r="AC178" i="14"/>
  <c r="AD178" i="14"/>
  <c r="AE178" i="14"/>
  <c r="T179" i="14"/>
  <c r="U179" i="14"/>
  <c r="V179" i="14"/>
  <c r="W179" i="14"/>
  <c r="X179" i="14"/>
  <c r="Y179" i="14"/>
  <c r="Z179" i="14"/>
  <c r="AA179" i="14"/>
  <c r="AB179" i="14"/>
  <c r="AC179" i="14"/>
  <c r="AD179" i="14"/>
  <c r="AE179" i="14"/>
  <c r="T180" i="14"/>
  <c r="U180" i="14"/>
  <c r="V180" i="14"/>
  <c r="W180" i="14"/>
  <c r="X180" i="14"/>
  <c r="Y180" i="14"/>
  <c r="Z180" i="14"/>
  <c r="AA180" i="14"/>
  <c r="AB180" i="14"/>
  <c r="AC180" i="14"/>
  <c r="AD180" i="14"/>
  <c r="AE180" i="14"/>
  <c r="T181" i="14"/>
  <c r="U181" i="14"/>
  <c r="V181" i="14"/>
  <c r="W181" i="14"/>
  <c r="X181" i="14"/>
  <c r="Y181" i="14"/>
  <c r="Z181" i="14"/>
  <c r="AA181" i="14"/>
  <c r="AB181" i="14"/>
  <c r="AC181" i="14"/>
  <c r="AD181" i="14"/>
  <c r="AE181" i="14"/>
  <c r="T182" i="14"/>
  <c r="U182" i="14"/>
  <c r="V182" i="14"/>
  <c r="W182" i="14"/>
  <c r="X182" i="14"/>
  <c r="Y182" i="14"/>
  <c r="Z182" i="14"/>
  <c r="AA182" i="14"/>
  <c r="AB182" i="14"/>
  <c r="AC182" i="14"/>
  <c r="AD182" i="14"/>
  <c r="AE182" i="14"/>
  <c r="T183" i="14"/>
  <c r="U183" i="14"/>
  <c r="V183" i="14"/>
  <c r="W183" i="14"/>
  <c r="X183" i="14"/>
  <c r="Y183" i="14"/>
  <c r="Z183" i="14"/>
  <c r="AA183" i="14"/>
  <c r="AB183" i="14"/>
  <c r="AC183" i="14"/>
  <c r="AD183" i="14"/>
  <c r="AE183" i="14"/>
  <c r="T184" i="14"/>
  <c r="U184" i="14"/>
  <c r="V184" i="14"/>
  <c r="W184" i="14"/>
  <c r="X184" i="14"/>
  <c r="Y184" i="14"/>
  <c r="Z184" i="14"/>
  <c r="AA184" i="14"/>
  <c r="AB184" i="14"/>
  <c r="AC184" i="14"/>
  <c r="AD184" i="14"/>
  <c r="AE184" i="14"/>
  <c r="T185" i="14"/>
  <c r="U185" i="14"/>
  <c r="V185" i="14"/>
  <c r="W185" i="14"/>
  <c r="X185" i="14"/>
  <c r="Y185" i="14"/>
  <c r="Z185" i="14"/>
  <c r="AA185" i="14"/>
  <c r="AB185" i="14"/>
  <c r="AC185" i="14"/>
  <c r="AD185" i="14"/>
  <c r="AE185" i="14"/>
  <c r="T186" i="14"/>
  <c r="U186" i="14"/>
  <c r="V186" i="14"/>
  <c r="W186" i="14"/>
  <c r="X186" i="14"/>
  <c r="Y186" i="14"/>
  <c r="Z186" i="14"/>
  <c r="AA186" i="14"/>
  <c r="AB186" i="14"/>
  <c r="AC186" i="14"/>
  <c r="AD186" i="14"/>
  <c r="AE186" i="14"/>
  <c r="T187" i="14"/>
  <c r="U187" i="14"/>
  <c r="V187" i="14"/>
  <c r="W187" i="14"/>
  <c r="X187" i="14"/>
  <c r="Y187" i="14"/>
  <c r="Z187" i="14"/>
  <c r="AA187" i="14"/>
  <c r="AB187" i="14"/>
  <c r="AC187" i="14"/>
  <c r="AD187" i="14"/>
  <c r="AE187" i="14"/>
  <c r="T188" i="14"/>
  <c r="U188" i="14"/>
  <c r="V188" i="14"/>
  <c r="W188" i="14"/>
  <c r="X188" i="14"/>
  <c r="Y188" i="14"/>
  <c r="Z188" i="14"/>
  <c r="AA188" i="14"/>
  <c r="AB188" i="14"/>
  <c r="AC188" i="14"/>
  <c r="AD188" i="14"/>
  <c r="AE188" i="14"/>
  <c r="T189" i="14"/>
  <c r="U189" i="14"/>
  <c r="V189" i="14"/>
  <c r="W189" i="14"/>
  <c r="X189" i="14"/>
  <c r="Y189" i="14"/>
  <c r="Z189" i="14"/>
  <c r="AA189" i="14"/>
  <c r="AB189" i="14"/>
  <c r="AC189" i="14"/>
  <c r="AD189" i="14"/>
  <c r="AE189" i="14"/>
  <c r="T190" i="14"/>
  <c r="U190" i="14"/>
  <c r="V190" i="14"/>
  <c r="W190" i="14"/>
  <c r="X190" i="14"/>
  <c r="Y190" i="14"/>
  <c r="Z190" i="14"/>
  <c r="AA190" i="14"/>
  <c r="AB190" i="14"/>
  <c r="AC190" i="14"/>
  <c r="AD190" i="14"/>
  <c r="AE190" i="14"/>
  <c r="T191" i="14"/>
  <c r="U191" i="14"/>
  <c r="V191" i="14"/>
  <c r="W191" i="14"/>
  <c r="X191" i="14"/>
  <c r="Y191" i="14"/>
  <c r="Z191" i="14"/>
  <c r="AA191" i="14"/>
  <c r="AB191" i="14"/>
  <c r="AC191" i="14"/>
  <c r="AD191" i="14"/>
  <c r="AE191" i="14"/>
  <c r="T192" i="14"/>
  <c r="U192" i="14"/>
  <c r="V192" i="14"/>
  <c r="W192" i="14"/>
  <c r="X192" i="14"/>
  <c r="Y192" i="14"/>
  <c r="Z192" i="14"/>
  <c r="AA192" i="14"/>
  <c r="AB192" i="14"/>
  <c r="AC192" i="14"/>
  <c r="AD192" i="14"/>
  <c r="AE192" i="14"/>
  <c r="T193" i="14"/>
  <c r="U193" i="14"/>
  <c r="V193" i="14"/>
  <c r="W193" i="14"/>
  <c r="X193" i="14"/>
  <c r="Y193" i="14"/>
  <c r="Z193" i="14"/>
  <c r="AA193" i="14"/>
  <c r="AB193" i="14"/>
  <c r="AC193" i="14"/>
  <c r="AD193" i="14"/>
  <c r="AE193" i="14"/>
  <c r="T194" i="14"/>
  <c r="U194" i="14"/>
  <c r="V194" i="14"/>
  <c r="W194" i="14"/>
  <c r="X194" i="14"/>
  <c r="Y194" i="14"/>
  <c r="Z194" i="14"/>
  <c r="AA194" i="14"/>
  <c r="AB194" i="14"/>
  <c r="AC194" i="14"/>
  <c r="AD194" i="14"/>
  <c r="AE194" i="14"/>
  <c r="T195" i="14"/>
  <c r="U195" i="14"/>
  <c r="V195" i="14"/>
  <c r="W195" i="14"/>
  <c r="X195" i="14"/>
  <c r="Y195" i="14"/>
  <c r="Z195" i="14"/>
  <c r="AA195" i="14"/>
  <c r="AB195" i="14"/>
  <c r="AC195" i="14"/>
  <c r="AD195" i="14"/>
  <c r="AE195" i="14"/>
  <c r="T196" i="14"/>
  <c r="U196" i="14"/>
  <c r="V196" i="14"/>
  <c r="W196" i="14"/>
  <c r="X196" i="14"/>
  <c r="Y196" i="14"/>
  <c r="Z196" i="14"/>
  <c r="AA196" i="14"/>
  <c r="AB196" i="14"/>
  <c r="AC196" i="14"/>
  <c r="AD196" i="14"/>
  <c r="AE196" i="14"/>
  <c r="T197" i="14"/>
  <c r="U197" i="14"/>
  <c r="V197" i="14"/>
  <c r="W197" i="14"/>
  <c r="X197" i="14"/>
  <c r="Y197" i="14"/>
  <c r="Z197" i="14"/>
  <c r="AA197" i="14"/>
  <c r="AB197" i="14"/>
  <c r="AC197" i="14"/>
  <c r="AD197" i="14"/>
  <c r="AE197" i="14"/>
  <c r="T198" i="14"/>
  <c r="U198" i="14"/>
  <c r="V198" i="14"/>
  <c r="W198" i="14"/>
  <c r="X198" i="14"/>
  <c r="Y198" i="14"/>
  <c r="Z198" i="14"/>
  <c r="AA198" i="14"/>
  <c r="AB198" i="14"/>
  <c r="AC198" i="14"/>
  <c r="AD198" i="14"/>
  <c r="AE198" i="14"/>
  <c r="T199" i="14"/>
  <c r="U199" i="14"/>
  <c r="V199" i="14"/>
  <c r="W199" i="14"/>
  <c r="X199" i="14"/>
  <c r="Y199" i="14"/>
  <c r="Z199" i="14"/>
  <c r="AA199" i="14"/>
  <c r="AB199" i="14"/>
  <c r="AC199" i="14"/>
  <c r="AD199" i="14"/>
  <c r="AE199" i="14"/>
  <c r="T200" i="14"/>
  <c r="U200" i="14"/>
  <c r="V200" i="14"/>
  <c r="W200" i="14"/>
  <c r="X200" i="14"/>
  <c r="Y200" i="14"/>
  <c r="Z200" i="14"/>
  <c r="AA200" i="14"/>
  <c r="AB200" i="14"/>
  <c r="AC200" i="14"/>
  <c r="AD200" i="14"/>
  <c r="AE200" i="14"/>
  <c r="T201" i="14"/>
  <c r="U201" i="14"/>
  <c r="V201" i="14"/>
  <c r="W201" i="14"/>
  <c r="X201" i="14"/>
  <c r="Y201" i="14"/>
  <c r="Z201" i="14"/>
  <c r="AA201" i="14"/>
  <c r="AB201" i="14"/>
  <c r="AC201" i="14"/>
  <c r="AD201" i="14"/>
  <c r="AE201" i="14"/>
  <c r="T202" i="14"/>
  <c r="U202" i="14"/>
  <c r="V202" i="14"/>
  <c r="W202" i="14"/>
  <c r="X202" i="14"/>
  <c r="Y202" i="14"/>
  <c r="Z202" i="14"/>
  <c r="AA202" i="14"/>
  <c r="AB202" i="14"/>
  <c r="AC202" i="14"/>
  <c r="AD202" i="14"/>
  <c r="AE202" i="14"/>
  <c r="T203" i="14"/>
  <c r="U203" i="14"/>
  <c r="V203" i="14"/>
  <c r="W203" i="14"/>
  <c r="X203" i="14"/>
  <c r="Y203" i="14"/>
  <c r="Z203" i="14"/>
  <c r="AA203" i="14"/>
  <c r="AB203" i="14"/>
  <c r="AC203" i="14"/>
  <c r="AD203" i="14"/>
  <c r="AE203" i="14"/>
  <c r="T204" i="14"/>
  <c r="U204" i="14"/>
  <c r="V204" i="14"/>
  <c r="W204" i="14"/>
  <c r="X204" i="14"/>
  <c r="Y204" i="14"/>
  <c r="Z204" i="14"/>
  <c r="AA204" i="14"/>
  <c r="AB204" i="14"/>
  <c r="AC204" i="14"/>
  <c r="AD204" i="14"/>
  <c r="AE204" i="14"/>
  <c r="T205" i="14"/>
  <c r="U205" i="14"/>
  <c r="V205" i="14"/>
  <c r="W205" i="14"/>
  <c r="X205" i="14"/>
  <c r="Y205" i="14"/>
  <c r="Z205" i="14"/>
  <c r="AA205" i="14"/>
  <c r="AB205" i="14"/>
  <c r="AC205" i="14"/>
  <c r="AD205" i="14"/>
  <c r="AE205" i="14"/>
  <c r="T206" i="14"/>
  <c r="U206" i="14"/>
  <c r="V206" i="14"/>
  <c r="W206" i="14"/>
  <c r="X206" i="14"/>
  <c r="Y206" i="14"/>
  <c r="Z206" i="14"/>
  <c r="AA206" i="14"/>
  <c r="AB206" i="14"/>
  <c r="AC206" i="14"/>
  <c r="AD206" i="14"/>
  <c r="AE206" i="14"/>
  <c r="T207" i="14"/>
  <c r="U207" i="14"/>
  <c r="V207" i="14"/>
  <c r="W207" i="14"/>
  <c r="X207" i="14"/>
  <c r="Y207" i="14"/>
  <c r="Z207" i="14"/>
  <c r="AA207" i="14"/>
  <c r="AB207" i="14"/>
  <c r="AC207" i="14"/>
  <c r="AD207" i="14"/>
  <c r="AE207" i="14"/>
  <c r="T208" i="14"/>
  <c r="U208" i="14"/>
  <c r="V208" i="14"/>
  <c r="W208" i="14"/>
  <c r="X208" i="14"/>
  <c r="Y208" i="14"/>
  <c r="Z208" i="14"/>
  <c r="AA208" i="14"/>
  <c r="AB208" i="14"/>
  <c r="AC208" i="14"/>
  <c r="AD208" i="14"/>
  <c r="AE208" i="14"/>
  <c r="T209" i="14"/>
  <c r="U209" i="14"/>
  <c r="V209" i="14"/>
  <c r="W209" i="14"/>
  <c r="X209" i="14"/>
  <c r="Y209" i="14"/>
  <c r="Z209" i="14"/>
  <c r="AA209" i="14"/>
  <c r="AB209" i="14"/>
  <c r="AC209" i="14"/>
  <c r="AD209" i="14"/>
  <c r="AE209" i="14"/>
  <c r="T210" i="14"/>
  <c r="U210" i="14"/>
  <c r="V210" i="14"/>
  <c r="W210" i="14"/>
  <c r="X210" i="14"/>
  <c r="Y210" i="14"/>
  <c r="Z210" i="14"/>
  <c r="AA210" i="14"/>
  <c r="AB210" i="14"/>
  <c r="AC210" i="14"/>
  <c r="AD210" i="14"/>
  <c r="AE210" i="14"/>
  <c r="T211" i="14"/>
  <c r="U211" i="14"/>
  <c r="V211" i="14"/>
  <c r="W211" i="14"/>
  <c r="X211" i="14"/>
  <c r="Y211" i="14"/>
  <c r="Z211" i="14"/>
  <c r="AA211" i="14"/>
  <c r="AB211" i="14"/>
  <c r="AC211" i="14"/>
  <c r="AD211" i="14"/>
  <c r="AE211" i="14"/>
  <c r="T212" i="14"/>
  <c r="U212" i="14"/>
  <c r="V212" i="14"/>
  <c r="W212" i="14"/>
  <c r="X212" i="14"/>
  <c r="Y212" i="14"/>
  <c r="Z212" i="14"/>
  <c r="AA212" i="14"/>
  <c r="AB212" i="14"/>
  <c r="AC212" i="14"/>
  <c r="AD212" i="14"/>
  <c r="AE212" i="14"/>
  <c r="T213" i="14"/>
  <c r="U213" i="14"/>
  <c r="V213" i="14"/>
  <c r="W213" i="14"/>
  <c r="X213" i="14"/>
  <c r="Y213" i="14"/>
  <c r="Z213" i="14"/>
  <c r="AA213" i="14"/>
  <c r="AB213" i="14"/>
  <c r="AC213" i="14"/>
  <c r="AD213" i="14"/>
  <c r="AE213" i="14"/>
  <c r="T214" i="14"/>
  <c r="U214" i="14"/>
  <c r="V214" i="14"/>
  <c r="W214" i="14"/>
  <c r="X214" i="14"/>
  <c r="Y214" i="14"/>
  <c r="Z214" i="14"/>
  <c r="AA214" i="14"/>
  <c r="AB214" i="14"/>
  <c r="AC214" i="14"/>
  <c r="AD214" i="14"/>
  <c r="AE214" i="14"/>
  <c r="T215" i="14"/>
  <c r="U215" i="14"/>
  <c r="V215" i="14"/>
  <c r="W215" i="14"/>
  <c r="X215" i="14"/>
  <c r="Y215" i="14"/>
  <c r="Z215" i="14"/>
  <c r="AA215" i="14"/>
  <c r="AB215" i="14"/>
  <c r="AC215" i="14"/>
  <c r="AD215" i="14"/>
  <c r="AE215" i="14"/>
  <c r="T216" i="14"/>
  <c r="U216" i="14"/>
  <c r="V216" i="14"/>
  <c r="W216" i="14"/>
  <c r="X216" i="14"/>
  <c r="Y216" i="14"/>
  <c r="Z216" i="14"/>
  <c r="AA216" i="14"/>
  <c r="AB216" i="14"/>
  <c r="AC216" i="14"/>
  <c r="AD216" i="14"/>
  <c r="AE216" i="14"/>
  <c r="T217" i="14"/>
  <c r="U217" i="14"/>
  <c r="V217" i="14"/>
  <c r="W217" i="14"/>
  <c r="X217" i="14"/>
  <c r="Y217" i="14"/>
  <c r="Z217" i="14"/>
  <c r="AA217" i="14"/>
  <c r="AB217" i="14"/>
  <c r="AC217" i="14"/>
  <c r="AD217" i="14"/>
  <c r="AE217" i="14"/>
  <c r="T218" i="14"/>
  <c r="U218" i="14"/>
  <c r="V218" i="14"/>
  <c r="W218" i="14"/>
  <c r="X218" i="14"/>
  <c r="Y218" i="14"/>
  <c r="Z218" i="14"/>
  <c r="AA218" i="14"/>
  <c r="AB218" i="14"/>
  <c r="AC218" i="14"/>
  <c r="AD218" i="14"/>
  <c r="AE218" i="14"/>
  <c r="T219" i="14"/>
  <c r="U219" i="14"/>
  <c r="V219" i="14"/>
  <c r="W219" i="14"/>
  <c r="X219" i="14"/>
  <c r="Y219" i="14"/>
  <c r="Z219" i="14"/>
  <c r="AA219" i="14"/>
  <c r="AB219" i="14"/>
  <c r="AC219" i="14"/>
  <c r="AD219" i="14"/>
  <c r="AE219" i="14"/>
  <c r="T220" i="14"/>
  <c r="U220" i="14"/>
  <c r="V220" i="14"/>
  <c r="W220" i="14"/>
  <c r="X220" i="14"/>
  <c r="Y220" i="14"/>
  <c r="Z220" i="14"/>
  <c r="AA220" i="14"/>
  <c r="AB220" i="14"/>
  <c r="AC220" i="14"/>
  <c r="AD220" i="14"/>
  <c r="AE220" i="14"/>
  <c r="T221" i="14"/>
  <c r="U221" i="14"/>
  <c r="V221" i="14"/>
  <c r="W221" i="14"/>
  <c r="X221" i="14"/>
  <c r="Y221" i="14"/>
  <c r="Z221" i="14"/>
  <c r="AA221" i="14"/>
  <c r="AB221" i="14"/>
  <c r="AC221" i="14"/>
  <c r="AD221" i="14"/>
  <c r="AE221" i="14"/>
  <c r="T222" i="14"/>
  <c r="U222" i="14"/>
  <c r="V222" i="14"/>
  <c r="W222" i="14"/>
  <c r="X222" i="14"/>
  <c r="Y222" i="14"/>
  <c r="Z222" i="14"/>
  <c r="AA222" i="14"/>
  <c r="AB222" i="14"/>
  <c r="AC222" i="14"/>
  <c r="AD222" i="14"/>
  <c r="AE222" i="14"/>
  <c r="T223" i="14"/>
  <c r="U223" i="14"/>
  <c r="V223" i="14"/>
  <c r="W223" i="14"/>
  <c r="X223" i="14"/>
  <c r="Y223" i="14"/>
  <c r="Z223" i="14"/>
  <c r="AA223" i="14"/>
  <c r="AB223" i="14"/>
  <c r="AC223" i="14"/>
  <c r="AD223" i="14"/>
  <c r="AE223" i="14"/>
  <c r="T224" i="14"/>
  <c r="U224" i="14"/>
  <c r="V224" i="14"/>
  <c r="W224" i="14"/>
  <c r="X224" i="14"/>
  <c r="Y224" i="14"/>
  <c r="Z224" i="14"/>
  <c r="AA224" i="14"/>
  <c r="AB224" i="14"/>
  <c r="AC224" i="14"/>
  <c r="AD224" i="14"/>
  <c r="AE224" i="14"/>
  <c r="T225" i="14"/>
  <c r="U225" i="14"/>
  <c r="V225" i="14"/>
  <c r="W225" i="14"/>
  <c r="X225" i="14"/>
  <c r="Y225" i="14"/>
  <c r="Z225" i="14"/>
  <c r="AA225" i="14"/>
  <c r="AB225" i="14"/>
  <c r="AC225" i="14"/>
  <c r="AD225" i="14"/>
  <c r="AE225" i="14"/>
  <c r="T226" i="14"/>
  <c r="U226" i="14"/>
  <c r="V226" i="14"/>
  <c r="W226" i="14"/>
  <c r="X226" i="14"/>
  <c r="Y226" i="14"/>
  <c r="Z226" i="14"/>
  <c r="AA226" i="14"/>
  <c r="AB226" i="14"/>
  <c r="AC226" i="14"/>
  <c r="AD226" i="14"/>
  <c r="AE226" i="14"/>
  <c r="T227" i="14"/>
  <c r="U227" i="14"/>
  <c r="V227" i="14"/>
  <c r="W227" i="14"/>
  <c r="X227" i="14"/>
  <c r="Y227" i="14"/>
  <c r="Z227" i="14"/>
  <c r="AA227" i="14"/>
  <c r="AB227" i="14"/>
  <c r="AC227" i="14"/>
  <c r="AD227" i="14"/>
  <c r="AE227" i="14"/>
  <c r="T228" i="14"/>
  <c r="U228" i="14"/>
  <c r="V228" i="14"/>
  <c r="W228" i="14"/>
  <c r="X228" i="14"/>
  <c r="Y228" i="14"/>
  <c r="Z228" i="14"/>
  <c r="AA228" i="14"/>
  <c r="AB228" i="14"/>
  <c r="AC228" i="14"/>
  <c r="AD228" i="14"/>
  <c r="AE228" i="14"/>
  <c r="T229" i="14"/>
  <c r="U229" i="14"/>
  <c r="V229" i="14"/>
  <c r="W229" i="14"/>
  <c r="X229" i="14"/>
  <c r="Y229" i="14"/>
  <c r="Z229" i="14"/>
  <c r="AA229" i="14"/>
  <c r="AB229" i="14"/>
  <c r="AC229" i="14"/>
  <c r="AD229" i="14"/>
  <c r="AE229" i="14"/>
  <c r="T230" i="14"/>
  <c r="U230" i="14"/>
  <c r="V230" i="14"/>
  <c r="W230" i="14"/>
  <c r="X230" i="14"/>
  <c r="Y230" i="14"/>
  <c r="Z230" i="14"/>
  <c r="AA230" i="14"/>
  <c r="AB230" i="14"/>
  <c r="AC230" i="14"/>
  <c r="AD230" i="14"/>
  <c r="AE230" i="14"/>
  <c r="T231" i="14"/>
  <c r="U231" i="14"/>
  <c r="V231" i="14"/>
  <c r="W231" i="14"/>
  <c r="X231" i="14"/>
  <c r="Y231" i="14"/>
  <c r="Z231" i="14"/>
  <c r="AA231" i="14"/>
  <c r="AB231" i="14"/>
  <c r="AC231" i="14"/>
  <c r="AD231" i="14"/>
  <c r="AE231" i="14"/>
  <c r="T232" i="14"/>
  <c r="U232" i="14"/>
  <c r="V232" i="14"/>
  <c r="W232" i="14"/>
  <c r="X232" i="14"/>
  <c r="Y232" i="14"/>
  <c r="Z232" i="14"/>
  <c r="AA232" i="14"/>
  <c r="AB232" i="14"/>
  <c r="AC232" i="14"/>
  <c r="AD232" i="14"/>
  <c r="AE232" i="14"/>
  <c r="T233" i="14"/>
  <c r="U233" i="14"/>
  <c r="V233" i="14"/>
  <c r="W233" i="14"/>
  <c r="X233" i="14"/>
  <c r="Y233" i="14"/>
  <c r="Z233" i="14"/>
  <c r="AA233" i="14"/>
  <c r="AB233" i="14"/>
  <c r="AC233" i="14"/>
  <c r="AD233" i="14"/>
  <c r="AE233" i="14"/>
  <c r="T234" i="14"/>
  <c r="U234" i="14"/>
  <c r="V234" i="14"/>
  <c r="W234" i="14"/>
  <c r="X234" i="14"/>
  <c r="Y234" i="14"/>
  <c r="Z234" i="14"/>
  <c r="AA234" i="14"/>
  <c r="AB234" i="14"/>
  <c r="AC234" i="14"/>
  <c r="AD234" i="14"/>
  <c r="AE234" i="14"/>
  <c r="T235" i="14"/>
  <c r="U235" i="14"/>
  <c r="V235" i="14"/>
  <c r="W235" i="14"/>
  <c r="X235" i="14"/>
  <c r="Y235" i="14"/>
  <c r="Z235" i="14"/>
  <c r="AA235" i="14"/>
  <c r="AB235" i="14"/>
  <c r="AC235" i="14"/>
  <c r="AD235" i="14"/>
  <c r="AE235" i="14"/>
  <c r="T236" i="14"/>
  <c r="U236" i="14"/>
  <c r="V236" i="14"/>
  <c r="W236" i="14"/>
  <c r="X236" i="14"/>
  <c r="Y236" i="14"/>
  <c r="Z236" i="14"/>
  <c r="AA236" i="14"/>
  <c r="AB236" i="14"/>
  <c r="AC236" i="14"/>
  <c r="AD236" i="14"/>
  <c r="AE236" i="14"/>
  <c r="T237" i="14"/>
  <c r="U237" i="14"/>
  <c r="V237" i="14"/>
  <c r="W237" i="14"/>
  <c r="X237" i="14"/>
  <c r="Y237" i="14"/>
  <c r="Z237" i="14"/>
  <c r="AA237" i="14"/>
  <c r="AB237" i="14"/>
  <c r="AC237" i="14"/>
  <c r="AD237" i="14"/>
  <c r="AE237" i="14"/>
  <c r="T238" i="14"/>
  <c r="U238" i="14"/>
  <c r="V238" i="14"/>
  <c r="W238" i="14"/>
  <c r="X238" i="14"/>
  <c r="Y238" i="14"/>
  <c r="Z238" i="14"/>
  <c r="AA238" i="14"/>
  <c r="AB238" i="14"/>
  <c r="AC238" i="14"/>
  <c r="AD238" i="14"/>
  <c r="AE238" i="14"/>
  <c r="T239" i="14"/>
  <c r="U239" i="14"/>
  <c r="V239" i="14"/>
  <c r="W239" i="14"/>
  <c r="X239" i="14"/>
  <c r="Y239" i="14"/>
  <c r="Z239" i="14"/>
  <c r="AA239" i="14"/>
  <c r="AB239" i="14"/>
  <c r="AC239" i="14"/>
  <c r="AD239" i="14"/>
  <c r="AE239" i="14"/>
  <c r="T240" i="14"/>
  <c r="U240" i="14"/>
  <c r="V240" i="14"/>
  <c r="W240" i="14"/>
  <c r="X240" i="14"/>
  <c r="Y240" i="14"/>
  <c r="Z240" i="14"/>
  <c r="AA240" i="14"/>
  <c r="AB240" i="14"/>
  <c r="AC240" i="14"/>
  <c r="AD240" i="14"/>
  <c r="AE240" i="14"/>
  <c r="T241" i="14"/>
  <c r="U241" i="14"/>
  <c r="V241" i="14"/>
  <c r="W241" i="14"/>
  <c r="X241" i="14"/>
  <c r="Y241" i="14"/>
  <c r="Z241" i="14"/>
  <c r="AA241" i="14"/>
  <c r="AB241" i="14"/>
  <c r="AC241" i="14"/>
  <c r="AD241" i="14"/>
  <c r="AE241" i="14"/>
  <c r="T242" i="14"/>
  <c r="U242" i="14"/>
  <c r="V242" i="14"/>
  <c r="W242" i="14"/>
  <c r="X242" i="14"/>
  <c r="Y242" i="14"/>
  <c r="Z242" i="14"/>
  <c r="AA242" i="14"/>
  <c r="AB242" i="14"/>
  <c r="AC242" i="14"/>
  <c r="AD242" i="14"/>
  <c r="AE242" i="14"/>
  <c r="T243" i="14"/>
  <c r="U243" i="14"/>
  <c r="V243" i="14"/>
  <c r="W243" i="14"/>
  <c r="X243" i="14"/>
  <c r="Y243" i="14"/>
  <c r="Z243" i="14"/>
  <c r="AA243" i="14"/>
  <c r="AB243" i="14"/>
  <c r="AC243" i="14"/>
  <c r="AD243" i="14"/>
  <c r="AE243" i="14"/>
  <c r="T244" i="14"/>
  <c r="U244" i="14"/>
  <c r="V244" i="14"/>
  <c r="W244" i="14"/>
  <c r="X244" i="14"/>
  <c r="Y244" i="14"/>
  <c r="Z244" i="14"/>
  <c r="AA244" i="14"/>
  <c r="AB244" i="14"/>
  <c r="AC244" i="14"/>
  <c r="AD244" i="14"/>
  <c r="AE244" i="14"/>
  <c r="T245" i="14"/>
  <c r="U245" i="14"/>
  <c r="V245" i="14"/>
  <c r="W245" i="14"/>
  <c r="X245" i="14"/>
  <c r="Y245" i="14"/>
  <c r="Z245" i="14"/>
  <c r="AA245" i="14"/>
  <c r="AB245" i="14"/>
  <c r="AC245" i="14"/>
  <c r="AD245" i="14"/>
  <c r="AE245" i="14"/>
  <c r="T246" i="14"/>
  <c r="U246" i="14"/>
  <c r="V246" i="14"/>
  <c r="W246" i="14"/>
  <c r="X246" i="14"/>
  <c r="Y246" i="14"/>
  <c r="Z246" i="14"/>
  <c r="AA246" i="14"/>
  <c r="AB246" i="14"/>
  <c r="AC246" i="14"/>
  <c r="AD246" i="14"/>
  <c r="AE246" i="14"/>
  <c r="T247" i="14"/>
  <c r="U247" i="14"/>
  <c r="V247" i="14"/>
  <c r="W247" i="14"/>
  <c r="X247" i="14"/>
  <c r="Y247" i="14"/>
  <c r="Z247" i="14"/>
  <c r="AA247" i="14"/>
  <c r="AB247" i="14"/>
  <c r="AC247" i="14"/>
  <c r="AD247" i="14"/>
  <c r="AE247" i="14"/>
  <c r="T248" i="14"/>
  <c r="U248" i="14"/>
  <c r="V248" i="14"/>
  <c r="W248" i="14"/>
  <c r="X248" i="14"/>
  <c r="Y248" i="14"/>
  <c r="Z248" i="14"/>
  <c r="AA248" i="14"/>
  <c r="AB248" i="14"/>
  <c r="AC248" i="14"/>
  <c r="AD248" i="14"/>
  <c r="AE248" i="14"/>
  <c r="T249" i="14"/>
  <c r="U249" i="14"/>
  <c r="V249" i="14"/>
  <c r="W249" i="14"/>
  <c r="X249" i="14"/>
  <c r="Y249" i="14"/>
  <c r="Z249" i="14"/>
  <c r="AA249" i="14"/>
  <c r="AB249" i="14"/>
  <c r="AC249" i="14"/>
  <c r="AD249" i="14"/>
  <c r="AE249" i="14"/>
  <c r="T250" i="14"/>
  <c r="U250" i="14"/>
  <c r="V250" i="14"/>
  <c r="W250" i="14"/>
  <c r="X250" i="14"/>
  <c r="Y250" i="14"/>
  <c r="Z250" i="14"/>
  <c r="AA250" i="14"/>
  <c r="AB250" i="14"/>
  <c r="AC250" i="14"/>
  <c r="AD250" i="14"/>
  <c r="AE250" i="14"/>
  <c r="T251" i="14"/>
  <c r="U251" i="14"/>
  <c r="V251" i="14"/>
  <c r="W251" i="14"/>
  <c r="X251" i="14"/>
  <c r="Y251" i="14"/>
  <c r="Z251" i="14"/>
  <c r="AA251" i="14"/>
  <c r="AB251" i="14"/>
  <c r="AC251" i="14"/>
  <c r="AD251" i="14"/>
  <c r="AE251" i="14"/>
  <c r="T252" i="14"/>
  <c r="U252" i="14"/>
  <c r="V252" i="14"/>
  <c r="W252" i="14"/>
  <c r="X252" i="14"/>
  <c r="Y252" i="14"/>
  <c r="Z252" i="14"/>
  <c r="AA252" i="14"/>
  <c r="AB252" i="14"/>
  <c r="AC252" i="14"/>
  <c r="AD252" i="14"/>
  <c r="AE252" i="14"/>
  <c r="T253" i="14"/>
  <c r="U253" i="14"/>
  <c r="V253" i="14"/>
  <c r="W253" i="14"/>
  <c r="X253" i="14"/>
  <c r="Y253" i="14"/>
  <c r="Z253" i="14"/>
  <c r="AA253" i="14"/>
  <c r="AB253" i="14"/>
  <c r="AC253" i="14"/>
  <c r="AD253" i="14"/>
  <c r="AE253" i="14"/>
  <c r="T254" i="14"/>
  <c r="U254" i="14"/>
  <c r="V254" i="14"/>
  <c r="W254" i="14"/>
  <c r="X254" i="14"/>
  <c r="Y254" i="14"/>
  <c r="Z254" i="14"/>
  <c r="AA254" i="14"/>
  <c r="AB254" i="14"/>
  <c r="AC254" i="14"/>
  <c r="AD254" i="14"/>
  <c r="AE254" i="14"/>
  <c r="T255" i="14"/>
  <c r="U255" i="14"/>
  <c r="V255" i="14"/>
  <c r="W255" i="14"/>
  <c r="X255" i="14"/>
  <c r="Y255" i="14"/>
  <c r="Z255" i="14"/>
  <c r="AA255" i="14"/>
  <c r="AB255" i="14"/>
  <c r="AC255" i="14"/>
  <c r="AD255" i="14"/>
  <c r="AE255" i="14"/>
  <c r="T256" i="14"/>
  <c r="U256" i="14"/>
  <c r="V256" i="14"/>
  <c r="W256" i="14"/>
  <c r="X256" i="14"/>
  <c r="Y256" i="14"/>
  <c r="Z256" i="14"/>
  <c r="AA256" i="14"/>
  <c r="AB256" i="14"/>
  <c r="AC256" i="14"/>
  <c r="AD256" i="14"/>
  <c r="AE256" i="14"/>
  <c r="T257" i="14"/>
  <c r="U257" i="14"/>
  <c r="V257" i="14"/>
  <c r="W257" i="14"/>
  <c r="X257" i="14"/>
  <c r="Y257" i="14"/>
  <c r="Z257" i="14"/>
  <c r="AA257" i="14"/>
  <c r="AB257" i="14"/>
  <c r="AC257" i="14"/>
  <c r="AD257" i="14"/>
  <c r="AE257" i="14"/>
  <c r="T258" i="14"/>
  <c r="U258" i="14"/>
  <c r="V258" i="14"/>
  <c r="W258" i="14"/>
  <c r="X258" i="14"/>
  <c r="Y258" i="14"/>
  <c r="Z258" i="14"/>
  <c r="AA258" i="14"/>
  <c r="AB258" i="14"/>
  <c r="AC258" i="14"/>
  <c r="AD258" i="14"/>
  <c r="AE258" i="14"/>
  <c r="T259" i="14"/>
  <c r="U259" i="14"/>
  <c r="V259" i="14"/>
  <c r="W259" i="14"/>
  <c r="X259" i="14"/>
  <c r="Y259" i="14"/>
  <c r="Z259" i="14"/>
  <c r="AA259" i="14"/>
  <c r="AB259" i="14"/>
  <c r="AC259" i="14"/>
  <c r="AD259" i="14"/>
  <c r="AE259" i="14"/>
  <c r="T260" i="14"/>
  <c r="U260" i="14"/>
  <c r="V260" i="14"/>
  <c r="W260" i="14"/>
  <c r="X260" i="14"/>
  <c r="Y260" i="14"/>
  <c r="Z260" i="14"/>
  <c r="AA260" i="14"/>
  <c r="AB260" i="14"/>
  <c r="AC260" i="14"/>
  <c r="AD260" i="14"/>
  <c r="AE260" i="14"/>
  <c r="T261" i="14"/>
  <c r="U261" i="14"/>
  <c r="V261" i="14"/>
  <c r="W261" i="14"/>
  <c r="X261" i="14"/>
  <c r="Y261" i="14"/>
  <c r="Z261" i="14"/>
  <c r="AA261" i="14"/>
  <c r="AB261" i="14"/>
  <c r="AC261" i="14"/>
  <c r="AD261" i="14"/>
  <c r="AE261" i="14"/>
  <c r="T262" i="14"/>
  <c r="U262" i="14"/>
  <c r="V262" i="14"/>
  <c r="W262" i="14"/>
  <c r="X262" i="14"/>
  <c r="Y262" i="14"/>
  <c r="Z262" i="14"/>
  <c r="AA262" i="14"/>
  <c r="AB262" i="14"/>
  <c r="AC262" i="14"/>
  <c r="AD262" i="14"/>
  <c r="AE262" i="14"/>
  <c r="T263" i="14"/>
  <c r="U263" i="14"/>
  <c r="V263" i="14"/>
  <c r="W263" i="14"/>
  <c r="X263" i="14"/>
  <c r="Y263" i="14"/>
  <c r="Z263" i="14"/>
  <c r="AA263" i="14"/>
  <c r="AB263" i="14"/>
  <c r="AC263" i="14"/>
  <c r="AD263" i="14"/>
  <c r="AE263" i="14"/>
  <c r="T264" i="14"/>
  <c r="U264" i="14"/>
  <c r="V264" i="14"/>
  <c r="W264" i="14"/>
  <c r="X264" i="14"/>
  <c r="Y264" i="14"/>
  <c r="Z264" i="14"/>
  <c r="AA264" i="14"/>
  <c r="AB264" i="14"/>
  <c r="AC264" i="14"/>
  <c r="AD264" i="14"/>
  <c r="AE264" i="14"/>
  <c r="T265" i="14"/>
  <c r="U265" i="14"/>
  <c r="V265" i="14"/>
  <c r="W265" i="14"/>
  <c r="X265" i="14"/>
  <c r="Y265" i="14"/>
  <c r="Z265" i="14"/>
  <c r="AA265" i="14"/>
  <c r="AB265" i="14"/>
  <c r="AC265" i="14"/>
  <c r="AD265" i="14"/>
  <c r="AE265" i="14"/>
  <c r="T266" i="14"/>
  <c r="U266" i="14"/>
  <c r="V266" i="14"/>
  <c r="W266" i="14"/>
  <c r="X266" i="14"/>
  <c r="Y266" i="14"/>
  <c r="Z266" i="14"/>
  <c r="AA266" i="14"/>
  <c r="AB266" i="14"/>
  <c r="AC266" i="14"/>
  <c r="AD266" i="14"/>
  <c r="AE266" i="14"/>
  <c r="T267" i="14"/>
  <c r="U267" i="14"/>
  <c r="V267" i="14"/>
  <c r="W267" i="14"/>
  <c r="X267" i="14"/>
  <c r="Y267" i="14"/>
  <c r="Z267" i="14"/>
  <c r="AA267" i="14"/>
  <c r="AB267" i="14"/>
  <c r="AC267" i="14"/>
  <c r="AD267" i="14"/>
  <c r="AE267" i="14"/>
  <c r="T268" i="14"/>
  <c r="U268" i="14"/>
  <c r="V268" i="14"/>
  <c r="W268" i="14"/>
  <c r="X268" i="14"/>
  <c r="Y268" i="14"/>
  <c r="Z268" i="14"/>
  <c r="AA268" i="14"/>
  <c r="AB268" i="14"/>
  <c r="AC268" i="14"/>
  <c r="AD268" i="14"/>
  <c r="AE268" i="14"/>
  <c r="T269" i="14"/>
  <c r="U269" i="14"/>
  <c r="V269" i="14"/>
  <c r="W269" i="14"/>
  <c r="X269" i="14"/>
  <c r="Y269" i="14"/>
  <c r="Z269" i="14"/>
  <c r="AA269" i="14"/>
  <c r="AB269" i="14"/>
  <c r="AC269" i="14"/>
  <c r="AD269" i="14"/>
  <c r="AE269" i="14"/>
  <c r="T270" i="14"/>
  <c r="U270" i="14"/>
  <c r="V270" i="14"/>
  <c r="W270" i="14"/>
  <c r="X270" i="14"/>
  <c r="Y270" i="14"/>
  <c r="Z270" i="14"/>
  <c r="AA270" i="14"/>
  <c r="AB270" i="14"/>
  <c r="AC270" i="14"/>
  <c r="AD270" i="14"/>
  <c r="AE270" i="14"/>
  <c r="T271" i="14"/>
  <c r="U271" i="14"/>
  <c r="V271" i="14"/>
  <c r="W271" i="14"/>
  <c r="X271" i="14"/>
  <c r="Y271" i="14"/>
  <c r="Z271" i="14"/>
  <c r="AA271" i="14"/>
  <c r="AB271" i="14"/>
  <c r="AC271" i="14"/>
  <c r="AD271" i="14"/>
  <c r="AE271" i="14"/>
  <c r="T272" i="14"/>
  <c r="U272" i="14"/>
  <c r="V272" i="14"/>
  <c r="W272" i="14"/>
  <c r="X272" i="14"/>
  <c r="Y272" i="14"/>
  <c r="Z272" i="14"/>
  <c r="AA272" i="14"/>
  <c r="AB272" i="14"/>
  <c r="AC272" i="14"/>
  <c r="AD272" i="14"/>
  <c r="AE272" i="14"/>
  <c r="T273" i="14"/>
  <c r="U273" i="14"/>
  <c r="V273" i="14"/>
  <c r="W273" i="14"/>
  <c r="X273" i="14"/>
  <c r="Y273" i="14"/>
  <c r="Z273" i="14"/>
  <c r="AA273" i="14"/>
  <c r="AB273" i="14"/>
  <c r="AC273" i="14"/>
  <c r="AD273" i="14"/>
  <c r="AE273" i="14"/>
  <c r="T274" i="14"/>
  <c r="U274" i="14"/>
  <c r="V274" i="14"/>
  <c r="W274" i="14"/>
  <c r="X274" i="14"/>
  <c r="Y274" i="14"/>
  <c r="Z274" i="14"/>
  <c r="AA274" i="14"/>
  <c r="AB274" i="14"/>
  <c r="AC274" i="14"/>
  <c r="AD274" i="14"/>
  <c r="AE274" i="14"/>
  <c r="T275" i="14"/>
  <c r="U275" i="14"/>
  <c r="V275" i="14"/>
  <c r="W275" i="14"/>
  <c r="X275" i="14"/>
  <c r="Y275" i="14"/>
  <c r="Z275" i="14"/>
  <c r="AA275" i="14"/>
  <c r="AB275" i="14"/>
  <c r="AC275" i="14"/>
  <c r="AD275" i="14"/>
  <c r="AE275" i="14"/>
  <c r="T276" i="14"/>
  <c r="U276" i="14"/>
  <c r="V276" i="14"/>
  <c r="W276" i="14"/>
  <c r="X276" i="14"/>
  <c r="Y276" i="14"/>
  <c r="Z276" i="14"/>
  <c r="AA276" i="14"/>
  <c r="AB276" i="14"/>
  <c r="AC276" i="14"/>
  <c r="AD276" i="14"/>
  <c r="AE276" i="14"/>
  <c r="T277" i="14"/>
  <c r="U277" i="14"/>
  <c r="V277" i="14"/>
  <c r="W277" i="14"/>
  <c r="X277" i="14"/>
  <c r="Y277" i="14"/>
  <c r="Z277" i="14"/>
  <c r="AA277" i="14"/>
  <c r="AB277" i="14"/>
  <c r="AC277" i="14"/>
  <c r="AD277" i="14"/>
  <c r="AE277" i="14"/>
  <c r="T278" i="14"/>
  <c r="U278" i="14"/>
  <c r="V278" i="14"/>
  <c r="W278" i="14"/>
  <c r="X278" i="14"/>
  <c r="Y278" i="14"/>
  <c r="Z278" i="14"/>
  <c r="AA278" i="14"/>
  <c r="AB278" i="14"/>
  <c r="AC278" i="14"/>
  <c r="AD278" i="14"/>
  <c r="AE278" i="14"/>
  <c r="T279" i="14"/>
  <c r="U279" i="14"/>
  <c r="V279" i="14"/>
  <c r="W279" i="14"/>
  <c r="X279" i="14"/>
  <c r="Y279" i="14"/>
  <c r="Z279" i="14"/>
  <c r="AA279" i="14"/>
  <c r="AB279" i="14"/>
  <c r="AC279" i="14"/>
  <c r="AD279" i="14"/>
  <c r="AE279" i="14"/>
  <c r="T280" i="14"/>
  <c r="U280" i="14"/>
  <c r="V280" i="14"/>
  <c r="W280" i="14"/>
  <c r="X280" i="14"/>
  <c r="Y280" i="14"/>
  <c r="Z280" i="14"/>
  <c r="AA280" i="14"/>
  <c r="AB280" i="14"/>
  <c r="AC280" i="14"/>
  <c r="AD280" i="14"/>
  <c r="AE280" i="14"/>
  <c r="T281" i="14"/>
  <c r="U281" i="14"/>
  <c r="V281" i="14"/>
  <c r="W281" i="14"/>
  <c r="X281" i="14"/>
  <c r="Y281" i="14"/>
  <c r="Z281" i="14"/>
  <c r="AA281" i="14"/>
  <c r="AB281" i="14"/>
  <c r="AC281" i="14"/>
  <c r="AD281" i="14"/>
  <c r="AE281" i="14"/>
  <c r="T282" i="14"/>
  <c r="U282" i="14"/>
  <c r="V282" i="14"/>
  <c r="W282" i="14"/>
  <c r="X282" i="14"/>
  <c r="Y282" i="14"/>
  <c r="Z282" i="14"/>
  <c r="AA282" i="14"/>
  <c r="AB282" i="14"/>
  <c r="AC282" i="14"/>
  <c r="AD282" i="14"/>
  <c r="AE282" i="14"/>
  <c r="T283" i="14"/>
  <c r="U283" i="14"/>
  <c r="V283" i="14"/>
  <c r="W283" i="14"/>
  <c r="X283" i="14"/>
  <c r="Y283" i="14"/>
  <c r="Z283" i="14"/>
  <c r="AA283" i="14"/>
  <c r="AB283" i="14"/>
  <c r="AC283" i="14"/>
  <c r="AD283" i="14"/>
  <c r="AE283" i="14"/>
  <c r="T284" i="14"/>
  <c r="U284" i="14"/>
  <c r="V284" i="14"/>
  <c r="W284" i="14"/>
  <c r="X284" i="14"/>
  <c r="Y284" i="14"/>
  <c r="Z284" i="14"/>
  <c r="AA284" i="14"/>
  <c r="AB284" i="14"/>
  <c r="AC284" i="14"/>
  <c r="AD284" i="14"/>
  <c r="AE284" i="14"/>
  <c r="T285" i="14"/>
  <c r="U285" i="14"/>
  <c r="V285" i="14"/>
  <c r="W285" i="14"/>
  <c r="X285" i="14"/>
  <c r="Y285" i="14"/>
  <c r="Z285" i="14"/>
  <c r="AA285" i="14"/>
  <c r="AB285" i="14"/>
  <c r="AC285" i="14"/>
  <c r="AD285" i="14"/>
  <c r="AE285" i="14"/>
  <c r="T286" i="14"/>
  <c r="U286" i="14"/>
  <c r="V286" i="14"/>
  <c r="W286" i="14"/>
  <c r="X286" i="14"/>
  <c r="Y286" i="14"/>
  <c r="Z286" i="14"/>
  <c r="AA286" i="14"/>
  <c r="AB286" i="14"/>
  <c r="AC286" i="14"/>
  <c r="AD286" i="14"/>
  <c r="AE286" i="14"/>
  <c r="T287" i="14"/>
  <c r="U287" i="14"/>
  <c r="V287" i="14"/>
  <c r="W287" i="14"/>
  <c r="X287" i="14"/>
  <c r="Y287" i="14"/>
  <c r="Z287" i="14"/>
  <c r="AA287" i="14"/>
  <c r="AB287" i="14"/>
  <c r="AC287" i="14"/>
  <c r="AD287" i="14"/>
  <c r="AE287" i="14"/>
  <c r="T288" i="14"/>
  <c r="U288" i="14"/>
  <c r="V288" i="14"/>
  <c r="W288" i="14"/>
  <c r="X288" i="14"/>
  <c r="Y288" i="14"/>
  <c r="Z288" i="14"/>
  <c r="AA288" i="14"/>
  <c r="AB288" i="14"/>
  <c r="AC288" i="14"/>
  <c r="AD288" i="14"/>
  <c r="AE288" i="14"/>
  <c r="T289" i="14"/>
  <c r="U289" i="14"/>
  <c r="V289" i="14"/>
  <c r="W289" i="14"/>
  <c r="X289" i="14"/>
  <c r="Y289" i="14"/>
  <c r="Z289" i="14"/>
  <c r="AA289" i="14"/>
  <c r="AB289" i="14"/>
  <c r="AC289" i="14"/>
  <c r="AD289" i="14"/>
  <c r="AE289" i="14"/>
  <c r="T290" i="14"/>
  <c r="U290" i="14"/>
  <c r="V290" i="14"/>
  <c r="W290" i="14"/>
  <c r="X290" i="14"/>
  <c r="Y290" i="14"/>
  <c r="Z290" i="14"/>
  <c r="AA290" i="14"/>
  <c r="AB290" i="14"/>
  <c r="AC290" i="14"/>
  <c r="AD290" i="14"/>
  <c r="AE290" i="14"/>
  <c r="T291" i="14"/>
  <c r="U291" i="14"/>
  <c r="V291" i="14"/>
  <c r="W291" i="14"/>
  <c r="X291" i="14"/>
  <c r="Y291" i="14"/>
  <c r="Z291" i="14"/>
  <c r="AA291" i="14"/>
  <c r="AB291" i="14"/>
  <c r="AC291" i="14"/>
  <c r="AD291" i="14"/>
  <c r="AE291" i="14"/>
  <c r="T292" i="14"/>
  <c r="U292" i="14"/>
  <c r="V292" i="14"/>
  <c r="W292" i="14"/>
  <c r="X292" i="14"/>
  <c r="Y292" i="14"/>
  <c r="Z292" i="14"/>
  <c r="AA292" i="14"/>
  <c r="AB292" i="14"/>
  <c r="AC292" i="14"/>
  <c r="AD292" i="14"/>
  <c r="AE292" i="14"/>
  <c r="T293" i="14"/>
  <c r="U293" i="14"/>
  <c r="V293" i="14"/>
  <c r="W293" i="14"/>
  <c r="X293" i="14"/>
  <c r="Y293" i="14"/>
  <c r="Z293" i="14"/>
  <c r="AA293" i="14"/>
  <c r="AB293" i="14"/>
  <c r="AC293" i="14"/>
  <c r="AD293" i="14"/>
  <c r="AE293" i="14"/>
  <c r="T294" i="14"/>
  <c r="U294" i="14"/>
  <c r="V294" i="14"/>
  <c r="W294" i="14"/>
  <c r="X294" i="14"/>
  <c r="Y294" i="14"/>
  <c r="Z294" i="14"/>
  <c r="AA294" i="14"/>
  <c r="AB294" i="14"/>
  <c r="AC294" i="14"/>
  <c r="AD294" i="14"/>
  <c r="AE294" i="14"/>
  <c r="T295" i="14"/>
  <c r="U295" i="14"/>
  <c r="V295" i="14"/>
  <c r="W295" i="14"/>
  <c r="X295" i="14"/>
  <c r="Y295" i="14"/>
  <c r="Z295" i="14"/>
  <c r="AA295" i="14"/>
  <c r="AB295" i="14"/>
  <c r="AC295" i="14"/>
  <c r="AD295" i="14"/>
  <c r="AE295" i="14"/>
  <c r="T296" i="14"/>
  <c r="U296" i="14"/>
  <c r="V296" i="14"/>
  <c r="W296" i="14"/>
  <c r="X296" i="14"/>
  <c r="Y296" i="14"/>
  <c r="Z296" i="14"/>
  <c r="AA296" i="14"/>
  <c r="AB296" i="14"/>
  <c r="AC296" i="14"/>
  <c r="AD296" i="14"/>
  <c r="AE296" i="14"/>
  <c r="T297" i="14"/>
  <c r="U297" i="14"/>
  <c r="V297" i="14"/>
  <c r="W297" i="14"/>
  <c r="X297" i="14"/>
  <c r="Y297" i="14"/>
  <c r="Z297" i="14"/>
  <c r="AA297" i="14"/>
  <c r="AB297" i="14"/>
  <c r="AC297" i="14"/>
  <c r="AD297" i="14"/>
  <c r="AE297" i="14"/>
  <c r="T298" i="14"/>
  <c r="U298" i="14"/>
  <c r="V298" i="14"/>
  <c r="W298" i="14"/>
  <c r="X298" i="14"/>
  <c r="Y298" i="14"/>
  <c r="Z298" i="14"/>
  <c r="AA298" i="14"/>
  <c r="AB298" i="14"/>
  <c r="AC298" i="14"/>
  <c r="AD298" i="14"/>
  <c r="AE298" i="14"/>
  <c r="T299" i="14"/>
  <c r="U299" i="14"/>
  <c r="V299" i="14"/>
  <c r="W299" i="14"/>
  <c r="X299" i="14"/>
  <c r="Y299" i="14"/>
  <c r="Z299" i="14"/>
  <c r="AA299" i="14"/>
  <c r="AB299" i="14"/>
  <c r="AC299" i="14"/>
  <c r="AD299" i="14"/>
  <c r="AE299" i="14"/>
  <c r="T300" i="14"/>
  <c r="U300" i="14"/>
  <c r="V300" i="14"/>
  <c r="W300" i="14"/>
  <c r="X300" i="14"/>
  <c r="Y300" i="14"/>
  <c r="Z300" i="14"/>
  <c r="AA300" i="14"/>
  <c r="AB300" i="14"/>
  <c r="AC300" i="14"/>
  <c r="AD300" i="14"/>
  <c r="AE300" i="14"/>
  <c r="T301" i="14"/>
  <c r="U301" i="14"/>
  <c r="V301" i="14"/>
  <c r="W301" i="14"/>
  <c r="X301" i="14"/>
  <c r="Y301" i="14"/>
  <c r="Z301" i="14"/>
  <c r="AA301" i="14"/>
  <c r="AB301" i="14"/>
  <c r="AC301" i="14"/>
  <c r="AD301" i="14"/>
  <c r="AE301" i="14"/>
  <c r="T302" i="14"/>
  <c r="U302" i="14"/>
  <c r="V302" i="14"/>
  <c r="W302" i="14"/>
  <c r="X302" i="14"/>
  <c r="Y302" i="14"/>
  <c r="Z302" i="14"/>
  <c r="AA302" i="14"/>
  <c r="AB302" i="14"/>
  <c r="AC302" i="14"/>
  <c r="AD302" i="14"/>
  <c r="AE302" i="14"/>
  <c r="T303" i="14"/>
  <c r="U303" i="14"/>
  <c r="V303" i="14"/>
  <c r="W303" i="14"/>
  <c r="X303" i="14"/>
  <c r="Y303" i="14"/>
  <c r="Z303" i="14"/>
  <c r="AA303" i="14"/>
  <c r="AB303" i="14"/>
  <c r="AC303" i="14"/>
  <c r="AD303" i="14"/>
  <c r="AE303" i="14"/>
  <c r="T304" i="14"/>
  <c r="U304" i="14"/>
  <c r="V304" i="14"/>
  <c r="W304" i="14"/>
  <c r="X304" i="14"/>
  <c r="Y304" i="14"/>
  <c r="Z304" i="14"/>
  <c r="AA304" i="14"/>
  <c r="AB304" i="14"/>
  <c r="AC304" i="14"/>
  <c r="AD304" i="14"/>
  <c r="AE304" i="14"/>
  <c r="T305" i="14"/>
  <c r="U305" i="14"/>
  <c r="V305" i="14"/>
  <c r="W305" i="14"/>
  <c r="X305" i="14"/>
  <c r="Y305" i="14"/>
  <c r="Z305" i="14"/>
  <c r="AA305" i="14"/>
  <c r="AB305" i="14"/>
  <c r="AC305" i="14"/>
  <c r="AD305" i="14"/>
  <c r="AE305" i="14"/>
  <c r="T306" i="14"/>
  <c r="U306" i="14"/>
  <c r="V306" i="14"/>
  <c r="W306" i="14"/>
  <c r="X306" i="14"/>
  <c r="Y306" i="14"/>
  <c r="Z306" i="14"/>
  <c r="AA306" i="14"/>
  <c r="AB306" i="14"/>
  <c r="AC306" i="14"/>
  <c r="AD306" i="14"/>
  <c r="AE306" i="14"/>
  <c r="T307" i="14"/>
  <c r="U307" i="14"/>
  <c r="V307" i="14"/>
  <c r="W307" i="14"/>
  <c r="X307" i="14"/>
  <c r="Y307" i="14"/>
  <c r="Z307" i="14"/>
  <c r="AA307" i="14"/>
  <c r="AB307" i="14"/>
  <c r="AC307" i="14"/>
  <c r="AD307" i="14"/>
  <c r="AE307" i="14"/>
  <c r="U15" i="14"/>
  <c r="V15" i="14"/>
  <c r="W15" i="14"/>
  <c r="X15" i="14"/>
  <c r="Y15" i="14"/>
  <c r="Z15" i="14"/>
  <c r="AA15" i="14"/>
  <c r="AB15" i="14"/>
  <c r="AC15" i="14"/>
  <c r="AD15" i="14"/>
  <c r="AE15" i="14"/>
  <c r="T15" i="14"/>
  <c r="AC10" i="14"/>
  <c r="AD10" i="14"/>
  <c r="AE10" i="14"/>
  <c r="U10" i="14"/>
  <c r="V10" i="14"/>
  <c r="W10" i="14"/>
  <c r="X10" i="14"/>
  <c r="Y10" i="14"/>
  <c r="Z10" i="14"/>
  <c r="AA10" i="14"/>
  <c r="AB10" i="14"/>
  <c r="T10" i="14"/>
  <c r="E16" i="14"/>
  <c r="F16" i="14"/>
  <c r="E17" i="14"/>
  <c r="F17" i="14"/>
  <c r="E18" i="14"/>
  <c r="F18" i="14"/>
  <c r="E19" i="14"/>
  <c r="F19" i="14"/>
  <c r="E20" i="14"/>
  <c r="F20" i="14"/>
  <c r="E21" i="14"/>
  <c r="F21" i="14"/>
  <c r="E22" i="14"/>
  <c r="F22" i="14"/>
  <c r="E23" i="14"/>
  <c r="F23" i="14"/>
  <c r="E24" i="14"/>
  <c r="F24" i="14"/>
  <c r="E25" i="14"/>
  <c r="F25" i="14"/>
  <c r="E26" i="14"/>
  <c r="F26" i="14"/>
  <c r="E27" i="14"/>
  <c r="F27" i="14"/>
  <c r="E28" i="14"/>
  <c r="F28" i="14"/>
  <c r="E29" i="14"/>
  <c r="F29" i="14"/>
  <c r="E30" i="14"/>
  <c r="F30" i="14"/>
  <c r="E31" i="14"/>
  <c r="F31" i="14"/>
  <c r="E32" i="14"/>
  <c r="F32" i="14"/>
  <c r="E33" i="14"/>
  <c r="F33" i="14"/>
  <c r="E34" i="14"/>
  <c r="F34" i="14"/>
  <c r="E35" i="14"/>
  <c r="F35" i="14"/>
  <c r="E36" i="14"/>
  <c r="F36" i="14"/>
  <c r="E37" i="14"/>
  <c r="F37" i="14"/>
  <c r="E38" i="14"/>
  <c r="F38" i="14"/>
  <c r="E39" i="14"/>
  <c r="F39" i="14"/>
  <c r="E40" i="14"/>
  <c r="F40" i="14"/>
  <c r="E41" i="14"/>
  <c r="F41" i="14"/>
  <c r="E42" i="14"/>
  <c r="F42" i="14"/>
  <c r="E43" i="14"/>
  <c r="F43" i="14"/>
  <c r="E44" i="14"/>
  <c r="F44" i="14"/>
  <c r="E45" i="14"/>
  <c r="F45" i="14"/>
  <c r="E46" i="14"/>
  <c r="F46" i="14"/>
  <c r="E47" i="14"/>
  <c r="F47" i="14"/>
  <c r="E48" i="14"/>
  <c r="F48" i="14"/>
  <c r="E49" i="14"/>
  <c r="F49" i="14"/>
  <c r="E50" i="14"/>
  <c r="F50" i="14"/>
  <c r="E51" i="14"/>
  <c r="F51" i="14"/>
  <c r="E52" i="14"/>
  <c r="F52" i="14"/>
  <c r="E53" i="14"/>
  <c r="F53" i="14"/>
  <c r="E54" i="14"/>
  <c r="F54" i="14"/>
  <c r="E55" i="14"/>
  <c r="F55" i="14"/>
  <c r="E56" i="14"/>
  <c r="F56" i="14"/>
  <c r="E57" i="14"/>
  <c r="F57" i="14"/>
  <c r="E58" i="14"/>
  <c r="F58" i="14"/>
  <c r="E59" i="14"/>
  <c r="F59" i="14"/>
  <c r="E60" i="14"/>
  <c r="F60" i="14"/>
  <c r="E61" i="14"/>
  <c r="F61" i="14"/>
  <c r="E62" i="14"/>
  <c r="F62" i="14"/>
  <c r="E63" i="14"/>
  <c r="F63" i="14"/>
  <c r="E64" i="14"/>
  <c r="F64" i="14"/>
  <c r="E65" i="14"/>
  <c r="F65" i="14"/>
  <c r="E66" i="14"/>
  <c r="F66" i="14"/>
  <c r="E67" i="14"/>
  <c r="F67" i="14"/>
  <c r="E68" i="14"/>
  <c r="F68" i="14"/>
  <c r="E69" i="14"/>
  <c r="F69" i="14"/>
  <c r="E70" i="14"/>
  <c r="F70" i="14"/>
  <c r="E71" i="14"/>
  <c r="F71" i="14"/>
  <c r="E72" i="14"/>
  <c r="F72" i="14"/>
  <c r="E73" i="14"/>
  <c r="F73" i="14"/>
  <c r="E74" i="14"/>
  <c r="F74" i="14"/>
  <c r="E75" i="14"/>
  <c r="F75" i="14"/>
  <c r="E76" i="14"/>
  <c r="F76" i="14"/>
  <c r="E77" i="14"/>
  <c r="F77" i="14"/>
  <c r="E78" i="14"/>
  <c r="F78" i="14"/>
  <c r="E79" i="14"/>
  <c r="F79" i="14"/>
  <c r="E80" i="14"/>
  <c r="F80" i="14"/>
  <c r="E81" i="14"/>
  <c r="F81" i="14"/>
  <c r="E82" i="14"/>
  <c r="F82" i="14"/>
  <c r="E83" i="14"/>
  <c r="F83" i="14"/>
  <c r="E84" i="14"/>
  <c r="F84" i="14"/>
  <c r="E85" i="14"/>
  <c r="F85" i="14"/>
  <c r="E86" i="14"/>
  <c r="F86" i="14"/>
  <c r="E87" i="14"/>
  <c r="F87" i="14"/>
  <c r="E88" i="14"/>
  <c r="F88" i="14"/>
  <c r="E89" i="14"/>
  <c r="F89" i="14"/>
  <c r="E90" i="14"/>
  <c r="F90" i="14"/>
  <c r="E91" i="14"/>
  <c r="F91" i="14"/>
  <c r="E92" i="14"/>
  <c r="F92" i="14"/>
  <c r="E93" i="14"/>
  <c r="F93" i="14"/>
  <c r="E94" i="14"/>
  <c r="F94" i="14"/>
  <c r="E95" i="14"/>
  <c r="F95" i="14"/>
  <c r="E96" i="14"/>
  <c r="F96" i="14"/>
  <c r="E97" i="14"/>
  <c r="F97" i="14"/>
  <c r="E98" i="14"/>
  <c r="F98" i="14"/>
  <c r="E99" i="14"/>
  <c r="F99" i="14"/>
  <c r="E100" i="14"/>
  <c r="F100" i="14"/>
  <c r="E101" i="14"/>
  <c r="F101" i="14"/>
  <c r="E102" i="14"/>
  <c r="F102" i="14"/>
  <c r="E103" i="14"/>
  <c r="F103" i="14"/>
  <c r="E104" i="14"/>
  <c r="F104" i="14"/>
  <c r="E105" i="14"/>
  <c r="F105" i="14"/>
  <c r="E106" i="14"/>
  <c r="F106" i="14"/>
  <c r="E107" i="14"/>
  <c r="F107" i="14"/>
  <c r="E108" i="14"/>
  <c r="F108" i="14"/>
  <c r="E109" i="14"/>
  <c r="F109" i="14"/>
  <c r="E110" i="14"/>
  <c r="F110" i="14"/>
  <c r="E111" i="14"/>
  <c r="F111" i="14"/>
  <c r="E112" i="14"/>
  <c r="F112" i="14"/>
  <c r="E113" i="14"/>
  <c r="F113" i="14"/>
  <c r="E114" i="14"/>
  <c r="F114" i="14"/>
  <c r="E115" i="14"/>
  <c r="F115" i="14"/>
  <c r="E116" i="14"/>
  <c r="F116" i="14"/>
  <c r="E117" i="14"/>
  <c r="F117" i="14"/>
  <c r="E118" i="14"/>
  <c r="F118" i="14"/>
  <c r="E119" i="14"/>
  <c r="F119" i="14"/>
  <c r="E120" i="14"/>
  <c r="F120" i="14"/>
  <c r="E121" i="14"/>
  <c r="F121" i="14"/>
  <c r="E122" i="14"/>
  <c r="F122" i="14"/>
  <c r="E123" i="14"/>
  <c r="F123" i="14"/>
  <c r="E124" i="14"/>
  <c r="F124" i="14"/>
  <c r="E125" i="14"/>
  <c r="F125" i="14"/>
  <c r="E126" i="14"/>
  <c r="F126" i="14"/>
  <c r="E127" i="14"/>
  <c r="F127" i="14"/>
  <c r="E128" i="14"/>
  <c r="F128" i="14"/>
  <c r="E129" i="14"/>
  <c r="F129" i="14"/>
  <c r="E130" i="14"/>
  <c r="F130" i="14"/>
  <c r="E131" i="14"/>
  <c r="F131" i="14"/>
  <c r="E132" i="14"/>
  <c r="F132" i="14"/>
  <c r="E133" i="14"/>
  <c r="F133" i="14"/>
  <c r="E134" i="14"/>
  <c r="F134" i="14"/>
  <c r="E135" i="14"/>
  <c r="F135" i="14"/>
  <c r="E136" i="14"/>
  <c r="F136" i="14"/>
  <c r="E137" i="14"/>
  <c r="F137" i="14"/>
  <c r="E138" i="14"/>
  <c r="F138" i="14"/>
  <c r="E139" i="14"/>
  <c r="F139" i="14"/>
  <c r="E140" i="14"/>
  <c r="F140" i="14"/>
  <c r="E141" i="14"/>
  <c r="F141" i="14"/>
  <c r="E142" i="14"/>
  <c r="F142" i="14"/>
  <c r="E143" i="14"/>
  <c r="F143" i="14"/>
  <c r="E144" i="14"/>
  <c r="F144" i="14"/>
  <c r="E145" i="14"/>
  <c r="F145" i="14"/>
  <c r="E146" i="14"/>
  <c r="F146" i="14"/>
  <c r="E147" i="14"/>
  <c r="F147" i="14"/>
  <c r="E148" i="14"/>
  <c r="F148" i="14"/>
  <c r="E149" i="14"/>
  <c r="F149" i="14"/>
  <c r="E150" i="14"/>
  <c r="F150" i="14"/>
  <c r="E151" i="14"/>
  <c r="F151" i="14"/>
  <c r="E152" i="14"/>
  <c r="F152" i="14"/>
  <c r="E153" i="14"/>
  <c r="F153" i="14"/>
  <c r="E154" i="14"/>
  <c r="F154" i="14"/>
  <c r="E155" i="14"/>
  <c r="F155" i="14"/>
  <c r="E156" i="14"/>
  <c r="F156" i="14"/>
  <c r="E157" i="14"/>
  <c r="F157" i="14"/>
  <c r="E158" i="14"/>
  <c r="F158" i="14"/>
  <c r="E159" i="14"/>
  <c r="F159" i="14"/>
  <c r="E160" i="14"/>
  <c r="F160" i="14"/>
  <c r="E161" i="14"/>
  <c r="F161" i="14"/>
  <c r="E162" i="14"/>
  <c r="F162" i="14"/>
  <c r="E163" i="14"/>
  <c r="F163" i="14"/>
  <c r="E164" i="14"/>
  <c r="F164" i="14"/>
  <c r="E165" i="14"/>
  <c r="F165" i="14"/>
  <c r="E166" i="14"/>
  <c r="F166" i="14"/>
  <c r="E167" i="14"/>
  <c r="F167" i="14"/>
  <c r="E168" i="14"/>
  <c r="F168" i="14"/>
  <c r="E169" i="14"/>
  <c r="F169" i="14"/>
  <c r="E170" i="14"/>
  <c r="F170" i="14"/>
  <c r="E171" i="14"/>
  <c r="F171" i="14"/>
  <c r="E172" i="14"/>
  <c r="F172" i="14"/>
  <c r="E173" i="14"/>
  <c r="F173" i="14"/>
  <c r="E174" i="14"/>
  <c r="F174" i="14"/>
  <c r="E175" i="14"/>
  <c r="F175" i="14"/>
  <c r="E176" i="14"/>
  <c r="F176" i="14"/>
  <c r="E177" i="14"/>
  <c r="F177" i="14"/>
  <c r="E178" i="14"/>
  <c r="F178" i="14"/>
  <c r="E179" i="14"/>
  <c r="F179" i="14"/>
  <c r="E180" i="14"/>
  <c r="F180" i="14"/>
  <c r="E181" i="14"/>
  <c r="F181" i="14"/>
  <c r="E182" i="14"/>
  <c r="F182" i="14"/>
  <c r="E183" i="14"/>
  <c r="F183" i="14"/>
  <c r="E184" i="14"/>
  <c r="F184" i="14"/>
  <c r="E185" i="14"/>
  <c r="F185" i="14"/>
  <c r="E186" i="14"/>
  <c r="F186" i="14"/>
  <c r="E187" i="14"/>
  <c r="F187" i="14"/>
  <c r="E188" i="14"/>
  <c r="F188" i="14"/>
  <c r="E189" i="14"/>
  <c r="F189" i="14"/>
  <c r="E190" i="14"/>
  <c r="F190" i="14"/>
  <c r="E191" i="14"/>
  <c r="F191" i="14"/>
  <c r="E192" i="14"/>
  <c r="F192" i="14"/>
  <c r="E193" i="14"/>
  <c r="F193" i="14"/>
  <c r="E194" i="14"/>
  <c r="F194" i="14"/>
  <c r="E195" i="14"/>
  <c r="F195" i="14"/>
  <c r="E196" i="14"/>
  <c r="F196" i="14"/>
  <c r="E197" i="14"/>
  <c r="F197" i="14"/>
  <c r="E198" i="14"/>
  <c r="F198" i="14"/>
  <c r="E199" i="14"/>
  <c r="F199" i="14"/>
  <c r="E200" i="14"/>
  <c r="F200" i="14"/>
  <c r="E201" i="14"/>
  <c r="F201" i="14"/>
  <c r="E202" i="14"/>
  <c r="F202" i="14"/>
  <c r="E203" i="14"/>
  <c r="F203" i="14"/>
  <c r="E204" i="14"/>
  <c r="F204" i="14"/>
  <c r="E205" i="14"/>
  <c r="F205" i="14"/>
  <c r="E206" i="14"/>
  <c r="F206" i="14"/>
  <c r="E207" i="14"/>
  <c r="F207" i="14"/>
  <c r="E208" i="14"/>
  <c r="F208" i="14"/>
  <c r="E209" i="14"/>
  <c r="F209" i="14"/>
  <c r="E210" i="14"/>
  <c r="F210" i="14"/>
  <c r="E211" i="14"/>
  <c r="F211" i="14"/>
  <c r="E212" i="14"/>
  <c r="F212" i="14"/>
  <c r="E213" i="14"/>
  <c r="F213" i="14"/>
  <c r="E214" i="14"/>
  <c r="F214" i="14"/>
  <c r="E215" i="14"/>
  <c r="F215" i="14"/>
  <c r="E216" i="14"/>
  <c r="F216" i="14"/>
  <c r="E217" i="14"/>
  <c r="F217" i="14"/>
  <c r="E218" i="14"/>
  <c r="F218" i="14"/>
  <c r="E219" i="14"/>
  <c r="F219" i="14"/>
  <c r="E220" i="14"/>
  <c r="F220" i="14"/>
  <c r="E221" i="14"/>
  <c r="F221" i="14"/>
  <c r="E222" i="14"/>
  <c r="F222" i="14"/>
  <c r="E223" i="14"/>
  <c r="F223" i="14"/>
  <c r="E224" i="14"/>
  <c r="F224" i="14"/>
  <c r="E225" i="14"/>
  <c r="F225" i="14"/>
  <c r="E226" i="14"/>
  <c r="F226" i="14"/>
  <c r="E227" i="14"/>
  <c r="F227" i="14"/>
  <c r="E228" i="14"/>
  <c r="F228" i="14"/>
  <c r="E229" i="14"/>
  <c r="F229" i="14"/>
  <c r="E230" i="14"/>
  <c r="F230" i="14"/>
  <c r="E231" i="14"/>
  <c r="F231" i="14"/>
  <c r="E232" i="14"/>
  <c r="F232" i="14"/>
  <c r="E233" i="14"/>
  <c r="F233" i="14"/>
  <c r="E234" i="14"/>
  <c r="F234" i="14"/>
  <c r="E235" i="14"/>
  <c r="F235" i="14"/>
  <c r="E236" i="14"/>
  <c r="F236" i="14"/>
  <c r="E237" i="14"/>
  <c r="F237" i="14"/>
  <c r="E238" i="14"/>
  <c r="F238" i="14"/>
  <c r="E239" i="14"/>
  <c r="F239" i="14"/>
  <c r="E240" i="14"/>
  <c r="F240" i="14"/>
  <c r="E241" i="14"/>
  <c r="F241" i="14"/>
  <c r="E242" i="14"/>
  <c r="F242" i="14"/>
  <c r="E243" i="14"/>
  <c r="F243" i="14"/>
  <c r="E244" i="14"/>
  <c r="F244" i="14"/>
  <c r="E245" i="14"/>
  <c r="F245" i="14"/>
  <c r="E246" i="14"/>
  <c r="F246" i="14"/>
  <c r="E247" i="14"/>
  <c r="F247" i="14"/>
  <c r="E248" i="14"/>
  <c r="F248" i="14"/>
  <c r="E249" i="14"/>
  <c r="F249" i="14"/>
  <c r="E250" i="14"/>
  <c r="F250" i="14"/>
  <c r="E251" i="14"/>
  <c r="F251" i="14"/>
  <c r="E252" i="14"/>
  <c r="F252" i="14"/>
  <c r="E253" i="14"/>
  <c r="F253" i="14"/>
  <c r="E254" i="14"/>
  <c r="F254" i="14"/>
  <c r="E255" i="14"/>
  <c r="F255" i="14"/>
  <c r="E256" i="14"/>
  <c r="F256" i="14"/>
  <c r="E257" i="14"/>
  <c r="F257" i="14"/>
  <c r="E258" i="14"/>
  <c r="F258" i="14"/>
  <c r="E259" i="14"/>
  <c r="F259" i="14"/>
  <c r="E260" i="14"/>
  <c r="F260" i="14"/>
  <c r="E261" i="14"/>
  <c r="F261" i="14"/>
  <c r="E262" i="14"/>
  <c r="F262" i="14"/>
  <c r="E263" i="14"/>
  <c r="F263" i="14"/>
  <c r="E264" i="14"/>
  <c r="F264" i="14"/>
  <c r="E265" i="14"/>
  <c r="F265" i="14"/>
  <c r="E266" i="14"/>
  <c r="F266" i="14"/>
  <c r="E267" i="14"/>
  <c r="F267" i="14"/>
  <c r="E268" i="14"/>
  <c r="F268" i="14"/>
  <c r="E269" i="14"/>
  <c r="F269" i="14"/>
  <c r="E270" i="14"/>
  <c r="F270" i="14"/>
  <c r="E271" i="14"/>
  <c r="F271" i="14"/>
  <c r="E272" i="14"/>
  <c r="F272" i="14"/>
  <c r="E273" i="14"/>
  <c r="F273" i="14"/>
  <c r="E274" i="14"/>
  <c r="F274" i="14"/>
  <c r="E275" i="14"/>
  <c r="F275" i="14"/>
  <c r="E276" i="14"/>
  <c r="F276" i="14"/>
  <c r="E277" i="14"/>
  <c r="F277" i="14"/>
  <c r="E278" i="14"/>
  <c r="F278" i="14"/>
  <c r="E279" i="14"/>
  <c r="F279" i="14"/>
  <c r="E280" i="14"/>
  <c r="F280" i="14"/>
  <c r="E281" i="14"/>
  <c r="F281" i="14"/>
  <c r="E282" i="14"/>
  <c r="F282" i="14"/>
  <c r="E283" i="14"/>
  <c r="F283" i="14"/>
  <c r="E284" i="14"/>
  <c r="F284" i="14"/>
  <c r="E285" i="14"/>
  <c r="F285" i="14"/>
  <c r="E286" i="14"/>
  <c r="F286" i="14"/>
  <c r="E287" i="14"/>
  <c r="F287" i="14"/>
  <c r="E288" i="14"/>
  <c r="F288" i="14"/>
  <c r="E289" i="14"/>
  <c r="F289" i="14"/>
  <c r="E290" i="14"/>
  <c r="F290" i="14"/>
  <c r="E291" i="14"/>
  <c r="F291" i="14"/>
  <c r="E292" i="14"/>
  <c r="F292" i="14"/>
  <c r="E293" i="14"/>
  <c r="F293" i="14"/>
  <c r="E294" i="14"/>
  <c r="F294" i="14"/>
  <c r="E295" i="14"/>
  <c r="F295" i="14"/>
  <c r="E296" i="14"/>
  <c r="F296" i="14"/>
  <c r="E297" i="14"/>
  <c r="F297" i="14"/>
  <c r="E298" i="14"/>
  <c r="F298" i="14"/>
  <c r="E299" i="14"/>
  <c r="F299" i="14"/>
  <c r="E300" i="14"/>
  <c r="F300" i="14"/>
  <c r="E301" i="14"/>
  <c r="F301" i="14"/>
  <c r="E302" i="14"/>
  <c r="F302" i="14"/>
  <c r="E303" i="14"/>
  <c r="F303" i="14"/>
  <c r="E304" i="14"/>
  <c r="F304" i="14"/>
  <c r="E305" i="14"/>
  <c r="F305" i="14"/>
  <c r="E306" i="14"/>
  <c r="F306" i="14"/>
  <c r="E307" i="14"/>
  <c r="F307" i="14"/>
  <c r="F15" i="14"/>
  <c r="E15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K17" i="1"/>
  <c r="L17" i="1"/>
  <c r="M17" i="1"/>
  <c r="N17" i="1"/>
  <c r="O17" i="1"/>
  <c r="P17" i="1"/>
  <c r="K18" i="1"/>
  <c r="L18" i="1"/>
  <c r="M18" i="1"/>
  <c r="N18" i="1"/>
  <c r="O18" i="1"/>
  <c r="P18" i="1"/>
  <c r="K19" i="1"/>
  <c r="L19" i="1"/>
  <c r="M19" i="1"/>
  <c r="N19" i="1"/>
  <c r="O19" i="1"/>
  <c r="P19" i="1"/>
  <c r="K20" i="1"/>
  <c r="L20" i="1"/>
  <c r="M20" i="1"/>
  <c r="N20" i="1"/>
  <c r="O20" i="1"/>
  <c r="P20" i="1"/>
  <c r="K21" i="1"/>
  <c r="L21" i="1"/>
  <c r="M21" i="1"/>
  <c r="N21" i="1"/>
  <c r="O21" i="1"/>
  <c r="P21" i="1"/>
  <c r="K22" i="1"/>
  <c r="L22" i="1"/>
  <c r="M22" i="1"/>
  <c r="N22" i="1"/>
  <c r="O22" i="1"/>
  <c r="P22" i="1"/>
  <c r="K23" i="1"/>
  <c r="L23" i="1"/>
  <c r="M23" i="1"/>
  <c r="N23" i="1"/>
  <c r="O23" i="1"/>
  <c r="P23" i="1"/>
  <c r="K24" i="1"/>
  <c r="L24" i="1"/>
  <c r="M24" i="1"/>
  <c r="N24" i="1"/>
  <c r="O24" i="1"/>
  <c r="P24" i="1"/>
  <c r="K25" i="1"/>
  <c r="L25" i="1"/>
  <c r="M25" i="1"/>
  <c r="N25" i="1"/>
  <c r="O25" i="1"/>
  <c r="P25" i="1"/>
  <c r="K26" i="1"/>
  <c r="L26" i="1"/>
  <c r="M26" i="1"/>
  <c r="N26" i="1"/>
  <c r="O26" i="1"/>
  <c r="P26" i="1"/>
  <c r="K27" i="1"/>
  <c r="L27" i="1"/>
  <c r="M27" i="1"/>
  <c r="N27" i="1"/>
  <c r="O27" i="1"/>
  <c r="P27" i="1"/>
  <c r="K28" i="1"/>
  <c r="L28" i="1"/>
  <c r="M28" i="1"/>
  <c r="N28" i="1"/>
  <c r="O28" i="1"/>
  <c r="P28" i="1"/>
  <c r="K29" i="1"/>
  <c r="L29" i="1"/>
  <c r="M29" i="1"/>
  <c r="N29" i="1"/>
  <c r="O29" i="1"/>
  <c r="P29" i="1"/>
  <c r="K30" i="1"/>
  <c r="L30" i="1"/>
  <c r="M30" i="1"/>
  <c r="N30" i="1"/>
  <c r="O30" i="1"/>
  <c r="P30" i="1"/>
  <c r="K31" i="1"/>
  <c r="L31" i="1"/>
  <c r="M31" i="1"/>
  <c r="N31" i="1"/>
  <c r="O31" i="1"/>
  <c r="P31" i="1"/>
  <c r="K32" i="1"/>
  <c r="L32" i="1"/>
  <c r="M32" i="1"/>
  <c r="N32" i="1"/>
  <c r="O32" i="1"/>
  <c r="P32" i="1"/>
  <c r="K33" i="1"/>
  <c r="L33" i="1"/>
  <c r="M33" i="1"/>
  <c r="N33" i="1"/>
  <c r="O33" i="1"/>
  <c r="P33" i="1"/>
  <c r="K34" i="1"/>
  <c r="L34" i="1"/>
  <c r="M34" i="1"/>
  <c r="N34" i="1"/>
  <c r="O34" i="1"/>
  <c r="P34" i="1"/>
  <c r="K35" i="1"/>
  <c r="L35" i="1"/>
  <c r="M35" i="1"/>
  <c r="N35" i="1"/>
  <c r="O35" i="1"/>
  <c r="P35" i="1"/>
  <c r="K36" i="1"/>
  <c r="L36" i="1"/>
  <c r="M36" i="1"/>
  <c r="N36" i="1"/>
  <c r="O36" i="1"/>
  <c r="P36" i="1"/>
  <c r="K37" i="1"/>
  <c r="L37" i="1"/>
  <c r="M37" i="1"/>
  <c r="N37" i="1"/>
  <c r="O37" i="1"/>
  <c r="P37" i="1"/>
  <c r="K38" i="1"/>
  <c r="L38" i="1"/>
  <c r="M38" i="1"/>
  <c r="N38" i="1"/>
  <c r="O38" i="1"/>
  <c r="P38" i="1"/>
  <c r="K39" i="1"/>
  <c r="L39" i="1"/>
  <c r="M39" i="1"/>
  <c r="N39" i="1"/>
  <c r="O39" i="1"/>
  <c r="P39" i="1"/>
  <c r="K40" i="1"/>
  <c r="L40" i="1"/>
  <c r="M40" i="1"/>
  <c r="N40" i="1"/>
  <c r="O40" i="1"/>
  <c r="P40" i="1"/>
  <c r="K41" i="1"/>
  <c r="L41" i="1"/>
  <c r="M41" i="1"/>
  <c r="N41" i="1"/>
  <c r="O41" i="1"/>
  <c r="P41" i="1"/>
  <c r="K42" i="1"/>
  <c r="L42" i="1"/>
  <c r="M42" i="1"/>
  <c r="N42" i="1"/>
  <c r="O42" i="1"/>
  <c r="P42" i="1"/>
  <c r="K43" i="1"/>
  <c r="L43" i="1"/>
  <c r="M43" i="1"/>
  <c r="N43" i="1"/>
  <c r="O43" i="1"/>
  <c r="P43" i="1"/>
  <c r="K44" i="1"/>
  <c r="L44" i="1"/>
  <c r="M44" i="1"/>
  <c r="N44" i="1"/>
  <c r="O44" i="1"/>
  <c r="P44" i="1"/>
  <c r="K45" i="1"/>
  <c r="L45" i="1"/>
  <c r="M45" i="1"/>
  <c r="N45" i="1"/>
  <c r="O45" i="1"/>
  <c r="P45" i="1"/>
  <c r="K46" i="1"/>
  <c r="L46" i="1"/>
  <c r="M46" i="1"/>
  <c r="N46" i="1"/>
  <c r="O46" i="1"/>
  <c r="P46" i="1"/>
  <c r="K47" i="1"/>
  <c r="L47" i="1"/>
  <c r="M47" i="1"/>
  <c r="N47" i="1"/>
  <c r="O47" i="1"/>
  <c r="P47" i="1"/>
  <c r="K48" i="1"/>
  <c r="L48" i="1"/>
  <c r="M48" i="1"/>
  <c r="N48" i="1"/>
  <c r="O48" i="1"/>
  <c r="P48" i="1"/>
  <c r="K49" i="1"/>
  <c r="L49" i="1"/>
  <c r="M49" i="1"/>
  <c r="N49" i="1"/>
  <c r="O49" i="1"/>
  <c r="P49" i="1"/>
  <c r="K50" i="1"/>
  <c r="L50" i="1"/>
  <c r="M50" i="1"/>
  <c r="N50" i="1"/>
  <c r="O50" i="1"/>
  <c r="P50" i="1"/>
  <c r="K51" i="1"/>
  <c r="L51" i="1"/>
  <c r="M51" i="1"/>
  <c r="N51" i="1"/>
  <c r="O51" i="1"/>
  <c r="P51" i="1"/>
  <c r="K52" i="1"/>
  <c r="L52" i="1"/>
  <c r="M52" i="1"/>
  <c r="N52" i="1"/>
  <c r="O52" i="1"/>
  <c r="P52" i="1"/>
  <c r="K53" i="1"/>
  <c r="L53" i="1"/>
  <c r="M53" i="1"/>
  <c r="N53" i="1"/>
  <c r="O53" i="1"/>
  <c r="P53" i="1"/>
  <c r="K54" i="1"/>
  <c r="L54" i="1"/>
  <c r="M54" i="1"/>
  <c r="N54" i="1"/>
  <c r="O54" i="1"/>
  <c r="P54" i="1"/>
  <c r="K55" i="1"/>
  <c r="L55" i="1"/>
  <c r="M55" i="1"/>
  <c r="N55" i="1"/>
  <c r="O55" i="1"/>
  <c r="P55" i="1"/>
  <c r="K56" i="1"/>
  <c r="L56" i="1"/>
  <c r="M56" i="1"/>
  <c r="N56" i="1"/>
  <c r="O56" i="1"/>
  <c r="P56" i="1"/>
  <c r="K57" i="1"/>
  <c r="L57" i="1"/>
  <c r="M57" i="1"/>
  <c r="N57" i="1"/>
  <c r="O57" i="1"/>
  <c r="P57" i="1"/>
  <c r="K58" i="1"/>
  <c r="L58" i="1"/>
  <c r="M58" i="1"/>
  <c r="N58" i="1"/>
  <c r="O58" i="1"/>
  <c r="P58" i="1"/>
  <c r="K59" i="1"/>
  <c r="L59" i="1"/>
  <c r="M59" i="1"/>
  <c r="N59" i="1"/>
  <c r="O59" i="1"/>
  <c r="P59" i="1"/>
  <c r="K60" i="1"/>
  <c r="L60" i="1"/>
  <c r="M60" i="1"/>
  <c r="N60" i="1"/>
  <c r="O60" i="1"/>
  <c r="P60" i="1"/>
  <c r="K61" i="1"/>
  <c r="L61" i="1"/>
  <c r="M61" i="1"/>
  <c r="N61" i="1"/>
  <c r="O61" i="1"/>
  <c r="P61" i="1"/>
  <c r="K62" i="1"/>
  <c r="L62" i="1"/>
  <c r="M62" i="1"/>
  <c r="N62" i="1"/>
  <c r="O62" i="1"/>
  <c r="P62" i="1"/>
  <c r="K63" i="1"/>
  <c r="L63" i="1"/>
  <c r="M63" i="1"/>
  <c r="N63" i="1"/>
  <c r="O63" i="1"/>
  <c r="P63" i="1"/>
  <c r="K64" i="1"/>
  <c r="L64" i="1"/>
  <c r="M64" i="1"/>
  <c r="N64" i="1"/>
  <c r="O64" i="1"/>
  <c r="P64" i="1"/>
  <c r="K65" i="1"/>
  <c r="L65" i="1"/>
  <c r="M65" i="1"/>
  <c r="N65" i="1"/>
  <c r="O65" i="1"/>
  <c r="P65" i="1"/>
  <c r="K66" i="1"/>
  <c r="L66" i="1"/>
  <c r="M66" i="1"/>
  <c r="N66" i="1"/>
  <c r="O66" i="1"/>
  <c r="P66" i="1"/>
  <c r="K67" i="1"/>
  <c r="L67" i="1"/>
  <c r="M67" i="1"/>
  <c r="N67" i="1"/>
  <c r="O67" i="1"/>
  <c r="P67" i="1"/>
  <c r="K68" i="1"/>
  <c r="L68" i="1"/>
  <c r="M68" i="1"/>
  <c r="N68" i="1"/>
  <c r="O68" i="1"/>
  <c r="P68" i="1"/>
  <c r="K69" i="1"/>
  <c r="L69" i="1"/>
  <c r="M69" i="1"/>
  <c r="N69" i="1"/>
  <c r="O69" i="1"/>
  <c r="P69" i="1"/>
  <c r="K70" i="1"/>
  <c r="L70" i="1"/>
  <c r="M70" i="1"/>
  <c r="N70" i="1"/>
  <c r="O70" i="1"/>
  <c r="P70" i="1"/>
  <c r="K71" i="1"/>
  <c r="L71" i="1"/>
  <c r="M71" i="1"/>
  <c r="N71" i="1"/>
  <c r="O71" i="1"/>
  <c r="P71" i="1"/>
  <c r="K72" i="1"/>
  <c r="L72" i="1"/>
  <c r="M72" i="1"/>
  <c r="N72" i="1"/>
  <c r="O72" i="1"/>
  <c r="P72" i="1"/>
  <c r="K73" i="1"/>
  <c r="L73" i="1"/>
  <c r="M73" i="1"/>
  <c r="N73" i="1"/>
  <c r="O73" i="1"/>
  <c r="P73" i="1"/>
  <c r="K74" i="1"/>
  <c r="L74" i="1"/>
  <c r="M74" i="1"/>
  <c r="N74" i="1"/>
  <c r="O74" i="1"/>
  <c r="P74" i="1"/>
  <c r="K75" i="1"/>
  <c r="L75" i="1"/>
  <c r="M75" i="1"/>
  <c r="N75" i="1"/>
  <c r="O75" i="1"/>
  <c r="P75" i="1"/>
  <c r="K76" i="1"/>
  <c r="L76" i="1"/>
  <c r="M76" i="1"/>
  <c r="N76" i="1"/>
  <c r="O76" i="1"/>
  <c r="P76" i="1"/>
  <c r="K77" i="1"/>
  <c r="L77" i="1"/>
  <c r="M77" i="1"/>
  <c r="N77" i="1"/>
  <c r="O77" i="1"/>
  <c r="P77" i="1"/>
  <c r="K78" i="1"/>
  <c r="L78" i="1"/>
  <c r="M78" i="1"/>
  <c r="N78" i="1"/>
  <c r="O78" i="1"/>
  <c r="P78" i="1"/>
  <c r="K79" i="1"/>
  <c r="L79" i="1"/>
  <c r="M79" i="1"/>
  <c r="N79" i="1"/>
  <c r="O79" i="1"/>
  <c r="P79" i="1"/>
  <c r="K80" i="1"/>
  <c r="L80" i="1"/>
  <c r="M80" i="1"/>
  <c r="N80" i="1"/>
  <c r="O80" i="1"/>
  <c r="P80" i="1"/>
  <c r="K81" i="1"/>
  <c r="L81" i="1"/>
  <c r="M81" i="1"/>
  <c r="N81" i="1"/>
  <c r="O81" i="1"/>
  <c r="P81" i="1"/>
  <c r="K82" i="1"/>
  <c r="L82" i="1"/>
  <c r="M82" i="1"/>
  <c r="N82" i="1"/>
  <c r="O82" i="1"/>
  <c r="P82" i="1"/>
  <c r="K83" i="1"/>
  <c r="L83" i="1"/>
  <c r="M83" i="1"/>
  <c r="N83" i="1"/>
  <c r="O83" i="1"/>
  <c r="P83" i="1"/>
  <c r="K84" i="1"/>
  <c r="L84" i="1"/>
  <c r="M84" i="1"/>
  <c r="N84" i="1"/>
  <c r="O84" i="1"/>
  <c r="P84" i="1"/>
  <c r="K85" i="1"/>
  <c r="L85" i="1"/>
  <c r="M85" i="1"/>
  <c r="N85" i="1"/>
  <c r="O85" i="1"/>
  <c r="P85" i="1"/>
  <c r="K86" i="1"/>
  <c r="L86" i="1"/>
  <c r="M86" i="1"/>
  <c r="N86" i="1"/>
  <c r="O86" i="1"/>
  <c r="P86" i="1"/>
  <c r="K87" i="1"/>
  <c r="L87" i="1"/>
  <c r="M87" i="1"/>
  <c r="N87" i="1"/>
  <c r="O87" i="1"/>
  <c r="P87" i="1"/>
  <c r="K88" i="1"/>
  <c r="L88" i="1"/>
  <c r="M88" i="1"/>
  <c r="N88" i="1"/>
  <c r="O88" i="1"/>
  <c r="P88" i="1"/>
  <c r="K90" i="1"/>
  <c r="L90" i="1"/>
  <c r="M90" i="1"/>
  <c r="N90" i="1"/>
  <c r="O90" i="1"/>
  <c r="P90" i="1"/>
  <c r="K91" i="1"/>
  <c r="L91" i="1"/>
  <c r="M91" i="1"/>
  <c r="N91" i="1"/>
  <c r="O91" i="1"/>
  <c r="P91" i="1"/>
  <c r="K92" i="1"/>
  <c r="L92" i="1"/>
  <c r="M92" i="1"/>
  <c r="N92" i="1"/>
  <c r="O92" i="1"/>
  <c r="P92" i="1"/>
  <c r="K93" i="1"/>
  <c r="L93" i="1"/>
  <c r="M93" i="1"/>
  <c r="N93" i="1"/>
  <c r="O93" i="1"/>
  <c r="P93" i="1"/>
  <c r="K94" i="1"/>
  <c r="L94" i="1"/>
  <c r="M94" i="1"/>
  <c r="N94" i="1"/>
  <c r="O94" i="1"/>
  <c r="P94" i="1"/>
  <c r="K95" i="1"/>
  <c r="L95" i="1"/>
  <c r="M95" i="1"/>
  <c r="N95" i="1"/>
  <c r="O95" i="1"/>
  <c r="P95" i="1"/>
  <c r="K96" i="1"/>
  <c r="L96" i="1"/>
  <c r="M96" i="1"/>
  <c r="N96" i="1"/>
  <c r="O96" i="1"/>
  <c r="P96" i="1"/>
  <c r="K97" i="1"/>
  <c r="L97" i="1"/>
  <c r="M97" i="1"/>
  <c r="N97" i="1"/>
  <c r="O97" i="1"/>
  <c r="P97" i="1"/>
  <c r="K98" i="1"/>
  <c r="L98" i="1"/>
  <c r="M98" i="1"/>
  <c r="N98" i="1"/>
  <c r="O98" i="1"/>
  <c r="P98" i="1"/>
  <c r="K99" i="1"/>
  <c r="L99" i="1"/>
  <c r="M99" i="1"/>
  <c r="N99" i="1"/>
  <c r="O99" i="1"/>
  <c r="P99" i="1"/>
  <c r="K100" i="1"/>
  <c r="L100" i="1"/>
  <c r="M100" i="1"/>
  <c r="N100" i="1"/>
  <c r="O100" i="1"/>
  <c r="P100" i="1"/>
  <c r="K101" i="1"/>
  <c r="L101" i="1"/>
  <c r="M101" i="1"/>
  <c r="N101" i="1"/>
  <c r="O101" i="1"/>
  <c r="P101" i="1"/>
  <c r="K102" i="1"/>
  <c r="L102" i="1"/>
  <c r="M102" i="1"/>
  <c r="N102" i="1"/>
  <c r="O102" i="1"/>
  <c r="P102" i="1"/>
  <c r="K103" i="1"/>
  <c r="L103" i="1"/>
  <c r="M103" i="1"/>
  <c r="N103" i="1"/>
  <c r="O103" i="1"/>
  <c r="P103" i="1"/>
  <c r="K104" i="1"/>
  <c r="L104" i="1"/>
  <c r="M104" i="1"/>
  <c r="N104" i="1"/>
  <c r="O104" i="1"/>
  <c r="P104" i="1"/>
  <c r="K105" i="1"/>
  <c r="L105" i="1"/>
  <c r="M105" i="1"/>
  <c r="N105" i="1"/>
  <c r="O105" i="1"/>
  <c r="P105" i="1"/>
  <c r="K106" i="1"/>
  <c r="L106" i="1"/>
  <c r="M106" i="1"/>
  <c r="N106" i="1"/>
  <c r="O106" i="1"/>
  <c r="P106" i="1"/>
  <c r="K107" i="1"/>
  <c r="L107" i="1"/>
  <c r="M107" i="1"/>
  <c r="N107" i="1"/>
  <c r="O107" i="1"/>
  <c r="P107" i="1"/>
  <c r="K108" i="1"/>
  <c r="L108" i="1"/>
  <c r="M108" i="1"/>
  <c r="N108" i="1"/>
  <c r="O108" i="1"/>
  <c r="P108" i="1"/>
  <c r="K109" i="1"/>
  <c r="L109" i="1"/>
  <c r="M109" i="1"/>
  <c r="N109" i="1"/>
  <c r="O109" i="1"/>
  <c r="P109" i="1"/>
  <c r="K110" i="1"/>
  <c r="L110" i="1"/>
  <c r="M110" i="1"/>
  <c r="N110" i="1"/>
  <c r="O110" i="1"/>
  <c r="P110" i="1"/>
  <c r="K111" i="1"/>
  <c r="L111" i="1"/>
  <c r="M111" i="1"/>
  <c r="N111" i="1"/>
  <c r="O111" i="1"/>
  <c r="P111" i="1"/>
  <c r="K112" i="1"/>
  <c r="L112" i="1"/>
  <c r="M112" i="1"/>
  <c r="N112" i="1"/>
  <c r="O112" i="1"/>
  <c r="P112" i="1"/>
  <c r="K113" i="1"/>
  <c r="L113" i="1"/>
  <c r="M113" i="1"/>
  <c r="N113" i="1"/>
  <c r="O113" i="1"/>
  <c r="P113" i="1"/>
  <c r="K114" i="1"/>
  <c r="L114" i="1"/>
  <c r="M114" i="1"/>
  <c r="N114" i="1"/>
  <c r="O114" i="1"/>
  <c r="P114" i="1"/>
  <c r="K115" i="1"/>
  <c r="L115" i="1"/>
  <c r="M115" i="1"/>
  <c r="N115" i="1"/>
  <c r="O115" i="1"/>
  <c r="P115" i="1"/>
  <c r="K116" i="1"/>
  <c r="L116" i="1"/>
  <c r="M116" i="1"/>
  <c r="N116" i="1"/>
  <c r="O116" i="1"/>
  <c r="P116" i="1"/>
  <c r="K117" i="1"/>
  <c r="L117" i="1"/>
  <c r="M117" i="1"/>
  <c r="N117" i="1"/>
  <c r="O117" i="1"/>
  <c r="P117" i="1"/>
  <c r="K118" i="1"/>
  <c r="L118" i="1"/>
  <c r="M118" i="1"/>
  <c r="N118" i="1"/>
  <c r="O118" i="1"/>
  <c r="P118" i="1"/>
  <c r="K119" i="1"/>
  <c r="L119" i="1"/>
  <c r="M119" i="1"/>
  <c r="N119" i="1"/>
  <c r="O119" i="1"/>
  <c r="P119" i="1"/>
  <c r="K120" i="1"/>
  <c r="L120" i="1"/>
  <c r="M120" i="1"/>
  <c r="N120" i="1"/>
  <c r="O120" i="1"/>
  <c r="P120" i="1"/>
  <c r="K121" i="1"/>
  <c r="L121" i="1"/>
  <c r="M121" i="1"/>
  <c r="N121" i="1"/>
  <c r="O121" i="1"/>
  <c r="P121" i="1"/>
  <c r="K122" i="1"/>
  <c r="L122" i="1"/>
  <c r="M122" i="1"/>
  <c r="N122" i="1"/>
  <c r="O122" i="1"/>
  <c r="P122" i="1"/>
  <c r="K123" i="1"/>
  <c r="L123" i="1"/>
  <c r="M123" i="1"/>
  <c r="N123" i="1"/>
  <c r="O123" i="1"/>
  <c r="P123" i="1"/>
  <c r="K124" i="1"/>
  <c r="L124" i="1"/>
  <c r="M124" i="1"/>
  <c r="N124" i="1"/>
  <c r="O124" i="1"/>
  <c r="P124" i="1"/>
  <c r="K125" i="1"/>
  <c r="L125" i="1"/>
  <c r="M125" i="1"/>
  <c r="N125" i="1"/>
  <c r="O125" i="1"/>
  <c r="P125" i="1"/>
  <c r="K126" i="1"/>
  <c r="L126" i="1"/>
  <c r="M126" i="1"/>
  <c r="N126" i="1"/>
  <c r="O126" i="1"/>
  <c r="P126" i="1"/>
  <c r="K127" i="1"/>
  <c r="L127" i="1"/>
  <c r="M127" i="1"/>
  <c r="N127" i="1"/>
  <c r="O127" i="1"/>
  <c r="P127" i="1"/>
  <c r="K128" i="1"/>
  <c r="L128" i="1"/>
  <c r="M128" i="1"/>
  <c r="N128" i="1"/>
  <c r="O128" i="1"/>
  <c r="P128" i="1"/>
  <c r="K129" i="1"/>
  <c r="L129" i="1"/>
  <c r="M129" i="1"/>
  <c r="N129" i="1"/>
  <c r="O129" i="1"/>
  <c r="P129" i="1"/>
  <c r="K130" i="1"/>
  <c r="L130" i="1"/>
  <c r="M130" i="1"/>
  <c r="N130" i="1"/>
  <c r="O130" i="1"/>
  <c r="P130" i="1"/>
  <c r="K131" i="1"/>
  <c r="L131" i="1"/>
  <c r="M131" i="1"/>
  <c r="N131" i="1"/>
  <c r="O131" i="1"/>
  <c r="P131" i="1"/>
  <c r="K132" i="1"/>
  <c r="L132" i="1"/>
  <c r="M132" i="1"/>
  <c r="N132" i="1"/>
  <c r="O132" i="1"/>
  <c r="P132" i="1"/>
  <c r="K133" i="1"/>
  <c r="L133" i="1"/>
  <c r="M133" i="1"/>
  <c r="N133" i="1"/>
  <c r="O133" i="1"/>
  <c r="P133" i="1"/>
  <c r="K134" i="1"/>
  <c r="L134" i="1"/>
  <c r="M134" i="1"/>
  <c r="N134" i="1"/>
  <c r="O134" i="1"/>
  <c r="P134" i="1"/>
  <c r="K135" i="1"/>
  <c r="L135" i="1"/>
  <c r="M135" i="1"/>
  <c r="N135" i="1"/>
  <c r="O135" i="1"/>
  <c r="P135" i="1"/>
  <c r="K136" i="1"/>
  <c r="L136" i="1"/>
  <c r="M136" i="1"/>
  <c r="N136" i="1"/>
  <c r="O136" i="1"/>
  <c r="P136" i="1"/>
  <c r="K137" i="1"/>
  <c r="L137" i="1"/>
  <c r="M137" i="1"/>
  <c r="N137" i="1"/>
  <c r="O137" i="1"/>
  <c r="P137" i="1"/>
  <c r="K138" i="1"/>
  <c r="L138" i="1"/>
  <c r="M138" i="1"/>
  <c r="N138" i="1"/>
  <c r="O138" i="1"/>
  <c r="P138" i="1"/>
  <c r="K139" i="1"/>
  <c r="L139" i="1"/>
  <c r="M139" i="1"/>
  <c r="N139" i="1"/>
  <c r="O139" i="1"/>
  <c r="P139" i="1"/>
  <c r="K140" i="1"/>
  <c r="L140" i="1"/>
  <c r="M140" i="1"/>
  <c r="N140" i="1"/>
  <c r="O140" i="1"/>
  <c r="P140" i="1"/>
  <c r="K141" i="1"/>
  <c r="L141" i="1"/>
  <c r="M141" i="1"/>
  <c r="N141" i="1"/>
  <c r="O141" i="1"/>
  <c r="P141" i="1"/>
  <c r="K142" i="1"/>
  <c r="L142" i="1"/>
  <c r="M142" i="1"/>
  <c r="N142" i="1"/>
  <c r="O142" i="1"/>
  <c r="P142" i="1"/>
  <c r="K143" i="1"/>
  <c r="L143" i="1"/>
  <c r="M143" i="1"/>
  <c r="N143" i="1"/>
  <c r="O143" i="1"/>
  <c r="P143" i="1"/>
  <c r="K144" i="1"/>
  <c r="L144" i="1"/>
  <c r="M144" i="1"/>
  <c r="N144" i="1"/>
  <c r="O144" i="1"/>
  <c r="P144" i="1"/>
  <c r="K145" i="1"/>
  <c r="L145" i="1"/>
  <c r="M145" i="1"/>
  <c r="N145" i="1"/>
  <c r="O145" i="1"/>
  <c r="P145" i="1"/>
  <c r="K146" i="1"/>
  <c r="L146" i="1"/>
  <c r="M146" i="1"/>
  <c r="N146" i="1"/>
  <c r="O146" i="1"/>
  <c r="P146" i="1"/>
  <c r="K147" i="1"/>
  <c r="L147" i="1"/>
  <c r="M147" i="1"/>
  <c r="N147" i="1"/>
  <c r="O147" i="1"/>
  <c r="P147" i="1"/>
  <c r="K148" i="1"/>
  <c r="L148" i="1"/>
  <c r="M148" i="1"/>
  <c r="N148" i="1"/>
  <c r="O148" i="1"/>
  <c r="P148" i="1"/>
  <c r="K149" i="1"/>
  <c r="L149" i="1"/>
  <c r="M149" i="1"/>
  <c r="N149" i="1"/>
  <c r="O149" i="1"/>
  <c r="P149" i="1"/>
  <c r="K150" i="1"/>
  <c r="L150" i="1"/>
  <c r="M150" i="1"/>
  <c r="N150" i="1"/>
  <c r="O150" i="1"/>
  <c r="P150" i="1"/>
  <c r="K151" i="1"/>
  <c r="L151" i="1"/>
  <c r="M151" i="1"/>
  <c r="N151" i="1"/>
  <c r="O151" i="1"/>
  <c r="P151" i="1"/>
  <c r="K152" i="1"/>
  <c r="L152" i="1"/>
  <c r="M152" i="1"/>
  <c r="N152" i="1"/>
  <c r="O152" i="1"/>
  <c r="P152" i="1"/>
  <c r="K153" i="1"/>
  <c r="L153" i="1"/>
  <c r="M153" i="1"/>
  <c r="N153" i="1"/>
  <c r="O153" i="1"/>
  <c r="P153" i="1"/>
  <c r="K154" i="1"/>
  <c r="L154" i="1"/>
  <c r="M154" i="1"/>
  <c r="N154" i="1"/>
  <c r="O154" i="1"/>
  <c r="P154" i="1"/>
  <c r="K155" i="1"/>
  <c r="L155" i="1"/>
  <c r="M155" i="1"/>
  <c r="N155" i="1"/>
  <c r="O155" i="1"/>
  <c r="P155" i="1"/>
  <c r="K156" i="1"/>
  <c r="L156" i="1"/>
  <c r="M156" i="1"/>
  <c r="N156" i="1"/>
  <c r="O156" i="1"/>
  <c r="P156" i="1"/>
  <c r="K157" i="1"/>
  <c r="L157" i="1"/>
  <c r="M157" i="1"/>
  <c r="N157" i="1"/>
  <c r="O157" i="1"/>
  <c r="P157" i="1"/>
  <c r="K158" i="1"/>
  <c r="L158" i="1"/>
  <c r="M158" i="1"/>
  <c r="N158" i="1"/>
  <c r="O158" i="1"/>
  <c r="P158" i="1"/>
  <c r="K159" i="1"/>
  <c r="L159" i="1"/>
  <c r="M159" i="1"/>
  <c r="N159" i="1"/>
  <c r="O159" i="1"/>
  <c r="P159" i="1"/>
  <c r="K160" i="1"/>
  <c r="L160" i="1"/>
  <c r="M160" i="1"/>
  <c r="N160" i="1"/>
  <c r="O160" i="1"/>
  <c r="P160" i="1"/>
  <c r="K161" i="1"/>
  <c r="L161" i="1"/>
  <c r="M161" i="1"/>
  <c r="N161" i="1"/>
  <c r="O161" i="1"/>
  <c r="P161" i="1"/>
  <c r="K162" i="1"/>
  <c r="L162" i="1"/>
  <c r="M162" i="1"/>
  <c r="N162" i="1"/>
  <c r="O162" i="1"/>
  <c r="P162" i="1"/>
  <c r="K163" i="1"/>
  <c r="L163" i="1"/>
  <c r="M163" i="1"/>
  <c r="N163" i="1"/>
  <c r="O163" i="1"/>
  <c r="P163" i="1"/>
  <c r="K164" i="1"/>
  <c r="L164" i="1"/>
  <c r="M164" i="1"/>
  <c r="N164" i="1"/>
  <c r="O164" i="1"/>
  <c r="P164" i="1"/>
  <c r="K165" i="1"/>
  <c r="L165" i="1"/>
  <c r="M165" i="1"/>
  <c r="N165" i="1"/>
  <c r="O165" i="1"/>
  <c r="P165" i="1"/>
  <c r="K166" i="1"/>
  <c r="L166" i="1"/>
  <c r="M166" i="1"/>
  <c r="N166" i="1"/>
  <c r="O166" i="1"/>
  <c r="P166" i="1"/>
  <c r="K167" i="1"/>
  <c r="L167" i="1"/>
  <c r="M167" i="1"/>
  <c r="N167" i="1"/>
  <c r="O167" i="1"/>
  <c r="P167" i="1"/>
  <c r="K168" i="1"/>
  <c r="L168" i="1"/>
  <c r="M168" i="1"/>
  <c r="N168" i="1"/>
  <c r="O168" i="1"/>
  <c r="P168" i="1"/>
  <c r="K169" i="1"/>
  <c r="L169" i="1"/>
  <c r="M169" i="1"/>
  <c r="N169" i="1"/>
  <c r="O169" i="1"/>
  <c r="P169" i="1"/>
  <c r="K170" i="1"/>
  <c r="L170" i="1"/>
  <c r="M170" i="1"/>
  <c r="N170" i="1"/>
  <c r="O170" i="1"/>
  <c r="P170" i="1"/>
  <c r="K171" i="1"/>
  <c r="L171" i="1"/>
  <c r="M171" i="1"/>
  <c r="N171" i="1"/>
  <c r="O171" i="1"/>
  <c r="P171" i="1"/>
  <c r="K172" i="1"/>
  <c r="L172" i="1"/>
  <c r="M172" i="1"/>
  <c r="N172" i="1"/>
  <c r="O172" i="1"/>
  <c r="P172" i="1"/>
  <c r="K173" i="1"/>
  <c r="L173" i="1"/>
  <c r="M173" i="1"/>
  <c r="N173" i="1"/>
  <c r="O173" i="1"/>
  <c r="P173" i="1"/>
  <c r="K174" i="1"/>
  <c r="L174" i="1"/>
  <c r="M174" i="1"/>
  <c r="N174" i="1"/>
  <c r="O174" i="1"/>
  <c r="P174" i="1"/>
  <c r="K175" i="1"/>
  <c r="L175" i="1"/>
  <c r="M175" i="1"/>
  <c r="N175" i="1"/>
  <c r="O175" i="1"/>
  <c r="P175" i="1"/>
  <c r="K176" i="1"/>
  <c r="L176" i="1"/>
  <c r="M176" i="1"/>
  <c r="N176" i="1"/>
  <c r="O176" i="1"/>
  <c r="P176" i="1"/>
  <c r="K177" i="1"/>
  <c r="L177" i="1"/>
  <c r="M177" i="1"/>
  <c r="N177" i="1"/>
  <c r="O177" i="1"/>
  <c r="P177" i="1"/>
  <c r="K178" i="1"/>
  <c r="L178" i="1"/>
  <c r="M178" i="1"/>
  <c r="N178" i="1"/>
  <c r="O178" i="1"/>
  <c r="P178" i="1"/>
  <c r="K179" i="1"/>
  <c r="L179" i="1"/>
  <c r="M179" i="1"/>
  <c r="N179" i="1"/>
  <c r="O179" i="1"/>
  <c r="P179" i="1"/>
  <c r="K180" i="1"/>
  <c r="L180" i="1"/>
  <c r="M180" i="1"/>
  <c r="N180" i="1"/>
  <c r="O180" i="1"/>
  <c r="P180" i="1"/>
  <c r="K181" i="1"/>
  <c r="L181" i="1"/>
  <c r="M181" i="1"/>
  <c r="N181" i="1"/>
  <c r="O181" i="1"/>
  <c r="P181" i="1"/>
  <c r="K182" i="1"/>
  <c r="L182" i="1"/>
  <c r="M182" i="1"/>
  <c r="N182" i="1"/>
  <c r="O182" i="1"/>
  <c r="P182" i="1"/>
  <c r="K183" i="1"/>
  <c r="L183" i="1"/>
  <c r="M183" i="1"/>
  <c r="N183" i="1"/>
  <c r="O183" i="1"/>
  <c r="P183" i="1"/>
  <c r="K184" i="1"/>
  <c r="L184" i="1"/>
  <c r="M184" i="1"/>
  <c r="N184" i="1"/>
  <c r="O184" i="1"/>
  <c r="P184" i="1"/>
  <c r="K185" i="1"/>
  <c r="L185" i="1"/>
  <c r="M185" i="1"/>
  <c r="N185" i="1"/>
  <c r="O185" i="1"/>
  <c r="P185" i="1"/>
  <c r="K186" i="1"/>
  <c r="L186" i="1"/>
  <c r="M186" i="1"/>
  <c r="N186" i="1"/>
  <c r="O186" i="1"/>
  <c r="P186" i="1"/>
  <c r="K187" i="1"/>
  <c r="L187" i="1"/>
  <c r="M187" i="1"/>
  <c r="N187" i="1"/>
  <c r="O187" i="1"/>
  <c r="P187" i="1"/>
  <c r="K188" i="1"/>
  <c r="L188" i="1"/>
  <c r="M188" i="1"/>
  <c r="N188" i="1"/>
  <c r="O188" i="1"/>
  <c r="P188" i="1"/>
  <c r="K189" i="1"/>
  <c r="L189" i="1"/>
  <c r="M189" i="1"/>
  <c r="N189" i="1"/>
  <c r="O189" i="1"/>
  <c r="P189" i="1"/>
  <c r="K190" i="1"/>
  <c r="L190" i="1"/>
  <c r="M190" i="1"/>
  <c r="N190" i="1"/>
  <c r="O190" i="1"/>
  <c r="P190" i="1"/>
  <c r="K191" i="1"/>
  <c r="L191" i="1"/>
  <c r="M191" i="1"/>
  <c r="N191" i="1"/>
  <c r="O191" i="1"/>
  <c r="P191" i="1"/>
  <c r="K192" i="1"/>
  <c r="L192" i="1"/>
  <c r="M192" i="1"/>
  <c r="N192" i="1"/>
  <c r="O192" i="1"/>
  <c r="P192" i="1"/>
  <c r="K193" i="1"/>
  <c r="L193" i="1"/>
  <c r="M193" i="1"/>
  <c r="N193" i="1"/>
  <c r="O193" i="1"/>
  <c r="P193" i="1"/>
  <c r="K194" i="1"/>
  <c r="L194" i="1"/>
  <c r="M194" i="1"/>
  <c r="N194" i="1"/>
  <c r="O194" i="1"/>
  <c r="P194" i="1"/>
  <c r="K195" i="1"/>
  <c r="L195" i="1"/>
  <c r="M195" i="1"/>
  <c r="N195" i="1"/>
  <c r="O195" i="1"/>
  <c r="P195" i="1"/>
  <c r="K196" i="1"/>
  <c r="L196" i="1"/>
  <c r="M196" i="1"/>
  <c r="N196" i="1"/>
  <c r="O196" i="1"/>
  <c r="P196" i="1"/>
  <c r="K197" i="1"/>
  <c r="L197" i="1"/>
  <c r="M197" i="1"/>
  <c r="N197" i="1"/>
  <c r="O197" i="1"/>
  <c r="P197" i="1"/>
  <c r="K198" i="1"/>
  <c r="L198" i="1"/>
  <c r="M198" i="1"/>
  <c r="N198" i="1"/>
  <c r="O198" i="1"/>
  <c r="P198" i="1"/>
  <c r="K199" i="1"/>
  <c r="L199" i="1"/>
  <c r="M199" i="1"/>
  <c r="N199" i="1"/>
  <c r="O199" i="1"/>
  <c r="P199" i="1"/>
  <c r="K200" i="1"/>
  <c r="L200" i="1"/>
  <c r="M200" i="1"/>
  <c r="N200" i="1"/>
  <c r="O200" i="1"/>
  <c r="P200" i="1"/>
  <c r="K201" i="1"/>
  <c r="L201" i="1"/>
  <c r="M201" i="1"/>
  <c r="N201" i="1"/>
  <c r="O201" i="1"/>
  <c r="P201" i="1"/>
  <c r="K202" i="1"/>
  <c r="L202" i="1"/>
  <c r="M202" i="1"/>
  <c r="N202" i="1"/>
  <c r="O202" i="1"/>
  <c r="P202" i="1"/>
  <c r="K203" i="1"/>
  <c r="L203" i="1"/>
  <c r="M203" i="1"/>
  <c r="N203" i="1"/>
  <c r="O203" i="1"/>
  <c r="P203" i="1"/>
  <c r="K204" i="1"/>
  <c r="L204" i="1"/>
  <c r="M204" i="1"/>
  <c r="N204" i="1"/>
  <c r="O204" i="1"/>
  <c r="P204" i="1"/>
  <c r="K205" i="1"/>
  <c r="L205" i="1"/>
  <c r="M205" i="1"/>
  <c r="N205" i="1"/>
  <c r="O205" i="1"/>
  <c r="P205" i="1"/>
  <c r="K206" i="1"/>
  <c r="L206" i="1"/>
  <c r="M206" i="1"/>
  <c r="N206" i="1"/>
  <c r="O206" i="1"/>
  <c r="P206" i="1"/>
  <c r="K207" i="1"/>
  <c r="L207" i="1"/>
  <c r="M207" i="1"/>
  <c r="N207" i="1"/>
  <c r="O207" i="1"/>
  <c r="P207" i="1"/>
  <c r="K208" i="1"/>
  <c r="L208" i="1"/>
  <c r="M208" i="1"/>
  <c r="N208" i="1"/>
  <c r="O208" i="1"/>
  <c r="P208" i="1"/>
  <c r="K209" i="1"/>
  <c r="L209" i="1"/>
  <c r="M209" i="1"/>
  <c r="N209" i="1"/>
  <c r="O209" i="1"/>
  <c r="P209" i="1"/>
  <c r="K210" i="1"/>
  <c r="L210" i="1"/>
  <c r="M210" i="1"/>
  <c r="N210" i="1"/>
  <c r="O210" i="1"/>
  <c r="P210" i="1"/>
  <c r="K211" i="1"/>
  <c r="L211" i="1"/>
  <c r="M211" i="1"/>
  <c r="N211" i="1"/>
  <c r="O211" i="1"/>
  <c r="P211" i="1"/>
  <c r="K212" i="1"/>
  <c r="L212" i="1"/>
  <c r="M212" i="1"/>
  <c r="N212" i="1"/>
  <c r="O212" i="1"/>
  <c r="P212" i="1"/>
  <c r="K213" i="1"/>
  <c r="L213" i="1"/>
  <c r="M213" i="1"/>
  <c r="N213" i="1"/>
  <c r="O213" i="1"/>
  <c r="P213" i="1"/>
  <c r="K214" i="1"/>
  <c r="L214" i="1"/>
  <c r="M214" i="1"/>
  <c r="N214" i="1"/>
  <c r="O214" i="1"/>
  <c r="P214" i="1"/>
  <c r="K215" i="1"/>
  <c r="L215" i="1"/>
  <c r="M215" i="1"/>
  <c r="N215" i="1"/>
  <c r="O215" i="1"/>
  <c r="P215" i="1"/>
  <c r="K216" i="1"/>
  <c r="L216" i="1"/>
  <c r="M216" i="1"/>
  <c r="N216" i="1"/>
  <c r="O216" i="1"/>
  <c r="P216" i="1"/>
  <c r="K217" i="1"/>
  <c r="L217" i="1"/>
  <c r="M217" i="1"/>
  <c r="N217" i="1"/>
  <c r="O217" i="1"/>
  <c r="P217" i="1"/>
  <c r="K218" i="1"/>
  <c r="L218" i="1"/>
  <c r="M218" i="1"/>
  <c r="N218" i="1"/>
  <c r="O218" i="1"/>
  <c r="P218" i="1"/>
  <c r="K219" i="1"/>
  <c r="L219" i="1"/>
  <c r="M219" i="1"/>
  <c r="N219" i="1"/>
  <c r="O219" i="1"/>
  <c r="P219" i="1"/>
  <c r="K220" i="1"/>
  <c r="L220" i="1"/>
  <c r="M220" i="1"/>
  <c r="N220" i="1"/>
  <c r="O220" i="1"/>
  <c r="P220" i="1"/>
  <c r="K221" i="1"/>
  <c r="L221" i="1"/>
  <c r="M221" i="1"/>
  <c r="N221" i="1"/>
  <c r="O221" i="1"/>
  <c r="P221" i="1"/>
  <c r="K222" i="1"/>
  <c r="L222" i="1"/>
  <c r="M222" i="1"/>
  <c r="N222" i="1"/>
  <c r="O222" i="1"/>
  <c r="P222" i="1"/>
  <c r="K223" i="1"/>
  <c r="L223" i="1"/>
  <c r="M223" i="1"/>
  <c r="N223" i="1"/>
  <c r="O223" i="1"/>
  <c r="P223" i="1"/>
  <c r="K224" i="1"/>
  <c r="L224" i="1"/>
  <c r="M224" i="1"/>
  <c r="N224" i="1"/>
  <c r="O224" i="1"/>
  <c r="P224" i="1"/>
  <c r="K225" i="1"/>
  <c r="L225" i="1"/>
  <c r="M225" i="1"/>
  <c r="N225" i="1"/>
  <c r="O225" i="1"/>
  <c r="P225" i="1"/>
  <c r="K226" i="1"/>
  <c r="L226" i="1"/>
  <c r="M226" i="1"/>
  <c r="N226" i="1"/>
  <c r="O226" i="1"/>
  <c r="P226" i="1"/>
  <c r="K227" i="1"/>
  <c r="L227" i="1"/>
  <c r="M227" i="1"/>
  <c r="N227" i="1"/>
  <c r="O227" i="1"/>
  <c r="P227" i="1"/>
  <c r="K228" i="1"/>
  <c r="L228" i="1"/>
  <c r="M228" i="1"/>
  <c r="N228" i="1"/>
  <c r="O228" i="1"/>
  <c r="P228" i="1"/>
  <c r="K229" i="1"/>
  <c r="L229" i="1"/>
  <c r="M229" i="1"/>
  <c r="N229" i="1"/>
  <c r="O229" i="1"/>
  <c r="P229" i="1"/>
  <c r="K230" i="1"/>
  <c r="L230" i="1"/>
  <c r="M230" i="1"/>
  <c r="N230" i="1"/>
  <c r="O230" i="1"/>
  <c r="P230" i="1"/>
  <c r="K231" i="1"/>
  <c r="L231" i="1"/>
  <c r="M231" i="1"/>
  <c r="N231" i="1"/>
  <c r="O231" i="1"/>
  <c r="P231" i="1"/>
  <c r="K232" i="1"/>
  <c r="L232" i="1"/>
  <c r="M232" i="1"/>
  <c r="N232" i="1"/>
  <c r="O232" i="1"/>
  <c r="P232" i="1"/>
  <c r="K233" i="1"/>
  <c r="L233" i="1"/>
  <c r="M233" i="1"/>
  <c r="N233" i="1"/>
  <c r="O233" i="1"/>
  <c r="P233" i="1"/>
  <c r="K234" i="1"/>
  <c r="L234" i="1"/>
  <c r="M234" i="1"/>
  <c r="N234" i="1"/>
  <c r="O234" i="1"/>
  <c r="P234" i="1"/>
  <c r="K235" i="1"/>
  <c r="L235" i="1"/>
  <c r="M235" i="1"/>
  <c r="N235" i="1"/>
  <c r="O235" i="1"/>
  <c r="P235" i="1"/>
  <c r="K236" i="1"/>
  <c r="L236" i="1"/>
  <c r="M236" i="1"/>
  <c r="N236" i="1"/>
  <c r="O236" i="1"/>
  <c r="P236" i="1"/>
  <c r="K237" i="1"/>
  <c r="L237" i="1"/>
  <c r="M237" i="1"/>
  <c r="N237" i="1"/>
  <c r="O237" i="1"/>
  <c r="P237" i="1"/>
  <c r="K238" i="1"/>
  <c r="L238" i="1"/>
  <c r="M238" i="1"/>
  <c r="N238" i="1"/>
  <c r="O238" i="1"/>
  <c r="P238" i="1"/>
  <c r="K239" i="1"/>
  <c r="L239" i="1"/>
  <c r="M239" i="1"/>
  <c r="N239" i="1"/>
  <c r="O239" i="1"/>
  <c r="P239" i="1"/>
  <c r="K240" i="1"/>
  <c r="L240" i="1"/>
  <c r="M240" i="1"/>
  <c r="N240" i="1"/>
  <c r="O240" i="1"/>
  <c r="P240" i="1"/>
  <c r="K241" i="1"/>
  <c r="L241" i="1"/>
  <c r="M241" i="1"/>
  <c r="N241" i="1"/>
  <c r="O241" i="1"/>
  <c r="P241" i="1"/>
  <c r="K242" i="1"/>
  <c r="L242" i="1"/>
  <c r="M242" i="1"/>
  <c r="N242" i="1"/>
  <c r="O242" i="1"/>
  <c r="P242" i="1"/>
  <c r="K243" i="1"/>
  <c r="L243" i="1"/>
  <c r="M243" i="1"/>
  <c r="N243" i="1"/>
  <c r="O243" i="1"/>
  <c r="P243" i="1"/>
  <c r="K244" i="1"/>
  <c r="L244" i="1"/>
  <c r="M244" i="1"/>
  <c r="N244" i="1"/>
  <c r="O244" i="1"/>
  <c r="P244" i="1"/>
  <c r="K245" i="1"/>
  <c r="L245" i="1"/>
  <c r="M245" i="1"/>
  <c r="N245" i="1"/>
  <c r="O245" i="1"/>
  <c r="P245" i="1"/>
  <c r="K246" i="1"/>
  <c r="L246" i="1"/>
  <c r="M246" i="1"/>
  <c r="N246" i="1"/>
  <c r="O246" i="1"/>
  <c r="P246" i="1"/>
  <c r="K247" i="1"/>
  <c r="L247" i="1"/>
  <c r="M247" i="1"/>
  <c r="N247" i="1"/>
  <c r="O247" i="1"/>
  <c r="P247" i="1"/>
  <c r="K248" i="1"/>
  <c r="L248" i="1"/>
  <c r="M248" i="1"/>
  <c r="N248" i="1"/>
  <c r="O248" i="1"/>
  <c r="P248" i="1"/>
  <c r="K249" i="1"/>
  <c r="L249" i="1"/>
  <c r="M249" i="1"/>
  <c r="N249" i="1"/>
  <c r="O249" i="1"/>
  <c r="P249" i="1"/>
  <c r="K250" i="1"/>
  <c r="L250" i="1"/>
  <c r="M250" i="1"/>
  <c r="N250" i="1"/>
  <c r="O250" i="1"/>
  <c r="P250" i="1"/>
  <c r="K251" i="1"/>
  <c r="L251" i="1"/>
  <c r="M251" i="1"/>
  <c r="N251" i="1"/>
  <c r="O251" i="1"/>
  <c r="P251" i="1"/>
  <c r="K252" i="1"/>
  <c r="L252" i="1"/>
  <c r="M252" i="1"/>
  <c r="N252" i="1"/>
  <c r="O252" i="1"/>
  <c r="P252" i="1"/>
  <c r="K253" i="1"/>
  <c r="L253" i="1"/>
  <c r="M253" i="1"/>
  <c r="N253" i="1"/>
  <c r="O253" i="1"/>
  <c r="P253" i="1"/>
  <c r="K254" i="1"/>
  <c r="L254" i="1"/>
  <c r="M254" i="1"/>
  <c r="N254" i="1"/>
  <c r="O254" i="1"/>
  <c r="P254" i="1"/>
  <c r="K255" i="1"/>
  <c r="L255" i="1"/>
  <c r="M255" i="1"/>
  <c r="N255" i="1"/>
  <c r="O255" i="1"/>
  <c r="P255" i="1"/>
  <c r="K256" i="1"/>
  <c r="L256" i="1"/>
  <c r="M256" i="1"/>
  <c r="N256" i="1"/>
  <c r="O256" i="1"/>
  <c r="P256" i="1"/>
  <c r="K257" i="1"/>
  <c r="L257" i="1"/>
  <c r="M257" i="1"/>
  <c r="N257" i="1"/>
  <c r="O257" i="1"/>
  <c r="P257" i="1"/>
  <c r="K258" i="1"/>
  <c r="L258" i="1"/>
  <c r="M258" i="1"/>
  <c r="N258" i="1"/>
  <c r="O258" i="1"/>
  <c r="P258" i="1"/>
  <c r="K259" i="1"/>
  <c r="L259" i="1"/>
  <c r="M259" i="1"/>
  <c r="N259" i="1"/>
  <c r="O259" i="1"/>
  <c r="P259" i="1"/>
  <c r="K260" i="1"/>
  <c r="L260" i="1"/>
  <c r="M260" i="1"/>
  <c r="N260" i="1"/>
  <c r="O260" i="1"/>
  <c r="P260" i="1"/>
  <c r="K261" i="1"/>
  <c r="L261" i="1"/>
  <c r="M261" i="1"/>
  <c r="N261" i="1"/>
  <c r="O261" i="1"/>
  <c r="P261" i="1"/>
  <c r="K262" i="1"/>
  <c r="L262" i="1"/>
  <c r="M262" i="1"/>
  <c r="N262" i="1"/>
  <c r="O262" i="1"/>
  <c r="P262" i="1"/>
  <c r="K263" i="1"/>
  <c r="L263" i="1"/>
  <c r="M263" i="1"/>
  <c r="N263" i="1"/>
  <c r="O263" i="1"/>
  <c r="P263" i="1"/>
  <c r="K264" i="1"/>
  <c r="L264" i="1"/>
  <c r="M264" i="1"/>
  <c r="N264" i="1"/>
  <c r="O264" i="1"/>
  <c r="P264" i="1"/>
  <c r="K265" i="1"/>
  <c r="L265" i="1"/>
  <c r="M265" i="1"/>
  <c r="N265" i="1"/>
  <c r="O265" i="1"/>
  <c r="P265" i="1"/>
  <c r="K266" i="1"/>
  <c r="L266" i="1"/>
  <c r="M266" i="1"/>
  <c r="N266" i="1"/>
  <c r="O266" i="1"/>
  <c r="P266" i="1"/>
  <c r="K267" i="1"/>
  <c r="L267" i="1"/>
  <c r="M267" i="1"/>
  <c r="N267" i="1"/>
  <c r="O267" i="1"/>
  <c r="P267" i="1"/>
  <c r="K268" i="1"/>
  <c r="L268" i="1"/>
  <c r="M268" i="1"/>
  <c r="N268" i="1"/>
  <c r="O268" i="1"/>
  <c r="P268" i="1"/>
  <c r="K269" i="1"/>
  <c r="L269" i="1"/>
  <c r="M269" i="1"/>
  <c r="N269" i="1"/>
  <c r="O269" i="1"/>
  <c r="P269" i="1"/>
  <c r="K270" i="1"/>
  <c r="L270" i="1"/>
  <c r="M270" i="1"/>
  <c r="N270" i="1"/>
  <c r="O270" i="1"/>
  <c r="P270" i="1"/>
  <c r="K271" i="1"/>
  <c r="L271" i="1"/>
  <c r="M271" i="1"/>
  <c r="N271" i="1"/>
  <c r="O271" i="1"/>
  <c r="P271" i="1"/>
  <c r="K272" i="1"/>
  <c r="L272" i="1"/>
  <c r="M272" i="1"/>
  <c r="N272" i="1"/>
  <c r="O272" i="1"/>
  <c r="P272" i="1"/>
  <c r="K273" i="1"/>
  <c r="L273" i="1"/>
  <c r="M273" i="1"/>
  <c r="N273" i="1"/>
  <c r="O273" i="1"/>
  <c r="P273" i="1"/>
  <c r="K274" i="1"/>
  <c r="L274" i="1"/>
  <c r="M274" i="1"/>
  <c r="N274" i="1"/>
  <c r="O274" i="1"/>
  <c r="P274" i="1"/>
  <c r="K275" i="1"/>
  <c r="L275" i="1"/>
  <c r="M275" i="1"/>
  <c r="N275" i="1"/>
  <c r="O275" i="1"/>
  <c r="P275" i="1"/>
  <c r="K276" i="1"/>
  <c r="L276" i="1"/>
  <c r="M276" i="1"/>
  <c r="N276" i="1"/>
  <c r="O276" i="1"/>
  <c r="P276" i="1"/>
  <c r="K277" i="1"/>
  <c r="L277" i="1"/>
  <c r="M277" i="1"/>
  <c r="N277" i="1"/>
  <c r="O277" i="1"/>
  <c r="P277" i="1"/>
  <c r="K278" i="1"/>
  <c r="L278" i="1"/>
  <c r="M278" i="1"/>
  <c r="N278" i="1"/>
  <c r="O278" i="1"/>
  <c r="P278" i="1"/>
  <c r="K279" i="1"/>
  <c r="L279" i="1"/>
  <c r="M279" i="1"/>
  <c r="N279" i="1"/>
  <c r="O279" i="1"/>
  <c r="P279" i="1"/>
  <c r="K280" i="1"/>
  <c r="L280" i="1"/>
  <c r="M280" i="1"/>
  <c r="N280" i="1"/>
  <c r="O280" i="1"/>
  <c r="P280" i="1"/>
  <c r="K281" i="1"/>
  <c r="L281" i="1"/>
  <c r="M281" i="1"/>
  <c r="N281" i="1"/>
  <c r="O281" i="1"/>
  <c r="P281" i="1"/>
  <c r="K282" i="1"/>
  <c r="L282" i="1"/>
  <c r="M282" i="1"/>
  <c r="N282" i="1"/>
  <c r="O282" i="1"/>
  <c r="P282" i="1"/>
  <c r="K283" i="1"/>
  <c r="L283" i="1"/>
  <c r="M283" i="1"/>
  <c r="N283" i="1"/>
  <c r="O283" i="1"/>
  <c r="P283" i="1"/>
  <c r="K284" i="1"/>
  <c r="L284" i="1"/>
  <c r="M284" i="1"/>
  <c r="N284" i="1"/>
  <c r="O284" i="1"/>
  <c r="P284" i="1"/>
  <c r="K285" i="1"/>
  <c r="L285" i="1"/>
  <c r="M285" i="1"/>
  <c r="N285" i="1"/>
  <c r="O285" i="1"/>
  <c r="P285" i="1"/>
  <c r="K286" i="1"/>
  <c r="L286" i="1"/>
  <c r="M286" i="1"/>
  <c r="N286" i="1"/>
  <c r="O286" i="1"/>
  <c r="P286" i="1"/>
  <c r="K287" i="1"/>
  <c r="L287" i="1"/>
  <c r="M287" i="1"/>
  <c r="N287" i="1"/>
  <c r="O287" i="1"/>
  <c r="P287" i="1"/>
  <c r="K288" i="1"/>
  <c r="L288" i="1"/>
  <c r="M288" i="1"/>
  <c r="N288" i="1"/>
  <c r="O288" i="1"/>
  <c r="P288" i="1"/>
  <c r="K289" i="1"/>
  <c r="L289" i="1"/>
  <c r="M289" i="1"/>
  <c r="N289" i="1"/>
  <c r="O289" i="1"/>
  <c r="P289" i="1"/>
  <c r="K290" i="1"/>
  <c r="L290" i="1"/>
  <c r="M290" i="1"/>
  <c r="N290" i="1"/>
  <c r="O290" i="1"/>
  <c r="P290" i="1"/>
  <c r="K291" i="1"/>
  <c r="L291" i="1"/>
  <c r="M291" i="1"/>
  <c r="N291" i="1"/>
  <c r="O291" i="1"/>
  <c r="P291" i="1"/>
  <c r="K292" i="1"/>
  <c r="L292" i="1"/>
  <c r="M292" i="1"/>
  <c r="N292" i="1"/>
  <c r="O292" i="1"/>
  <c r="P292" i="1"/>
  <c r="K293" i="1"/>
  <c r="L293" i="1"/>
  <c r="M293" i="1"/>
  <c r="N293" i="1"/>
  <c r="O293" i="1"/>
  <c r="P293" i="1"/>
  <c r="K294" i="1"/>
  <c r="L294" i="1"/>
  <c r="M294" i="1"/>
  <c r="N294" i="1"/>
  <c r="O294" i="1"/>
  <c r="P294" i="1"/>
  <c r="K295" i="1"/>
  <c r="L295" i="1"/>
  <c r="M295" i="1"/>
  <c r="N295" i="1"/>
  <c r="O295" i="1"/>
  <c r="P295" i="1"/>
  <c r="K296" i="1"/>
  <c r="L296" i="1"/>
  <c r="M296" i="1"/>
  <c r="N296" i="1"/>
  <c r="O296" i="1"/>
  <c r="P296" i="1"/>
  <c r="K297" i="1"/>
  <c r="L297" i="1"/>
  <c r="M297" i="1"/>
  <c r="N297" i="1"/>
  <c r="O297" i="1"/>
  <c r="P297" i="1"/>
  <c r="K298" i="1"/>
  <c r="L298" i="1"/>
  <c r="M298" i="1"/>
  <c r="N298" i="1"/>
  <c r="O298" i="1"/>
  <c r="P298" i="1"/>
  <c r="K299" i="1"/>
  <c r="L299" i="1"/>
  <c r="M299" i="1"/>
  <c r="N299" i="1"/>
  <c r="O299" i="1"/>
  <c r="P299" i="1"/>
  <c r="K300" i="1"/>
  <c r="L300" i="1"/>
  <c r="M300" i="1"/>
  <c r="N300" i="1"/>
  <c r="O300" i="1"/>
  <c r="P300" i="1"/>
  <c r="K301" i="1"/>
  <c r="L301" i="1"/>
  <c r="M301" i="1"/>
  <c r="N301" i="1"/>
  <c r="O301" i="1"/>
  <c r="P301" i="1"/>
  <c r="K302" i="1"/>
  <c r="L302" i="1"/>
  <c r="M302" i="1"/>
  <c r="N302" i="1"/>
  <c r="O302" i="1"/>
  <c r="P302" i="1"/>
  <c r="K303" i="1"/>
  <c r="L303" i="1"/>
  <c r="M303" i="1"/>
  <c r="N303" i="1"/>
  <c r="O303" i="1"/>
  <c r="P303" i="1"/>
  <c r="K304" i="1"/>
  <c r="L304" i="1"/>
  <c r="M304" i="1"/>
  <c r="N304" i="1"/>
  <c r="O304" i="1"/>
  <c r="P304" i="1"/>
  <c r="K305" i="1"/>
  <c r="L305" i="1"/>
  <c r="M305" i="1"/>
  <c r="N305" i="1"/>
  <c r="O305" i="1"/>
  <c r="P305" i="1"/>
  <c r="K306" i="1"/>
  <c r="L306" i="1"/>
  <c r="M306" i="1"/>
  <c r="N306" i="1"/>
  <c r="O306" i="1"/>
  <c r="P306" i="1"/>
  <c r="K307" i="1"/>
  <c r="L307" i="1"/>
  <c r="M307" i="1"/>
  <c r="N307" i="1"/>
  <c r="O307" i="1"/>
  <c r="P307" i="1"/>
  <c r="K308" i="1"/>
  <c r="L308" i="1"/>
  <c r="M308" i="1"/>
  <c r="N308" i="1"/>
  <c r="O308" i="1"/>
  <c r="P308" i="1"/>
  <c r="K309" i="1"/>
  <c r="L309" i="1"/>
  <c r="M309" i="1"/>
  <c r="N309" i="1"/>
  <c r="O309" i="1"/>
  <c r="P309" i="1"/>
  <c r="K310" i="1"/>
  <c r="L310" i="1"/>
  <c r="M310" i="1"/>
  <c r="N310" i="1"/>
  <c r="O310" i="1"/>
  <c r="P310" i="1"/>
  <c r="K311" i="1"/>
  <c r="L311" i="1"/>
  <c r="M311" i="1"/>
  <c r="N311" i="1"/>
  <c r="O311" i="1"/>
  <c r="P311" i="1"/>
  <c r="K312" i="1"/>
  <c r="L312" i="1"/>
  <c r="M312" i="1"/>
  <c r="N312" i="1"/>
  <c r="O312" i="1"/>
  <c r="P312" i="1"/>
  <c r="K313" i="1"/>
  <c r="L313" i="1"/>
  <c r="M313" i="1"/>
  <c r="N313" i="1"/>
  <c r="O313" i="1"/>
  <c r="P313" i="1"/>
  <c r="K314" i="1"/>
  <c r="L314" i="1"/>
  <c r="M314" i="1"/>
  <c r="N314" i="1"/>
  <c r="O314" i="1"/>
  <c r="P314" i="1"/>
  <c r="K315" i="1"/>
  <c r="L315" i="1"/>
  <c r="M315" i="1"/>
  <c r="N315" i="1"/>
  <c r="O315" i="1"/>
  <c r="P315" i="1"/>
  <c r="K316" i="1"/>
  <c r="L316" i="1"/>
  <c r="M316" i="1"/>
  <c r="N316" i="1"/>
  <c r="O316" i="1"/>
  <c r="P316" i="1"/>
  <c r="K317" i="1"/>
  <c r="L317" i="1"/>
  <c r="M317" i="1"/>
  <c r="N317" i="1"/>
  <c r="O317" i="1"/>
  <c r="P317" i="1"/>
  <c r="K318" i="1"/>
  <c r="L318" i="1"/>
  <c r="M318" i="1"/>
  <c r="N318" i="1"/>
  <c r="O318" i="1"/>
  <c r="P318" i="1"/>
  <c r="K319" i="1"/>
  <c r="L319" i="1"/>
  <c r="M319" i="1"/>
  <c r="N319" i="1"/>
  <c r="O319" i="1"/>
  <c r="P319" i="1"/>
  <c r="K320" i="1"/>
  <c r="L320" i="1"/>
  <c r="M320" i="1"/>
  <c r="N320" i="1"/>
  <c r="O320" i="1"/>
  <c r="P320" i="1"/>
  <c r="K321" i="1"/>
  <c r="L321" i="1"/>
  <c r="M321" i="1"/>
  <c r="N321" i="1"/>
  <c r="O321" i="1"/>
  <c r="P321" i="1"/>
  <c r="K322" i="1"/>
  <c r="L322" i="1"/>
  <c r="M322" i="1"/>
  <c r="N322" i="1"/>
  <c r="O322" i="1"/>
  <c r="P322" i="1"/>
  <c r="K323" i="1"/>
  <c r="L323" i="1"/>
  <c r="M323" i="1"/>
  <c r="N323" i="1"/>
  <c r="O323" i="1"/>
  <c r="P323" i="1"/>
  <c r="K324" i="1"/>
  <c r="L324" i="1"/>
  <c r="M324" i="1"/>
  <c r="N324" i="1"/>
  <c r="O324" i="1"/>
  <c r="P324" i="1"/>
  <c r="P16" i="1"/>
  <c r="O16" i="1"/>
  <c r="N16" i="1"/>
  <c r="M16" i="1"/>
  <c r="L16" i="1"/>
  <c r="K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16" i="1"/>
  <c r="C346" i="1"/>
  <c r="B14" i="1"/>
  <c r="B13" i="1"/>
  <c r="F13" i="14" l="1"/>
  <c r="F12" i="14"/>
  <c r="E13" i="14"/>
  <c r="E12" i="14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V352" i="1"/>
  <c r="V353" i="1"/>
  <c r="V354" i="1"/>
  <c r="V355" i="1"/>
  <c r="V356" i="1"/>
  <c r="V357" i="1"/>
  <c r="V358" i="1"/>
  <c r="B10" i="1"/>
  <c r="B11" i="1" s="1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V360" i="1" l="1"/>
  <c r="T349" i="1"/>
  <c r="C352" i="1" l="1"/>
  <c r="F358" i="1" l="1"/>
  <c r="F357" i="1"/>
  <c r="F356" i="1"/>
  <c r="F355" i="1"/>
  <c r="F354" i="1"/>
  <c r="F353" i="1"/>
  <c r="G358" i="1"/>
  <c r="G357" i="1"/>
  <c r="G356" i="1"/>
  <c r="G355" i="1"/>
  <c r="G354" i="1"/>
  <c r="G353" i="1"/>
  <c r="H358" i="1"/>
  <c r="H357" i="1"/>
  <c r="H356" i="1"/>
  <c r="H355" i="1"/>
  <c r="H354" i="1"/>
  <c r="H353" i="1"/>
  <c r="I358" i="1"/>
  <c r="I357" i="1"/>
  <c r="I356" i="1"/>
  <c r="I355" i="1"/>
  <c r="I354" i="1"/>
  <c r="I353" i="1"/>
  <c r="J358" i="1"/>
  <c r="J357" i="1"/>
  <c r="J356" i="1"/>
  <c r="J355" i="1"/>
  <c r="J354" i="1"/>
  <c r="J353" i="1"/>
  <c r="J352" i="1"/>
  <c r="O352" i="1" s="1"/>
  <c r="I352" i="1"/>
  <c r="H352" i="1"/>
  <c r="G352" i="1"/>
  <c r="F352" i="1"/>
  <c r="G347" i="1"/>
  <c r="C358" i="1"/>
  <c r="E358" i="1" s="1"/>
  <c r="C357" i="1"/>
  <c r="D357" i="1" s="1"/>
  <c r="C356" i="1"/>
  <c r="K356" i="1" s="1"/>
  <c r="C355" i="1"/>
  <c r="E355" i="1" s="1"/>
  <c r="C354" i="1"/>
  <c r="D354" i="1" s="1"/>
  <c r="C353" i="1"/>
  <c r="G329" i="1"/>
  <c r="H329" i="1"/>
  <c r="I329" i="1"/>
  <c r="J329" i="1"/>
  <c r="G330" i="1"/>
  <c r="H330" i="1"/>
  <c r="I330" i="1"/>
  <c r="J330" i="1"/>
  <c r="G331" i="1"/>
  <c r="H331" i="1"/>
  <c r="I331" i="1"/>
  <c r="J331" i="1"/>
  <c r="G332" i="1"/>
  <c r="H332" i="1"/>
  <c r="I332" i="1"/>
  <c r="J332" i="1"/>
  <c r="G333" i="1"/>
  <c r="H333" i="1"/>
  <c r="I333" i="1"/>
  <c r="J333" i="1"/>
  <c r="G334" i="1"/>
  <c r="H334" i="1"/>
  <c r="I334" i="1"/>
  <c r="J334" i="1"/>
  <c r="G335" i="1"/>
  <c r="H335" i="1"/>
  <c r="I335" i="1"/>
  <c r="J335" i="1"/>
  <c r="G336" i="1"/>
  <c r="H336" i="1"/>
  <c r="I336" i="1"/>
  <c r="J336" i="1"/>
  <c r="G337" i="1"/>
  <c r="H337" i="1"/>
  <c r="I337" i="1"/>
  <c r="J337" i="1"/>
  <c r="G338" i="1"/>
  <c r="H338" i="1"/>
  <c r="I338" i="1"/>
  <c r="J338" i="1"/>
  <c r="G339" i="1"/>
  <c r="H339" i="1"/>
  <c r="I339" i="1"/>
  <c r="J339" i="1"/>
  <c r="G340" i="1"/>
  <c r="H340" i="1"/>
  <c r="I340" i="1"/>
  <c r="J340" i="1"/>
  <c r="G341" i="1"/>
  <c r="H341" i="1"/>
  <c r="I341" i="1"/>
  <c r="J341" i="1"/>
  <c r="G342" i="1"/>
  <c r="H342" i="1"/>
  <c r="I342" i="1"/>
  <c r="J342" i="1"/>
  <c r="G343" i="1"/>
  <c r="H343" i="1"/>
  <c r="I343" i="1"/>
  <c r="J343" i="1"/>
  <c r="G344" i="1"/>
  <c r="H344" i="1"/>
  <c r="I344" i="1"/>
  <c r="J344" i="1"/>
  <c r="G345" i="1"/>
  <c r="H345" i="1"/>
  <c r="I345" i="1"/>
  <c r="J345" i="1"/>
  <c r="G346" i="1"/>
  <c r="H346" i="1"/>
  <c r="I346" i="1"/>
  <c r="J346" i="1"/>
  <c r="H347" i="1"/>
  <c r="I347" i="1"/>
  <c r="J347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29" i="1"/>
  <c r="C329" i="1"/>
  <c r="C330" i="1"/>
  <c r="D330" i="1" s="1"/>
  <c r="C331" i="1"/>
  <c r="E331" i="1" s="1"/>
  <c r="C332" i="1"/>
  <c r="C333" i="1"/>
  <c r="D333" i="1" s="1"/>
  <c r="C334" i="1"/>
  <c r="D334" i="1" s="1"/>
  <c r="C335" i="1"/>
  <c r="C336" i="1"/>
  <c r="C337" i="1"/>
  <c r="E337" i="1" s="1"/>
  <c r="C338" i="1"/>
  <c r="C339" i="1"/>
  <c r="D339" i="1" s="1"/>
  <c r="C340" i="1"/>
  <c r="C341" i="1"/>
  <c r="C342" i="1"/>
  <c r="C343" i="1"/>
  <c r="D343" i="1" s="1"/>
  <c r="C344" i="1"/>
  <c r="E344" i="1" s="1"/>
  <c r="C345" i="1"/>
  <c r="D346" i="1"/>
  <c r="C347" i="1"/>
  <c r="D347" i="1" s="1"/>
  <c r="G14" i="1"/>
  <c r="H14" i="1"/>
  <c r="I14" i="1"/>
  <c r="J14" i="1"/>
  <c r="F14" i="1"/>
  <c r="G13" i="1"/>
  <c r="H13" i="1"/>
  <c r="I13" i="1"/>
  <c r="J13" i="1"/>
  <c r="F13" i="1"/>
  <c r="G10" i="1"/>
  <c r="H10" i="1"/>
  <c r="I10" i="1"/>
  <c r="J10" i="1"/>
  <c r="F10" i="1"/>
  <c r="C10" i="1"/>
  <c r="C14" i="1"/>
  <c r="C13" i="1"/>
  <c r="L330" i="1" l="1"/>
  <c r="L336" i="1"/>
  <c r="E330" i="1"/>
  <c r="P355" i="1"/>
  <c r="K340" i="1"/>
  <c r="G11" i="1"/>
  <c r="P10" i="1"/>
  <c r="K13" i="1"/>
  <c r="M330" i="1"/>
  <c r="P13" i="1"/>
  <c r="P14" i="1"/>
  <c r="P344" i="1"/>
  <c r="P341" i="1"/>
  <c r="L345" i="1"/>
  <c r="L333" i="1"/>
  <c r="L341" i="1"/>
  <c r="K331" i="1"/>
  <c r="K333" i="1"/>
  <c r="P345" i="1"/>
  <c r="P330" i="1"/>
  <c r="L335" i="1"/>
  <c r="D336" i="1"/>
  <c r="D344" i="1"/>
  <c r="M342" i="1"/>
  <c r="E357" i="1"/>
  <c r="P356" i="1"/>
  <c r="N330" i="1"/>
  <c r="E333" i="1"/>
  <c r="E336" i="1"/>
  <c r="M337" i="1"/>
  <c r="M331" i="1"/>
  <c r="D331" i="1"/>
  <c r="M333" i="1"/>
  <c r="O332" i="1"/>
  <c r="P335" i="1"/>
  <c r="E346" i="1"/>
  <c r="O14" i="1"/>
  <c r="M344" i="1"/>
  <c r="L353" i="1"/>
  <c r="P353" i="1"/>
  <c r="M338" i="1"/>
  <c r="O333" i="1"/>
  <c r="O330" i="1"/>
  <c r="K344" i="1"/>
  <c r="P357" i="1"/>
  <c r="P352" i="1"/>
  <c r="P329" i="1"/>
  <c r="D14" i="1"/>
  <c r="K346" i="1"/>
  <c r="O342" i="1"/>
  <c r="K357" i="1"/>
  <c r="L357" i="1"/>
  <c r="N358" i="1"/>
  <c r="L358" i="1"/>
  <c r="F360" i="1"/>
  <c r="N355" i="1"/>
  <c r="K358" i="1"/>
  <c r="M357" i="1"/>
  <c r="D358" i="1"/>
  <c r="K337" i="1"/>
  <c r="N346" i="1"/>
  <c r="N337" i="1"/>
  <c r="N331" i="1"/>
  <c r="O339" i="1"/>
  <c r="J360" i="1"/>
  <c r="D353" i="1"/>
  <c r="P343" i="1"/>
  <c r="E341" i="1"/>
  <c r="E347" i="1"/>
  <c r="O347" i="1"/>
  <c r="D341" i="1"/>
  <c r="K341" i="1"/>
  <c r="G360" i="1"/>
  <c r="C11" i="1"/>
  <c r="D11" i="1" s="1"/>
  <c r="P340" i="1"/>
  <c r="M341" i="1"/>
  <c r="D337" i="1"/>
  <c r="O341" i="1"/>
  <c r="E339" i="1"/>
  <c r="D340" i="1"/>
  <c r="N339" i="1"/>
  <c r="K347" i="1"/>
  <c r="L346" i="1"/>
  <c r="O340" i="1"/>
  <c r="P336" i="1"/>
  <c r="O346" i="1"/>
  <c r="M353" i="1"/>
  <c r="O337" i="1"/>
  <c r="P333" i="1"/>
  <c r="F349" i="1"/>
  <c r="P346" i="1"/>
  <c r="P347" i="1"/>
  <c r="K352" i="1"/>
  <c r="P331" i="1"/>
  <c r="J11" i="1"/>
  <c r="I360" i="1"/>
  <c r="H360" i="1"/>
  <c r="F11" i="1"/>
  <c r="I11" i="1"/>
  <c r="M13" i="1"/>
  <c r="L13" i="1"/>
  <c r="O13" i="1"/>
  <c r="E338" i="1"/>
  <c r="O356" i="1"/>
  <c r="D356" i="1"/>
  <c r="N10" i="1"/>
  <c r="E356" i="1"/>
  <c r="L356" i="1"/>
  <c r="M356" i="1"/>
  <c r="L338" i="1"/>
  <c r="O338" i="1"/>
  <c r="K338" i="1"/>
  <c r="L354" i="1"/>
  <c r="M10" i="1"/>
  <c r="D10" i="1"/>
  <c r="L337" i="1"/>
  <c r="N354" i="1"/>
  <c r="M339" i="1"/>
  <c r="O354" i="1"/>
  <c r="O10" i="1"/>
  <c r="L339" i="1"/>
  <c r="E354" i="1"/>
  <c r="E10" i="1"/>
  <c r="N329" i="1"/>
  <c r="L10" i="1"/>
  <c r="K339" i="1"/>
  <c r="O336" i="1"/>
  <c r="K354" i="1"/>
  <c r="O345" i="1"/>
  <c r="N336" i="1"/>
  <c r="M355" i="1"/>
  <c r="K355" i="1"/>
  <c r="D345" i="1"/>
  <c r="N342" i="1"/>
  <c r="K330" i="1"/>
  <c r="O344" i="1"/>
  <c r="L342" i="1"/>
  <c r="O357" i="1"/>
  <c r="K345" i="1"/>
  <c r="D335" i="1"/>
  <c r="N14" i="1"/>
  <c r="N344" i="1"/>
  <c r="O358" i="1"/>
  <c r="M358" i="1"/>
  <c r="O355" i="1"/>
  <c r="M347" i="1"/>
  <c r="N341" i="1"/>
  <c r="N338" i="1"/>
  <c r="N332" i="1"/>
  <c r="N353" i="1"/>
  <c r="C349" i="1"/>
  <c r="E349" i="1" s="1"/>
  <c r="M329" i="1"/>
  <c r="M345" i="1"/>
  <c r="O335" i="1"/>
  <c r="D355" i="1"/>
  <c r="L355" i="1"/>
  <c r="K329" i="1"/>
  <c r="L344" i="1"/>
  <c r="L332" i="1"/>
  <c r="N345" i="1"/>
  <c r="E345" i="1"/>
  <c r="E13" i="1"/>
  <c r="K336" i="1"/>
  <c r="M346" i="1"/>
  <c r="O334" i="1"/>
  <c r="O331" i="1"/>
  <c r="N356" i="1"/>
  <c r="K335" i="1"/>
  <c r="N334" i="1"/>
  <c r="N357" i="1"/>
  <c r="M334" i="1"/>
  <c r="D13" i="1"/>
  <c r="E14" i="1"/>
  <c r="L347" i="1"/>
  <c r="P334" i="1"/>
  <c r="H11" i="1"/>
  <c r="L331" i="1"/>
  <c r="N333" i="1"/>
  <c r="N343" i="1"/>
  <c r="M332" i="1"/>
  <c r="K343" i="1"/>
  <c r="I349" i="1"/>
  <c r="P338" i="1"/>
  <c r="M335" i="1"/>
  <c r="E353" i="1"/>
  <c r="E342" i="1"/>
  <c r="O353" i="1"/>
  <c r="E340" i="1"/>
  <c r="E334" i="1"/>
  <c r="K334" i="1"/>
  <c r="L334" i="1"/>
  <c r="L14" i="1"/>
  <c r="N13" i="1"/>
  <c r="P339" i="1"/>
  <c r="L352" i="1"/>
  <c r="D352" i="1"/>
  <c r="N335" i="1"/>
  <c r="D332" i="1"/>
  <c r="E352" i="1"/>
  <c r="D338" i="1"/>
  <c r="L329" i="1"/>
  <c r="N340" i="1"/>
  <c r="L343" i="1"/>
  <c r="M340" i="1"/>
  <c r="N352" i="1"/>
  <c r="P342" i="1"/>
  <c r="P337" i="1"/>
  <c r="E329" i="1"/>
  <c r="K353" i="1"/>
  <c r="G349" i="1"/>
  <c r="D342" i="1"/>
  <c r="E343" i="1"/>
  <c r="M343" i="1"/>
  <c r="M14" i="1"/>
  <c r="K14" i="1"/>
  <c r="M336" i="1"/>
  <c r="J349" i="1"/>
  <c r="L340" i="1"/>
  <c r="E335" i="1"/>
  <c r="C360" i="1"/>
  <c r="O343" i="1"/>
  <c r="K10" i="1"/>
  <c r="P332" i="1"/>
  <c r="P358" i="1"/>
  <c r="D329" i="1"/>
  <c r="M354" i="1"/>
  <c r="P354" i="1"/>
  <c r="H349" i="1"/>
  <c r="M352" i="1"/>
  <c r="O329" i="1"/>
  <c r="E332" i="1"/>
  <c r="N347" i="1"/>
  <c r="K342" i="1"/>
  <c r="K332" i="1"/>
  <c r="K11" i="1" l="1"/>
  <c r="N11" i="1"/>
  <c r="P360" i="1"/>
  <c r="M11" i="1"/>
  <c r="E11" i="1"/>
  <c r="L11" i="1"/>
  <c r="O11" i="1"/>
  <c r="M360" i="1"/>
  <c r="N349" i="1"/>
  <c r="N360" i="1"/>
  <c r="K349" i="1"/>
  <c r="D349" i="1"/>
  <c r="O360" i="1"/>
  <c r="M349" i="1"/>
  <c r="O349" i="1"/>
  <c r="K360" i="1"/>
  <c r="E360" i="1"/>
  <c r="D360" i="1"/>
  <c r="L360" i="1"/>
  <c r="P11" i="1"/>
  <c r="P349" i="1"/>
  <c r="L349" i="1"/>
</calcChain>
</file>

<file path=xl/sharedStrings.xml><?xml version="1.0" encoding="utf-8"?>
<sst xmlns="http://schemas.openxmlformats.org/spreadsheetml/2006/main" count="1441" uniqueCount="505">
  <si>
    <t>Kommunens befolkning och åldersstruktur 31.12.2021 (kommunindelningen år 2022)</t>
  </si>
  <si>
    <t>Källa: Statistikcentralen</t>
  </si>
  <si>
    <t>Kommunens namn</t>
  </si>
  <si>
    <t>Invånar-</t>
  </si>
  <si>
    <t xml:space="preserve"> Ändring 2020-2021</t>
  </si>
  <si>
    <t>Åldersstruktur 31.12.2021:</t>
  </si>
  <si>
    <t xml:space="preserve"> Åldersstruktur 31.12.2021:</t>
  </si>
  <si>
    <t>Demo-</t>
  </si>
  <si>
    <t>Kommun-</t>
  </si>
  <si>
    <t>Liitos</t>
  </si>
  <si>
    <t>Maa-</t>
  </si>
  <si>
    <t>Kunta-</t>
  </si>
  <si>
    <t>Land-</t>
  </si>
  <si>
    <t>antal</t>
  </si>
  <si>
    <t>%</t>
  </si>
  <si>
    <t xml:space="preserve"> 0-6 år</t>
  </si>
  <si>
    <t xml:space="preserve"> 0-14 år</t>
  </si>
  <si>
    <t>15 - 64 år</t>
  </si>
  <si>
    <t>65 år -</t>
  </si>
  <si>
    <t>varav:</t>
  </si>
  <si>
    <t>grafisk</t>
  </si>
  <si>
    <t>nummer</t>
  </si>
  <si>
    <t>kunta-</t>
  </si>
  <si>
    <t>muoto</t>
  </si>
  <si>
    <t>koko-</t>
  </si>
  <si>
    <t>skap</t>
  </si>
  <si>
    <t>storleks-</t>
  </si>
  <si>
    <t>75 år</t>
  </si>
  <si>
    <t>75 år.-</t>
  </si>
  <si>
    <t>försörjn.</t>
  </si>
  <si>
    <t>koodi</t>
  </si>
  <si>
    <t>kod</t>
  </si>
  <si>
    <t>kvot</t>
  </si>
  <si>
    <t>(vuoden 2021 väestötiedon mukaan)</t>
  </si>
  <si>
    <t>Hela Finland</t>
  </si>
  <si>
    <t>Fasta Finland</t>
  </si>
  <si>
    <t>min</t>
  </si>
  <si>
    <t>max</t>
  </si>
  <si>
    <t>Alajärvi</t>
  </si>
  <si>
    <t>Alavieska</t>
  </si>
  <si>
    <t>Alavo</t>
  </si>
  <si>
    <t>Asikkala</t>
  </si>
  <si>
    <t>Askola</t>
  </si>
  <si>
    <t>Aura</t>
  </si>
  <si>
    <t>Ackas</t>
  </si>
  <si>
    <t>Brändö</t>
  </si>
  <si>
    <t>Eckerö</t>
  </si>
  <si>
    <t>Enonkoski</t>
  </si>
  <si>
    <t>Enontekis</t>
  </si>
  <si>
    <t>Esbo</t>
  </si>
  <si>
    <t>Eura</t>
  </si>
  <si>
    <t>Euraåminne</t>
  </si>
  <si>
    <t>Evijärvi</t>
  </si>
  <si>
    <t>Finström</t>
  </si>
  <si>
    <t>Forssa</t>
  </si>
  <si>
    <t>Föglö</t>
  </si>
  <si>
    <t>Geta</t>
  </si>
  <si>
    <t>Haapajärvi</t>
  </si>
  <si>
    <t>Haapavesi</t>
  </si>
  <si>
    <t>Karlö</t>
  </si>
  <si>
    <t>Halso</t>
  </si>
  <si>
    <t>Fredrikshamn</t>
  </si>
  <si>
    <t>Hammarland</t>
  </si>
  <si>
    <t>Hankasalmi</t>
  </si>
  <si>
    <t>Hangö</t>
  </si>
  <si>
    <t>Harjavalta</t>
  </si>
  <si>
    <t>Gustav Adolfs</t>
  </si>
  <si>
    <t>Hattula</t>
  </si>
  <si>
    <t>Hausjärvi</t>
  </si>
  <si>
    <t>Heinävesi</t>
  </si>
  <si>
    <t>Helsingfors</t>
  </si>
  <si>
    <t>Vanda</t>
  </si>
  <si>
    <t>Hirvensalmi</t>
  </si>
  <si>
    <t>Hollola</t>
  </si>
  <si>
    <t>Vittis</t>
  </si>
  <si>
    <t>Humppila</t>
  </si>
  <si>
    <t>Hyrynsalmi</t>
  </si>
  <si>
    <t>Hyvinge</t>
  </si>
  <si>
    <t>Tavastkyro</t>
  </si>
  <si>
    <t>Tavastehus</t>
  </si>
  <si>
    <t>Heinola</t>
  </si>
  <si>
    <t>Ijo</t>
  </si>
  <si>
    <t>Idensalmi</t>
  </si>
  <si>
    <t>Itis</t>
  </si>
  <si>
    <t>Ikalis</t>
  </si>
  <si>
    <t>Ilmajoki</t>
  </si>
  <si>
    <t>Ilomants</t>
  </si>
  <si>
    <t>Enare</t>
  </si>
  <si>
    <t>Ingå</t>
  </si>
  <si>
    <t>Storå</t>
  </si>
  <si>
    <t>Storkyro</t>
  </si>
  <si>
    <t>Imatra</t>
  </si>
  <si>
    <t>Janakkala</t>
  </si>
  <si>
    <t>Joensuu</t>
  </si>
  <si>
    <t>Jockis</t>
  </si>
  <si>
    <t>Jomala</t>
  </si>
  <si>
    <t>Jorois</t>
  </si>
  <si>
    <t>Joutsa</t>
  </si>
  <si>
    <t>Juga</t>
  </si>
  <si>
    <t>Juupajoki</t>
  </si>
  <si>
    <t>Juva</t>
  </si>
  <si>
    <t>Jyväskylä</t>
  </si>
  <si>
    <t>Jämijärvi</t>
  </si>
  <si>
    <t>Jämsä</t>
  </si>
  <si>
    <t>Träskända</t>
  </si>
  <si>
    <t>S:t Karins</t>
  </si>
  <si>
    <t>Kaavi</t>
  </si>
  <si>
    <t>Kajana</t>
  </si>
  <si>
    <t>Kalajoki</t>
  </si>
  <si>
    <t>Kangasala</t>
  </si>
  <si>
    <t>Kangasniemi</t>
  </si>
  <si>
    <t>Kankaanpää</t>
  </si>
  <si>
    <t>Kannonkoski</t>
  </si>
  <si>
    <t>Kannus</t>
  </si>
  <si>
    <t>Bötom</t>
  </si>
  <si>
    <t>Högfors</t>
  </si>
  <si>
    <t>Karstula</t>
  </si>
  <si>
    <t>Karvia</t>
  </si>
  <si>
    <t>Kaskö</t>
  </si>
  <si>
    <t>Kauhajoki</t>
  </si>
  <si>
    <t>Kauhava</t>
  </si>
  <si>
    <t>Grankulla</t>
  </si>
  <si>
    <t>Kaustby</t>
  </si>
  <si>
    <t>Keitele</t>
  </si>
  <si>
    <t>Kemi</t>
  </si>
  <si>
    <t>Keminmaa</t>
  </si>
  <si>
    <t>Kempele</t>
  </si>
  <si>
    <t>Kervo</t>
  </si>
  <si>
    <t>Keuru</t>
  </si>
  <si>
    <t>Kihniö</t>
  </si>
  <si>
    <t>Kinnula</t>
  </si>
  <si>
    <t>Kyrkslätt</t>
  </si>
  <si>
    <t>Kitee</t>
  </si>
  <si>
    <t>Kides</t>
  </si>
  <si>
    <t>Kiuruvesi</t>
  </si>
  <si>
    <t>Kivijärvi</t>
  </si>
  <si>
    <t>Kumo</t>
  </si>
  <si>
    <t>Karleby</t>
  </si>
  <si>
    <t>Kolari</t>
  </si>
  <si>
    <t>Konnevesi</t>
  </si>
  <si>
    <t>Kontiolax</t>
  </si>
  <si>
    <t>Korsnäs</t>
  </si>
  <si>
    <t>Koski Tl</t>
  </si>
  <si>
    <t>Kotka</t>
  </si>
  <si>
    <t>Kouvola</t>
  </si>
  <si>
    <t>Kristinestad</t>
  </si>
  <si>
    <t>Kronoby</t>
  </si>
  <si>
    <t>Kuhmo</t>
  </si>
  <si>
    <t>Kuhmois</t>
  </si>
  <si>
    <t>Kumlinge</t>
  </si>
  <si>
    <t>Kuopio</t>
  </si>
  <si>
    <t>Kuortane</t>
  </si>
  <si>
    <t>Kurikka</t>
  </si>
  <si>
    <t>Gustavs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</si>
  <si>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</si>
  <si>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</si>
  <si>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</si>
  <si>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</si>
  <si>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</si>
  <si>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</si>
  <si>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</si>
  <si>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Kimitoön</t>
  </si>
  <si>
    <t>Lahtis</t>
  </si>
  <si>
    <t>Laihela</t>
  </si>
  <si>
    <t>Letala</t>
  </si>
  <si>
    <t>Lapinlahti</t>
  </si>
  <si>
    <t>Lappajärvi</t>
  </si>
  <si>
    <t>Villmanstrand</t>
  </si>
  <si>
    <t>Lappträsk</t>
  </si>
  <si>
    <t>Lappo</t>
  </si>
  <si>
    <t>Laukas</t>
  </si>
  <si>
    <t>Lemi</t>
  </si>
  <si>
    <t>Lemland</t>
  </si>
  <si>
    <t>Lempäälä</t>
  </si>
  <si>
    <t>Leppävirta</t>
  </si>
  <si>
    <t>Lestijärvi</t>
  </si>
  <si>
    <t>Lieksa</t>
  </si>
  <si>
    <t>Lundo</t>
  </si>
  <si>
    <t>Limingo</t>
  </si>
  <si>
    <t>Libelits</t>
  </si>
  <si>
    <t>Loimaa</t>
  </si>
  <si>
    <t>Loppi</t>
  </si>
  <si>
    <t>Lovisa</t>
  </si>
  <si>
    <t>Luhanka</t>
  </si>
  <si>
    <t>Lumijoki</t>
  </si>
  <si>
    <t>Lumparland</t>
  </si>
  <si>
    <t>Larsmo</t>
  </si>
  <si>
    <t>Luumäki</t>
  </si>
  <si>
    <t>Lojo</t>
  </si>
  <si>
    <t>Pargas</t>
  </si>
  <si>
    <t>Malax</t>
  </si>
  <si>
    <t>Mariehamn</t>
  </si>
  <si>
    <t>S:t Mårtens</t>
  </si>
  <si>
    <t>Masku</t>
  </si>
  <si>
    <t>Merijärvi</t>
  </si>
  <si>
    <t>Sastmola</t>
  </si>
  <si>
    <t>Miehikkälä</t>
  </si>
  <si>
    <t>S:t Michel</t>
  </si>
  <si>
    <t>Muhos</t>
  </si>
  <si>
    <t>Multia</t>
  </si>
  <si>
    <t>Muonio</t>
  </si>
  <si>
    <t>Korsholm</t>
  </si>
  <si>
    <t>Muurame</t>
  </si>
  <si>
    <t>Virmo</t>
  </si>
  <si>
    <t>Mörskom</t>
  </si>
  <si>
    <t>Mäntsälä</t>
  </si>
  <si>
    <t>Mäntyharju</t>
  </si>
  <si>
    <t>Mänttä-Vilppula</t>
  </si>
  <si>
    <t>Nådendal</t>
  </si>
  <si>
    <t>Nakkila</t>
  </si>
  <si>
    <t>Nivala</t>
  </si>
  <si>
    <t>Nokia</t>
  </si>
  <si>
    <t>Nousis</t>
  </si>
  <si>
    <t>Nurmes</t>
  </si>
  <si>
    <t>Nurmijärvi</t>
  </si>
  <si>
    <t>Närpes</t>
  </si>
  <si>
    <t>Orimattila</t>
  </si>
  <si>
    <t>Oripää</t>
  </si>
  <si>
    <t>Orivesi</t>
  </si>
  <si>
    <t>Oulainen</t>
  </si>
  <si>
    <t>Uleåborg</t>
  </si>
  <si>
    <t>Padasjoki</t>
  </si>
  <si>
    <t>Pemar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</si>
  <si>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</si>
  <si>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</si>
  <si>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</si>
  <si>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</si>
  <si>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</si>
  <si>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</si>
  <si>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</si>
  <si>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</si>
  <si>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</si>
  <si>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Jakobstad</t>
  </si>
  <si>
    <t>Pedersöre</t>
  </si>
  <si>
    <t>Pihtipudas</t>
  </si>
  <si>
    <t>Birkala</t>
  </si>
  <si>
    <t>Polvijärvi</t>
  </si>
  <si>
    <t>Påmark</t>
  </si>
  <si>
    <t>Björneborg</t>
  </si>
  <si>
    <t>Borgnäs</t>
  </si>
  <si>
    <t>Posio</t>
  </si>
  <si>
    <t>Pudasjärvi</t>
  </si>
  <si>
    <t>Pukkila</t>
  </si>
  <si>
    <t>Punkalaidun</t>
  </si>
  <si>
    <t>Puolanka</t>
  </si>
  <si>
    <t>Puumala</t>
  </si>
  <si>
    <t>Pyttis</t>
  </si>
  <si>
    <t>Pyhäjoki</t>
  </si>
  <si>
    <t>Pyhäjärvi</t>
  </si>
  <si>
    <t>Pyhäntä</t>
  </si>
  <si>
    <t>Pyhäranta</t>
  </si>
  <si>
    <t>Pälkäne</t>
  </si>
  <si>
    <t>Pöytyä</t>
  </si>
  <si>
    <t>Borgå</t>
  </si>
  <si>
    <t>Brahestad</t>
  </si>
  <si>
    <t>Reso</t>
  </si>
  <si>
    <t>Rantasalmi</t>
  </si>
  <si>
    <t>Ranua</t>
  </si>
  <si>
    <t>Raumo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</si>
  <si>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</si>
  <si>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</si>
  <si>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</si>
  <si>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</si>
  <si>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</si>
  <si>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</si>
  <si>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</si>
  <si>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Ruokolax</t>
  </si>
  <si>
    <t>Ruovesi</t>
  </si>
  <si>
    <t>Rusko</t>
  </si>
  <si>
    <t>Rääkkylä</t>
  </si>
  <si>
    <t>Raseborg</t>
  </si>
  <si>
    <t>Saarijärvi</t>
  </si>
  <si>
    <t>Salla</t>
  </si>
  <si>
    <t>Salo</t>
  </si>
  <si>
    <t>Saltvik</t>
  </si>
  <si>
    <t>Sagu</t>
  </si>
  <si>
    <t>Savitaipale</t>
  </si>
  <si>
    <t>Nyslott</t>
  </si>
  <si>
    <t>Savukoski</t>
  </si>
  <si>
    <t>Seinäjoki</t>
  </si>
  <si>
    <t>Sievi</t>
  </si>
  <si>
    <t>Siikais</t>
  </si>
  <si>
    <t>Siikajoki</t>
  </si>
  <si>
    <t>Siilinjärvi</t>
  </si>
  <si>
    <t>Simo</t>
  </si>
  <si>
    <t>Sibbo</t>
  </si>
  <si>
    <t>Sjundeå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</si>
  <si>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</si>
  <si>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</si>
  <si>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</si>
  <si>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</si>
  <si>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</si>
  <si>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</si>
  <si>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</si>
  <si>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</si>
  <si>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</si>
  <si>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</si>
  <si>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</si>
  <si>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</si>
  <si>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</si>
  <si>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</si>
  <si>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</si>
  <si>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</si>
  <si>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</si>
  <si>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Tövsala</t>
  </si>
  <si>
    <t>Tammela</t>
  </si>
  <si>
    <t>Tammerfors</t>
  </si>
  <si>
    <t>Tervo</t>
  </si>
  <si>
    <t>Tervola</t>
  </si>
  <si>
    <t>Östermark</t>
  </si>
  <si>
    <t>Tohmajärvi</t>
  </si>
  <si>
    <t>Toholampi</t>
  </si>
  <si>
    <t>Toivakka</t>
  </si>
  <si>
    <t>Torneå</t>
  </si>
  <si>
    <t>Åbo</t>
  </si>
  <si>
    <t>Pello</t>
  </si>
  <si>
    <t>Tuusniemi</t>
  </si>
  <si>
    <t>Tusby</t>
  </si>
  <si>
    <t>Tyrnävä</t>
  </si>
  <si>
    <t>Ulvsby</t>
  </si>
  <si>
    <t>Urjala</t>
  </si>
  <si>
    <t>Utajärvi</t>
  </si>
  <si>
    <t>Utsjoki</t>
  </si>
  <si>
    <t>Uurainen</t>
  </si>
  <si>
    <t>Nykarleby</t>
  </si>
  <si>
    <t>Nystad</t>
  </si>
  <si>
    <t>Vasa</t>
  </si>
  <si>
    <t>Valkeakoski</t>
  </si>
  <si>
    <t>Varkaus</t>
  </si>
  <si>
    <t>Vemo</t>
  </si>
  <si>
    <t>Vesanto</t>
  </si>
  <si>
    <t>Vesilahti</t>
  </si>
  <si>
    <t>Vetil</t>
  </si>
  <si>
    <t>Vieremä</t>
  </si>
  <si>
    <t>Vichtis</t>
  </si>
  <si>
    <t>Viitasaari</t>
  </si>
  <si>
    <t>Vindala</t>
  </si>
  <si>
    <t>Vederlax</t>
  </si>
  <si>
    <t>Virdois</t>
  </si>
  <si>
    <t>Vårdö</t>
  </si>
  <si>
    <t>Vörå</t>
  </si>
  <si>
    <t>Övertorneå</t>
  </si>
  <si>
    <t>Ylivieska</t>
  </si>
  <si>
    <t>Ylöjärvi</t>
  </si>
  <si>
    <t>Ypäjä</t>
  </si>
  <si>
    <t>Etseri</t>
  </si>
  <si>
    <t>Äänekoski</t>
  </si>
  <si>
    <t>Maakunnittain: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</si>
  <si>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</si>
  <si>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</si>
  <si>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</si>
  <si>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</si>
  <si>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</si>
  <si>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</si>
  <si>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</si>
  <si>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</si>
  <si>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</si>
  <si>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</si>
  <si>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</si>
  <si>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</si>
  <si>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</si>
  <si>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</si>
  <si>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</si>
  <si>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</si>
  <si>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</si>
  <si>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</si>
  <si>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</si>
  <si>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>Yhteensä</t>
  </si>
  <si>
    <t>Kuntakoon mukaan:</t>
  </si>
  <si>
    <t xml:space="preserve"> Alle 2000 as. </t>
  </si>
  <si>
    <t xml:space="preserve"> 2001-5000 as. </t>
  </si>
  <si>
    <t xml:space="preserve"> 5001-10000 as. </t>
  </si>
  <si>
    <t xml:space="preserve"> 10001-20000 as. </t>
  </si>
  <si>
    <t xml:space="preserve"> 20001-40000 as. </t>
  </si>
  <si>
    <t xml:space="preserve"> 40001-100000 as. </t>
  </si>
  <si>
    <t xml:space="preserve"> Yli 100000 as. </t>
  </si>
  <si>
    <t xml:space="preserve">Kommunens befolkning och åldersstruktur 31.12.2021 </t>
  </si>
  <si>
    <t>Kommunens</t>
  </si>
  <si>
    <t>Svensk-</t>
  </si>
  <si>
    <t>Samisk-</t>
  </si>
  <si>
    <t>Främmande</t>
  </si>
  <si>
    <t>Åldersstruktur 31.12.2020, %:</t>
  </si>
  <si>
    <t>namn (finska)</t>
  </si>
  <si>
    <t xml:space="preserve"> 0-5 år.</t>
  </si>
  <si>
    <t>6 år.</t>
  </si>
  <si>
    <t xml:space="preserve"> 7-12 år.</t>
  </si>
  <si>
    <t xml:space="preserve"> 13-15 år.</t>
  </si>
  <si>
    <t xml:space="preserve"> 16-18 år.</t>
  </si>
  <si>
    <t xml:space="preserve"> 19-64 år.</t>
  </si>
  <si>
    <t xml:space="preserve"> 65-74 år.</t>
  </si>
  <si>
    <t xml:space="preserve"> 75-84 år.</t>
  </si>
  <si>
    <t xml:space="preserve"> 85 år.-</t>
  </si>
  <si>
    <t>språkiga</t>
  </si>
  <si>
    <t>språk</t>
  </si>
  <si>
    <t>Alavus</t>
  </si>
  <si>
    <t>Akaa</t>
  </si>
  <si>
    <t>Enontekiö</t>
  </si>
  <si>
    <t>Espoo</t>
  </si>
  <si>
    <t>Eurajoki</t>
  </si>
  <si>
    <t>Hailuoto</t>
  </si>
  <si>
    <t>Halsua</t>
  </si>
  <si>
    <t>Hamina</t>
  </si>
  <si>
    <t>Hanko</t>
  </si>
  <si>
    <t>Hartola</t>
  </si>
  <si>
    <t>Helsinki</t>
  </si>
  <si>
    <t>Vantaa</t>
  </si>
  <si>
    <t>Huittinen</t>
  </si>
  <si>
    <t>Hyvinkää</t>
  </si>
  <si>
    <t>Hämeenkyrö</t>
  </si>
  <si>
    <t>Hämeenlinna</t>
  </si>
  <si>
    <t>Ii</t>
  </si>
  <si>
    <t>Iisalmi</t>
  </si>
  <si>
    <t>Iitti</t>
  </si>
  <si>
    <t>Ikaalinen</t>
  </si>
  <si>
    <t>Ilomantsi</t>
  </si>
  <si>
    <t>Inari</t>
  </si>
  <si>
    <t>Inkoo</t>
  </si>
  <si>
    <t>Isojoki</t>
  </si>
  <si>
    <t>Isokyrö</t>
  </si>
  <si>
    <t>Jokioinen</t>
  </si>
  <si>
    <t>Joroinen</t>
  </si>
  <si>
    <t>Juuka</t>
  </si>
  <si>
    <t>Järvenpää</t>
  </si>
  <si>
    <t>Kaarina</t>
  </si>
  <si>
    <t>Kajaani</t>
  </si>
  <si>
    <t>Karijoki</t>
  </si>
  <si>
    <t>Karkkila</t>
  </si>
  <si>
    <t>Kaskinen</t>
  </si>
  <si>
    <t>Kauniainen</t>
  </si>
  <si>
    <t>Kaustinen</t>
  </si>
  <si>
    <t>Kerava</t>
  </si>
  <si>
    <t>Keuruu</t>
  </si>
  <si>
    <t>Kirkkonummi</t>
  </si>
  <si>
    <t>Kittilä</t>
  </si>
  <si>
    <t>Kokemäki</t>
  </si>
  <si>
    <t>Kokkola</t>
  </si>
  <si>
    <t>Kontiolahti</t>
  </si>
  <si>
    <t>Kristiinankaupunki</t>
  </si>
  <si>
    <t>Kruunupyy</t>
  </si>
  <si>
    <t>Kuhmoinen</t>
  </si>
  <si>
    <t>Kustavi</t>
  </si>
  <si>
    <t>Kemiönsaari</t>
  </si>
  <si>
    <t>Lahti</t>
  </si>
  <si>
    <t>Laihia</t>
  </si>
  <si>
    <t>Laitila</t>
  </si>
  <si>
    <t>Lappeenranta</t>
  </si>
  <si>
    <t>Lapinjärvi</t>
  </si>
  <si>
    <t>Lapua</t>
  </si>
  <si>
    <t>Laukaa</t>
  </si>
  <si>
    <t>Lieto</t>
  </si>
  <si>
    <t>Liminka</t>
  </si>
  <si>
    <t>Liperi</t>
  </si>
  <si>
    <t>Loviisa</t>
  </si>
  <si>
    <t>Luoto</t>
  </si>
  <si>
    <t>Lohja</t>
  </si>
  <si>
    <t>Parainen</t>
  </si>
  <si>
    <t>Maalahti</t>
  </si>
  <si>
    <t>Marttila</t>
  </si>
  <si>
    <t>Merikarvia</t>
  </si>
  <si>
    <t>Mikkeli</t>
  </si>
  <si>
    <t>Mustasaari</t>
  </si>
  <si>
    <t>Mynämäki</t>
  </si>
  <si>
    <t>Myrskylä</t>
  </si>
  <si>
    <t>Naantali</t>
  </si>
  <si>
    <t>Nousiainen</t>
  </si>
  <si>
    <t>Närpiö</t>
  </si>
  <si>
    <t>Oulu</t>
  </si>
  <si>
    <t>Paimio</t>
  </si>
  <si>
    <t>Pietarsaari</t>
  </si>
  <si>
    <t>Pedersören kunta</t>
  </si>
  <si>
    <t>Pirkkala</t>
  </si>
  <si>
    <t>Pomarkku</t>
  </si>
  <si>
    <t>Pori</t>
  </si>
  <si>
    <t>Pornainen</t>
  </si>
  <si>
    <t>Pyhtää</t>
  </si>
  <si>
    <t>Porvoo</t>
  </si>
  <si>
    <t>Raahe</t>
  </si>
  <si>
    <t>Raisio</t>
  </si>
  <si>
    <t>Rauma</t>
  </si>
  <si>
    <t>Ruokolahti</t>
  </si>
  <si>
    <t>Raasepori</t>
  </si>
  <si>
    <t>Sauvo</t>
  </si>
  <si>
    <t>Savonlinna</t>
  </si>
  <si>
    <t>Siikainen</t>
  </si>
  <si>
    <t>Sipoo</t>
  </si>
  <si>
    <t>Siuntio</t>
  </si>
  <si>
    <t>Taivassalo</t>
  </si>
  <si>
    <t>Tampere</t>
  </si>
  <si>
    <t>Teuva</t>
  </si>
  <si>
    <t>Tornio</t>
  </si>
  <si>
    <t>Turku</t>
  </si>
  <si>
    <t>Tuusula</t>
  </si>
  <si>
    <t>Ulvila</t>
  </si>
  <si>
    <t>Uusikaarlepyy</t>
  </si>
  <si>
    <t>Uusikaupunki</t>
  </si>
  <si>
    <t>Vaasa</t>
  </si>
  <si>
    <t>Vehmaa</t>
  </si>
  <si>
    <t>Veteli</t>
  </si>
  <si>
    <t>Vihti</t>
  </si>
  <si>
    <t>Vimpeli</t>
  </si>
  <si>
    <t>Virolahti</t>
  </si>
  <si>
    <t>Virrat</t>
  </si>
  <si>
    <t>Vöyri</t>
  </si>
  <si>
    <t>Ylitornio</t>
  </si>
  <si>
    <t>Ähtäri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</si>
</sst>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0;"/>
    <numFmt numFmtId="165" formatCode="0.0"/>
    <numFmt numFmtId="166" formatCode="#,##0.0"/>
    <numFmt numFmtId="167" formatCode="0.0\ %"/>
  </numFmts>
  <fonts count="41">
    <font>
      <sz val="10"/>
      <color theme="1"/>
      <name val="Verdana"/>
      <family val="2"/>
    </font>
    <font>
      <sz val="8"/>
      <color indexed="8"/>
      <name val="Arial"/>
      <family val="2"/>
    </font>
    <font>
      <sz val="10"/>
      <name val="Helv"/>
    </font>
    <font>
      <sz val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i/>
      <sz val="9"/>
      <color theme="3"/>
      <name val="Arial"/>
      <family val="2"/>
    </font>
    <font>
      <sz val="8"/>
      <color rgb="FF0070C0"/>
      <name val="Arial"/>
      <family val="2"/>
    </font>
    <font>
      <i/>
      <sz val="9"/>
      <color theme="8" tint="-0.499984740745262"/>
      <name val="Arial"/>
      <family val="2"/>
    </font>
    <font>
      <sz val="8"/>
      <color theme="8" tint="-0.499984740745262"/>
      <name val="Arial"/>
      <family val="2"/>
    </font>
    <font>
      <sz val="14"/>
      <color theme="3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theme="4" tint="0.249977111117893"/>
      <name val="Arial"/>
      <family val="2"/>
    </font>
    <font>
      <i/>
      <sz val="9"/>
      <color rgb="FF996633"/>
      <name val="Arial"/>
      <family val="2"/>
    </font>
    <font>
      <sz val="9"/>
      <name val="Work Sans"/>
    </font>
    <font>
      <sz val="9"/>
      <color rgb="FFFF0000"/>
      <name val="Work Sans"/>
    </font>
    <font>
      <i/>
      <sz val="9"/>
      <color rgb="FFFF0000"/>
      <name val="Work Sans"/>
    </font>
    <font>
      <sz val="14"/>
      <name val="Work Sans"/>
    </font>
    <font>
      <sz val="11"/>
      <name val="Work Sans"/>
    </font>
    <font>
      <b/>
      <sz val="9"/>
      <name val="Work Sans"/>
    </font>
    <font>
      <i/>
      <sz val="9"/>
      <name val="Work Sans"/>
    </font>
    <font>
      <sz val="10"/>
      <name val="Work Sans"/>
    </font>
    <font>
      <b/>
      <sz val="9"/>
      <color rgb="FFFF0000"/>
      <name val="Work Sans"/>
    </font>
    <font>
      <i/>
      <sz val="10"/>
      <name val="Work Sans"/>
    </font>
    <font>
      <sz val="8"/>
      <color rgb="FFFF0000"/>
      <name val="Work Sans"/>
    </font>
    <font>
      <sz val="9"/>
      <color theme="1"/>
      <name val="Work Sans"/>
    </font>
    <font>
      <i/>
      <sz val="9"/>
      <color rgb="FF996633"/>
      <name val="Work Sans"/>
    </font>
    <font>
      <sz val="9"/>
      <color rgb="FF996633"/>
      <name val="Work Sans"/>
    </font>
    <font>
      <sz val="9"/>
      <color theme="3"/>
      <name val="Work Sans"/>
    </font>
  </fonts>
  <fills count="3">
    <fill>
      <patternFill patternType="none"/>
    </fill>
    <fill>
      <patternFill patternType="gray125"/>
    </fill>
    <fill>
      <patternFill patternType="solid">
        <fgColor theme="4" tint="0.8999908444471571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</cellStyleXfs>
  <cellXfs count="159">
    <xf numFmtId="0" fontId="0" fillId="0" borderId="0" xfId="0"/>
    <xf numFmtId="0" fontId="13" fillId="0" borderId="0" xfId="0" applyFont="1"/>
    <xf numFmtId="0" fontId="14" fillId="0" borderId="0" xfId="0" applyFont="1"/>
    <xf numFmtId="164" fontId="14" fillId="0" borderId="0" xfId="0" applyNumberFormat="1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/>
      <protection locked="0"/>
    </xf>
    <xf numFmtId="3" fontId="13" fillId="0" borderId="0" xfId="1" applyNumberFormat="1" applyFont="1" applyAlignment="1" applyProtection="1">
      <alignment horizontal="right"/>
      <protection locked="0"/>
    </xf>
    <xf numFmtId="3" fontId="13" fillId="0" borderId="0" xfId="0" applyNumberFormat="1" applyFont="1"/>
    <xf numFmtId="0" fontId="13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3" fontId="15" fillId="0" borderId="0" xfId="1" applyNumberFormat="1" applyFont="1" applyAlignment="1" applyProtection="1">
      <alignment horizontal="right"/>
      <protection locked="0"/>
    </xf>
    <xf numFmtId="3" fontId="15" fillId="0" borderId="0" xfId="0" applyNumberFormat="1" applyFont="1"/>
    <xf numFmtId="3" fontId="16" fillId="0" borderId="0" xfId="0" applyNumberFormat="1" applyFont="1"/>
    <xf numFmtId="0" fontId="16" fillId="0" borderId="0" xfId="0" applyFont="1"/>
    <xf numFmtId="0" fontId="1" fillId="0" borderId="0" xfId="7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164" fontId="3" fillId="0" borderId="0" xfId="7" applyNumberFormat="1" applyFont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0" xfId="7" applyFont="1"/>
    <xf numFmtId="3" fontId="4" fillId="0" borderId="0" xfId="0" applyNumberFormat="1" applyFont="1"/>
    <xf numFmtId="0" fontId="6" fillId="0" borderId="0" xfId="0" applyFont="1" applyAlignment="1">
      <alignment horizontal="center"/>
    </xf>
    <xf numFmtId="164" fontId="5" fillId="0" borderId="0" xfId="7" applyNumberFormat="1" applyFont="1" applyAlignment="1">
      <alignment horizontal="left" vertical="center"/>
    </xf>
    <xf numFmtId="0" fontId="8" fillId="0" borderId="0" xfId="0" applyFont="1" applyAlignment="1">
      <alignment horizontal="center"/>
    </xf>
    <xf numFmtId="49" fontId="3" fillId="0" borderId="0" xfId="2" applyNumberFormat="1" applyFont="1" applyAlignment="1" applyProtection="1">
      <alignment horizontal="center"/>
      <protection locked="0"/>
    </xf>
    <xf numFmtId="3" fontId="1" fillId="0" borderId="0" xfId="2" applyNumberFormat="1" applyFont="1" applyAlignment="1">
      <alignment horizontal="center" vertical="center"/>
    </xf>
    <xf numFmtId="1" fontId="3" fillId="0" borderId="0" xfId="7" applyNumberFormat="1" applyFont="1" applyAlignment="1" applyProtection="1">
      <alignment horizontal="right"/>
      <protection locked="0"/>
    </xf>
    <xf numFmtId="3" fontId="16" fillId="0" borderId="0" xfId="1" applyNumberFormat="1" applyFont="1" applyAlignment="1" applyProtection="1">
      <alignment horizontal="right"/>
      <protection locked="0"/>
    </xf>
    <xf numFmtId="164" fontId="17" fillId="0" borderId="0" xfId="0" applyNumberFormat="1" applyFont="1" applyAlignment="1" applyProtection="1">
      <alignment horizontal="left" vertical="center"/>
      <protection locked="0"/>
    </xf>
    <xf numFmtId="0" fontId="17" fillId="0" borderId="0" xfId="0" applyFont="1"/>
    <xf numFmtId="164" fontId="17" fillId="0" borderId="0" xfId="7" applyNumberFormat="1" applyFont="1" applyAlignment="1">
      <alignment horizontal="left" vertical="center"/>
    </xf>
    <xf numFmtId="0" fontId="17" fillId="0" borderId="0" xfId="7" applyFont="1"/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3" fontId="18" fillId="0" borderId="0" xfId="0" applyNumberFormat="1" applyFont="1"/>
    <xf numFmtId="14" fontId="13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9" fillId="2" borderId="0" xfId="0" applyFont="1" applyFill="1"/>
    <xf numFmtId="0" fontId="16" fillId="2" borderId="0" xfId="0" applyFont="1" applyFill="1"/>
    <xf numFmtId="0" fontId="13" fillId="2" borderId="0" xfId="0" applyFont="1" applyFill="1"/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164" fontId="13" fillId="2" borderId="0" xfId="0" applyNumberFormat="1" applyFont="1" applyFill="1" applyAlignment="1" applyProtection="1">
      <alignment horizontal="left" vertical="center"/>
      <protection locked="0"/>
    </xf>
    <xf numFmtId="164" fontId="14" fillId="2" borderId="0" xfId="0" applyNumberFormat="1" applyFont="1" applyFill="1" applyAlignment="1" applyProtection="1">
      <alignment horizontal="left" vertical="center"/>
      <protection locked="0"/>
    </xf>
    <xf numFmtId="3" fontId="13" fillId="2" borderId="0" xfId="0" applyNumberFormat="1" applyFont="1" applyFill="1"/>
    <xf numFmtId="3" fontId="16" fillId="2" borderId="0" xfId="1" applyNumberFormat="1" applyFont="1" applyFill="1" applyAlignment="1" applyProtection="1">
      <alignment horizontal="right"/>
      <protection locked="0"/>
    </xf>
    <xf numFmtId="3" fontId="13" fillId="2" borderId="0" xfId="1" applyNumberFormat="1" applyFont="1" applyFill="1" applyAlignment="1" applyProtection="1">
      <alignment horizontal="right"/>
      <protection locked="0"/>
    </xf>
    <xf numFmtId="3" fontId="15" fillId="2" borderId="0" xfId="1" applyNumberFormat="1" applyFont="1" applyFill="1" applyAlignment="1" applyProtection="1">
      <alignment horizontal="right"/>
      <protection locked="0"/>
    </xf>
    <xf numFmtId="3" fontId="16" fillId="2" borderId="0" xfId="0" applyNumberFormat="1" applyFont="1" applyFill="1"/>
    <xf numFmtId="0" fontId="5" fillId="2" borderId="0" xfId="1" applyFont="1" applyFill="1" applyAlignment="1" applyProtection="1">
      <alignment horizontal="center"/>
      <protection locked="0"/>
    </xf>
    <xf numFmtId="0" fontId="10" fillId="2" borderId="0" xfId="1" applyFont="1" applyFill="1" applyAlignment="1" applyProtection="1">
      <alignment horizontal="left"/>
      <protection locked="0"/>
    </xf>
    <xf numFmtId="0" fontId="10" fillId="2" borderId="0" xfId="0" applyFont="1" applyFill="1" applyAlignment="1">
      <alignment horizontal="center"/>
    </xf>
    <xf numFmtId="0" fontId="9" fillId="2" borderId="1" xfId="1" applyFont="1" applyFill="1" applyBorder="1" applyAlignment="1" applyProtection="1">
      <alignment horizontal="left"/>
      <protection locked="0"/>
    </xf>
    <xf numFmtId="0" fontId="11" fillId="2" borderId="1" xfId="0" applyFont="1" applyFill="1" applyBorder="1"/>
    <xf numFmtId="0" fontId="5" fillId="2" borderId="1" xfId="1" applyFont="1" applyFill="1" applyBorder="1"/>
    <xf numFmtId="0" fontId="5" fillId="2" borderId="0" xfId="0" applyFont="1" applyFill="1"/>
    <xf numFmtId="0" fontId="5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 applyProtection="1">
      <alignment horizontal="center"/>
      <protection locked="0"/>
    </xf>
    <xf numFmtId="0" fontId="5" fillId="2" borderId="0" xfId="1" applyFont="1" applyFill="1" applyAlignment="1" applyProtection="1">
      <alignment horizontal="left"/>
      <protection locked="0"/>
    </xf>
    <xf numFmtId="0" fontId="5" fillId="2" borderId="0" xfId="0" applyFont="1" applyFill="1" applyAlignment="1">
      <alignment horizontal="left"/>
    </xf>
    <xf numFmtId="14" fontId="5" fillId="2" borderId="0" xfId="0" applyNumberFormat="1" applyFont="1" applyFill="1" applyAlignment="1">
      <alignment horizontal="center"/>
    </xf>
    <xf numFmtId="14" fontId="10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1" fillId="2" borderId="1" xfId="1" applyFont="1" applyFill="1" applyBorder="1"/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2" fillId="2" borderId="0" xfId="0" applyFont="1" applyFill="1"/>
    <xf numFmtId="0" fontId="23" fillId="2" borderId="0" xfId="0" applyFont="1" applyFill="1"/>
    <xf numFmtId="0" fontId="20" fillId="2" borderId="0" xfId="0" applyFont="1" applyFill="1"/>
    <xf numFmtId="3" fontId="23" fillId="0" borderId="0" xfId="0" applyNumberFormat="1" applyFont="1"/>
    <xf numFmtId="3" fontId="21" fillId="0" borderId="0" xfId="0" applyNumberFormat="1" applyFont="1"/>
    <xf numFmtId="3" fontId="20" fillId="0" borderId="0" xfId="0" applyNumberFormat="1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0" xfId="0" applyNumberFormat="1" applyFont="1"/>
    <xf numFmtId="0" fontId="24" fillId="2" borderId="0" xfId="1" applyFont="1" applyFill="1" applyAlignment="1" applyProtection="1">
      <alignment horizontal="center"/>
      <protection locked="0"/>
    </xf>
    <xf numFmtId="14" fontId="24" fillId="2" borderId="0" xfId="0" applyNumberFormat="1" applyFont="1" applyFill="1" applyAlignment="1">
      <alignment horizontal="center"/>
    </xf>
    <xf numFmtId="9" fontId="15" fillId="0" borderId="0" xfId="0" applyNumberFormat="1" applyFont="1" applyAlignment="1">
      <alignment horizontal="center"/>
    </xf>
    <xf numFmtId="3" fontId="22" fillId="0" borderId="0" xfId="0" applyNumberFormat="1" applyFont="1"/>
    <xf numFmtId="0" fontId="21" fillId="0" borderId="0" xfId="0" applyFont="1" applyAlignment="1">
      <alignment horizontal="right"/>
    </xf>
    <xf numFmtId="3" fontId="5" fillId="2" borderId="0" xfId="1" applyNumberFormat="1" applyFont="1" applyFill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3" fontId="5" fillId="0" borderId="0" xfId="1" applyNumberFormat="1" applyFont="1" applyAlignment="1" applyProtection="1">
      <alignment horizontal="right"/>
      <protection locked="0"/>
    </xf>
    <xf numFmtId="9" fontId="5" fillId="2" borderId="0" xfId="0" applyNumberFormat="1" applyFont="1" applyFill="1"/>
    <xf numFmtId="9" fontId="5" fillId="0" borderId="0" xfId="0" applyNumberFormat="1" applyFont="1"/>
    <xf numFmtId="9" fontId="18" fillId="0" borderId="0" xfId="0" applyNumberFormat="1" applyFont="1"/>
    <xf numFmtId="0" fontId="14" fillId="0" borderId="0" xfId="0" applyFont="1" applyAlignment="1">
      <alignment horizontal="center"/>
    </xf>
    <xf numFmtId="3" fontId="3" fillId="0" borderId="0" xfId="0" applyNumberFormat="1" applyFont="1"/>
    <xf numFmtId="0" fontId="11" fillId="0" borderId="0" xfId="0" applyFont="1"/>
    <xf numFmtId="0" fontId="5" fillId="0" borderId="0" xfId="0" applyFont="1"/>
    <xf numFmtId="3" fontId="5" fillId="0" borderId="0" xfId="0" applyNumberFormat="1" applyFont="1"/>
    <xf numFmtId="3" fontId="10" fillId="0" borderId="0" xfId="1" applyNumberFormat="1" applyFont="1" applyAlignment="1" applyProtection="1">
      <alignment horizontal="right"/>
      <protection locked="0"/>
    </xf>
    <xf numFmtId="167" fontId="15" fillId="0" borderId="0" xfId="0" applyNumberFormat="1" applyFont="1" applyAlignment="1">
      <alignment horizontal="center"/>
    </xf>
    <xf numFmtId="167" fontId="15" fillId="2" borderId="0" xfId="0" applyNumberFormat="1" applyFont="1" applyFill="1" applyAlignment="1">
      <alignment horizontal="center"/>
    </xf>
    <xf numFmtId="3" fontId="5" fillId="2" borderId="0" xfId="0" applyNumberFormat="1" applyFont="1" applyFill="1"/>
    <xf numFmtId="0" fontId="11" fillId="0" borderId="0" xfId="0" applyFont="1" applyAlignment="1">
      <alignment horizontal="left"/>
    </xf>
    <xf numFmtId="165" fontId="18" fillId="0" borderId="0" xfId="0" applyNumberFormat="1" applyFont="1"/>
    <xf numFmtId="165" fontId="5" fillId="0" borderId="0" xfId="0" applyNumberFormat="1" applyFont="1"/>
    <xf numFmtId="166" fontId="5" fillId="2" borderId="0" xfId="0" applyNumberFormat="1" applyFont="1" applyFill="1"/>
    <xf numFmtId="0" fontId="13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left"/>
    </xf>
    <xf numFmtId="164" fontId="26" fillId="0" borderId="0" xfId="0" applyNumberFormat="1" applyFont="1" applyAlignment="1" applyProtection="1">
      <alignment horizontal="left" vertical="center"/>
      <protection locked="0"/>
    </xf>
    <xf numFmtId="0" fontId="26" fillId="0" borderId="0" xfId="1" applyFont="1" applyAlignment="1" applyProtection="1">
      <alignment horizontal="center"/>
      <protection locked="0"/>
    </xf>
    <xf numFmtId="0" fontId="32" fillId="0" borderId="0" xfId="1" applyFont="1" applyAlignment="1" applyProtection="1">
      <alignment horizontal="left"/>
      <protection locked="0"/>
    </xf>
    <xf numFmtId="0" fontId="32" fillId="0" borderId="0" xfId="0" applyFont="1" applyAlignment="1">
      <alignment horizontal="center"/>
    </xf>
    <xf numFmtId="0" fontId="33" fillId="0" borderId="1" xfId="1" applyFont="1" applyBorder="1" applyAlignment="1" applyProtection="1">
      <alignment horizontal="left"/>
      <protection locked="0"/>
    </xf>
    <xf numFmtId="0" fontId="34" fillId="0" borderId="1" xfId="0" applyFont="1" applyBorder="1"/>
    <xf numFmtId="0" fontId="27" fillId="0" borderId="1" xfId="1" applyFont="1" applyBorder="1"/>
    <xf numFmtId="0" fontId="27" fillId="0" borderId="1" xfId="0" applyFont="1" applyBorder="1"/>
    <xf numFmtId="0" fontId="26" fillId="0" borderId="0" xfId="0" applyFont="1" applyAlignment="1">
      <alignment horizontal="center"/>
    </xf>
    <xf numFmtId="0" fontId="35" fillId="0" borderId="1" xfId="1" applyFont="1" applyBorder="1" applyAlignment="1" applyProtection="1">
      <alignment horizontal="left"/>
      <protection locked="0"/>
    </xf>
    <xf numFmtId="0" fontId="32" fillId="0" borderId="1" xfId="0" applyFont="1" applyBorder="1" applyAlignment="1">
      <alignment horizontal="center"/>
    </xf>
    <xf numFmtId="164" fontId="36" fillId="0" borderId="0" xfId="7" applyNumberFormat="1" applyFont="1" applyAlignment="1">
      <alignment horizontal="left" vertical="center"/>
    </xf>
    <xf numFmtId="0" fontId="36" fillId="0" borderId="0" xfId="7" applyFont="1" applyAlignment="1">
      <alignment horizontal="center"/>
    </xf>
    <xf numFmtId="0" fontId="34" fillId="0" borderId="0" xfId="0" applyFont="1"/>
    <xf numFmtId="164" fontId="31" fillId="0" borderId="0" xfId="0" applyNumberFormat="1" applyFont="1" applyAlignment="1" applyProtection="1">
      <alignment horizontal="left" vertical="center"/>
      <protection locked="0"/>
    </xf>
    <xf numFmtId="0" fontId="32" fillId="0" borderId="0" xfId="1" applyFont="1" applyAlignment="1" applyProtection="1">
      <alignment horizontal="center"/>
      <protection locked="0"/>
    </xf>
    <xf numFmtId="14" fontId="26" fillId="0" borderId="0" xfId="0" applyNumberFormat="1" applyFont="1" applyAlignment="1">
      <alignment horizontal="center"/>
    </xf>
    <xf numFmtId="14" fontId="28" fillId="0" borderId="0" xfId="0" applyNumberFormat="1" applyFont="1" applyAlignment="1">
      <alignment horizontal="center"/>
    </xf>
    <xf numFmtId="0" fontId="37" fillId="0" borderId="0" xfId="0" applyFont="1"/>
    <xf numFmtId="165" fontId="37" fillId="0" borderId="0" xfId="0" applyNumberFormat="1" applyFont="1"/>
    <xf numFmtId="0" fontId="26" fillId="0" borderId="0" xfId="0" applyFont="1" applyAlignment="1">
      <alignment horizontal="left"/>
    </xf>
    <xf numFmtId="3" fontId="37" fillId="0" borderId="0" xfId="0" applyNumberFormat="1" applyFont="1"/>
    <xf numFmtId="164" fontId="38" fillId="0" borderId="0" xfId="0" applyNumberFormat="1" applyFont="1" applyAlignment="1" applyProtection="1">
      <alignment horizontal="left" vertical="center"/>
      <protection locked="0"/>
    </xf>
    <xf numFmtId="3" fontId="39" fillId="0" borderId="0" xfId="0" applyNumberFormat="1" applyFont="1"/>
    <xf numFmtId="3" fontId="38" fillId="0" borderId="0" xfId="0" applyNumberFormat="1" applyFont="1" applyAlignment="1">
      <alignment horizontal="right"/>
    </xf>
    <xf numFmtId="0" fontId="25" fillId="0" borderId="0" xfId="0" applyFont="1"/>
    <xf numFmtId="0" fontId="22" fillId="0" borderId="0" xfId="0" applyFont="1" applyAlignment="1" applyProtection="1">
      <alignment horizontal="center" vertical="center"/>
      <protection locked="0"/>
    </xf>
    <xf numFmtId="164" fontId="21" fillId="0" borderId="0" xfId="7" applyNumberFormat="1" applyFont="1" applyAlignment="1">
      <alignment horizontal="left" vertical="center"/>
    </xf>
    <xf numFmtId="0" fontId="21" fillId="0" borderId="0" xfId="7" applyFont="1"/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/>
    <xf numFmtId="164" fontId="20" fillId="0" borderId="0" xfId="7" applyNumberFormat="1" applyFont="1" applyAlignment="1">
      <alignment horizontal="left" vertical="center"/>
    </xf>
    <xf numFmtId="0" fontId="20" fillId="0" borderId="0" xfId="7" applyFont="1"/>
    <xf numFmtId="3" fontId="26" fillId="0" borderId="0" xfId="0" applyNumberFormat="1" applyFont="1" applyAlignment="1">
      <alignment horizontal="center"/>
    </xf>
    <xf numFmtId="0" fontId="40" fillId="0" borderId="0" xfId="0" applyFont="1"/>
    <xf numFmtId="3" fontId="40" fillId="0" borderId="0" xfId="0" applyNumberFormat="1" applyFont="1"/>
    <xf numFmtId="165" fontId="40" fillId="0" borderId="0" xfId="0" applyNumberFormat="1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67" fontId="38" fillId="0" borderId="0" xfId="0" applyNumberFormat="1" applyFont="1" applyAlignment="1">
      <alignment horizontal="center"/>
    </xf>
    <xf numFmtId="167" fontId="40" fillId="0" borderId="0" xfId="0" applyNumberFormat="1" applyFont="1"/>
    <xf numFmtId="167" fontId="38" fillId="0" borderId="0" xfId="0" applyNumberFormat="1" applyFont="1"/>
  </cellXfs>
  <cellStyles count="8">
    <cellStyle name="Normaali" xfId="0" builtinId="0"/>
    <cellStyle name="Normaali 2" xfId="1" xr:uid="{00000000-0005-0000-0000-000001000000}"/>
    <cellStyle name="Normaali 3" xfId="2" xr:uid="{00000000-0005-0000-0000-000002000000}"/>
    <cellStyle name="Normaali 4" xfId="3" xr:uid="{00000000-0005-0000-0000-000003000000}"/>
    <cellStyle name="Normaali 5" xfId="4" xr:uid="{00000000-0005-0000-0000-000004000000}"/>
    <cellStyle name="Normaali 6" xfId="5" xr:uid="{00000000-0005-0000-0000-000005000000}"/>
    <cellStyle name="Normaali 7" xfId="6" xr:uid="{00000000-0005-0000-0000-000006000000}"/>
    <cellStyle name="Normaali_Taul1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403860</xdr:colOff>
      <xdr:row>12</xdr:row>
      <xdr:rowOff>22860</xdr:rowOff>
    </xdr:from>
    <xdr:to>
      <xdr:col>2</xdr:col>
      <xdr:colOff>579120</xdr:colOff>
      <xdr:row>12</xdr:row>
      <xdr:rowOff>266700</xdr:rowOff>
    </xdr:to>
    <xdr:sp macro="" textlink="">
      <xdr:nvSpPr>
        <xdr:cNvPr id="2" name="Alanuoli 1">
          <a:extLst>
            <a:ext uri="{FF2B5EF4-FFF2-40B4-BE49-F238E27FC236}">
              <a16:creationId xmlns:a16="http://schemas.microsoft.com/office/drawing/2014/main" id="{8C696D16-099E-412D-9770-8A9F87653E6E}"/>
            </a:ext>
          </a:extLst>
        </xdr:cNvPr>
        <xdr:cNvSpPr/>
      </xdr:nvSpPr>
      <xdr:spPr>
        <a:xfrm>
          <a:off x="2278380" y="2034540"/>
          <a:ext cx="175260" cy="243840"/>
        </a:xfrm>
        <a:prstGeom prst="downArrow">
          <a:avLst/>
        </a:prstGeom>
        <a:solidFill>
          <a:schemeClr val="accent1">
            <a:lumMod val="10000"/>
            <a:lumOff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i-FI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251460</xdr:colOff>
      <xdr:row>12</xdr:row>
      <xdr:rowOff>30480</xdr:rowOff>
    </xdr:from>
    <xdr:to>
      <xdr:col>4</xdr:col>
      <xdr:colOff>426720</xdr:colOff>
      <xdr:row>12</xdr:row>
      <xdr:rowOff>274320</xdr:rowOff>
    </xdr:to>
    <xdr:sp macro="" textlink="">
      <xdr:nvSpPr>
        <xdr:cNvPr id="2" name="Alanuoli 1">
          <a:extLst>
            <a:ext uri="{FF2B5EF4-FFF2-40B4-BE49-F238E27FC236}">
              <a16:creationId xmlns:a16="http://schemas.microsoft.com/office/drawing/2014/main" id="{6A7BA307-E5D8-4EEF-A097-22C46764BC7A}"/>
            </a:ext>
          </a:extLst>
        </xdr:cNvPr>
        <xdr:cNvSpPr/>
      </xdr:nvSpPr>
      <xdr:spPr>
        <a:xfrm>
          <a:off x="3779520" y="2042160"/>
          <a:ext cx="175260" cy="243840"/>
        </a:xfrm>
        <a:prstGeom prst="downArrow">
          <a:avLst/>
        </a:prstGeom>
        <a:solidFill>
          <a:schemeClr val="accent1">
            <a:lumMod val="10000"/>
            <a:lumOff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i-FI"/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Kuntaliitto">
      <a:dk1>
        <a:srgbClr val="002E63"/>
      </a:dk1>
      <a:lt1>
        <a:sysClr val="window" lastClr="FFFFFF"/>
      </a:lt1>
      <a:dk2>
        <a:srgbClr val="000000"/>
      </a:dk2>
      <a:lt2>
        <a:srgbClr val="EEECE1"/>
      </a:lt2>
      <a:accent1>
        <a:srgbClr val="002E63"/>
      </a:accent1>
      <a:accent2>
        <a:srgbClr val="00A6D6"/>
      </a:accent2>
      <a:accent3>
        <a:srgbClr val="6B8F00"/>
      </a:accent3>
      <a:accent4>
        <a:srgbClr val="B5BA05"/>
      </a:accent4>
      <a:accent5>
        <a:srgbClr val="F25900"/>
      </a:accent5>
      <a:accent6>
        <a:srgbClr val="E0AD12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9"/>
  <sheetViews>
    <sheetView tabSelected="1" zoomScaleNormal="100" workbookViewId="0">
      <pane xSplit="1" ySplit="12" topLeftCell="B13" activePane="bottomRight" state="frozen"/>
      <selection pane="bottomRight" activeCell="A2" sqref="A2"/>
      <selection pane="bottomLeft" activeCell="A15" sqref="A15"/>
      <selection pane="topRight" activeCell="C1" sqref="C1"/>
    </sheetView>
  </sheetViews>
  <sheetFormatPr defaultColWidth="9" defaultRowHeight="11.45"/>
  <cols>
    <col min="1" max="1" width="14.125" style="1" customWidth="1"/>
    <col min="2" max="2" width="8.25" style="13" customWidth="1"/>
    <col min="3" max="3" width="9" style="1"/>
    <col min="4" max="4" width="7.75" style="8" customWidth="1"/>
    <col min="5" max="5" width="6.75" style="9" customWidth="1"/>
    <col min="6" max="6" width="6.75" style="7" customWidth="1"/>
    <col min="7" max="7" width="8.125" style="1" customWidth="1"/>
    <col min="8" max="8" width="8.5" style="1" customWidth="1"/>
    <col min="9" max="9" width="8.125" style="1" customWidth="1"/>
    <col min="10" max="10" width="6.5" style="1" customWidth="1"/>
    <col min="11" max="11" width="7.5" style="1" customWidth="1"/>
    <col min="12" max="15" width="6.125" style="7" customWidth="1"/>
    <col min="16" max="16" width="7.125" style="7" customWidth="1"/>
    <col min="17" max="17" width="4.25" style="1" customWidth="1"/>
    <col min="18" max="18" width="6.375" style="1" customWidth="1"/>
    <col min="19" max="19" width="6.125" style="1" hidden="1" customWidth="1"/>
    <col min="20" max="20" width="5.875" style="1" hidden="1" customWidth="1"/>
    <col min="21" max="21" width="7.125" style="1" hidden="1" customWidth="1"/>
    <col min="22" max="22" width="7.75" style="1" hidden="1" customWidth="1"/>
    <col min="23" max="23" width="12.125" style="1" bestFit="1" customWidth="1"/>
    <col min="24" max="16384" width="9" style="1"/>
  </cols>
  <sheetData>
    <row r="1" spans="1:24">
      <c r="A1" s="39">
        <v>44652</v>
      </c>
    </row>
    <row r="2" spans="1:24" ht="17.45">
      <c r="A2" s="41" t="s">
        <v>0</v>
      </c>
      <c r="B2" s="42"/>
      <c r="C2" s="43"/>
      <c r="D2" s="44"/>
      <c r="E2" s="45"/>
      <c r="F2" s="46"/>
      <c r="G2" s="43"/>
      <c r="H2" s="43"/>
      <c r="I2" s="43"/>
      <c r="J2" s="43"/>
      <c r="K2" s="43"/>
      <c r="L2" s="46"/>
      <c r="M2" s="46"/>
      <c r="N2" s="46"/>
      <c r="O2" s="46"/>
      <c r="P2" s="46"/>
    </row>
    <row r="3" spans="1:24">
      <c r="A3" s="43" t="s">
        <v>1</v>
      </c>
      <c r="B3" s="42"/>
      <c r="C3" s="43"/>
      <c r="D3" s="44"/>
      <c r="E3" s="45"/>
      <c r="F3" s="46"/>
      <c r="G3" s="43"/>
      <c r="H3" s="43"/>
      <c r="I3" s="43"/>
      <c r="J3" s="43"/>
      <c r="K3" s="43"/>
      <c r="L3" s="46"/>
      <c r="M3" s="46"/>
      <c r="N3" s="46"/>
      <c r="O3" s="46"/>
      <c r="P3" s="46"/>
    </row>
    <row r="4" spans="1:24" ht="12">
      <c r="A4" s="47"/>
      <c r="B4" s="42"/>
      <c r="C4" s="43"/>
      <c r="D4" s="44"/>
      <c r="E4" s="45"/>
      <c r="F4" s="46"/>
      <c r="G4" s="43"/>
      <c r="H4" s="43"/>
      <c r="I4" s="43"/>
      <c r="J4" s="43"/>
      <c r="K4" s="43"/>
      <c r="L4" s="46"/>
      <c r="M4" s="46"/>
      <c r="N4" s="46"/>
      <c r="O4" s="46"/>
      <c r="P4" s="46"/>
    </row>
    <row r="5" spans="1:24" s="2" customFormat="1" ht="14.25" customHeight="1">
      <c r="A5" s="48" t="s">
        <v>2</v>
      </c>
      <c r="B5" s="84" t="s">
        <v>3</v>
      </c>
      <c r="C5" s="55" t="s">
        <v>3</v>
      </c>
      <c r="D5" s="56" t="s">
        <v>4</v>
      </c>
      <c r="E5" s="57"/>
      <c r="F5" s="58" t="s">
        <v>5</v>
      </c>
      <c r="G5" s="59"/>
      <c r="H5" s="60"/>
      <c r="I5" s="60"/>
      <c r="J5" s="71"/>
      <c r="K5" s="58" t="s">
        <v>6</v>
      </c>
      <c r="L5" s="59"/>
      <c r="M5" s="62"/>
      <c r="N5" s="62"/>
      <c r="O5" s="63"/>
      <c r="P5" s="64" t="s">
        <v>7</v>
      </c>
      <c r="R5" s="34" t="s">
        <v>8</v>
      </c>
      <c r="S5" s="18" t="s">
        <v>9</v>
      </c>
      <c r="T5" s="19" t="s">
        <v>10</v>
      </c>
      <c r="U5" s="19" t="s">
        <v>11</v>
      </c>
      <c r="V5" s="14" t="s">
        <v>11</v>
      </c>
      <c r="W5" s="34" t="s">
        <v>12</v>
      </c>
      <c r="X5" s="7" t="s">
        <v>8</v>
      </c>
    </row>
    <row r="6" spans="1:24" s="2" customFormat="1" ht="14.25" customHeight="1">
      <c r="A6" s="49"/>
      <c r="B6" s="84" t="s">
        <v>13</v>
      </c>
      <c r="C6" s="55" t="s">
        <v>13</v>
      </c>
      <c r="D6" s="65" t="s">
        <v>13</v>
      </c>
      <c r="E6" s="57" t="s">
        <v>14</v>
      </c>
      <c r="F6" s="64" t="s">
        <v>15</v>
      </c>
      <c r="G6" s="66" t="s">
        <v>16</v>
      </c>
      <c r="H6" s="66" t="s">
        <v>17</v>
      </c>
      <c r="I6" s="66" t="s">
        <v>18</v>
      </c>
      <c r="J6" s="66" t="s">
        <v>19</v>
      </c>
      <c r="K6" s="55" t="s">
        <v>15</v>
      </c>
      <c r="L6" s="55" t="s">
        <v>16</v>
      </c>
      <c r="M6" s="55" t="s">
        <v>17</v>
      </c>
      <c r="N6" s="55" t="s">
        <v>18</v>
      </c>
      <c r="O6" s="67" t="s">
        <v>19</v>
      </c>
      <c r="P6" s="64" t="s">
        <v>20</v>
      </c>
      <c r="R6" s="34" t="s">
        <v>21</v>
      </c>
      <c r="S6" s="18">
        <v>2019</v>
      </c>
      <c r="T6" s="19" t="s">
        <v>22</v>
      </c>
      <c r="U6" s="19" t="s">
        <v>23</v>
      </c>
      <c r="V6" s="14" t="s">
        <v>24</v>
      </c>
      <c r="W6" s="34" t="s">
        <v>25</v>
      </c>
      <c r="X6" s="7" t="s">
        <v>26</v>
      </c>
    </row>
    <row r="7" spans="1:24" s="2" customFormat="1" ht="14.25" customHeight="1">
      <c r="A7" s="49"/>
      <c r="B7" s="85">
        <v>44196</v>
      </c>
      <c r="C7" s="68">
        <v>44561</v>
      </c>
      <c r="D7" s="69"/>
      <c r="E7" s="57"/>
      <c r="F7" s="73"/>
      <c r="G7" s="74"/>
      <c r="H7" s="74"/>
      <c r="I7" s="74"/>
      <c r="J7" s="61" t="s">
        <v>27</v>
      </c>
      <c r="K7" s="64" t="s">
        <v>14</v>
      </c>
      <c r="L7" s="64" t="s">
        <v>14</v>
      </c>
      <c r="M7" s="64" t="s">
        <v>14</v>
      </c>
      <c r="N7" s="64" t="s">
        <v>14</v>
      </c>
      <c r="O7" s="64" t="s">
        <v>28</v>
      </c>
      <c r="P7" s="64" t="s">
        <v>29</v>
      </c>
      <c r="R7" s="35"/>
      <c r="S7" s="18"/>
      <c r="T7" s="19">
        <v>2019</v>
      </c>
      <c r="U7" s="19">
        <v>2019</v>
      </c>
      <c r="V7" s="14" t="s">
        <v>30</v>
      </c>
      <c r="W7" s="7">
        <v>2022</v>
      </c>
      <c r="X7" s="7" t="s">
        <v>31</v>
      </c>
    </row>
    <row r="8" spans="1:24" s="2" customFormat="1" ht="14.25" customHeight="1">
      <c r="A8" s="49"/>
      <c r="B8" s="75"/>
      <c r="C8" s="72"/>
      <c r="D8" s="76"/>
      <c r="E8" s="70"/>
      <c r="F8" s="73"/>
      <c r="G8" s="72"/>
      <c r="H8" s="72"/>
      <c r="I8" s="72"/>
      <c r="J8" s="72"/>
      <c r="K8" s="61"/>
      <c r="L8" s="64"/>
      <c r="M8" s="64"/>
      <c r="N8" s="64"/>
      <c r="O8" s="64" t="s">
        <v>14</v>
      </c>
      <c r="P8" s="64" t="s">
        <v>32</v>
      </c>
      <c r="R8" s="35"/>
      <c r="S8" s="18"/>
      <c r="T8" s="19"/>
      <c r="U8" s="19"/>
      <c r="V8" s="14">
        <v>2019</v>
      </c>
      <c r="W8" s="95"/>
      <c r="X8" s="108" t="s">
        <v>33</v>
      </c>
    </row>
    <row r="9" spans="1:24" s="2" customFormat="1" ht="13.9">
      <c r="A9" s="49"/>
      <c r="B9" s="42"/>
      <c r="C9" s="50"/>
      <c r="D9" s="44"/>
      <c r="E9" s="45"/>
      <c r="F9" s="46"/>
      <c r="G9" s="43"/>
      <c r="H9" s="43"/>
      <c r="I9" s="43"/>
      <c r="J9" s="43"/>
      <c r="K9" s="43"/>
      <c r="L9" s="46"/>
      <c r="M9" s="46"/>
      <c r="N9" s="46"/>
      <c r="O9" s="46"/>
      <c r="P9" s="46"/>
      <c r="R9" s="35"/>
      <c r="S9" s="18"/>
      <c r="T9"/>
      <c r="U9"/>
      <c r="V9"/>
    </row>
    <row r="10" spans="1:24" s="2" customFormat="1" ht="13.5" customHeight="1">
      <c r="A10" s="48" t="s">
        <v>34</v>
      </c>
      <c r="B10" s="51">
        <f>SUM(B16:B327)</f>
        <v>5533793</v>
      </c>
      <c r="C10" s="52">
        <f>SUM(C16:C327)</f>
        <v>5548241</v>
      </c>
      <c r="D10" s="53">
        <f>C10-B10</f>
        <v>14448</v>
      </c>
      <c r="E10" s="102">
        <f>C10/B10-1</f>
        <v>2.6108674466138737E-3</v>
      </c>
      <c r="F10" s="89">
        <f>SUM(F16:F326)</f>
        <v>355169</v>
      </c>
      <c r="G10" s="89">
        <f>SUM(G16:G326)</f>
        <v>851794</v>
      </c>
      <c r="H10" s="89">
        <f>SUM(H16:H326)</f>
        <v>3417411</v>
      </c>
      <c r="I10" s="89">
        <f>SUM(I16:I326)</f>
        <v>1279036</v>
      </c>
      <c r="J10" s="89">
        <f>SUM(J16:J326)</f>
        <v>576055</v>
      </c>
      <c r="K10" s="92">
        <f t="shared" ref="K10:O11" si="0">F10/$C10</f>
        <v>6.4014703038314302E-2</v>
      </c>
      <c r="L10" s="92">
        <f t="shared" si="0"/>
        <v>0.15352505415680393</v>
      </c>
      <c r="M10" s="92">
        <f t="shared" si="0"/>
        <v>0.61594494543405742</v>
      </c>
      <c r="N10" s="92">
        <f t="shared" si="0"/>
        <v>0.23053000040913868</v>
      </c>
      <c r="O10" s="92">
        <f t="shared" si="0"/>
        <v>0.10382660017832679</v>
      </c>
      <c r="P10" s="107">
        <f>(G10+I10)/(H10/100)</f>
        <v>62.352172448675326</v>
      </c>
      <c r="R10" s="35"/>
      <c r="S10" s="20"/>
      <c r="T10" s="21"/>
      <c r="U10" s="21"/>
      <c r="V10" s="21"/>
    </row>
    <row r="11" spans="1:24" s="2" customFormat="1" ht="13.5" customHeight="1">
      <c r="A11" s="48" t="s">
        <v>35</v>
      </c>
      <c r="B11" s="54">
        <f>B10-B347</f>
        <v>5503664</v>
      </c>
      <c r="C11" s="50">
        <f>C10-C347</f>
        <v>5517897</v>
      </c>
      <c r="D11" s="53">
        <f>C11-B11</f>
        <v>14233</v>
      </c>
      <c r="E11" s="102">
        <f>C11/B11-1</f>
        <v>2.5860953721013047E-3</v>
      </c>
      <c r="F11" s="103">
        <f>F10-F347</f>
        <v>353011</v>
      </c>
      <c r="G11" s="103">
        <f>G10-G347</f>
        <v>846809</v>
      </c>
      <c r="H11" s="103">
        <f>H10-H347</f>
        <v>3399152</v>
      </c>
      <c r="I11" s="103">
        <f>I10-I347</f>
        <v>1271936</v>
      </c>
      <c r="J11" s="103">
        <f>J10-J347</f>
        <v>572783</v>
      </c>
      <c r="K11" s="92">
        <f t="shared" si="0"/>
        <v>6.3975641444557585E-2</v>
      </c>
      <c r="L11" s="92">
        <f t="shared" si="0"/>
        <v>0.15346589470589972</v>
      </c>
      <c r="M11" s="92">
        <f t="shared" si="0"/>
        <v>0.61602309720533022</v>
      </c>
      <c r="N11" s="92">
        <f t="shared" si="0"/>
        <v>0.23051100808877006</v>
      </c>
      <c r="O11" s="92">
        <f t="shared" si="0"/>
        <v>0.10380458352158441</v>
      </c>
      <c r="P11" s="107">
        <f>(G11+I11)/(H11/100)</f>
        <v>62.33157564004199</v>
      </c>
      <c r="R11" s="35"/>
      <c r="S11" s="23"/>
      <c r="T11" s="21"/>
      <c r="U11" s="21"/>
      <c r="V11" s="21"/>
    </row>
    <row r="12" spans="1:24" s="2" customFormat="1" ht="11.25" customHeight="1">
      <c r="A12" s="3"/>
      <c r="B12" s="12"/>
      <c r="C12" s="6"/>
      <c r="D12" s="11"/>
      <c r="E12" s="9"/>
      <c r="F12" s="81"/>
      <c r="G12" s="87"/>
      <c r="H12" s="87"/>
      <c r="I12" s="87"/>
      <c r="J12" s="87"/>
      <c r="K12" s="82"/>
      <c r="L12" s="88"/>
      <c r="M12" s="88"/>
      <c r="N12" s="88"/>
      <c r="O12" s="88"/>
      <c r="P12" s="88"/>
      <c r="R12" s="35"/>
      <c r="S12" s="15"/>
      <c r="T12" s="24"/>
      <c r="U12" s="24"/>
      <c r="V12" s="21"/>
    </row>
    <row r="13" spans="1:24" s="31" customFormat="1" ht="13.5" customHeight="1">
      <c r="A13" s="30" t="s">
        <v>36</v>
      </c>
      <c r="B13" s="38">
        <f>MIN(B16:B326)</f>
        <v>101</v>
      </c>
      <c r="C13" s="38">
        <f t="shared" ref="C13:P13" si="1">MIN(C16:C326)</f>
        <v>105</v>
      </c>
      <c r="D13" s="38">
        <f t="shared" si="1"/>
        <v>-733</v>
      </c>
      <c r="E13" s="94">
        <f t="shared" si="1"/>
        <v>-4.7528517110266177E-2</v>
      </c>
      <c r="F13" s="38">
        <f t="shared" si="1"/>
        <v>5</v>
      </c>
      <c r="G13" s="38">
        <f t="shared" si="1"/>
        <v>9</v>
      </c>
      <c r="H13" s="38">
        <f t="shared" si="1"/>
        <v>51</v>
      </c>
      <c r="I13" s="38">
        <f t="shared" si="1"/>
        <v>37</v>
      </c>
      <c r="J13" s="38">
        <f t="shared" si="1"/>
        <v>20</v>
      </c>
      <c r="K13" s="94">
        <f t="shared" si="1"/>
        <v>1.849217638691323E-2</v>
      </c>
      <c r="L13" s="94">
        <f t="shared" si="1"/>
        <v>4.0178571428571432E-2</v>
      </c>
      <c r="M13" s="94">
        <f t="shared" si="1"/>
        <v>0.46470131885182314</v>
      </c>
      <c r="N13" s="94">
        <f t="shared" si="1"/>
        <v>0.1084360931689176</v>
      </c>
      <c r="O13" s="94">
        <f t="shared" si="1"/>
        <v>4.6192992757878255E-2</v>
      </c>
      <c r="P13" s="105">
        <f t="shared" si="1"/>
        <v>46.931092962020799</v>
      </c>
      <c r="R13" s="36"/>
      <c r="T13" s="32"/>
      <c r="U13" s="32"/>
      <c r="V13" s="33"/>
    </row>
    <row r="14" spans="1:24" s="31" customFormat="1" ht="13.5" customHeight="1">
      <c r="A14" s="30" t="s">
        <v>37</v>
      </c>
      <c r="B14" s="38">
        <f>MAX(B16:B326)</f>
        <v>656920</v>
      </c>
      <c r="C14" s="38">
        <f t="shared" ref="C14:P14" si="2">MAX(C16:C326)</f>
        <v>658457</v>
      </c>
      <c r="D14" s="38">
        <f t="shared" si="2"/>
        <v>4336</v>
      </c>
      <c r="E14" s="94">
        <f t="shared" si="2"/>
        <v>3.9603960396039639E-2</v>
      </c>
      <c r="F14" s="38">
        <f t="shared" si="2"/>
        <v>44030</v>
      </c>
      <c r="G14" s="38">
        <f t="shared" si="2"/>
        <v>94335</v>
      </c>
      <c r="H14" s="38">
        <f t="shared" si="2"/>
        <v>448140</v>
      </c>
      <c r="I14" s="38">
        <f t="shared" si="2"/>
        <v>115982</v>
      </c>
      <c r="J14" s="38">
        <f t="shared" si="2"/>
        <v>53294</v>
      </c>
      <c r="K14" s="94">
        <f t="shared" si="2"/>
        <v>0.13927427961579508</v>
      </c>
      <c r="L14" s="94">
        <f t="shared" si="2"/>
        <v>0.30798590722254843</v>
      </c>
      <c r="M14" s="94">
        <f t="shared" si="2"/>
        <v>0.68059113958846207</v>
      </c>
      <c r="N14" s="94">
        <f t="shared" si="2"/>
        <v>0.44578313253012047</v>
      </c>
      <c r="O14" s="94">
        <f t="shared" si="2"/>
        <v>0.22516741071428573</v>
      </c>
      <c r="P14" s="105">
        <f t="shared" si="2"/>
        <v>115.19198664440734</v>
      </c>
      <c r="R14" s="36"/>
      <c r="T14" s="32"/>
      <c r="U14" s="32"/>
      <c r="V14" s="33"/>
    </row>
    <row r="15" spans="1:24" s="2" customFormat="1" ht="12">
      <c r="A15" s="3"/>
      <c r="B15" s="12"/>
      <c r="C15" s="6"/>
      <c r="D15" s="11"/>
      <c r="E15" s="9"/>
      <c r="F15" s="81"/>
      <c r="G15" s="87"/>
      <c r="H15" s="87"/>
      <c r="I15" s="87"/>
      <c r="J15" s="87"/>
      <c r="K15" s="82"/>
      <c r="L15" s="88"/>
      <c r="M15" s="88"/>
      <c r="N15" s="88"/>
      <c r="O15" s="88"/>
      <c r="P15" s="88"/>
      <c r="R15" s="35"/>
    </row>
    <row r="16" spans="1:24" s="2" customFormat="1" ht="13.9">
      <c r="A16" s="16" t="s">
        <v>38</v>
      </c>
      <c r="B16" s="5">
        <v>9419</v>
      </c>
      <c r="C16" s="5">
        <v>9311</v>
      </c>
      <c r="D16" s="10">
        <f t="shared" ref="D16:D79" si="3">C16-B16</f>
        <v>-108</v>
      </c>
      <c r="E16" s="86">
        <f t="shared" ref="E16:E79" si="4">C16/B16-1</f>
        <v>-1.1466185369996773E-2</v>
      </c>
      <c r="F16" s="90">
        <v>600</v>
      </c>
      <c r="G16" s="91">
        <v>1576</v>
      </c>
      <c r="H16" s="91">
        <v>4986</v>
      </c>
      <c r="I16" s="91">
        <v>2749</v>
      </c>
      <c r="J16" s="91">
        <v>1201</v>
      </c>
      <c r="K16" s="93">
        <f t="shared" ref="K16:K79" si="5">F16/$C16</f>
        <v>6.4439909784126309E-2</v>
      </c>
      <c r="L16" s="93">
        <f t="shared" ref="L16:L79" si="6">G16/$C16</f>
        <v>0.16926216303297176</v>
      </c>
      <c r="M16" s="93">
        <f t="shared" ref="M16:M79" si="7">H16/$C16</f>
        <v>0.53549565030608959</v>
      </c>
      <c r="N16" s="93">
        <f t="shared" ref="N16:N79" si="8">I16/$C16</f>
        <v>0.29524218666093865</v>
      </c>
      <c r="O16" s="93">
        <f t="shared" ref="O16:O79" si="9">J16/$C16</f>
        <v>0.12898721941789282</v>
      </c>
      <c r="P16" s="106">
        <f>(G16+I16)/(H16/100)</f>
        <v>86.742880064179701</v>
      </c>
      <c r="Q16" s="1"/>
      <c r="R16" s="17">
        <v>5</v>
      </c>
      <c r="S16" s="23"/>
      <c r="T16" s="26"/>
      <c r="U16" s="27"/>
      <c r="V16" s="28"/>
      <c r="W16" s="1">
        <v>14</v>
      </c>
      <c r="X16" s="1">
        <v>3</v>
      </c>
    </row>
    <row r="17" spans="1:24" s="2" customFormat="1" ht="13.9">
      <c r="A17" s="16" t="s">
        <v>39</v>
      </c>
      <c r="B17" s="5">
        <v>2517</v>
      </c>
      <c r="C17" s="5">
        <v>2491</v>
      </c>
      <c r="D17" s="10">
        <f t="shared" si="3"/>
        <v>-26</v>
      </c>
      <c r="E17" s="86">
        <f t="shared" si="4"/>
        <v>-1.0329757647993598E-2</v>
      </c>
      <c r="F17" s="90">
        <v>181</v>
      </c>
      <c r="G17" s="91">
        <v>484</v>
      </c>
      <c r="H17" s="91">
        <v>1368</v>
      </c>
      <c r="I17" s="91">
        <v>639</v>
      </c>
      <c r="J17" s="91">
        <v>299</v>
      </c>
      <c r="K17" s="93">
        <f t="shared" si="5"/>
        <v>7.2661581694098754E-2</v>
      </c>
      <c r="L17" s="93">
        <f t="shared" si="6"/>
        <v>0.19429947812123646</v>
      </c>
      <c r="M17" s="93">
        <f t="shared" si="7"/>
        <v>0.54917703733440382</v>
      </c>
      <c r="N17" s="93">
        <f t="shared" si="8"/>
        <v>0.25652348454435969</v>
      </c>
      <c r="O17" s="93">
        <f t="shared" si="9"/>
        <v>0.12003211561621839</v>
      </c>
      <c r="P17" s="106">
        <f t="shared" ref="P17:P80" si="10">(G17+I17)/(H17/100)</f>
        <v>82.090643274853804</v>
      </c>
      <c r="Q17" s="1"/>
      <c r="R17" s="17">
        <v>9</v>
      </c>
      <c r="S17" s="25"/>
      <c r="T17" s="26"/>
      <c r="U17" s="27"/>
      <c r="V17" s="28"/>
      <c r="W17" s="1">
        <v>17</v>
      </c>
      <c r="X17" s="1">
        <v>2</v>
      </c>
    </row>
    <row r="18" spans="1:24" s="2" customFormat="1" ht="13.9">
      <c r="A18" s="40" t="s">
        <v>40</v>
      </c>
      <c r="B18" s="5">
        <v>11332</v>
      </c>
      <c r="C18" s="5">
        <v>11197</v>
      </c>
      <c r="D18" s="10">
        <f t="shared" si="3"/>
        <v>-135</v>
      </c>
      <c r="E18" s="86">
        <f t="shared" si="4"/>
        <v>-1.1913166254853502E-2</v>
      </c>
      <c r="F18" s="90">
        <v>768</v>
      </c>
      <c r="G18" s="91">
        <v>1835</v>
      </c>
      <c r="H18" s="91">
        <v>6039</v>
      </c>
      <c r="I18" s="91">
        <v>3323</v>
      </c>
      <c r="J18" s="91">
        <v>1535</v>
      </c>
      <c r="K18" s="93">
        <f t="shared" si="5"/>
        <v>6.8589800839510578E-2</v>
      </c>
      <c r="L18" s="93">
        <f t="shared" si="6"/>
        <v>0.16388318299544521</v>
      </c>
      <c r="M18" s="93">
        <f t="shared" si="7"/>
        <v>0.53934089488255788</v>
      </c>
      <c r="N18" s="93">
        <f t="shared" si="8"/>
        <v>0.29677592212199694</v>
      </c>
      <c r="O18" s="93">
        <f t="shared" si="9"/>
        <v>0.13709029204251139</v>
      </c>
      <c r="P18" s="106">
        <f t="shared" si="10"/>
        <v>85.411491968869015</v>
      </c>
      <c r="Q18" s="1"/>
      <c r="R18" s="37">
        <v>10</v>
      </c>
      <c r="S18" s="23"/>
      <c r="T18" s="26"/>
      <c r="U18" s="27"/>
      <c r="V18" s="28"/>
      <c r="W18" s="1">
        <v>14</v>
      </c>
      <c r="X18" s="1">
        <v>4</v>
      </c>
    </row>
    <row r="19" spans="1:24" s="2" customFormat="1" ht="13.9">
      <c r="A19" s="16" t="s">
        <v>41</v>
      </c>
      <c r="B19" s="5">
        <v>8059</v>
      </c>
      <c r="C19" s="5">
        <v>8033</v>
      </c>
      <c r="D19" s="10">
        <f t="shared" si="3"/>
        <v>-26</v>
      </c>
      <c r="E19" s="86">
        <f t="shared" si="4"/>
        <v>-3.2262067254001936E-3</v>
      </c>
      <c r="F19" s="90">
        <v>401</v>
      </c>
      <c r="G19" s="91">
        <v>1070</v>
      </c>
      <c r="H19" s="91">
        <v>4208</v>
      </c>
      <c r="I19" s="91">
        <v>2755</v>
      </c>
      <c r="J19" s="91">
        <v>1233</v>
      </c>
      <c r="K19" s="93">
        <f t="shared" si="5"/>
        <v>4.9919083779409935E-2</v>
      </c>
      <c r="L19" s="93">
        <f t="shared" si="6"/>
        <v>0.13320054774057014</v>
      </c>
      <c r="M19" s="93">
        <f t="shared" si="7"/>
        <v>0.52383916345076564</v>
      </c>
      <c r="N19" s="93">
        <f t="shared" si="8"/>
        <v>0.34296028880866425</v>
      </c>
      <c r="O19" s="93">
        <f t="shared" si="9"/>
        <v>0.15349184613469438</v>
      </c>
      <c r="P19" s="106">
        <f t="shared" si="10"/>
        <v>90.898288973384041</v>
      </c>
      <c r="Q19" s="1"/>
      <c r="R19" s="17">
        <v>16</v>
      </c>
      <c r="S19" s="23"/>
      <c r="T19" s="26"/>
      <c r="U19" s="27"/>
      <c r="V19" s="28"/>
      <c r="W19" s="1">
        <v>7</v>
      </c>
      <c r="X19" s="1">
        <v>3</v>
      </c>
    </row>
    <row r="20" spans="1:24" ht="13.5" customHeight="1">
      <c r="A20" s="16" t="s">
        <v>42</v>
      </c>
      <c r="B20" s="5">
        <v>4878</v>
      </c>
      <c r="C20" s="5">
        <v>4847</v>
      </c>
      <c r="D20" s="10">
        <f t="shared" si="3"/>
        <v>-31</v>
      </c>
      <c r="E20" s="86">
        <f t="shared" si="4"/>
        <v>-6.3550635506355313E-3</v>
      </c>
      <c r="F20" s="90">
        <v>337</v>
      </c>
      <c r="G20" s="91">
        <v>894</v>
      </c>
      <c r="H20" s="91">
        <v>2940</v>
      </c>
      <c r="I20" s="91">
        <v>1013</v>
      </c>
      <c r="J20" s="91">
        <v>411</v>
      </c>
      <c r="K20" s="93">
        <f t="shared" si="5"/>
        <v>6.9527542809985562E-2</v>
      </c>
      <c r="L20" s="93">
        <f t="shared" si="6"/>
        <v>0.18444398597070352</v>
      </c>
      <c r="M20" s="93">
        <f t="shared" si="7"/>
        <v>0.60656075923251496</v>
      </c>
      <c r="N20" s="93">
        <f t="shared" si="8"/>
        <v>0.20899525479678152</v>
      </c>
      <c r="O20" s="93">
        <f t="shared" si="9"/>
        <v>8.4794718382504644E-2</v>
      </c>
      <c r="P20" s="106">
        <f t="shared" si="10"/>
        <v>64.863945578231295</v>
      </c>
      <c r="R20" s="17">
        <v>18</v>
      </c>
      <c r="S20" s="23"/>
      <c r="T20" s="26"/>
      <c r="U20" s="27"/>
      <c r="V20" s="28"/>
      <c r="W20" s="1">
        <v>1</v>
      </c>
      <c r="X20" s="1">
        <v>2</v>
      </c>
    </row>
    <row r="21" spans="1:24" ht="13.5" customHeight="1">
      <c r="A21" s="16" t="s">
        <v>43</v>
      </c>
      <c r="B21" s="5">
        <v>3959</v>
      </c>
      <c r="C21" s="5">
        <v>3955</v>
      </c>
      <c r="D21" s="10">
        <f t="shared" si="3"/>
        <v>-4</v>
      </c>
      <c r="E21" s="86">
        <f t="shared" si="4"/>
        <v>-1.0103561505430125E-3</v>
      </c>
      <c r="F21" s="90">
        <v>327</v>
      </c>
      <c r="G21" s="91">
        <v>744</v>
      </c>
      <c r="H21" s="91">
        <v>2353</v>
      </c>
      <c r="I21" s="91">
        <v>858</v>
      </c>
      <c r="J21" s="91">
        <v>351</v>
      </c>
      <c r="K21" s="93">
        <f t="shared" si="5"/>
        <v>8.2680151706700386E-2</v>
      </c>
      <c r="L21" s="93">
        <f t="shared" si="6"/>
        <v>0.18811630847029076</v>
      </c>
      <c r="M21" s="93">
        <f t="shared" si="7"/>
        <v>0.59494310998735778</v>
      </c>
      <c r="N21" s="93">
        <f t="shared" si="8"/>
        <v>0.21694058154235146</v>
      </c>
      <c r="O21" s="93">
        <f t="shared" si="9"/>
        <v>8.8748419721871044E-2</v>
      </c>
      <c r="P21" s="106">
        <f t="shared" si="10"/>
        <v>68.083297917552059</v>
      </c>
      <c r="R21" s="17">
        <v>19</v>
      </c>
      <c r="S21" s="23"/>
      <c r="T21" s="26"/>
      <c r="U21" s="27"/>
      <c r="V21" s="28"/>
      <c r="W21" s="1">
        <v>2</v>
      </c>
      <c r="X21" s="1">
        <v>2</v>
      </c>
    </row>
    <row r="22" spans="1:24" ht="13.5" customHeight="1">
      <c r="A22" s="16" t="s">
        <v>44</v>
      </c>
      <c r="B22" s="5">
        <v>16391</v>
      </c>
      <c r="C22" s="5">
        <v>16467</v>
      </c>
      <c r="D22" s="10">
        <f t="shared" si="3"/>
        <v>76</v>
      </c>
      <c r="E22" s="86">
        <f t="shared" si="4"/>
        <v>4.636690866939075E-3</v>
      </c>
      <c r="F22" s="90">
        <v>977</v>
      </c>
      <c r="G22" s="91">
        <v>2678</v>
      </c>
      <c r="H22" s="91">
        <v>9701</v>
      </c>
      <c r="I22" s="91">
        <v>4088</v>
      </c>
      <c r="J22" s="91">
        <v>1708</v>
      </c>
      <c r="K22" s="93">
        <f t="shared" si="5"/>
        <v>5.9330782777676568E-2</v>
      </c>
      <c r="L22" s="93">
        <f t="shared" si="6"/>
        <v>0.16262828687678388</v>
      </c>
      <c r="M22" s="93">
        <f t="shared" si="7"/>
        <v>0.58911762919778954</v>
      </c>
      <c r="N22" s="93">
        <f t="shared" si="8"/>
        <v>0.24825408392542661</v>
      </c>
      <c r="O22" s="93">
        <f t="shared" si="9"/>
        <v>0.10372259670856865</v>
      </c>
      <c r="P22" s="106">
        <f t="shared" si="10"/>
        <v>69.745387073497568</v>
      </c>
      <c r="R22" s="17">
        <v>20</v>
      </c>
      <c r="S22" s="23"/>
      <c r="T22" s="26"/>
      <c r="U22" s="27"/>
      <c r="V22" s="28"/>
      <c r="W22" s="1">
        <v>6</v>
      </c>
      <c r="X22" s="1">
        <v>4</v>
      </c>
    </row>
    <row r="23" spans="1:24" ht="13.5" customHeight="1">
      <c r="A23" s="16" t="s">
        <v>45</v>
      </c>
      <c r="B23" s="5">
        <v>449</v>
      </c>
      <c r="C23" s="5">
        <v>449</v>
      </c>
      <c r="D23" s="10">
        <f t="shared" si="3"/>
        <v>0</v>
      </c>
      <c r="E23" s="86">
        <f t="shared" si="4"/>
        <v>0</v>
      </c>
      <c r="F23" s="90">
        <v>14</v>
      </c>
      <c r="G23" s="91">
        <v>40</v>
      </c>
      <c r="H23" s="91">
        <v>257</v>
      </c>
      <c r="I23" s="91">
        <v>152</v>
      </c>
      <c r="J23" s="91">
        <v>72</v>
      </c>
      <c r="K23" s="93">
        <f t="shared" si="5"/>
        <v>3.1180400890868598E-2</v>
      </c>
      <c r="L23" s="93">
        <f t="shared" si="6"/>
        <v>8.9086859688195991E-2</v>
      </c>
      <c r="M23" s="93">
        <f t="shared" si="7"/>
        <v>0.57238307349665929</v>
      </c>
      <c r="N23" s="93">
        <f t="shared" si="8"/>
        <v>0.33853006681514475</v>
      </c>
      <c r="O23" s="93">
        <f t="shared" si="9"/>
        <v>0.16035634743875279</v>
      </c>
      <c r="P23" s="106">
        <f t="shared" si="10"/>
        <v>74.708171206225686</v>
      </c>
      <c r="R23" s="17">
        <v>35</v>
      </c>
      <c r="S23" s="18"/>
      <c r="T23" s="26"/>
      <c r="U23" s="27"/>
      <c r="V23" s="28"/>
      <c r="W23" s="1">
        <v>21</v>
      </c>
      <c r="X23" s="1">
        <v>1</v>
      </c>
    </row>
    <row r="24" spans="1:24" ht="13.5" customHeight="1">
      <c r="A24" s="16" t="s">
        <v>46</v>
      </c>
      <c r="B24" s="5">
        <v>958</v>
      </c>
      <c r="C24" s="5">
        <v>933</v>
      </c>
      <c r="D24" s="10">
        <f t="shared" si="3"/>
        <v>-25</v>
      </c>
      <c r="E24" s="86">
        <f t="shared" si="4"/>
        <v>-2.6096033402922769E-2</v>
      </c>
      <c r="F24" s="90">
        <v>58</v>
      </c>
      <c r="G24" s="91">
        <v>131</v>
      </c>
      <c r="H24" s="91">
        <v>541</v>
      </c>
      <c r="I24" s="91">
        <v>261</v>
      </c>
      <c r="J24" s="91">
        <v>118</v>
      </c>
      <c r="K24" s="93">
        <f t="shared" si="5"/>
        <v>6.2165058949624867E-2</v>
      </c>
      <c r="L24" s="93">
        <f t="shared" si="6"/>
        <v>0.14040728831725616</v>
      </c>
      <c r="M24" s="93">
        <f t="shared" si="7"/>
        <v>0.57984994640943199</v>
      </c>
      <c r="N24" s="93">
        <f t="shared" si="8"/>
        <v>0.27974276527331188</v>
      </c>
      <c r="O24" s="93">
        <f t="shared" si="9"/>
        <v>0.12647374062165059</v>
      </c>
      <c r="P24" s="106">
        <f t="shared" si="10"/>
        <v>72.458410351201479</v>
      </c>
      <c r="R24" s="17">
        <v>43</v>
      </c>
      <c r="S24" s="18"/>
      <c r="T24" s="26"/>
      <c r="U24" s="27"/>
      <c r="V24" s="28"/>
      <c r="W24" s="1">
        <v>21</v>
      </c>
      <c r="X24" s="1">
        <v>1</v>
      </c>
    </row>
    <row r="25" spans="1:24" ht="13.5" customHeight="1">
      <c r="A25" s="16" t="s">
        <v>47</v>
      </c>
      <c r="B25" s="5">
        <v>1369</v>
      </c>
      <c r="C25" s="5">
        <v>1362</v>
      </c>
      <c r="D25" s="10">
        <f t="shared" si="3"/>
        <v>-7</v>
      </c>
      <c r="E25" s="86">
        <f t="shared" si="4"/>
        <v>-5.1132213294375894E-3</v>
      </c>
      <c r="F25" s="90">
        <v>67</v>
      </c>
      <c r="G25" s="91">
        <v>165</v>
      </c>
      <c r="H25" s="91">
        <v>665</v>
      </c>
      <c r="I25" s="91">
        <v>532</v>
      </c>
      <c r="J25" s="91">
        <v>260</v>
      </c>
      <c r="K25" s="93">
        <f t="shared" si="5"/>
        <v>4.9192364170337739E-2</v>
      </c>
      <c r="L25" s="93">
        <f t="shared" si="6"/>
        <v>0.1211453744493392</v>
      </c>
      <c r="M25" s="93">
        <f t="shared" si="7"/>
        <v>0.48825256975036713</v>
      </c>
      <c r="N25" s="93">
        <f t="shared" si="8"/>
        <v>0.39060205580029367</v>
      </c>
      <c r="O25" s="93">
        <f t="shared" si="9"/>
        <v>0.19089574155653452</v>
      </c>
      <c r="P25" s="106">
        <f t="shared" si="10"/>
        <v>104.81203007518796</v>
      </c>
      <c r="R25" s="17">
        <v>46</v>
      </c>
      <c r="S25" s="23"/>
      <c r="T25" s="26"/>
      <c r="U25" s="27"/>
      <c r="V25" s="28"/>
      <c r="W25" s="1">
        <v>10</v>
      </c>
      <c r="X25" s="1">
        <v>1</v>
      </c>
    </row>
    <row r="26" spans="1:24" ht="13.5" customHeight="1">
      <c r="A26" s="16" t="s">
        <v>48</v>
      </c>
      <c r="B26" s="5">
        <v>1808</v>
      </c>
      <c r="C26" s="5">
        <v>1789</v>
      </c>
      <c r="D26" s="10">
        <f t="shared" si="3"/>
        <v>-19</v>
      </c>
      <c r="E26" s="86">
        <f t="shared" si="4"/>
        <v>-1.0508849557522071E-2</v>
      </c>
      <c r="F26" s="90">
        <v>68</v>
      </c>
      <c r="G26" s="91">
        <v>212</v>
      </c>
      <c r="H26" s="91">
        <v>1030</v>
      </c>
      <c r="I26" s="91">
        <v>547</v>
      </c>
      <c r="J26" s="91">
        <v>190</v>
      </c>
      <c r="K26" s="93">
        <f t="shared" si="5"/>
        <v>3.8010061486864172E-2</v>
      </c>
      <c r="L26" s="93">
        <f t="shared" si="6"/>
        <v>0.11850195640022358</v>
      </c>
      <c r="M26" s="93">
        <f t="shared" si="7"/>
        <v>0.57574063722750135</v>
      </c>
      <c r="N26" s="93">
        <f t="shared" si="8"/>
        <v>0.305757406372275</v>
      </c>
      <c r="O26" s="93">
        <f t="shared" si="9"/>
        <v>0.10620458356623812</v>
      </c>
      <c r="P26" s="106">
        <f t="shared" si="10"/>
        <v>73.689320388349515</v>
      </c>
      <c r="R26" s="17">
        <v>47</v>
      </c>
      <c r="S26" s="23"/>
      <c r="T26" s="26"/>
      <c r="U26" s="27"/>
      <c r="V26" s="28"/>
      <c r="W26" s="1">
        <v>19</v>
      </c>
      <c r="X26" s="1">
        <v>1</v>
      </c>
    </row>
    <row r="27" spans="1:24" ht="13.5" customHeight="1">
      <c r="A27" s="16" t="s">
        <v>49</v>
      </c>
      <c r="B27" s="5">
        <v>292796</v>
      </c>
      <c r="C27" s="5">
        <v>297132</v>
      </c>
      <c r="D27" s="10">
        <f t="shared" si="3"/>
        <v>4336</v>
      </c>
      <c r="E27" s="86">
        <f t="shared" si="4"/>
        <v>1.4808945477397195E-2</v>
      </c>
      <c r="F27" s="90">
        <v>23730</v>
      </c>
      <c r="G27" s="91">
        <v>54766</v>
      </c>
      <c r="H27" s="91">
        <v>197198</v>
      </c>
      <c r="I27" s="91">
        <v>45168</v>
      </c>
      <c r="J27" s="91">
        <v>20030</v>
      </c>
      <c r="K27" s="93">
        <f t="shared" si="5"/>
        <v>7.9863495012317764E-2</v>
      </c>
      <c r="L27" s="93">
        <f t="shared" si="6"/>
        <v>0.18431538844688555</v>
      </c>
      <c r="M27" s="93">
        <f t="shared" si="7"/>
        <v>0.66367136491525647</v>
      </c>
      <c r="N27" s="93">
        <f t="shared" si="8"/>
        <v>0.15201324663785792</v>
      </c>
      <c r="O27" s="93">
        <f t="shared" si="9"/>
        <v>6.7411116944657595E-2</v>
      </c>
      <c r="P27" s="106">
        <f t="shared" si="10"/>
        <v>50.676984553595879</v>
      </c>
      <c r="R27" s="17">
        <v>49</v>
      </c>
      <c r="S27" s="23"/>
      <c r="T27" s="26"/>
      <c r="U27" s="27"/>
      <c r="V27" s="28"/>
      <c r="W27" s="1">
        <v>1</v>
      </c>
      <c r="X27" s="1">
        <v>7</v>
      </c>
    </row>
    <row r="28" spans="1:24" ht="13.5" customHeight="1">
      <c r="A28" s="40" t="s">
        <v>50</v>
      </c>
      <c r="B28" s="5">
        <v>11483</v>
      </c>
      <c r="C28" s="5">
        <v>11417</v>
      </c>
      <c r="D28" s="10">
        <f t="shared" si="3"/>
        <v>-66</v>
      </c>
      <c r="E28" s="86">
        <f t="shared" si="4"/>
        <v>-5.74762692676134E-3</v>
      </c>
      <c r="F28" s="90">
        <v>671</v>
      </c>
      <c r="G28" s="91">
        <v>1704</v>
      </c>
      <c r="H28" s="91">
        <v>6437</v>
      </c>
      <c r="I28" s="91">
        <v>3276</v>
      </c>
      <c r="J28" s="91">
        <v>1524</v>
      </c>
      <c r="K28" s="93">
        <f t="shared" si="5"/>
        <v>5.8772006656739949E-2</v>
      </c>
      <c r="L28" s="93">
        <f t="shared" si="6"/>
        <v>0.14925111675571517</v>
      </c>
      <c r="M28" s="93">
        <f t="shared" si="7"/>
        <v>0.5638083559604099</v>
      </c>
      <c r="N28" s="93">
        <f t="shared" si="8"/>
        <v>0.28694052728387492</v>
      </c>
      <c r="O28" s="93">
        <f t="shared" si="9"/>
        <v>0.13348515371813963</v>
      </c>
      <c r="P28" s="106">
        <f t="shared" si="10"/>
        <v>77.365232251048624</v>
      </c>
      <c r="R28" s="37">
        <v>50</v>
      </c>
      <c r="S28" s="23"/>
      <c r="T28" s="26"/>
      <c r="U28" s="27"/>
      <c r="V28" s="28"/>
      <c r="W28" s="1">
        <v>4</v>
      </c>
      <c r="X28" s="1">
        <v>4</v>
      </c>
    </row>
    <row r="29" spans="1:24" ht="13.5" customHeight="1">
      <c r="A29" s="16" t="s">
        <v>51</v>
      </c>
      <c r="B29" s="5">
        <v>9452</v>
      </c>
      <c r="C29" s="5">
        <v>9334</v>
      </c>
      <c r="D29" s="10">
        <f t="shared" si="3"/>
        <v>-118</v>
      </c>
      <c r="E29" s="86">
        <f t="shared" si="4"/>
        <v>-1.2484130342784616E-2</v>
      </c>
      <c r="F29" s="90">
        <v>601</v>
      </c>
      <c r="G29" s="91">
        <v>1560</v>
      </c>
      <c r="H29" s="91">
        <v>5282</v>
      </c>
      <c r="I29" s="91">
        <v>2492</v>
      </c>
      <c r="J29" s="91">
        <v>1058</v>
      </c>
      <c r="K29" s="93">
        <f t="shared" si="5"/>
        <v>6.4388257981572744E-2</v>
      </c>
      <c r="L29" s="93">
        <f t="shared" si="6"/>
        <v>0.16713091922005571</v>
      </c>
      <c r="M29" s="93">
        <f t="shared" si="7"/>
        <v>0.56588815084636812</v>
      </c>
      <c r="N29" s="93">
        <f t="shared" si="8"/>
        <v>0.26698092993357619</v>
      </c>
      <c r="O29" s="93">
        <f t="shared" si="9"/>
        <v>0.1133490464966788</v>
      </c>
      <c r="P29" s="106">
        <f t="shared" si="10"/>
        <v>76.713366149185916</v>
      </c>
      <c r="R29" s="17">
        <v>51</v>
      </c>
      <c r="S29" s="23"/>
      <c r="T29" s="26"/>
      <c r="U29" s="27"/>
      <c r="V29" s="28"/>
      <c r="W29" s="1">
        <v>4</v>
      </c>
      <c r="X29" s="1">
        <v>3</v>
      </c>
    </row>
    <row r="30" spans="1:24" ht="13.5" customHeight="1">
      <c r="A30" s="16" t="s">
        <v>52</v>
      </c>
      <c r="B30" s="5">
        <v>2408</v>
      </c>
      <c r="C30" s="5">
        <v>2404</v>
      </c>
      <c r="D30" s="10">
        <f t="shared" si="3"/>
        <v>-4</v>
      </c>
      <c r="E30" s="86">
        <f t="shared" si="4"/>
        <v>-1.6611295681062677E-3</v>
      </c>
      <c r="F30" s="90">
        <v>152</v>
      </c>
      <c r="G30" s="91">
        <v>390</v>
      </c>
      <c r="H30" s="91">
        <v>1295</v>
      </c>
      <c r="I30" s="91">
        <v>719</v>
      </c>
      <c r="J30" s="91">
        <v>354</v>
      </c>
      <c r="K30" s="93">
        <f t="shared" si="5"/>
        <v>6.3227953410981697E-2</v>
      </c>
      <c r="L30" s="93">
        <f t="shared" si="6"/>
        <v>0.16222961730449251</v>
      </c>
      <c r="M30" s="93">
        <f t="shared" si="7"/>
        <v>0.53868552412645587</v>
      </c>
      <c r="N30" s="93">
        <f t="shared" si="8"/>
        <v>0.29908485856905159</v>
      </c>
      <c r="O30" s="93">
        <f t="shared" si="9"/>
        <v>0.14725457570715475</v>
      </c>
      <c r="P30" s="106">
        <f t="shared" si="10"/>
        <v>85.637065637065646</v>
      </c>
      <c r="R30" s="17">
        <v>52</v>
      </c>
      <c r="S30" s="23"/>
      <c r="T30" s="26"/>
      <c r="U30" s="27"/>
      <c r="V30" s="28"/>
      <c r="W30" s="1">
        <v>14</v>
      </c>
      <c r="X30" s="1">
        <v>2</v>
      </c>
    </row>
    <row r="31" spans="1:24" ht="13.5" customHeight="1">
      <c r="A31" s="16" t="s">
        <v>53</v>
      </c>
      <c r="B31" s="5">
        <v>2603</v>
      </c>
      <c r="C31" s="5">
        <v>2638</v>
      </c>
      <c r="D31" s="10">
        <f t="shared" si="3"/>
        <v>35</v>
      </c>
      <c r="E31" s="86">
        <f t="shared" si="4"/>
        <v>1.344602381867066E-2</v>
      </c>
      <c r="F31" s="90">
        <v>195</v>
      </c>
      <c r="G31" s="91">
        <v>469</v>
      </c>
      <c r="H31" s="91">
        <v>1583</v>
      </c>
      <c r="I31" s="91">
        <v>586</v>
      </c>
      <c r="J31" s="91">
        <v>264</v>
      </c>
      <c r="K31" s="93">
        <f t="shared" si="5"/>
        <v>7.3919636087945412E-2</v>
      </c>
      <c r="L31" s="93">
        <f t="shared" si="6"/>
        <v>0.17778620166793024</v>
      </c>
      <c r="M31" s="93">
        <f t="shared" si="7"/>
        <v>0.6000758150113723</v>
      </c>
      <c r="N31" s="93">
        <f t="shared" si="8"/>
        <v>0.22213798332069751</v>
      </c>
      <c r="O31" s="93">
        <f t="shared" si="9"/>
        <v>0.10007581501137225</v>
      </c>
      <c r="P31" s="106">
        <f t="shared" si="10"/>
        <v>66.64560960202148</v>
      </c>
      <c r="R31" s="17">
        <v>60</v>
      </c>
      <c r="S31" s="18"/>
      <c r="T31" s="26"/>
      <c r="U31" s="27"/>
      <c r="V31" s="28"/>
      <c r="W31" s="1">
        <v>21</v>
      </c>
      <c r="X31" s="1">
        <v>2</v>
      </c>
    </row>
    <row r="32" spans="1:24" ht="13.5" customHeight="1">
      <c r="A32" s="16" t="s">
        <v>54</v>
      </c>
      <c r="B32" s="5">
        <v>16800</v>
      </c>
      <c r="C32" s="5">
        <v>16573</v>
      </c>
      <c r="D32" s="10">
        <f t="shared" si="3"/>
        <v>-227</v>
      </c>
      <c r="E32" s="86">
        <f t="shared" si="4"/>
        <v>-1.3511904761904781E-2</v>
      </c>
      <c r="F32" s="90">
        <v>773</v>
      </c>
      <c r="G32" s="91">
        <v>1943</v>
      </c>
      <c r="H32" s="91">
        <v>9296</v>
      </c>
      <c r="I32" s="91">
        <v>5334</v>
      </c>
      <c r="J32" s="91">
        <v>2506</v>
      </c>
      <c r="K32" s="93">
        <f t="shared" si="5"/>
        <v>4.6642128763651723E-2</v>
      </c>
      <c r="L32" s="93">
        <f t="shared" si="6"/>
        <v>0.11723888251976106</v>
      </c>
      <c r="M32" s="93">
        <f t="shared" si="7"/>
        <v>0.56091232727930973</v>
      </c>
      <c r="N32" s="93">
        <f t="shared" si="8"/>
        <v>0.32184879020092921</v>
      </c>
      <c r="O32" s="93">
        <f t="shared" si="9"/>
        <v>0.15120979907077778</v>
      </c>
      <c r="P32" s="106">
        <f t="shared" si="10"/>
        <v>78.280981067125651</v>
      </c>
      <c r="R32" s="17">
        <v>61</v>
      </c>
      <c r="S32" s="23"/>
      <c r="T32" s="26"/>
      <c r="U32" s="27"/>
      <c r="V32" s="28"/>
      <c r="W32" s="1">
        <v>5</v>
      </c>
      <c r="X32" s="1">
        <v>4</v>
      </c>
    </row>
    <row r="33" spans="1:24" ht="13.5" customHeight="1">
      <c r="A33" s="16" t="s">
        <v>55</v>
      </c>
      <c r="B33" s="5">
        <v>526</v>
      </c>
      <c r="C33" s="5">
        <v>501</v>
      </c>
      <c r="D33" s="10">
        <f t="shared" si="3"/>
        <v>-25</v>
      </c>
      <c r="E33" s="86">
        <f t="shared" si="4"/>
        <v>-4.7528517110266177E-2</v>
      </c>
      <c r="F33" s="90">
        <v>36</v>
      </c>
      <c r="G33" s="91">
        <v>69</v>
      </c>
      <c r="H33" s="91">
        <v>270</v>
      </c>
      <c r="I33" s="91">
        <v>162</v>
      </c>
      <c r="J33" s="91">
        <v>77</v>
      </c>
      <c r="K33" s="93">
        <f t="shared" si="5"/>
        <v>7.1856287425149698E-2</v>
      </c>
      <c r="L33" s="93">
        <f t="shared" si="6"/>
        <v>0.1377245508982036</v>
      </c>
      <c r="M33" s="93">
        <f t="shared" si="7"/>
        <v>0.53892215568862278</v>
      </c>
      <c r="N33" s="93">
        <f t="shared" si="8"/>
        <v>0.32335329341317365</v>
      </c>
      <c r="O33" s="93">
        <f t="shared" si="9"/>
        <v>0.15369261477045909</v>
      </c>
      <c r="P33" s="106">
        <f t="shared" si="10"/>
        <v>85.555555555555543</v>
      </c>
      <c r="R33" s="17">
        <v>62</v>
      </c>
      <c r="S33" s="18"/>
      <c r="T33" s="26"/>
      <c r="U33" s="27"/>
      <c r="V33" s="28"/>
      <c r="W33" s="1">
        <v>21</v>
      </c>
      <c r="X33" s="1">
        <v>1</v>
      </c>
    </row>
    <row r="34" spans="1:24" ht="13.5" customHeight="1">
      <c r="A34" s="16" t="s">
        <v>56</v>
      </c>
      <c r="B34" s="5">
        <v>511</v>
      </c>
      <c r="C34" s="5">
        <v>505</v>
      </c>
      <c r="D34" s="10">
        <f t="shared" si="3"/>
        <v>-6</v>
      </c>
      <c r="E34" s="86">
        <f t="shared" si="4"/>
        <v>-1.1741682974559686E-2</v>
      </c>
      <c r="F34" s="90">
        <v>34</v>
      </c>
      <c r="G34" s="91">
        <v>80</v>
      </c>
      <c r="H34" s="91">
        <v>307</v>
      </c>
      <c r="I34" s="91">
        <v>118</v>
      </c>
      <c r="J34" s="91">
        <v>65</v>
      </c>
      <c r="K34" s="93">
        <f t="shared" si="5"/>
        <v>6.7326732673267331E-2</v>
      </c>
      <c r="L34" s="93">
        <f t="shared" si="6"/>
        <v>0.15841584158415842</v>
      </c>
      <c r="M34" s="93">
        <f t="shared" si="7"/>
        <v>0.60792079207920791</v>
      </c>
      <c r="N34" s="93">
        <f t="shared" si="8"/>
        <v>0.23366336633663368</v>
      </c>
      <c r="O34" s="93">
        <f t="shared" si="9"/>
        <v>0.12871287128712872</v>
      </c>
      <c r="P34" s="106">
        <f t="shared" si="10"/>
        <v>64.495114006514655</v>
      </c>
      <c r="R34" s="17">
        <v>65</v>
      </c>
      <c r="S34" s="18"/>
      <c r="T34" s="26"/>
      <c r="U34" s="27"/>
      <c r="V34" s="28"/>
      <c r="W34" s="1">
        <v>21</v>
      </c>
      <c r="X34" s="1">
        <v>1</v>
      </c>
    </row>
    <row r="35" spans="1:24" ht="13.5" customHeight="1">
      <c r="A35" s="16" t="s">
        <v>57</v>
      </c>
      <c r="B35" s="5">
        <v>6896</v>
      </c>
      <c r="C35" s="5">
        <v>6802</v>
      </c>
      <c r="D35" s="10">
        <f t="shared" si="3"/>
        <v>-94</v>
      </c>
      <c r="E35" s="86">
        <f t="shared" si="4"/>
        <v>-1.3631090487238984E-2</v>
      </c>
      <c r="F35" s="90">
        <v>490</v>
      </c>
      <c r="G35" s="91">
        <v>1213</v>
      </c>
      <c r="H35" s="91">
        <v>3809</v>
      </c>
      <c r="I35" s="91">
        <v>1780</v>
      </c>
      <c r="J35" s="91">
        <v>761</v>
      </c>
      <c r="K35" s="93">
        <f t="shared" si="5"/>
        <v>7.2037635989414872E-2</v>
      </c>
      <c r="L35" s="93">
        <f t="shared" si="6"/>
        <v>0.17832990296971479</v>
      </c>
      <c r="M35" s="93">
        <f t="shared" si="7"/>
        <v>0.55998235812996178</v>
      </c>
      <c r="N35" s="93">
        <f t="shared" si="8"/>
        <v>0.26168773890032343</v>
      </c>
      <c r="O35" s="93">
        <f t="shared" si="9"/>
        <v>0.11187885915907086</v>
      </c>
      <c r="P35" s="106">
        <f t="shared" si="10"/>
        <v>78.577054344972424</v>
      </c>
      <c r="R35" s="17">
        <v>69</v>
      </c>
      <c r="S35" s="23"/>
      <c r="T35" s="26"/>
      <c r="U35" s="27"/>
      <c r="V35" s="28"/>
      <c r="W35" s="1">
        <v>17</v>
      </c>
      <c r="X35" s="1">
        <v>3</v>
      </c>
    </row>
    <row r="36" spans="1:24" ht="13.5" customHeight="1">
      <c r="A36" s="16" t="s">
        <v>58</v>
      </c>
      <c r="B36" s="5">
        <v>6667</v>
      </c>
      <c r="C36" s="5">
        <v>6613</v>
      </c>
      <c r="D36" s="10">
        <f t="shared" si="3"/>
        <v>-54</v>
      </c>
      <c r="E36" s="86">
        <f t="shared" si="4"/>
        <v>-8.0995950202490397E-3</v>
      </c>
      <c r="F36" s="90">
        <v>493</v>
      </c>
      <c r="G36" s="91">
        <v>1289</v>
      </c>
      <c r="H36" s="91">
        <v>3673</v>
      </c>
      <c r="I36" s="91">
        <v>1651</v>
      </c>
      <c r="J36" s="91">
        <v>689</v>
      </c>
      <c r="K36" s="93">
        <f t="shared" si="5"/>
        <v>7.4550128534704371E-2</v>
      </c>
      <c r="L36" s="93">
        <f t="shared" si="6"/>
        <v>0.19491909874489641</v>
      </c>
      <c r="M36" s="93">
        <f t="shared" si="7"/>
        <v>0.55542114017843647</v>
      </c>
      <c r="N36" s="93">
        <f t="shared" si="8"/>
        <v>0.24965976107666718</v>
      </c>
      <c r="O36" s="93">
        <f t="shared" si="9"/>
        <v>0.10418871918947528</v>
      </c>
      <c r="P36" s="106">
        <f t="shared" si="10"/>
        <v>80.043561121698886</v>
      </c>
      <c r="R36" s="17">
        <v>71</v>
      </c>
      <c r="S36" s="23"/>
      <c r="T36" s="26"/>
      <c r="U36" s="27"/>
      <c r="V36" s="28"/>
      <c r="W36" s="1">
        <v>17</v>
      </c>
      <c r="X36" s="1">
        <v>3</v>
      </c>
    </row>
    <row r="37" spans="1:24" ht="13.5" customHeight="1">
      <c r="A37" s="16" t="s">
        <v>59</v>
      </c>
      <c r="B37" s="5">
        <v>949</v>
      </c>
      <c r="C37" s="5">
        <v>950</v>
      </c>
      <c r="D37" s="10">
        <f t="shared" si="3"/>
        <v>1</v>
      </c>
      <c r="E37" s="86">
        <f t="shared" si="4"/>
        <v>1.0537407797681642E-3</v>
      </c>
      <c r="F37" s="90">
        <v>45</v>
      </c>
      <c r="G37" s="91">
        <v>115</v>
      </c>
      <c r="H37" s="91">
        <v>458</v>
      </c>
      <c r="I37" s="91">
        <v>377</v>
      </c>
      <c r="J37" s="91">
        <v>181</v>
      </c>
      <c r="K37" s="93">
        <f t="shared" si="5"/>
        <v>4.736842105263158E-2</v>
      </c>
      <c r="L37" s="93">
        <f t="shared" si="6"/>
        <v>0.12105263157894737</v>
      </c>
      <c r="M37" s="93">
        <f t="shared" si="7"/>
        <v>0.48210526315789476</v>
      </c>
      <c r="N37" s="93">
        <f t="shared" si="8"/>
        <v>0.39684210526315788</v>
      </c>
      <c r="O37" s="93">
        <f t="shared" si="9"/>
        <v>0.19052631578947368</v>
      </c>
      <c r="P37" s="106">
        <f t="shared" si="10"/>
        <v>107.42358078602619</v>
      </c>
      <c r="R37" s="17">
        <v>72</v>
      </c>
      <c r="S37" s="23"/>
      <c r="T37" s="26"/>
      <c r="U37" s="27"/>
      <c r="V37" s="28"/>
      <c r="W37" s="1">
        <v>17</v>
      </c>
      <c r="X37" s="1">
        <v>1</v>
      </c>
    </row>
    <row r="38" spans="1:24" ht="13.5" customHeight="1">
      <c r="A38" s="16" t="s">
        <v>60</v>
      </c>
      <c r="B38" s="5">
        <v>1103</v>
      </c>
      <c r="C38" s="5">
        <v>1083</v>
      </c>
      <c r="D38" s="10">
        <f t="shared" si="3"/>
        <v>-20</v>
      </c>
      <c r="E38" s="86">
        <f t="shared" si="4"/>
        <v>-1.8132366273798772E-2</v>
      </c>
      <c r="F38" s="90">
        <v>58</v>
      </c>
      <c r="G38" s="91">
        <v>147</v>
      </c>
      <c r="H38" s="91">
        <v>551</v>
      </c>
      <c r="I38" s="91">
        <v>385</v>
      </c>
      <c r="J38" s="91">
        <v>183</v>
      </c>
      <c r="K38" s="93">
        <f t="shared" si="5"/>
        <v>5.3554939981532781E-2</v>
      </c>
      <c r="L38" s="93">
        <f t="shared" si="6"/>
        <v>0.13573407202216067</v>
      </c>
      <c r="M38" s="93">
        <f t="shared" si="7"/>
        <v>0.50877192982456143</v>
      </c>
      <c r="N38" s="93">
        <f t="shared" si="8"/>
        <v>0.35549399815327792</v>
      </c>
      <c r="O38" s="93">
        <f t="shared" si="9"/>
        <v>0.16897506925207756</v>
      </c>
      <c r="P38" s="106">
        <f t="shared" si="10"/>
        <v>96.551724137931032</v>
      </c>
      <c r="R38" s="17">
        <v>74</v>
      </c>
      <c r="S38" s="23"/>
      <c r="T38" s="26"/>
      <c r="U38" s="27"/>
      <c r="V38" s="28"/>
      <c r="W38" s="1">
        <v>16</v>
      </c>
      <c r="X38" s="1">
        <v>1</v>
      </c>
    </row>
    <row r="39" spans="1:24" ht="13.5" customHeight="1">
      <c r="A39" s="16" t="s">
        <v>61</v>
      </c>
      <c r="B39" s="5">
        <v>19877</v>
      </c>
      <c r="C39" s="5">
        <v>19702</v>
      </c>
      <c r="D39" s="10">
        <f t="shared" si="3"/>
        <v>-175</v>
      </c>
      <c r="E39" s="86">
        <f t="shared" si="4"/>
        <v>-8.8041454947930253E-3</v>
      </c>
      <c r="F39" s="90">
        <v>927</v>
      </c>
      <c r="G39" s="91">
        <v>2508</v>
      </c>
      <c r="H39" s="91">
        <v>11172</v>
      </c>
      <c r="I39" s="91">
        <v>6022</v>
      </c>
      <c r="J39" s="91">
        <v>2856</v>
      </c>
      <c r="K39" s="93">
        <f t="shared" si="5"/>
        <v>4.7051060806009543E-2</v>
      </c>
      <c r="L39" s="93">
        <f t="shared" si="6"/>
        <v>0.12729672114506141</v>
      </c>
      <c r="M39" s="93">
        <f t="shared" si="7"/>
        <v>0.56704903055527356</v>
      </c>
      <c r="N39" s="93">
        <f t="shared" si="8"/>
        <v>0.30565424829966503</v>
      </c>
      <c r="O39" s="93">
        <f t="shared" si="9"/>
        <v>0.14495990254796468</v>
      </c>
      <c r="P39" s="106">
        <f t="shared" si="10"/>
        <v>76.351593268886504</v>
      </c>
      <c r="R39" s="17">
        <v>75</v>
      </c>
      <c r="S39" s="23"/>
      <c r="T39" s="26"/>
      <c r="U39" s="27"/>
      <c r="V39" s="28"/>
      <c r="W39" s="1">
        <v>8</v>
      </c>
      <c r="X39" s="1">
        <v>4</v>
      </c>
    </row>
    <row r="40" spans="1:24" ht="13.5" customHeight="1">
      <c r="A40" s="16" t="s">
        <v>62</v>
      </c>
      <c r="B40" s="5">
        <v>1599</v>
      </c>
      <c r="C40" s="5">
        <v>1619</v>
      </c>
      <c r="D40" s="10">
        <f t="shared" si="3"/>
        <v>20</v>
      </c>
      <c r="E40" s="86">
        <f t="shared" si="4"/>
        <v>1.2507817385866149E-2</v>
      </c>
      <c r="F40" s="90">
        <v>119</v>
      </c>
      <c r="G40" s="91">
        <v>277</v>
      </c>
      <c r="H40" s="91">
        <v>978</v>
      </c>
      <c r="I40" s="91">
        <v>364</v>
      </c>
      <c r="J40" s="91">
        <v>169</v>
      </c>
      <c r="K40" s="93">
        <f t="shared" si="5"/>
        <v>7.3502161828289073E-2</v>
      </c>
      <c r="L40" s="93">
        <f t="shared" si="6"/>
        <v>0.17109326744904263</v>
      </c>
      <c r="M40" s="93">
        <f t="shared" si="7"/>
        <v>0.60407659048795548</v>
      </c>
      <c r="N40" s="93">
        <f t="shared" si="8"/>
        <v>0.22483014206300186</v>
      </c>
      <c r="O40" s="93">
        <f t="shared" si="9"/>
        <v>0.10438542310067943</v>
      </c>
      <c r="P40" s="106">
        <f t="shared" si="10"/>
        <v>65.541922290388555</v>
      </c>
      <c r="R40" s="17">
        <v>76</v>
      </c>
      <c r="S40" s="18"/>
      <c r="T40" s="26"/>
      <c r="U40" s="27"/>
      <c r="V40" s="28"/>
      <c r="W40" s="1">
        <v>21</v>
      </c>
      <c r="X40" s="1">
        <v>1</v>
      </c>
    </row>
    <row r="41" spans="1:24" ht="13.5" customHeight="1">
      <c r="A41" s="16" t="s">
        <v>63</v>
      </c>
      <c r="B41" s="5">
        <v>4782</v>
      </c>
      <c r="C41" s="5">
        <v>4683</v>
      </c>
      <c r="D41" s="10">
        <f t="shared" si="3"/>
        <v>-99</v>
      </c>
      <c r="E41" s="86">
        <f t="shared" si="4"/>
        <v>-2.0702634880803039E-2</v>
      </c>
      <c r="F41" s="90">
        <v>210</v>
      </c>
      <c r="G41" s="91">
        <v>652</v>
      </c>
      <c r="H41" s="91">
        <v>2481</v>
      </c>
      <c r="I41" s="91">
        <v>1550</v>
      </c>
      <c r="J41" s="91">
        <v>731</v>
      </c>
      <c r="K41" s="93">
        <f t="shared" si="5"/>
        <v>4.4843049327354258E-2</v>
      </c>
      <c r="L41" s="93">
        <f t="shared" si="6"/>
        <v>0.13922699124492846</v>
      </c>
      <c r="M41" s="93">
        <f t="shared" si="7"/>
        <v>0.52978859705317105</v>
      </c>
      <c r="N41" s="93">
        <f t="shared" si="8"/>
        <v>0.33098441170190052</v>
      </c>
      <c r="O41" s="93">
        <f t="shared" si="9"/>
        <v>0.15609651932521887</v>
      </c>
      <c r="P41" s="106">
        <f t="shared" si="10"/>
        <v>88.754534461910524</v>
      </c>
      <c r="R41" s="17">
        <v>77</v>
      </c>
      <c r="S41" s="23"/>
      <c r="T41" s="26"/>
      <c r="U41" s="27"/>
      <c r="V41" s="28"/>
      <c r="W41" s="1">
        <v>13</v>
      </c>
      <c r="X41" s="1">
        <v>2</v>
      </c>
    </row>
    <row r="42" spans="1:24" ht="13.5" customHeight="1">
      <c r="A42" s="16" t="s">
        <v>64</v>
      </c>
      <c r="B42" s="5">
        <v>8042</v>
      </c>
      <c r="C42" s="5">
        <v>7979</v>
      </c>
      <c r="D42" s="10">
        <f t="shared" si="3"/>
        <v>-63</v>
      </c>
      <c r="E42" s="86">
        <f t="shared" si="4"/>
        <v>-7.8338721711017634E-3</v>
      </c>
      <c r="F42" s="90">
        <v>333</v>
      </c>
      <c r="G42" s="91">
        <v>943</v>
      </c>
      <c r="H42" s="91">
        <v>4356</v>
      </c>
      <c r="I42" s="91">
        <v>2680</v>
      </c>
      <c r="J42" s="91">
        <v>1254</v>
      </c>
      <c r="K42" s="93">
        <f t="shared" si="5"/>
        <v>4.1734553202155661E-2</v>
      </c>
      <c r="L42" s="93">
        <f t="shared" si="6"/>
        <v>0.1181852362451435</v>
      </c>
      <c r="M42" s="93">
        <f t="shared" si="7"/>
        <v>0.54593307432009019</v>
      </c>
      <c r="N42" s="93">
        <f t="shared" si="8"/>
        <v>0.33588168943476626</v>
      </c>
      <c r="O42" s="93">
        <f t="shared" si="9"/>
        <v>0.15716255169820781</v>
      </c>
      <c r="P42" s="106">
        <f t="shared" si="10"/>
        <v>83.172635445362715</v>
      </c>
      <c r="R42" s="17">
        <v>78</v>
      </c>
      <c r="S42" s="23"/>
      <c r="T42" s="26"/>
      <c r="U42" s="27"/>
      <c r="V42" s="28"/>
      <c r="W42" s="1">
        <v>1</v>
      </c>
      <c r="X42" s="1">
        <v>3</v>
      </c>
    </row>
    <row r="43" spans="1:24" ht="13.5" customHeight="1">
      <c r="A43" s="16" t="s">
        <v>65</v>
      </c>
      <c r="B43" s="5">
        <v>6869</v>
      </c>
      <c r="C43" s="5">
        <v>6785</v>
      </c>
      <c r="D43" s="10">
        <f t="shared" si="3"/>
        <v>-84</v>
      </c>
      <c r="E43" s="86">
        <f t="shared" si="4"/>
        <v>-1.2228854272819945E-2</v>
      </c>
      <c r="F43" s="90">
        <v>357</v>
      </c>
      <c r="G43" s="91">
        <v>906</v>
      </c>
      <c r="H43" s="91">
        <v>3678</v>
      </c>
      <c r="I43" s="91">
        <v>2201</v>
      </c>
      <c r="J43" s="91">
        <v>1043</v>
      </c>
      <c r="K43" s="93">
        <f t="shared" si="5"/>
        <v>5.2616064848931464E-2</v>
      </c>
      <c r="L43" s="93">
        <f t="shared" si="6"/>
        <v>0.13352984524686809</v>
      </c>
      <c r="M43" s="93">
        <f t="shared" si="7"/>
        <v>0.54207811348563006</v>
      </c>
      <c r="N43" s="93">
        <f t="shared" si="8"/>
        <v>0.32439204126750182</v>
      </c>
      <c r="O43" s="93">
        <f t="shared" si="9"/>
        <v>0.15372144436256449</v>
      </c>
      <c r="P43" s="106">
        <f t="shared" si="10"/>
        <v>84.475258292550294</v>
      </c>
      <c r="R43" s="17">
        <v>79</v>
      </c>
      <c r="S43" s="23"/>
      <c r="T43" s="26"/>
      <c r="U43" s="27"/>
      <c r="V43" s="28"/>
      <c r="W43" s="1">
        <v>4</v>
      </c>
      <c r="X43" s="1">
        <v>3</v>
      </c>
    </row>
    <row r="44" spans="1:24" ht="13.5" customHeight="1">
      <c r="A44" s="16" t="s">
        <v>66</v>
      </c>
      <c r="B44" s="5">
        <v>2655</v>
      </c>
      <c r="C44" s="5">
        <v>2621</v>
      </c>
      <c r="D44" s="10">
        <f t="shared" si="3"/>
        <v>-34</v>
      </c>
      <c r="E44" s="86">
        <f t="shared" si="4"/>
        <v>-1.2806026365348444E-2</v>
      </c>
      <c r="F44" s="90">
        <v>101</v>
      </c>
      <c r="G44" s="91">
        <v>233</v>
      </c>
      <c r="H44" s="91">
        <v>1291</v>
      </c>
      <c r="I44" s="91">
        <v>1097</v>
      </c>
      <c r="J44" s="91">
        <v>513</v>
      </c>
      <c r="K44" s="93">
        <f t="shared" si="5"/>
        <v>3.8534910339565048E-2</v>
      </c>
      <c r="L44" s="93">
        <f t="shared" si="6"/>
        <v>8.8897367417016412E-2</v>
      </c>
      <c r="M44" s="93">
        <f t="shared" si="7"/>
        <v>0.49256009156810376</v>
      </c>
      <c r="N44" s="93">
        <f t="shared" si="8"/>
        <v>0.41854254101487981</v>
      </c>
      <c r="O44" s="93">
        <f t="shared" si="9"/>
        <v>0.19572682182373141</v>
      </c>
      <c r="P44" s="106">
        <f t="shared" si="10"/>
        <v>103.02091402013943</v>
      </c>
      <c r="R44" s="17">
        <v>81</v>
      </c>
      <c r="S44" s="23"/>
      <c r="T44" s="26"/>
      <c r="U44" s="27"/>
      <c r="V44" s="28"/>
      <c r="W44" s="1">
        <v>7</v>
      </c>
      <c r="X44" s="1">
        <v>2</v>
      </c>
    </row>
    <row r="45" spans="1:24" ht="13.5" customHeight="1">
      <c r="A45" s="16" t="s">
        <v>67</v>
      </c>
      <c r="B45" s="5">
        <v>9389</v>
      </c>
      <c r="C45" s="5">
        <v>9405</v>
      </c>
      <c r="D45" s="10">
        <f t="shared" si="3"/>
        <v>16</v>
      </c>
      <c r="E45" s="86">
        <f t="shared" si="4"/>
        <v>1.7041218447118034E-3</v>
      </c>
      <c r="F45" s="90">
        <v>631</v>
      </c>
      <c r="G45" s="91">
        <v>1590</v>
      </c>
      <c r="H45" s="91">
        <v>5550</v>
      </c>
      <c r="I45" s="91">
        <v>2265</v>
      </c>
      <c r="J45" s="91">
        <v>978</v>
      </c>
      <c r="K45" s="93">
        <f t="shared" si="5"/>
        <v>6.7091972355130244E-2</v>
      </c>
      <c r="L45" s="93">
        <f t="shared" si="6"/>
        <v>0.16905901116427433</v>
      </c>
      <c r="M45" s="93">
        <f t="shared" si="7"/>
        <v>0.5901116427432217</v>
      </c>
      <c r="N45" s="93">
        <f t="shared" si="8"/>
        <v>0.24082934609250398</v>
      </c>
      <c r="O45" s="93">
        <f t="shared" si="9"/>
        <v>0.10398724082934609</v>
      </c>
      <c r="P45" s="106">
        <f t="shared" si="10"/>
        <v>69.459459459459453</v>
      </c>
      <c r="R45" s="17">
        <v>82</v>
      </c>
      <c r="S45" s="23"/>
      <c r="T45" s="26"/>
      <c r="U45" s="27"/>
      <c r="V45" s="28"/>
      <c r="W45" s="1">
        <v>5</v>
      </c>
      <c r="X45" s="1">
        <v>3</v>
      </c>
    </row>
    <row r="46" spans="1:24" ht="13.5" customHeight="1">
      <c r="A46" s="16" t="s">
        <v>68</v>
      </c>
      <c r="B46" s="5">
        <v>8175</v>
      </c>
      <c r="C46" s="5">
        <v>8143</v>
      </c>
      <c r="D46" s="10">
        <f t="shared" si="3"/>
        <v>-32</v>
      </c>
      <c r="E46" s="86">
        <f t="shared" si="4"/>
        <v>-3.9143730886850303E-3</v>
      </c>
      <c r="F46" s="90">
        <v>506</v>
      </c>
      <c r="G46" s="91">
        <v>1376</v>
      </c>
      <c r="H46" s="91">
        <v>4884</v>
      </c>
      <c r="I46" s="91">
        <v>1883</v>
      </c>
      <c r="J46" s="91">
        <v>771</v>
      </c>
      <c r="K46" s="93">
        <f t="shared" si="5"/>
        <v>6.2139260714724302E-2</v>
      </c>
      <c r="L46" s="93">
        <f t="shared" si="6"/>
        <v>0.16897949158786688</v>
      </c>
      <c r="M46" s="93">
        <f t="shared" si="7"/>
        <v>0.59977895124646941</v>
      </c>
      <c r="N46" s="93">
        <f t="shared" si="8"/>
        <v>0.23124155716566375</v>
      </c>
      <c r="O46" s="93">
        <f t="shared" si="9"/>
        <v>9.4682549428957388E-2</v>
      </c>
      <c r="P46" s="106">
        <f t="shared" si="10"/>
        <v>66.728091728091727</v>
      </c>
      <c r="R46" s="17">
        <v>86</v>
      </c>
      <c r="S46" s="23"/>
      <c r="T46" s="26"/>
      <c r="U46" s="27"/>
      <c r="V46" s="28"/>
      <c r="W46" s="1">
        <v>5</v>
      </c>
      <c r="X46" s="1">
        <v>3</v>
      </c>
    </row>
    <row r="47" spans="1:24" ht="13.5" customHeight="1">
      <c r="A47" s="16" t="s">
        <v>69</v>
      </c>
      <c r="B47" s="5">
        <v>3196</v>
      </c>
      <c r="C47" s="5">
        <v>3136</v>
      </c>
      <c r="D47" s="10">
        <f t="shared" si="3"/>
        <v>-60</v>
      </c>
      <c r="E47" s="86">
        <f t="shared" si="4"/>
        <v>-1.8773466833541974E-2</v>
      </c>
      <c r="F47" s="90">
        <v>96</v>
      </c>
      <c r="G47" s="91">
        <v>308</v>
      </c>
      <c r="H47" s="91">
        <v>1557</v>
      </c>
      <c r="I47" s="91">
        <v>1271</v>
      </c>
      <c r="J47" s="91">
        <v>602</v>
      </c>
      <c r="K47" s="93">
        <f t="shared" si="5"/>
        <v>3.0612244897959183E-2</v>
      </c>
      <c r="L47" s="93">
        <f t="shared" si="6"/>
        <v>9.8214285714285712E-2</v>
      </c>
      <c r="M47" s="93">
        <f t="shared" si="7"/>
        <v>0.49649234693877553</v>
      </c>
      <c r="N47" s="93">
        <f t="shared" si="8"/>
        <v>0.40529336734693877</v>
      </c>
      <c r="O47" s="93">
        <f t="shared" si="9"/>
        <v>0.19196428571428573</v>
      </c>
      <c r="P47" s="106">
        <f t="shared" si="10"/>
        <v>101.41297366730893</v>
      </c>
      <c r="R47" s="17">
        <v>90</v>
      </c>
      <c r="S47" s="25"/>
      <c r="T47" s="26"/>
      <c r="U47" s="27"/>
      <c r="V47" s="28"/>
      <c r="W47" s="1">
        <v>12</v>
      </c>
      <c r="X47" s="1">
        <v>2</v>
      </c>
    </row>
    <row r="48" spans="1:24" ht="13.5" customHeight="1">
      <c r="A48" s="16" t="s">
        <v>70</v>
      </c>
      <c r="B48" s="5">
        <v>656920</v>
      </c>
      <c r="C48" s="5">
        <v>658457</v>
      </c>
      <c r="D48" s="10">
        <f t="shared" si="3"/>
        <v>1537</v>
      </c>
      <c r="E48" s="86">
        <f t="shared" si="4"/>
        <v>2.3397065091639302E-3</v>
      </c>
      <c r="F48" s="90">
        <v>44030</v>
      </c>
      <c r="G48" s="91">
        <v>94335</v>
      </c>
      <c r="H48" s="91">
        <v>448140</v>
      </c>
      <c r="I48" s="91">
        <v>115982</v>
      </c>
      <c r="J48" s="91">
        <v>53294</v>
      </c>
      <c r="K48" s="93">
        <f t="shared" si="5"/>
        <v>6.6868451546570243E-2</v>
      </c>
      <c r="L48" s="93">
        <f t="shared" si="6"/>
        <v>0.14326675849751769</v>
      </c>
      <c r="M48" s="93">
        <f t="shared" si="7"/>
        <v>0.68059113958846207</v>
      </c>
      <c r="N48" s="93">
        <f t="shared" si="8"/>
        <v>0.17614210191402019</v>
      </c>
      <c r="O48" s="93">
        <f t="shared" si="9"/>
        <v>8.0937707397749581E-2</v>
      </c>
      <c r="P48" s="106">
        <f t="shared" si="10"/>
        <v>46.931092962020799</v>
      </c>
      <c r="R48" s="17">
        <v>91</v>
      </c>
      <c r="S48" s="23"/>
      <c r="T48" s="26"/>
      <c r="U48" s="27"/>
      <c r="V48" s="28"/>
      <c r="W48" s="1">
        <v>1</v>
      </c>
      <c r="X48" s="1">
        <v>7</v>
      </c>
    </row>
    <row r="49" spans="1:24" ht="13.5" customHeight="1">
      <c r="A49" s="16" t="s">
        <v>71</v>
      </c>
      <c r="B49" s="5">
        <v>237231</v>
      </c>
      <c r="C49" s="5">
        <v>239206</v>
      </c>
      <c r="D49" s="10">
        <f t="shared" si="3"/>
        <v>1975</v>
      </c>
      <c r="E49" s="86">
        <f t="shared" si="4"/>
        <v>8.3252188794886717E-3</v>
      </c>
      <c r="F49" s="90">
        <v>18249</v>
      </c>
      <c r="G49" s="91">
        <v>40475</v>
      </c>
      <c r="H49" s="91">
        <v>161160</v>
      </c>
      <c r="I49" s="91">
        <v>37571</v>
      </c>
      <c r="J49" s="91">
        <v>16301</v>
      </c>
      <c r="K49" s="93">
        <f t="shared" si="5"/>
        <v>7.6289892394003495E-2</v>
      </c>
      <c r="L49" s="93">
        <f t="shared" si="6"/>
        <v>0.16920562193256022</v>
      </c>
      <c r="M49" s="93">
        <f t="shared" si="7"/>
        <v>0.67372891984314776</v>
      </c>
      <c r="N49" s="93">
        <f t="shared" si="8"/>
        <v>0.15706545822429202</v>
      </c>
      <c r="O49" s="93">
        <f t="shared" si="9"/>
        <v>6.8146283956088058E-2</v>
      </c>
      <c r="P49" s="106">
        <f t="shared" si="10"/>
        <v>48.427649540828995</v>
      </c>
      <c r="R49" s="17">
        <v>92</v>
      </c>
      <c r="S49" s="23"/>
      <c r="T49" s="26"/>
      <c r="U49" s="27"/>
      <c r="V49" s="28"/>
      <c r="W49" s="1">
        <v>1</v>
      </c>
      <c r="X49" s="1">
        <v>7</v>
      </c>
    </row>
    <row r="50" spans="1:24" ht="13.5" customHeight="1">
      <c r="A50" s="16" t="s">
        <v>72</v>
      </c>
      <c r="B50" s="5">
        <v>2156</v>
      </c>
      <c r="C50" s="5">
        <v>2131</v>
      </c>
      <c r="D50" s="10">
        <f t="shared" si="3"/>
        <v>-25</v>
      </c>
      <c r="E50" s="86">
        <f t="shared" si="4"/>
        <v>-1.1595547309833032E-2</v>
      </c>
      <c r="F50" s="90">
        <v>92</v>
      </c>
      <c r="G50" s="91">
        <v>219</v>
      </c>
      <c r="H50" s="91">
        <v>1099</v>
      </c>
      <c r="I50" s="91">
        <v>813</v>
      </c>
      <c r="J50" s="91">
        <v>350</v>
      </c>
      <c r="K50" s="93">
        <f t="shared" si="5"/>
        <v>4.3172219615204128E-2</v>
      </c>
      <c r="L50" s="93">
        <f t="shared" si="6"/>
        <v>0.1027686532144533</v>
      </c>
      <c r="M50" s="93">
        <f t="shared" si="7"/>
        <v>0.5157203190990145</v>
      </c>
      <c r="N50" s="93">
        <f t="shared" si="8"/>
        <v>0.38151102768653217</v>
      </c>
      <c r="O50" s="93">
        <f t="shared" si="9"/>
        <v>0.1642421398404505</v>
      </c>
      <c r="P50" s="106">
        <f t="shared" si="10"/>
        <v>93.903548680618741</v>
      </c>
      <c r="R50" s="17">
        <v>97</v>
      </c>
      <c r="S50" s="23"/>
      <c r="T50" s="26"/>
      <c r="U50" s="27"/>
      <c r="V50" s="28"/>
      <c r="W50" s="1">
        <v>10</v>
      </c>
      <c r="X50" s="1">
        <v>2</v>
      </c>
    </row>
    <row r="51" spans="1:24" ht="13.5" customHeight="1">
      <c r="A51" s="16" t="s">
        <v>73</v>
      </c>
      <c r="B51" s="5">
        <v>23251</v>
      </c>
      <c r="C51" s="5">
        <v>23090</v>
      </c>
      <c r="D51" s="10">
        <f t="shared" si="3"/>
        <v>-161</v>
      </c>
      <c r="E51" s="86">
        <f t="shared" si="4"/>
        <v>-6.9244333577050954E-3</v>
      </c>
      <c r="F51" s="90">
        <v>1465</v>
      </c>
      <c r="G51" s="91">
        <v>3845</v>
      </c>
      <c r="H51" s="91">
        <v>13267</v>
      </c>
      <c r="I51" s="91">
        <v>5978</v>
      </c>
      <c r="J51" s="91">
        <v>2622</v>
      </c>
      <c r="K51" s="93">
        <f t="shared" si="5"/>
        <v>6.344737981810307E-2</v>
      </c>
      <c r="L51" s="93">
        <f t="shared" si="6"/>
        <v>0.16652230402771762</v>
      </c>
      <c r="M51" s="93">
        <f t="shared" si="7"/>
        <v>0.57457773928107403</v>
      </c>
      <c r="N51" s="93">
        <f t="shared" si="8"/>
        <v>0.2588999566912083</v>
      </c>
      <c r="O51" s="93">
        <f t="shared" si="9"/>
        <v>0.11355565179731486</v>
      </c>
      <c r="P51" s="106">
        <f t="shared" si="10"/>
        <v>74.040853244893356</v>
      </c>
      <c r="R51" s="17">
        <v>98</v>
      </c>
      <c r="S51" s="23"/>
      <c r="T51" s="26"/>
      <c r="U51" s="27"/>
      <c r="V51" s="28"/>
      <c r="W51" s="1">
        <v>7</v>
      </c>
      <c r="X51" s="1">
        <v>5</v>
      </c>
    </row>
    <row r="52" spans="1:24" ht="13.5" customHeight="1">
      <c r="A52" s="16" t="s">
        <v>74</v>
      </c>
      <c r="B52" s="5">
        <v>9937</v>
      </c>
      <c r="C52" s="5">
        <v>9870</v>
      </c>
      <c r="D52" s="10">
        <f t="shared" si="3"/>
        <v>-67</v>
      </c>
      <c r="E52" s="86">
        <f t="shared" si="4"/>
        <v>-6.7424776089363148E-3</v>
      </c>
      <c r="F52" s="90">
        <v>569</v>
      </c>
      <c r="G52" s="91">
        <v>1373</v>
      </c>
      <c r="H52" s="91">
        <v>5512</v>
      </c>
      <c r="I52" s="91">
        <v>2985</v>
      </c>
      <c r="J52" s="91">
        <v>1410</v>
      </c>
      <c r="K52" s="93">
        <f t="shared" si="5"/>
        <v>5.7649442755825737E-2</v>
      </c>
      <c r="L52" s="93">
        <f t="shared" si="6"/>
        <v>0.13910840932117527</v>
      </c>
      <c r="M52" s="93">
        <f t="shared" si="7"/>
        <v>0.55845997973657546</v>
      </c>
      <c r="N52" s="93">
        <f t="shared" si="8"/>
        <v>0.30243161094224924</v>
      </c>
      <c r="O52" s="93">
        <f t="shared" si="9"/>
        <v>0.14285714285714285</v>
      </c>
      <c r="P52" s="106">
        <f t="shared" si="10"/>
        <v>79.063860667634259</v>
      </c>
      <c r="R52" s="17">
        <v>102</v>
      </c>
      <c r="S52" s="23"/>
      <c r="T52" s="26"/>
      <c r="U52" s="27"/>
      <c r="V52" s="28"/>
      <c r="W52" s="1">
        <v>4</v>
      </c>
      <c r="X52" s="1">
        <v>3</v>
      </c>
    </row>
    <row r="53" spans="1:24" ht="13.5" customHeight="1">
      <c r="A53" s="40" t="s">
        <v>75</v>
      </c>
      <c r="B53" s="5">
        <v>2174</v>
      </c>
      <c r="C53" s="5">
        <v>2166</v>
      </c>
      <c r="D53" s="10">
        <f t="shared" si="3"/>
        <v>-8</v>
      </c>
      <c r="E53" s="86">
        <f t="shared" si="4"/>
        <v>-3.6798528058877844E-3</v>
      </c>
      <c r="F53" s="90">
        <v>113</v>
      </c>
      <c r="G53" s="91">
        <v>308</v>
      </c>
      <c r="H53" s="91">
        <v>1194</v>
      </c>
      <c r="I53" s="91">
        <v>664</v>
      </c>
      <c r="J53" s="91">
        <v>262</v>
      </c>
      <c r="K53" s="93">
        <f t="shared" si="5"/>
        <v>5.2169898430286243E-2</v>
      </c>
      <c r="L53" s="93">
        <f t="shared" si="6"/>
        <v>0.14219759926131118</v>
      </c>
      <c r="M53" s="93">
        <f t="shared" si="7"/>
        <v>0.55124653739612184</v>
      </c>
      <c r="N53" s="93">
        <f t="shared" si="8"/>
        <v>0.30655586334256696</v>
      </c>
      <c r="O53" s="93">
        <f t="shared" si="9"/>
        <v>0.12096029547553093</v>
      </c>
      <c r="P53" s="106">
        <f t="shared" si="10"/>
        <v>81.4070351758794</v>
      </c>
      <c r="R53" s="37">
        <v>103</v>
      </c>
      <c r="S53" s="23"/>
      <c r="T53" s="26"/>
      <c r="U53" s="27"/>
      <c r="V53" s="28"/>
      <c r="W53" s="1">
        <v>5</v>
      </c>
      <c r="X53" s="1">
        <v>2</v>
      </c>
    </row>
    <row r="54" spans="1:24" ht="13.5" customHeight="1">
      <c r="A54" s="16" t="s">
        <v>76</v>
      </c>
      <c r="B54" s="5">
        <v>2199</v>
      </c>
      <c r="C54" s="5">
        <v>2139</v>
      </c>
      <c r="D54" s="10">
        <f t="shared" si="3"/>
        <v>-60</v>
      </c>
      <c r="E54" s="86">
        <f t="shared" si="4"/>
        <v>-2.7285129604365577E-2</v>
      </c>
      <c r="F54" s="90">
        <v>82</v>
      </c>
      <c r="G54" s="91">
        <v>196</v>
      </c>
      <c r="H54" s="91">
        <v>1014</v>
      </c>
      <c r="I54" s="91">
        <v>929</v>
      </c>
      <c r="J54" s="91">
        <v>415</v>
      </c>
      <c r="K54" s="93">
        <f t="shared" si="5"/>
        <v>3.83356708742403E-2</v>
      </c>
      <c r="L54" s="93">
        <f t="shared" si="6"/>
        <v>9.1631603553062185E-2</v>
      </c>
      <c r="M54" s="93">
        <f t="shared" si="7"/>
        <v>0.47405329593267881</v>
      </c>
      <c r="N54" s="93">
        <f t="shared" si="8"/>
        <v>0.43431510051425898</v>
      </c>
      <c r="O54" s="93">
        <f t="shared" si="9"/>
        <v>0.19401589527816737</v>
      </c>
      <c r="P54" s="106">
        <f t="shared" si="10"/>
        <v>110.94674556213018</v>
      </c>
      <c r="R54" s="17">
        <v>105</v>
      </c>
      <c r="S54" s="23"/>
      <c r="T54" s="26"/>
      <c r="U54" s="27"/>
      <c r="V54" s="28"/>
      <c r="W54" s="1">
        <v>18</v>
      </c>
      <c r="X54" s="1">
        <v>2</v>
      </c>
    </row>
    <row r="55" spans="1:24" ht="13.5" customHeight="1">
      <c r="A55" s="16" t="s">
        <v>77</v>
      </c>
      <c r="B55" s="5">
        <v>46576</v>
      </c>
      <c r="C55" s="5">
        <v>46880</v>
      </c>
      <c r="D55" s="10">
        <f t="shared" si="3"/>
        <v>304</v>
      </c>
      <c r="E55" s="86">
        <f t="shared" si="4"/>
        <v>6.526966678117585E-3</v>
      </c>
      <c r="F55" s="90">
        <v>2810</v>
      </c>
      <c r="G55" s="91">
        <v>6986</v>
      </c>
      <c r="H55" s="91">
        <v>28959</v>
      </c>
      <c r="I55" s="91">
        <v>10935</v>
      </c>
      <c r="J55" s="91">
        <v>4830</v>
      </c>
      <c r="K55" s="93">
        <f t="shared" si="5"/>
        <v>5.9940273037542659E-2</v>
      </c>
      <c r="L55" s="93">
        <f t="shared" si="6"/>
        <v>0.14901877133105801</v>
      </c>
      <c r="M55" s="93">
        <f t="shared" si="7"/>
        <v>0.61772610921501703</v>
      </c>
      <c r="N55" s="93">
        <f t="shared" si="8"/>
        <v>0.23325511945392491</v>
      </c>
      <c r="O55" s="93">
        <f t="shared" si="9"/>
        <v>0.10302901023890786</v>
      </c>
      <c r="P55" s="106">
        <f t="shared" si="10"/>
        <v>61.884042957284443</v>
      </c>
      <c r="R55" s="17">
        <v>106</v>
      </c>
      <c r="S55" s="23"/>
      <c r="T55" s="26"/>
      <c r="U55" s="27"/>
      <c r="V55" s="28"/>
      <c r="W55" s="1">
        <v>1</v>
      </c>
      <c r="X55" s="1">
        <v>5</v>
      </c>
    </row>
    <row r="56" spans="1:24" ht="13.5" customHeight="1">
      <c r="A56" s="16" t="s">
        <v>78</v>
      </c>
      <c r="B56" s="5">
        <v>10344</v>
      </c>
      <c r="C56" s="5">
        <v>10337</v>
      </c>
      <c r="D56" s="10">
        <f t="shared" si="3"/>
        <v>-7</v>
      </c>
      <c r="E56" s="86">
        <f t="shared" si="4"/>
        <v>-6.7672080433101023E-4</v>
      </c>
      <c r="F56" s="90">
        <v>694</v>
      </c>
      <c r="G56" s="91">
        <v>1735</v>
      </c>
      <c r="H56" s="91">
        <v>6006</v>
      </c>
      <c r="I56" s="91">
        <v>2596</v>
      </c>
      <c r="J56" s="91">
        <v>1142</v>
      </c>
      <c r="K56" s="93">
        <f t="shared" si="5"/>
        <v>6.7137467350295063E-2</v>
      </c>
      <c r="L56" s="93">
        <f t="shared" si="6"/>
        <v>0.16784366837573764</v>
      </c>
      <c r="M56" s="93">
        <f t="shared" si="7"/>
        <v>0.58101963819289926</v>
      </c>
      <c r="N56" s="93">
        <f t="shared" si="8"/>
        <v>0.25113669343136308</v>
      </c>
      <c r="O56" s="93">
        <f t="shared" si="9"/>
        <v>0.11047692754183999</v>
      </c>
      <c r="P56" s="106">
        <f t="shared" si="10"/>
        <v>72.111222111222105</v>
      </c>
      <c r="R56" s="17">
        <v>108</v>
      </c>
      <c r="S56" s="23"/>
      <c r="T56" s="26"/>
      <c r="U56" s="27"/>
      <c r="V56" s="28"/>
      <c r="W56" s="1">
        <v>6</v>
      </c>
      <c r="X56" s="1">
        <v>4</v>
      </c>
    </row>
    <row r="57" spans="1:24" ht="13.5" customHeight="1">
      <c r="A57" s="16" t="s">
        <v>79</v>
      </c>
      <c r="B57" s="5">
        <v>67848</v>
      </c>
      <c r="C57" s="5">
        <v>67971</v>
      </c>
      <c r="D57" s="10">
        <f t="shared" si="3"/>
        <v>123</v>
      </c>
      <c r="E57" s="86">
        <f t="shared" si="4"/>
        <v>1.8128758401132483E-3</v>
      </c>
      <c r="F57" s="90">
        <v>3888</v>
      </c>
      <c r="G57" s="91">
        <v>9650</v>
      </c>
      <c r="H57" s="91">
        <v>40203</v>
      </c>
      <c r="I57" s="91">
        <v>18118</v>
      </c>
      <c r="J57" s="91">
        <v>8415</v>
      </c>
      <c r="K57" s="93">
        <f t="shared" si="5"/>
        <v>5.7200865074811313E-2</v>
      </c>
      <c r="L57" s="93">
        <f t="shared" si="6"/>
        <v>0.14197231172117522</v>
      </c>
      <c r="M57" s="93">
        <f t="shared" si="7"/>
        <v>0.59147283400273643</v>
      </c>
      <c r="N57" s="93">
        <f t="shared" si="8"/>
        <v>0.26655485427608833</v>
      </c>
      <c r="O57" s="93">
        <f t="shared" si="9"/>
        <v>0.12380279825219578</v>
      </c>
      <c r="P57" s="106">
        <f t="shared" si="10"/>
        <v>69.069472427430796</v>
      </c>
      <c r="R57" s="17">
        <v>109</v>
      </c>
      <c r="S57" s="23"/>
      <c r="T57" s="26"/>
      <c r="U57" s="27"/>
      <c r="V57" s="28"/>
      <c r="W57" s="1">
        <v>5</v>
      </c>
      <c r="X57" s="1">
        <v>6</v>
      </c>
    </row>
    <row r="58" spans="1:24" ht="13.5" customHeight="1">
      <c r="A58" s="40" t="s">
        <v>80</v>
      </c>
      <c r="B58" s="5">
        <v>18497</v>
      </c>
      <c r="C58" s="5">
        <v>18344</v>
      </c>
      <c r="D58" s="10">
        <f t="shared" si="3"/>
        <v>-153</v>
      </c>
      <c r="E58" s="86">
        <f t="shared" si="4"/>
        <v>-8.2716116126939632E-3</v>
      </c>
      <c r="F58" s="90">
        <v>725</v>
      </c>
      <c r="G58" s="91">
        <v>1953</v>
      </c>
      <c r="H58" s="91">
        <v>9776</v>
      </c>
      <c r="I58" s="91">
        <v>6615</v>
      </c>
      <c r="J58" s="91">
        <v>3025</v>
      </c>
      <c r="K58" s="93">
        <f t="shared" si="5"/>
        <v>3.952245965983428E-2</v>
      </c>
      <c r="L58" s="93">
        <f t="shared" si="6"/>
        <v>0.10646532926297426</v>
      </c>
      <c r="M58" s="93">
        <f t="shared" si="7"/>
        <v>0.53292629742695163</v>
      </c>
      <c r="N58" s="93">
        <f t="shared" si="8"/>
        <v>0.36060837331007412</v>
      </c>
      <c r="O58" s="93">
        <f t="shared" si="9"/>
        <v>0.16490405582206716</v>
      </c>
      <c r="P58" s="106">
        <f t="shared" si="10"/>
        <v>87.643207855973813</v>
      </c>
      <c r="R58" s="37">
        <v>111</v>
      </c>
      <c r="S58" s="23"/>
      <c r="T58" s="26"/>
      <c r="U58" s="27"/>
      <c r="V58" s="28"/>
      <c r="W58" s="1">
        <v>7</v>
      </c>
      <c r="X58" s="1">
        <v>4</v>
      </c>
    </row>
    <row r="59" spans="1:24" ht="13.5" customHeight="1">
      <c r="A59" s="16" t="s">
        <v>81</v>
      </c>
      <c r="B59" s="5">
        <v>9848</v>
      </c>
      <c r="C59" s="5">
        <v>9912</v>
      </c>
      <c r="D59" s="10">
        <f t="shared" si="3"/>
        <v>64</v>
      </c>
      <c r="E59" s="86">
        <f t="shared" si="4"/>
        <v>6.4987814784727149E-3</v>
      </c>
      <c r="F59" s="90">
        <v>860</v>
      </c>
      <c r="G59" s="91">
        <v>2160</v>
      </c>
      <c r="H59" s="91">
        <v>5605</v>
      </c>
      <c r="I59" s="91">
        <v>2147</v>
      </c>
      <c r="J59" s="91">
        <v>932</v>
      </c>
      <c r="K59" s="93">
        <f t="shared" si="5"/>
        <v>8.6763518966908801E-2</v>
      </c>
      <c r="L59" s="93">
        <f t="shared" si="6"/>
        <v>0.21791767554479419</v>
      </c>
      <c r="M59" s="93">
        <f t="shared" si="7"/>
        <v>0.56547619047619047</v>
      </c>
      <c r="N59" s="93">
        <f t="shared" si="8"/>
        <v>0.21660613397901535</v>
      </c>
      <c r="O59" s="93">
        <f t="shared" si="9"/>
        <v>9.40274414850686E-2</v>
      </c>
      <c r="P59" s="106">
        <f t="shared" si="10"/>
        <v>76.842105263157904</v>
      </c>
      <c r="R59" s="17">
        <v>139</v>
      </c>
      <c r="S59" s="23"/>
      <c r="T59" s="26"/>
      <c r="U59" s="27"/>
      <c r="V59" s="28"/>
      <c r="W59" s="1">
        <v>17</v>
      </c>
      <c r="X59" s="1">
        <v>3</v>
      </c>
    </row>
    <row r="60" spans="1:24" ht="13.5" customHeight="1">
      <c r="A60" s="16" t="s">
        <v>82</v>
      </c>
      <c r="B60" s="5">
        <v>21124</v>
      </c>
      <c r="C60" s="5">
        <v>20958</v>
      </c>
      <c r="D60" s="10">
        <f t="shared" si="3"/>
        <v>-166</v>
      </c>
      <c r="E60" s="86">
        <f t="shared" si="4"/>
        <v>-7.8583601590608287E-3</v>
      </c>
      <c r="F60" s="90">
        <v>1215</v>
      </c>
      <c r="G60" s="91">
        <v>3076</v>
      </c>
      <c r="H60" s="91">
        <v>12007</v>
      </c>
      <c r="I60" s="91">
        <v>5875</v>
      </c>
      <c r="J60" s="91">
        <v>2461</v>
      </c>
      <c r="K60" s="93">
        <f t="shared" si="5"/>
        <v>5.7973089035213282E-2</v>
      </c>
      <c r="L60" s="93">
        <f t="shared" si="6"/>
        <v>0.1467697299360626</v>
      </c>
      <c r="M60" s="93">
        <f t="shared" si="7"/>
        <v>0.5729077202023094</v>
      </c>
      <c r="N60" s="93">
        <f t="shared" si="8"/>
        <v>0.28032254986162802</v>
      </c>
      <c r="O60" s="93">
        <f t="shared" si="9"/>
        <v>0.11742532684416451</v>
      </c>
      <c r="P60" s="106">
        <f t="shared" si="10"/>
        <v>74.548180228200223</v>
      </c>
      <c r="R60" s="17">
        <v>140</v>
      </c>
      <c r="S60" s="23"/>
      <c r="T60" s="26"/>
      <c r="U60" s="27"/>
      <c r="V60" s="28"/>
      <c r="W60" s="1">
        <v>11</v>
      </c>
      <c r="X60" s="1">
        <v>5</v>
      </c>
    </row>
    <row r="61" spans="1:24" ht="13.5" customHeight="1">
      <c r="A61" s="16" t="s">
        <v>83</v>
      </c>
      <c r="B61" s="5">
        <v>6625</v>
      </c>
      <c r="C61" s="5">
        <v>6559</v>
      </c>
      <c r="D61" s="10">
        <f t="shared" si="3"/>
        <v>-66</v>
      </c>
      <c r="E61" s="86">
        <f t="shared" si="4"/>
        <v>-9.9622641509433674E-3</v>
      </c>
      <c r="F61" s="90">
        <v>378</v>
      </c>
      <c r="G61" s="91">
        <v>914</v>
      </c>
      <c r="H61" s="91">
        <v>3533</v>
      </c>
      <c r="I61" s="91">
        <v>2112</v>
      </c>
      <c r="J61" s="91">
        <v>945</v>
      </c>
      <c r="K61" s="93">
        <f t="shared" si="5"/>
        <v>5.7630736392742798E-2</v>
      </c>
      <c r="L61" s="93">
        <f t="shared" si="6"/>
        <v>0.13935051074858973</v>
      </c>
      <c r="M61" s="93">
        <f t="shared" si="7"/>
        <v>0.53864918432687914</v>
      </c>
      <c r="N61" s="93">
        <f t="shared" si="8"/>
        <v>0.32200030492453119</v>
      </c>
      <c r="O61" s="93">
        <f t="shared" si="9"/>
        <v>0.144076840981857</v>
      </c>
      <c r="P61" s="106">
        <f t="shared" si="10"/>
        <v>85.649589583923017</v>
      </c>
      <c r="R61" s="17">
        <v>142</v>
      </c>
      <c r="S61" s="23"/>
      <c r="T61" s="26"/>
      <c r="U61" s="27"/>
      <c r="V61" s="28"/>
      <c r="W61" s="1">
        <v>7</v>
      </c>
      <c r="X61" s="1">
        <v>3</v>
      </c>
    </row>
    <row r="62" spans="1:24" ht="13.5" customHeight="1">
      <c r="A62" s="16" t="s">
        <v>84</v>
      </c>
      <c r="B62" s="5">
        <v>6866</v>
      </c>
      <c r="C62" s="5">
        <v>6877</v>
      </c>
      <c r="D62" s="10">
        <f t="shared" si="3"/>
        <v>11</v>
      </c>
      <c r="E62" s="86">
        <f t="shared" si="4"/>
        <v>1.6020972909991382E-3</v>
      </c>
      <c r="F62" s="90">
        <v>346</v>
      </c>
      <c r="G62" s="91">
        <v>924</v>
      </c>
      <c r="H62" s="91">
        <v>3682</v>
      </c>
      <c r="I62" s="91">
        <v>2271</v>
      </c>
      <c r="J62" s="91">
        <v>1019</v>
      </c>
      <c r="K62" s="93">
        <f t="shared" si="5"/>
        <v>5.0312636323978477E-2</v>
      </c>
      <c r="L62" s="93">
        <f t="shared" si="6"/>
        <v>0.13436091318889051</v>
      </c>
      <c r="M62" s="93">
        <f t="shared" si="7"/>
        <v>0.53540788134360917</v>
      </c>
      <c r="N62" s="93">
        <f t="shared" si="8"/>
        <v>0.33023120546750034</v>
      </c>
      <c r="O62" s="93">
        <f t="shared" si="9"/>
        <v>0.14817507634142796</v>
      </c>
      <c r="P62" s="106">
        <f t="shared" si="10"/>
        <v>86.77349266702879</v>
      </c>
      <c r="R62" s="17">
        <v>143</v>
      </c>
      <c r="S62" s="23"/>
      <c r="T62" s="26"/>
      <c r="U62" s="27"/>
      <c r="V62" s="28"/>
      <c r="W62" s="1">
        <v>6</v>
      </c>
      <c r="X62" s="1">
        <v>3</v>
      </c>
    </row>
    <row r="63" spans="1:24" ht="13.5" customHeight="1">
      <c r="A63" s="16" t="s">
        <v>85</v>
      </c>
      <c r="B63" s="5">
        <v>12294</v>
      </c>
      <c r="C63" s="5">
        <v>12366</v>
      </c>
      <c r="D63" s="10">
        <f t="shared" si="3"/>
        <v>72</v>
      </c>
      <c r="E63" s="86">
        <f t="shared" si="4"/>
        <v>5.8565153733527442E-3</v>
      </c>
      <c r="F63" s="90">
        <v>1024</v>
      </c>
      <c r="G63" s="91">
        <v>2394</v>
      </c>
      <c r="H63" s="91">
        <v>7179</v>
      </c>
      <c r="I63" s="91">
        <v>2793</v>
      </c>
      <c r="J63" s="91">
        <v>1198</v>
      </c>
      <c r="K63" s="93">
        <f t="shared" si="5"/>
        <v>8.2807698528222548E-2</v>
      </c>
      <c r="L63" s="93">
        <f t="shared" si="6"/>
        <v>0.19359534206695778</v>
      </c>
      <c r="M63" s="93">
        <f t="shared" si="7"/>
        <v>0.58054342552159144</v>
      </c>
      <c r="N63" s="93">
        <f t="shared" si="8"/>
        <v>0.22586123241145076</v>
      </c>
      <c r="O63" s="93">
        <f t="shared" si="9"/>
        <v>9.6878537926572861E-2</v>
      </c>
      <c r="P63" s="106">
        <f t="shared" si="10"/>
        <v>72.252402841621389</v>
      </c>
      <c r="R63" s="17">
        <v>145</v>
      </c>
      <c r="S63" s="23"/>
      <c r="T63" s="26"/>
      <c r="U63" s="27"/>
      <c r="V63" s="28"/>
      <c r="W63" s="1">
        <v>14</v>
      </c>
      <c r="X63" s="1">
        <v>4</v>
      </c>
    </row>
    <row r="64" spans="1:24" ht="13.5" customHeight="1">
      <c r="A64" s="16" t="s">
        <v>86</v>
      </c>
      <c r="B64" s="5">
        <v>4749</v>
      </c>
      <c r="C64" s="5">
        <v>4643</v>
      </c>
      <c r="D64" s="10">
        <f t="shared" si="3"/>
        <v>-106</v>
      </c>
      <c r="E64" s="86">
        <f t="shared" si="4"/>
        <v>-2.2320488523899784E-2</v>
      </c>
      <c r="F64" s="90">
        <v>157</v>
      </c>
      <c r="G64" s="91">
        <v>410</v>
      </c>
      <c r="H64" s="91">
        <v>2258</v>
      </c>
      <c r="I64" s="91">
        <v>1975</v>
      </c>
      <c r="J64" s="91">
        <v>893</v>
      </c>
      <c r="K64" s="93">
        <f t="shared" si="5"/>
        <v>3.3814344174025415E-2</v>
      </c>
      <c r="L64" s="93">
        <f t="shared" si="6"/>
        <v>8.8304975231531344E-2</v>
      </c>
      <c r="M64" s="93">
        <f t="shared" si="7"/>
        <v>0.48632349773853112</v>
      </c>
      <c r="N64" s="93">
        <f t="shared" si="8"/>
        <v>0.42537152702993752</v>
      </c>
      <c r="O64" s="93">
        <f t="shared" si="9"/>
        <v>0.19233254361404264</v>
      </c>
      <c r="P64" s="106">
        <f t="shared" si="10"/>
        <v>105.62444641275466</v>
      </c>
      <c r="R64" s="17">
        <v>146</v>
      </c>
      <c r="S64" s="23"/>
      <c r="T64" s="26"/>
      <c r="U64" s="27"/>
      <c r="V64" s="28"/>
      <c r="W64" s="1">
        <v>12</v>
      </c>
      <c r="X64" s="1">
        <v>2</v>
      </c>
    </row>
    <row r="65" spans="1:24" ht="13.5" customHeight="1">
      <c r="A65" s="16" t="s">
        <v>87</v>
      </c>
      <c r="B65" s="5">
        <v>6862</v>
      </c>
      <c r="C65" s="5">
        <v>7008</v>
      </c>
      <c r="D65" s="10">
        <f t="shared" si="3"/>
        <v>146</v>
      </c>
      <c r="E65" s="86">
        <f t="shared" si="4"/>
        <v>2.1276595744680771E-2</v>
      </c>
      <c r="F65" s="90">
        <v>344</v>
      </c>
      <c r="G65" s="91">
        <v>839</v>
      </c>
      <c r="H65" s="91">
        <v>4275</v>
      </c>
      <c r="I65" s="91">
        <v>1894</v>
      </c>
      <c r="J65" s="91">
        <v>769</v>
      </c>
      <c r="K65" s="93">
        <f t="shared" si="5"/>
        <v>4.9086757990867577E-2</v>
      </c>
      <c r="L65" s="93">
        <f t="shared" si="6"/>
        <v>0.1197203196347032</v>
      </c>
      <c r="M65" s="93">
        <f t="shared" si="7"/>
        <v>0.61001712328767121</v>
      </c>
      <c r="N65" s="93">
        <f t="shared" si="8"/>
        <v>0.27026255707762559</v>
      </c>
      <c r="O65" s="93">
        <f t="shared" si="9"/>
        <v>0.10973173515981735</v>
      </c>
      <c r="P65" s="106">
        <f t="shared" si="10"/>
        <v>63.929824561403507</v>
      </c>
      <c r="R65" s="17">
        <v>148</v>
      </c>
      <c r="S65" s="23"/>
      <c r="T65" s="26"/>
      <c r="U65" s="27"/>
      <c r="V65" s="28"/>
      <c r="W65" s="1">
        <v>19</v>
      </c>
      <c r="X65" s="1">
        <v>3</v>
      </c>
    </row>
    <row r="66" spans="1:24" ht="13.5" customHeight="1">
      <c r="A66" s="16" t="s">
        <v>88</v>
      </c>
      <c r="B66" s="5">
        <v>5321</v>
      </c>
      <c r="C66" s="5">
        <v>5353</v>
      </c>
      <c r="D66" s="10">
        <f t="shared" si="3"/>
        <v>32</v>
      </c>
      <c r="E66" s="86">
        <f t="shared" si="4"/>
        <v>6.0139071603082517E-3</v>
      </c>
      <c r="F66" s="90">
        <v>282</v>
      </c>
      <c r="G66" s="91">
        <v>793</v>
      </c>
      <c r="H66" s="91">
        <v>3169</v>
      </c>
      <c r="I66" s="91">
        <v>1391</v>
      </c>
      <c r="J66" s="91">
        <v>632</v>
      </c>
      <c r="K66" s="93">
        <f t="shared" si="5"/>
        <v>5.2680739772090417E-2</v>
      </c>
      <c r="L66" s="93">
        <f t="shared" si="6"/>
        <v>0.14814122921726136</v>
      </c>
      <c r="M66" s="93">
        <f t="shared" si="7"/>
        <v>0.59200448346721468</v>
      </c>
      <c r="N66" s="93">
        <f t="shared" si="8"/>
        <v>0.25985428731552401</v>
      </c>
      <c r="O66" s="93">
        <f t="shared" si="9"/>
        <v>0.11806463665234448</v>
      </c>
      <c r="P66" s="106">
        <f t="shared" si="10"/>
        <v>68.917639633953925</v>
      </c>
      <c r="R66" s="17">
        <v>149</v>
      </c>
      <c r="S66" s="23"/>
      <c r="T66" s="26"/>
      <c r="U66" s="27"/>
      <c r="V66" s="28"/>
      <c r="W66" s="1">
        <v>1</v>
      </c>
      <c r="X66" s="1">
        <v>3</v>
      </c>
    </row>
    <row r="67" spans="1:24" ht="13.5" customHeight="1">
      <c r="A67" s="16" t="s">
        <v>89</v>
      </c>
      <c r="B67" s="5">
        <v>1925</v>
      </c>
      <c r="C67" s="5">
        <v>1891</v>
      </c>
      <c r="D67" s="10">
        <f t="shared" si="3"/>
        <v>-34</v>
      </c>
      <c r="E67" s="86">
        <f t="shared" si="4"/>
        <v>-1.7662337662337713E-2</v>
      </c>
      <c r="F67" s="90">
        <v>79</v>
      </c>
      <c r="G67" s="91">
        <v>205</v>
      </c>
      <c r="H67" s="91">
        <v>1023</v>
      </c>
      <c r="I67" s="91">
        <v>663</v>
      </c>
      <c r="J67" s="91">
        <v>307</v>
      </c>
      <c r="K67" s="93">
        <f t="shared" si="5"/>
        <v>4.1776837652035957E-2</v>
      </c>
      <c r="L67" s="93">
        <f t="shared" si="6"/>
        <v>0.10840824960338445</v>
      </c>
      <c r="M67" s="93">
        <f t="shared" si="7"/>
        <v>0.54098360655737709</v>
      </c>
      <c r="N67" s="93">
        <f t="shared" si="8"/>
        <v>0.3506081438392385</v>
      </c>
      <c r="O67" s="93">
        <f t="shared" si="9"/>
        <v>0.16234796404019036</v>
      </c>
      <c r="P67" s="106">
        <f t="shared" si="10"/>
        <v>84.848484848484844</v>
      </c>
      <c r="R67" s="17">
        <v>151</v>
      </c>
      <c r="S67" s="23"/>
      <c r="T67" s="26"/>
      <c r="U67" s="27"/>
      <c r="V67" s="28"/>
      <c r="W67" s="1">
        <v>14</v>
      </c>
      <c r="X67" s="1">
        <v>1</v>
      </c>
    </row>
    <row r="68" spans="1:24" ht="13.5" customHeight="1">
      <c r="A68" s="16" t="s">
        <v>90</v>
      </c>
      <c r="B68" s="5">
        <v>4471</v>
      </c>
      <c r="C68" s="5">
        <v>4480</v>
      </c>
      <c r="D68" s="10">
        <f t="shared" si="3"/>
        <v>9</v>
      </c>
      <c r="E68" s="86">
        <f t="shared" si="4"/>
        <v>2.0129724893760415E-3</v>
      </c>
      <c r="F68" s="90">
        <v>247</v>
      </c>
      <c r="G68" s="91">
        <v>706</v>
      </c>
      <c r="H68" s="91">
        <v>2482</v>
      </c>
      <c r="I68" s="91">
        <v>1292</v>
      </c>
      <c r="J68" s="91">
        <v>597</v>
      </c>
      <c r="K68" s="93">
        <f t="shared" si="5"/>
        <v>5.513392857142857E-2</v>
      </c>
      <c r="L68" s="93">
        <f t="shared" si="6"/>
        <v>0.15758928571428571</v>
      </c>
      <c r="M68" s="93">
        <f t="shared" si="7"/>
        <v>0.55401785714285712</v>
      </c>
      <c r="N68" s="93">
        <f t="shared" si="8"/>
        <v>0.28839285714285712</v>
      </c>
      <c r="O68" s="93">
        <f t="shared" si="9"/>
        <v>0.13325892857142857</v>
      </c>
      <c r="P68" s="106">
        <f t="shared" si="10"/>
        <v>80.499597099113615</v>
      </c>
      <c r="R68" s="17">
        <v>152</v>
      </c>
      <c r="S68" s="23"/>
      <c r="T68" s="26"/>
      <c r="U68" s="27"/>
      <c r="V68" s="28"/>
      <c r="W68" s="1">
        <v>14</v>
      </c>
      <c r="X68" s="1">
        <v>2</v>
      </c>
    </row>
    <row r="69" spans="1:24" ht="13.5" customHeight="1">
      <c r="A69" s="16" t="s">
        <v>91</v>
      </c>
      <c r="B69" s="5">
        <v>26075</v>
      </c>
      <c r="C69" s="5">
        <v>25655</v>
      </c>
      <c r="D69" s="10">
        <f t="shared" si="3"/>
        <v>-420</v>
      </c>
      <c r="E69" s="86">
        <f t="shared" si="4"/>
        <v>-1.6107382550335614E-2</v>
      </c>
      <c r="F69" s="90">
        <v>1154</v>
      </c>
      <c r="G69" s="91">
        <v>3011</v>
      </c>
      <c r="H69" s="91">
        <v>14484</v>
      </c>
      <c r="I69" s="91">
        <v>8160</v>
      </c>
      <c r="J69" s="91">
        <v>3985</v>
      </c>
      <c r="K69" s="93">
        <f t="shared" si="5"/>
        <v>4.4981485090625606E-2</v>
      </c>
      <c r="L69" s="93">
        <f t="shared" si="6"/>
        <v>0.11736503605534983</v>
      </c>
      <c r="M69" s="93">
        <f t="shared" si="7"/>
        <v>0.56456831027090237</v>
      </c>
      <c r="N69" s="93">
        <f t="shared" si="8"/>
        <v>0.31806665367374781</v>
      </c>
      <c r="O69" s="93">
        <f t="shared" si="9"/>
        <v>0.15533034496199571</v>
      </c>
      <c r="P69" s="106">
        <f t="shared" si="10"/>
        <v>77.126484396575535</v>
      </c>
      <c r="R69" s="17">
        <v>153</v>
      </c>
      <c r="S69" s="23"/>
      <c r="T69" s="26"/>
      <c r="U69" s="27"/>
      <c r="V69" s="28"/>
      <c r="W69" s="1">
        <v>9</v>
      </c>
      <c r="X69" s="1">
        <v>5</v>
      </c>
    </row>
    <row r="70" spans="1:24" ht="13.5" customHeight="1">
      <c r="A70" s="40" t="s">
        <v>92</v>
      </c>
      <c r="B70" s="5">
        <v>16237</v>
      </c>
      <c r="C70" s="5">
        <v>16340</v>
      </c>
      <c r="D70" s="10">
        <f t="shared" si="3"/>
        <v>103</v>
      </c>
      <c r="E70" s="86">
        <f t="shared" si="4"/>
        <v>6.3435363675556911E-3</v>
      </c>
      <c r="F70" s="90">
        <v>1062</v>
      </c>
      <c r="G70" s="91">
        <v>2644</v>
      </c>
      <c r="H70" s="91">
        <v>9612</v>
      </c>
      <c r="I70" s="91">
        <v>4084</v>
      </c>
      <c r="J70" s="91">
        <v>1846</v>
      </c>
      <c r="K70" s="93">
        <f t="shared" si="5"/>
        <v>6.4993880048959604E-2</v>
      </c>
      <c r="L70" s="93">
        <f t="shared" si="6"/>
        <v>0.16181150550795595</v>
      </c>
      <c r="M70" s="93">
        <f t="shared" si="7"/>
        <v>0.58824969400244798</v>
      </c>
      <c r="N70" s="93">
        <f t="shared" si="8"/>
        <v>0.24993880048959607</v>
      </c>
      <c r="O70" s="93">
        <f t="shared" si="9"/>
        <v>0.11297429620563036</v>
      </c>
      <c r="P70" s="106">
        <f t="shared" si="10"/>
        <v>69.995838535164381</v>
      </c>
      <c r="R70" s="37">
        <v>165</v>
      </c>
      <c r="S70" s="23"/>
      <c r="T70" s="26"/>
      <c r="U70" s="27"/>
      <c r="V70" s="28"/>
      <c r="W70" s="1">
        <v>5</v>
      </c>
      <c r="X70" s="1">
        <v>4</v>
      </c>
    </row>
    <row r="71" spans="1:24" ht="13.5" customHeight="1">
      <c r="A71" s="16" t="s">
        <v>93</v>
      </c>
      <c r="B71" s="5">
        <v>76935</v>
      </c>
      <c r="C71" s="5">
        <v>77261</v>
      </c>
      <c r="D71" s="10">
        <f t="shared" si="3"/>
        <v>326</v>
      </c>
      <c r="E71" s="86">
        <f t="shared" si="4"/>
        <v>4.2373432118021359E-3</v>
      </c>
      <c r="F71" s="90">
        <v>4339</v>
      </c>
      <c r="G71" s="91">
        <v>10187</v>
      </c>
      <c r="H71" s="91">
        <v>49367</v>
      </c>
      <c r="I71" s="91">
        <v>17707</v>
      </c>
      <c r="J71" s="91">
        <v>7808</v>
      </c>
      <c r="K71" s="93">
        <f t="shared" si="5"/>
        <v>5.6160287855451005E-2</v>
      </c>
      <c r="L71" s="93">
        <f t="shared" si="6"/>
        <v>0.13185177515175833</v>
      </c>
      <c r="M71" s="93">
        <f t="shared" si="7"/>
        <v>0.63896403101176535</v>
      </c>
      <c r="N71" s="93">
        <f t="shared" si="8"/>
        <v>0.22918419383647637</v>
      </c>
      <c r="O71" s="93">
        <f t="shared" si="9"/>
        <v>0.10106004323009021</v>
      </c>
      <c r="P71" s="106">
        <f t="shared" si="10"/>
        <v>56.503332185468025</v>
      </c>
      <c r="R71" s="17">
        <v>167</v>
      </c>
      <c r="S71" s="23"/>
      <c r="T71" s="26"/>
      <c r="U71" s="27"/>
      <c r="V71" s="28"/>
      <c r="W71" s="1">
        <v>12</v>
      </c>
      <c r="X71" s="1">
        <v>6</v>
      </c>
    </row>
    <row r="72" spans="1:24" ht="13.5" customHeight="1">
      <c r="A72" s="16" t="s">
        <v>94</v>
      </c>
      <c r="B72" s="5">
        <v>5061</v>
      </c>
      <c r="C72" s="5">
        <v>5046</v>
      </c>
      <c r="D72" s="10">
        <f t="shared" si="3"/>
        <v>-15</v>
      </c>
      <c r="E72" s="86">
        <f t="shared" si="4"/>
        <v>-2.9638411381149865E-3</v>
      </c>
      <c r="F72" s="90">
        <v>257</v>
      </c>
      <c r="G72" s="91">
        <v>726</v>
      </c>
      <c r="H72" s="91">
        <v>2901</v>
      </c>
      <c r="I72" s="91">
        <v>1419</v>
      </c>
      <c r="J72" s="91">
        <v>597</v>
      </c>
      <c r="K72" s="93">
        <f t="shared" si="5"/>
        <v>5.0931430836305983E-2</v>
      </c>
      <c r="L72" s="93">
        <f t="shared" si="6"/>
        <v>0.14387633769322236</v>
      </c>
      <c r="M72" s="93">
        <f t="shared" si="7"/>
        <v>0.57491082045184305</v>
      </c>
      <c r="N72" s="93">
        <f t="shared" si="8"/>
        <v>0.28121284185493461</v>
      </c>
      <c r="O72" s="93">
        <f t="shared" si="9"/>
        <v>0.11831153388822829</v>
      </c>
      <c r="P72" s="106">
        <f t="shared" si="10"/>
        <v>73.940020682523269</v>
      </c>
      <c r="R72" s="17">
        <v>169</v>
      </c>
      <c r="S72" s="18"/>
      <c r="T72" s="26"/>
      <c r="U72" s="27"/>
      <c r="V72" s="28"/>
      <c r="W72" s="1">
        <v>5</v>
      </c>
      <c r="X72" s="1">
        <v>3</v>
      </c>
    </row>
    <row r="73" spans="1:24" ht="13.5" customHeight="1">
      <c r="A73" s="16" t="s">
        <v>95</v>
      </c>
      <c r="B73" s="5">
        <v>5386</v>
      </c>
      <c r="C73" s="5">
        <v>5512</v>
      </c>
      <c r="D73" s="10">
        <f t="shared" si="3"/>
        <v>126</v>
      </c>
      <c r="E73" s="86">
        <f t="shared" si="4"/>
        <v>2.3393984404010304E-2</v>
      </c>
      <c r="F73" s="90">
        <v>540</v>
      </c>
      <c r="G73" s="91">
        <v>1163</v>
      </c>
      <c r="H73" s="91">
        <v>3497</v>
      </c>
      <c r="I73" s="91">
        <v>852</v>
      </c>
      <c r="J73" s="91">
        <v>344</v>
      </c>
      <c r="K73" s="93">
        <f t="shared" si="5"/>
        <v>9.7968069666182878E-2</v>
      </c>
      <c r="L73" s="93">
        <f t="shared" si="6"/>
        <v>0.21099419448476053</v>
      </c>
      <c r="M73" s="93">
        <f t="shared" si="7"/>
        <v>0.63443396226415094</v>
      </c>
      <c r="N73" s="93">
        <f t="shared" si="8"/>
        <v>0.15457184325108853</v>
      </c>
      <c r="O73" s="93">
        <f t="shared" si="9"/>
        <v>6.2409288824383166E-2</v>
      </c>
      <c r="P73" s="106">
        <f t="shared" si="10"/>
        <v>57.62081784386617</v>
      </c>
      <c r="R73" s="17">
        <v>170</v>
      </c>
      <c r="S73" s="23"/>
      <c r="T73" s="26"/>
      <c r="U73" s="27"/>
      <c r="V73" s="28"/>
      <c r="W73" s="1">
        <v>21</v>
      </c>
      <c r="X73" s="1">
        <v>3</v>
      </c>
    </row>
    <row r="74" spans="1:24" ht="13.5" customHeight="1">
      <c r="A74" s="16" t="s">
        <v>96</v>
      </c>
      <c r="B74" s="5">
        <v>4689</v>
      </c>
      <c r="C74" s="5">
        <v>4624</v>
      </c>
      <c r="D74" s="10">
        <f t="shared" si="3"/>
        <v>-65</v>
      </c>
      <c r="E74" s="86">
        <f t="shared" si="4"/>
        <v>-1.3862230752825777E-2</v>
      </c>
      <c r="F74" s="90">
        <v>245</v>
      </c>
      <c r="G74" s="91">
        <v>612</v>
      </c>
      <c r="H74" s="91">
        <v>2539</v>
      </c>
      <c r="I74" s="91">
        <v>1473</v>
      </c>
      <c r="J74" s="91">
        <v>644</v>
      </c>
      <c r="K74" s="93">
        <f t="shared" si="5"/>
        <v>5.2984429065743945E-2</v>
      </c>
      <c r="L74" s="93">
        <f t="shared" si="6"/>
        <v>0.13235294117647059</v>
      </c>
      <c r="M74" s="93">
        <f t="shared" si="7"/>
        <v>0.54909169550173009</v>
      </c>
      <c r="N74" s="93">
        <f t="shared" si="8"/>
        <v>0.31855536332179929</v>
      </c>
      <c r="O74" s="93">
        <f t="shared" si="9"/>
        <v>0.13927335640138408</v>
      </c>
      <c r="P74" s="106">
        <f t="shared" si="10"/>
        <v>82.118944466325317</v>
      </c>
      <c r="R74" s="17">
        <v>171</v>
      </c>
      <c r="S74" s="23"/>
      <c r="T74" s="26"/>
      <c r="U74" s="27"/>
      <c r="V74" s="28"/>
      <c r="W74" s="1">
        <v>11</v>
      </c>
      <c r="X74" s="1">
        <v>2</v>
      </c>
    </row>
    <row r="75" spans="1:24" ht="13.5" customHeight="1">
      <c r="A75" s="16" t="s">
        <v>97</v>
      </c>
      <c r="B75" s="5">
        <v>4297</v>
      </c>
      <c r="C75" s="5">
        <v>4263</v>
      </c>
      <c r="D75" s="10">
        <f t="shared" si="3"/>
        <v>-34</v>
      </c>
      <c r="E75" s="86">
        <f t="shared" si="4"/>
        <v>-7.9124970909937309E-3</v>
      </c>
      <c r="F75" s="90">
        <v>150</v>
      </c>
      <c r="G75" s="91">
        <v>443</v>
      </c>
      <c r="H75" s="91">
        <v>2118</v>
      </c>
      <c r="I75" s="91">
        <v>1702</v>
      </c>
      <c r="J75" s="91">
        <v>818</v>
      </c>
      <c r="K75" s="93">
        <f t="shared" si="5"/>
        <v>3.5186488388458829E-2</v>
      </c>
      <c r="L75" s="93">
        <f t="shared" si="6"/>
        <v>0.10391742904058175</v>
      </c>
      <c r="M75" s="93">
        <f t="shared" si="7"/>
        <v>0.49683321604503872</v>
      </c>
      <c r="N75" s="93">
        <f t="shared" si="8"/>
        <v>0.39924935491437952</v>
      </c>
      <c r="O75" s="93">
        <f t="shared" si="9"/>
        <v>0.19188365001172883</v>
      </c>
      <c r="P75" s="106">
        <f t="shared" si="10"/>
        <v>101.27478753541077</v>
      </c>
      <c r="R75" s="17">
        <v>172</v>
      </c>
      <c r="S75" s="23"/>
      <c r="T75" s="26"/>
      <c r="U75" s="27"/>
      <c r="V75" s="28"/>
      <c r="W75" s="1">
        <v>13</v>
      </c>
      <c r="X75" s="1">
        <v>2</v>
      </c>
    </row>
    <row r="76" spans="1:24" ht="13.5" customHeight="1">
      <c r="A76" s="16" t="s">
        <v>98</v>
      </c>
      <c r="B76" s="5">
        <v>4527</v>
      </c>
      <c r="C76" s="5">
        <v>4444</v>
      </c>
      <c r="D76" s="10">
        <f t="shared" si="3"/>
        <v>-83</v>
      </c>
      <c r="E76" s="86">
        <f t="shared" si="4"/>
        <v>-1.8334437817539184E-2</v>
      </c>
      <c r="F76" s="90">
        <v>157</v>
      </c>
      <c r="G76" s="91">
        <v>425</v>
      </c>
      <c r="H76" s="91">
        <v>2313</v>
      </c>
      <c r="I76" s="91">
        <v>1706</v>
      </c>
      <c r="J76" s="91">
        <v>755</v>
      </c>
      <c r="K76" s="93">
        <f t="shared" si="5"/>
        <v>3.5328532853285327E-2</v>
      </c>
      <c r="L76" s="93">
        <f t="shared" si="6"/>
        <v>9.5634563456345634E-2</v>
      </c>
      <c r="M76" s="93">
        <f t="shared" si="7"/>
        <v>0.52047704770477043</v>
      </c>
      <c r="N76" s="93">
        <f t="shared" si="8"/>
        <v>0.38388838883888388</v>
      </c>
      <c r="O76" s="93">
        <f t="shared" si="9"/>
        <v>0.1698919891989199</v>
      </c>
      <c r="P76" s="106">
        <f t="shared" si="10"/>
        <v>92.131431041936878</v>
      </c>
      <c r="R76" s="17">
        <v>176</v>
      </c>
      <c r="S76" s="23"/>
      <c r="T76" s="26"/>
      <c r="U76" s="27"/>
      <c r="V76" s="28"/>
      <c r="W76" s="1">
        <v>12</v>
      </c>
      <c r="X76" s="1">
        <v>2</v>
      </c>
    </row>
    <row r="77" spans="1:24" ht="13.5" customHeight="1">
      <c r="A77" s="16" t="s">
        <v>99</v>
      </c>
      <c r="B77" s="5">
        <v>1800</v>
      </c>
      <c r="C77" s="5">
        <v>1786</v>
      </c>
      <c r="D77" s="10">
        <f t="shared" si="3"/>
        <v>-14</v>
      </c>
      <c r="E77" s="86">
        <f t="shared" si="4"/>
        <v>-7.7777777777777724E-3</v>
      </c>
      <c r="F77" s="90">
        <v>78</v>
      </c>
      <c r="G77" s="91">
        <v>241</v>
      </c>
      <c r="H77" s="91">
        <v>967</v>
      </c>
      <c r="I77" s="91">
        <v>578</v>
      </c>
      <c r="J77" s="91">
        <v>257</v>
      </c>
      <c r="K77" s="93">
        <f t="shared" si="5"/>
        <v>4.3673012318029114E-2</v>
      </c>
      <c r="L77" s="93">
        <f t="shared" si="6"/>
        <v>0.13493840985442329</v>
      </c>
      <c r="M77" s="93">
        <f t="shared" si="7"/>
        <v>0.5414333706606943</v>
      </c>
      <c r="N77" s="93">
        <f t="shared" si="8"/>
        <v>0.32362821948488241</v>
      </c>
      <c r="O77" s="93">
        <f t="shared" si="9"/>
        <v>0.1438969764837626</v>
      </c>
      <c r="P77" s="106">
        <f t="shared" si="10"/>
        <v>84.69493278179938</v>
      </c>
      <c r="R77" s="17">
        <v>177</v>
      </c>
      <c r="S77" s="23"/>
      <c r="T77" s="26"/>
      <c r="U77" s="27"/>
      <c r="V77" s="28"/>
      <c r="W77" s="1">
        <v>6</v>
      </c>
      <c r="X77" s="1">
        <v>1</v>
      </c>
    </row>
    <row r="78" spans="1:24" ht="13.5" customHeight="1">
      <c r="A78" s="40" t="s">
        <v>100</v>
      </c>
      <c r="B78" s="5">
        <v>5932</v>
      </c>
      <c r="C78" s="5">
        <v>5887</v>
      </c>
      <c r="D78" s="10">
        <f t="shared" si="3"/>
        <v>-45</v>
      </c>
      <c r="E78" s="86">
        <f t="shared" si="4"/>
        <v>-7.5859743762642928E-3</v>
      </c>
      <c r="F78" s="90">
        <v>269</v>
      </c>
      <c r="G78" s="91">
        <v>672</v>
      </c>
      <c r="H78" s="91">
        <v>3018</v>
      </c>
      <c r="I78" s="91">
        <v>2197</v>
      </c>
      <c r="J78" s="91">
        <v>1041</v>
      </c>
      <c r="K78" s="93">
        <f t="shared" si="5"/>
        <v>4.5693901817564123E-2</v>
      </c>
      <c r="L78" s="93">
        <f t="shared" si="6"/>
        <v>0.11414982164090369</v>
      </c>
      <c r="M78" s="93">
        <f t="shared" si="7"/>
        <v>0.51265500254798713</v>
      </c>
      <c r="N78" s="93">
        <f t="shared" si="8"/>
        <v>0.37319517581110923</v>
      </c>
      <c r="O78" s="93">
        <f t="shared" si="9"/>
        <v>0.17683030405979278</v>
      </c>
      <c r="P78" s="106">
        <f t="shared" si="10"/>
        <v>95.06295559973492</v>
      </c>
      <c r="R78" s="37">
        <v>178</v>
      </c>
      <c r="S78" s="23"/>
      <c r="T78" s="26"/>
      <c r="U78" s="27"/>
      <c r="V78" s="28"/>
      <c r="W78" s="1">
        <v>10</v>
      </c>
      <c r="X78" s="1">
        <v>3</v>
      </c>
    </row>
    <row r="79" spans="1:24" ht="13.5" customHeight="1">
      <c r="A79" s="16" t="s">
        <v>101</v>
      </c>
      <c r="B79" s="5">
        <v>143420</v>
      </c>
      <c r="C79" s="5">
        <v>144473</v>
      </c>
      <c r="D79" s="10">
        <f t="shared" si="3"/>
        <v>1053</v>
      </c>
      <c r="E79" s="86">
        <f t="shared" si="4"/>
        <v>7.3420722353925161E-3</v>
      </c>
      <c r="F79" s="90">
        <v>9134</v>
      </c>
      <c r="G79" s="91">
        <v>21464</v>
      </c>
      <c r="H79" s="91">
        <v>95624</v>
      </c>
      <c r="I79" s="91">
        <v>27385</v>
      </c>
      <c r="J79" s="91">
        <v>12016</v>
      </c>
      <c r="K79" s="93">
        <f t="shared" si="5"/>
        <v>6.3222885937164727E-2</v>
      </c>
      <c r="L79" s="93">
        <f t="shared" si="6"/>
        <v>0.14856755241463804</v>
      </c>
      <c r="M79" s="93">
        <f t="shared" si="7"/>
        <v>0.66188145881929494</v>
      </c>
      <c r="N79" s="93">
        <f t="shared" si="8"/>
        <v>0.18955098876606702</v>
      </c>
      <c r="O79" s="93">
        <f t="shared" si="9"/>
        <v>8.3171249991347868E-2</v>
      </c>
      <c r="P79" s="106">
        <f t="shared" si="10"/>
        <v>51.084455785158539</v>
      </c>
      <c r="R79" s="17">
        <v>179</v>
      </c>
      <c r="S79" s="23"/>
      <c r="T79" s="26"/>
      <c r="U79" s="27"/>
      <c r="V79" s="28"/>
      <c r="W79" s="1">
        <v>13</v>
      </c>
      <c r="X79" s="1">
        <v>7</v>
      </c>
    </row>
    <row r="80" spans="1:24" ht="13.5" customHeight="1">
      <c r="A80" s="16" t="s">
        <v>102</v>
      </c>
      <c r="B80" s="5">
        <v>1707</v>
      </c>
      <c r="C80" s="5">
        <v>1685</v>
      </c>
      <c r="D80" s="10">
        <f t="shared" ref="D80:D143" si="11">C80-B80</f>
        <v>-22</v>
      </c>
      <c r="E80" s="86">
        <f t="shared" ref="E80:E143" si="12">C80/B80-1</f>
        <v>-1.2888107791447001E-2</v>
      </c>
      <c r="F80" s="90">
        <v>86</v>
      </c>
      <c r="G80" s="91">
        <v>240</v>
      </c>
      <c r="H80" s="91">
        <v>922</v>
      </c>
      <c r="I80" s="91">
        <v>523</v>
      </c>
      <c r="J80" s="91">
        <v>227</v>
      </c>
      <c r="K80" s="93">
        <f t="shared" ref="K80:K143" si="13">F80/$C80</f>
        <v>5.1038575667655788E-2</v>
      </c>
      <c r="L80" s="93">
        <f t="shared" ref="L80:L143" si="14">G80/$C80</f>
        <v>0.14243323442136499</v>
      </c>
      <c r="M80" s="93">
        <f t="shared" ref="M80:M143" si="15">H80/$C80</f>
        <v>0.5471810089020771</v>
      </c>
      <c r="N80" s="93">
        <f t="shared" ref="N80:N143" si="16">I80/$C80</f>
        <v>0.31038575667655788</v>
      </c>
      <c r="O80" s="93">
        <f t="shared" ref="O80:O143" si="17">J80/$C80</f>
        <v>0.13471810089020772</v>
      </c>
      <c r="P80" s="106">
        <f t="shared" si="10"/>
        <v>82.754880694143168</v>
      </c>
      <c r="R80" s="17">
        <v>181</v>
      </c>
      <c r="S80" s="25"/>
      <c r="T80" s="26"/>
      <c r="U80" s="27"/>
      <c r="V80" s="28"/>
      <c r="W80" s="1">
        <v>4</v>
      </c>
      <c r="X80" s="1">
        <v>1</v>
      </c>
    </row>
    <row r="81" spans="1:24" ht="13.5" customHeight="1">
      <c r="A81" s="16" t="s">
        <v>103</v>
      </c>
      <c r="B81" s="5">
        <v>19887</v>
      </c>
      <c r="C81" s="5">
        <v>19767</v>
      </c>
      <c r="D81" s="10">
        <f t="shared" si="11"/>
        <v>-120</v>
      </c>
      <c r="E81" s="86">
        <f t="shared" si="12"/>
        <v>-6.034092623321774E-3</v>
      </c>
      <c r="F81" s="90">
        <v>837</v>
      </c>
      <c r="G81" s="91">
        <v>2434</v>
      </c>
      <c r="H81" s="91">
        <v>10806</v>
      </c>
      <c r="I81" s="91">
        <v>6527</v>
      </c>
      <c r="J81" s="91">
        <v>3082</v>
      </c>
      <c r="K81" s="93">
        <f t="shared" si="13"/>
        <v>4.2343299438458035E-2</v>
      </c>
      <c r="L81" s="93">
        <f t="shared" si="14"/>
        <v>0.12313451712450044</v>
      </c>
      <c r="M81" s="93">
        <f t="shared" si="15"/>
        <v>0.54666869024131126</v>
      </c>
      <c r="N81" s="93">
        <f t="shared" si="16"/>
        <v>0.33019679263418827</v>
      </c>
      <c r="O81" s="93">
        <f t="shared" si="17"/>
        <v>0.15591642636717762</v>
      </c>
      <c r="P81" s="106">
        <f t="shared" ref="P81:P144" si="18">(G81+I81)/(H81/100)</f>
        <v>82.92615213770128</v>
      </c>
      <c r="R81" s="17">
        <v>182</v>
      </c>
      <c r="S81" s="23"/>
      <c r="T81" s="26"/>
      <c r="U81" s="27"/>
      <c r="V81" s="28"/>
      <c r="W81" s="1">
        <v>13</v>
      </c>
      <c r="X81" s="1">
        <v>4</v>
      </c>
    </row>
    <row r="82" spans="1:24" ht="13.5" customHeight="1">
      <c r="A82" s="40" t="s">
        <v>104</v>
      </c>
      <c r="B82" s="5">
        <v>44455</v>
      </c>
      <c r="C82" s="5">
        <v>45226</v>
      </c>
      <c r="D82" s="10">
        <f t="shared" si="11"/>
        <v>771</v>
      </c>
      <c r="E82" s="86">
        <f t="shared" si="12"/>
        <v>1.7343380947025144E-2</v>
      </c>
      <c r="F82" s="90">
        <v>3263</v>
      </c>
      <c r="G82" s="91">
        <v>7514</v>
      </c>
      <c r="H82" s="91">
        <v>28957</v>
      </c>
      <c r="I82" s="91">
        <v>8755</v>
      </c>
      <c r="J82" s="91">
        <v>3529</v>
      </c>
      <c r="K82" s="93">
        <f t="shared" si="13"/>
        <v>7.2148763985318179E-2</v>
      </c>
      <c r="L82" s="93">
        <f t="shared" si="14"/>
        <v>0.16614336885862116</v>
      </c>
      <c r="M82" s="93">
        <f t="shared" si="15"/>
        <v>0.64027329412284972</v>
      </c>
      <c r="N82" s="93">
        <f t="shared" si="16"/>
        <v>0.19358333701852917</v>
      </c>
      <c r="O82" s="93">
        <f t="shared" si="17"/>
        <v>7.8030336532083314E-2</v>
      </c>
      <c r="P82" s="106">
        <f t="shared" si="18"/>
        <v>56.183306281728079</v>
      </c>
      <c r="R82" s="37">
        <v>186</v>
      </c>
      <c r="S82" s="23"/>
      <c r="T82" s="26"/>
      <c r="U82" s="27"/>
      <c r="V82" s="28"/>
      <c r="W82" s="1">
        <v>1</v>
      </c>
      <c r="X82" s="1">
        <v>5</v>
      </c>
    </row>
    <row r="83" spans="1:24" ht="13.5" customHeight="1">
      <c r="A83" s="16" t="s">
        <v>105</v>
      </c>
      <c r="B83" s="5">
        <v>34667</v>
      </c>
      <c r="C83" s="5">
        <v>35497</v>
      </c>
      <c r="D83" s="10">
        <f t="shared" si="11"/>
        <v>830</v>
      </c>
      <c r="E83" s="86">
        <f t="shared" si="12"/>
        <v>2.3942077480024304E-2</v>
      </c>
      <c r="F83" s="90">
        <v>2904</v>
      </c>
      <c r="G83" s="91">
        <v>6582</v>
      </c>
      <c r="H83" s="91">
        <v>21344</v>
      </c>
      <c r="I83" s="91">
        <v>7571</v>
      </c>
      <c r="J83" s="91">
        <v>3393</v>
      </c>
      <c r="K83" s="93">
        <f t="shared" si="13"/>
        <v>8.180973039975209E-2</v>
      </c>
      <c r="L83" s="93">
        <f t="shared" si="14"/>
        <v>0.18542412034819844</v>
      </c>
      <c r="M83" s="93">
        <f t="shared" si="15"/>
        <v>0.60129024988027158</v>
      </c>
      <c r="N83" s="93">
        <f t="shared" si="16"/>
        <v>0.21328562977152998</v>
      </c>
      <c r="O83" s="93">
        <f t="shared" si="17"/>
        <v>9.5585542440206214E-2</v>
      </c>
      <c r="P83" s="106">
        <f t="shared" si="18"/>
        <v>66.309032983508246</v>
      </c>
      <c r="R83" s="17">
        <v>202</v>
      </c>
      <c r="S83" s="23"/>
      <c r="T83" s="26"/>
      <c r="U83" s="27"/>
      <c r="V83" s="28"/>
      <c r="W83" s="1">
        <v>2</v>
      </c>
      <c r="X83" s="1">
        <v>5</v>
      </c>
    </row>
    <row r="84" spans="1:24" ht="13.5" customHeight="1">
      <c r="A84" s="16" t="s">
        <v>106</v>
      </c>
      <c r="B84" s="5">
        <v>2807</v>
      </c>
      <c r="C84" s="5">
        <v>2778</v>
      </c>
      <c r="D84" s="10">
        <f t="shared" si="11"/>
        <v>-29</v>
      </c>
      <c r="E84" s="86">
        <f t="shared" si="12"/>
        <v>-1.0331314570716121E-2</v>
      </c>
      <c r="F84" s="90">
        <v>111</v>
      </c>
      <c r="G84" s="91">
        <v>302</v>
      </c>
      <c r="H84" s="91">
        <v>1458</v>
      </c>
      <c r="I84" s="91">
        <v>1018</v>
      </c>
      <c r="J84" s="91">
        <v>491</v>
      </c>
      <c r="K84" s="93">
        <f t="shared" si="13"/>
        <v>3.9956803455723541E-2</v>
      </c>
      <c r="L84" s="93">
        <f t="shared" si="14"/>
        <v>0.10871130309575235</v>
      </c>
      <c r="M84" s="93">
        <f t="shared" si="15"/>
        <v>0.52483801295896326</v>
      </c>
      <c r="N84" s="93">
        <f t="shared" si="16"/>
        <v>0.36645068394528435</v>
      </c>
      <c r="O84" s="93">
        <f t="shared" si="17"/>
        <v>0.17674586033117351</v>
      </c>
      <c r="P84" s="106">
        <f t="shared" si="18"/>
        <v>90.534979423868307</v>
      </c>
      <c r="R84" s="17">
        <v>204</v>
      </c>
      <c r="S84" s="25"/>
      <c r="T84" s="26"/>
      <c r="U84" s="27"/>
      <c r="V84" s="28"/>
      <c r="W84" s="1">
        <v>11</v>
      </c>
      <c r="X84" s="1">
        <v>2</v>
      </c>
    </row>
    <row r="85" spans="1:24" ht="13.5" customHeight="1">
      <c r="A85" s="16" t="s">
        <v>107</v>
      </c>
      <c r="B85" s="5">
        <v>36567</v>
      </c>
      <c r="C85" s="5">
        <v>36493</v>
      </c>
      <c r="D85" s="10">
        <f t="shared" si="11"/>
        <v>-74</v>
      </c>
      <c r="E85" s="86">
        <f t="shared" si="12"/>
        <v>-2.0236825553093807E-3</v>
      </c>
      <c r="F85" s="90">
        <v>2248</v>
      </c>
      <c r="G85" s="91">
        <v>5637</v>
      </c>
      <c r="H85" s="91">
        <v>21967</v>
      </c>
      <c r="I85" s="91">
        <v>8889</v>
      </c>
      <c r="J85" s="91">
        <v>3860</v>
      </c>
      <c r="K85" s="93">
        <f t="shared" si="13"/>
        <v>6.1600854958485191E-2</v>
      </c>
      <c r="L85" s="93">
        <f t="shared" si="14"/>
        <v>0.15446798016057875</v>
      </c>
      <c r="M85" s="93">
        <f t="shared" si="15"/>
        <v>0.60195105910722602</v>
      </c>
      <c r="N85" s="93">
        <f t="shared" si="16"/>
        <v>0.24358096073219521</v>
      </c>
      <c r="O85" s="93">
        <f t="shared" si="17"/>
        <v>0.10577371002658044</v>
      </c>
      <c r="P85" s="106">
        <f t="shared" si="18"/>
        <v>66.12646242090409</v>
      </c>
      <c r="R85" s="17">
        <v>205</v>
      </c>
      <c r="S85" s="23"/>
      <c r="T85" s="26"/>
      <c r="U85" s="27"/>
      <c r="V85" s="28"/>
      <c r="W85" s="1">
        <v>18</v>
      </c>
      <c r="X85" s="1">
        <v>5</v>
      </c>
    </row>
    <row r="86" spans="1:24" ht="13.5" customHeight="1">
      <c r="A86" s="16" t="s">
        <v>108</v>
      </c>
      <c r="B86" s="5">
        <v>12400</v>
      </c>
      <c r="C86" s="5">
        <v>12412</v>
      </c>
      <c r="D86" s="10">
        <f t="shared" si="11"/>
        <v>12</v>
      </c>
      <c r="E86" s="86">
        <f t="shared" si="12"/>
        <v>9.6774193548387899E-4</v>
      </c>
      <c r="F86" s="90">
        <v>896</v>
      </c>
      <c r="G86" s="91">
        <v>2231</v>
      </c>
      <c r="H86" s="91">
        <v>6881</v>
      </c>
      <c r="I86" s="91">
        <v>3300</v>
      </c>
      <c r="J86" s="91">
        <v>1488</v>
      </c>
      <c r="K86" s="93">
        <f t="shared" si="13"/>
        <v>7.2188204962939095E-2</v>
      </c>
      <c r="L86" s="93">
        <f t="shared" si="14"/>
        <v>0.17974540766999678</v>
      </c>
      <c r="M86" s="93">
        <f t="shared" si="15"/>
        <v>0.55438285530132125</v>
      </c>
      <c r="N86" s="93">
        <f t="shared" si="16"/>
        <v>0.26587173702868194</v>
      </c>
      <c r="O86" s="93">
        <f t="shared" si="17"/>
        <v>0.11988398324202384</v>
      </c>
      <c r="P86" s="106">
        <f t="shared" si="18"/>
        <v>80.380758610667058</v>
      </c>
      <c r="R86" s="17">
        <v>208</v>
      </c>
      <c r="S86" s="23"/>
      <c r="T86" s="26"/>
      <c r="U86" s="27"/>
      <c r="V86" s="28"/>
      <c r="W86" s="1">
        <v>17</v>
      </c>
      <c r="X86" s="1">
        <v>4</v>
      </c>
    </row>
    <row r="87" spans="1:24" ht="13.5" customHeight="1">
      <c r="A87" s="16" t="s">
        <v>109</v>
      </c>
      <c r="B87" s="5">
        <v>32214</v>
      </c>
      <c r="C87" s="5">
        <v>32622</v>
      </c>
      <c r="D87" s="10">
        <f t="shared" si="11"/>
        <v>408</v>
      </c>
      <c r="E87" s="86">
        <f t="shared" si="12"/>
        <v>1.2665300800894119E-2</v>
      </c>
      <c r="F87" s="90">
        <v>2521</v>
      </c>
      <c r="G87" s="91">
        <v>6054</v>
      </c>
      <c r="H87" s="91">
        <v>19715</v>
      </c>
      <c r="I87" s="91">
        <v>6853</v>
      </c>
      <c r="J87" s="91">
        <v>3096</v>
      </c>
      <c r="K87" s="93">
        <f t="shared" si="13"/>
        <v>7.7279136778860891E-2</v>
      </c>
      <c r="L87" s="93">
        <f t="shared" si="14"/>
        <v>0.18558028324443626</v>
      </c>
      <c r="M87" s="93">
        <f t="shared" si="15"/>
        <v>0.60434675985531239</v>
      </c>
      <c r="N87" s="93">
        <f t="shared" si="16"/>
        <v>0.21007295690025135</v>
      </c>
      <c r="O87" s="93">
        <f t="shared" si="17"/>
        <v>9.4905278646312305E-2</v>
      </c>
      <c r="P87" s="106">
        <f t="shared" si="18"/>
        <v>65.467917829064163</v>
      </c>
      <c r="R87" s="17">
        <v>211</v>
      </c>
      <c r="S87" s="23"/>
      <c r="T87" s="26"/>
      <c r="U87" s="27"/>
      <c r="V87" s="28"/>
      <c r="W87" s="1">
        <v>6</v>
      </c>
      <c r="X87" s="1">
        <v>5</v>
      </c>
    </row>
    <row r="88" spans="1:24" ht="13.5" customHeight="1">
      <c r="A88" s="16" t="s">
        <v>110</v>
      </c>
      <c r="B88" s="5">
        <v>5312</v>
      </c>
      <c r="C88" s="5">
        <v>5230</v>
      </c>
      <c r="D88" s="10">
        <f t="shared" si="11"/>
        <v>-82</v>
      </c>
      <c r="E88" s="86">
        <f t="shared" si="12"/>
        <v>-1.5436746987951833E-2</v>
      </c>
      <c r="F88" s="90">
        <v>213</v>
      </c>
      <c r="G88" s="91">
        <v>596</v>
      </c>
      <c r="H88" s="91">
        <v>2656</v>
      </c>
      <c r="I88" s="91">
        <v>1978</v>
      </c>
      <c r="J88" s="91">
        <v>923</v>
      </c>
      <c r="K88" s="93">
        <f t="shared" si="13"/>
        <v>4.0726577437858506E-2</v>
      </c>
      <c r="L88" s="93">
        <f t="shared" si="14"/>
        <v>0.11395793499043977</v>
      </c>
      <c r="M88" s="93">
        <f t="shared" si="15"/>
        <v>0.50783938814531548</v>
      </c>
      <c r="N88" s="93">
        <f t="shared" si="16"/>
        <v>0.37820267686424475</v>
      </c>
      <c r="O88" s="93">
        <f t="shared" si="17"/>
        <v>0.17648183556405353</v>
      </c>
      <c r="P88" s="106">
        <f t="shared" si="18"/>
        <v>96.912650602409641</v>
      </c>
      <c r="R88" s="17">
        <v>213</v>
      </c>
      <c r="S88" s="23"/>
      <c r="T88" s="26"/>
      <c r="U88" s="27"/>
      <c r="V88" s="28"/>
      <c r="W88" s="1">
        <v>10</v>
      </c>
      <c r="X88" s="1">
        <v>3</v>
      </c>
    </row>
    <row r="89" spans="1:24" ht="13.5" customHeight="1">
      <c r="A89" s="16" t="s">
        <v>111</v>
      </c>
      <c r="B89" s="5">
        <v>12758</v>
      </c>
      <c r="C89" s="5">
        <v>12662</v>
      </c>
      <c r="D89" s="10">
        <f t="shared" si="11"/>
        <v>-96</v>
      </c>
      <c r="E89" s="86">
        <f t="shared" si="12"/>
        <v>-7.5246903903433138E-3</v>
      </c>
      <c r="F89" s="90">
        <v>739</v>
      </c>
      <c r="G89" s="91">
        <v>1766</v>
      </c>
      <c r="H89" s="91">
        <v>7181</v>
      </c>
      <c r="I89" s="91">
        <v>3715</v>
      </c>
      <c r="J89" s="91">
        <v>1609</v>
      </c>
      <c r="K89" s="93">
        <f t="shared" si="13"/>
        <v>5.8363607644921815E-2</v>
      </c>
      <c r="L89" s="93">
        <f t="shared" si="14"/>
        <v>0.1394724372137103</v>
      </c>
      <c r="M89" s="93">
        <f t="shared" si="15"/>
        <v>0.56712999526141206</v>
      </c>
      <c r="N89" s="93">
        <f t="shared" si="16"/>
        <v>0.29339756752487761</v>
      </c>
      <c r="O89" s="93">
        <f t="shared" si="17"/>
        <v>0.12707313220660243</v>
      </c>
      <c r="P89" s="106">
        <f>(G89+I89)/(H89/100)</f>
        <v>76.326416933574706</v>
      </c>
      <c r="R89" s="17">
        <v>214</v>
      </c>
      <c r="S89" s="23"/>
      <c r="T89" s="26"/>
      <c r="U89" s="27"/>
      <c r="V89" s="28"/>
      <c r="W89" s="1">
        <v>8</v>
      </c>
      <c r="X89" s="1">
        <v>4</v>
      </c>
    </row>
    <row r="90" spans="1:24" ht="13.5" customHeight="1">
      <c r="A90" s="16" t="s">
        <v>112</v>
      </c>
      <c r="B90" s="5">
        <v>1323</v>
      </c>
      <c r="C90" s="5">
        <v>1311</v>
      </c>
      <c r="D90" s="10">
        <f t="shared" si="11"/>
        <v>-12</v>
      </c>
      <c r="E90" s="86">
        <f t="shared" si="12"/>
        <v>-9.0702947845805459E-3</v>
      </c>
      <c r="F90" s="90">
        <v>52</v>
      </c>
      <c r="G90" s="91">
        <v>146</v>
      </c>
      <c r="H90" s="91">
        <v>672</v>
      </c>
      <c r="I90" s="91">
        <v>493</v>
      </c>
      <c r="J90" s="91">
        <v>215</v>
      </c>
      <c r="K90" s="93">
        <f t="shared" si="13"/>
        <v>3.9664378337147213E-2</v>
      </c>
      <c r="L90" s="93">
        <f t="shared" si="14"/>
        <v>0.11136536994660565</v>
      </c>
      <c r="M90" s="93">
        <f t="shared" si="15"/>
        <v>0.51258581235697942</v>
      </c>
      <c r="N90" s="93">
        <f t="shared" si="16"/>
        <v>0.37604881769641496</v>
      </c>
      <c r="O90" s="93">
        <f t="shared" si="17"/>
        <v>0.16399694889397406</v>
      </c>
      <c r="P90" s="106">
        <f t="shared" si="18"/>
        <v>95.089285714285722</v>
      </c>
      <c r="R90" s="17">
        <v>216</v>
      </c>
      <c r="S90" s="23"/>
      <c r="T90" s="26"/>
      <c r="U90" s="27"/>
      <c r="V90" s="28"/>
      <c r="W90" s="1">
        <v>13</v>
      </c>
      <c r="X90" s="1">
        <v>1</v>
      </c>
    </row>
    <row r="91" spans="1:24" ht="13.5" customHeight="1">
      <c r="A91" s="16" t="s">
        <v>113</v>
      </c>
      <c r="B91" s="5">
        <v>5426</v>
      </c>
      <c r="C91" s="5">
        <v>5390</v>
      </c>
      <c r="D91" s="10">
        <f t="shared" si="11"/>
        <v>-36</v>
      </c>
      <c r="E91" s="86">
        <f t="shared" si="12"/>
        <v>-6.6347217102837863E-3</v>
      </c>
      <c r="F91" s="90">
        <v>400</v>
      </c>
      <c r="G91" s="91">
        <v>969</v>
      </c>
      <c r="H91" s="91">
        <v>3067</v>
      </c>
      <c r="I91" s="91">
        <v>1354</v>
      </c>
      <c r="J91" s="91">
        <v>562</v>
      </c>
      <c r="K91" s="93">
        <f t="shared" si="13"/>
        <v>7.4211502782931357E-2</v>
      </c>
      <c r="L91" s="93">
        <f t="shared" si="14"/>
        <v>0.17977736549165121</v>
      </c>
      <c r="M91" s="93">
        <f t="shared" si="15"/>
        <v>0.56901669758812612</v>
      </c>
      <c r="N91" s="93">
        <f t="shared" si="16"/>
        <v>0.25120593692022264</v>
      </c>
      <c r="O91" s="93">
        <f t="shared" si="17"/>
        <v>0.10426716141001856</v>
      </c>
      <c r="P91" s="106">
        <f t="shared" si="18"/>
        <v>75.741767199217477</v>
      </c>
      <c r="R91" s="17">
        <v>217</v>
      </c>
      <c r="S91" s="23"/>
      <c r="T91" s="26"/>
      <c r="U91" s="27"/>
      <c r="V91" s="28"/>
      <c r="W91" s="1">
        <v>16</v>
      </c>
      <c r="X91" s="1">
        <v>3</v>
      </c>
    </row>
    <row r="92" spans="1:24" ht="13.5" customHeight="1">
      <c r="A92" s="16" t="s">
        <v>114</v>
      </c>
      <c r="B92" s="5">
        <v>1207</v>
      </c>
      <c r="C92" s="5">
        <v>1192</v>
      </c>
      <c r="D92" s="10">
        <f t="shared" si="11"/>
        <v>-15</v>
      </c>
      <c r="E92" s="86">
        <f t="shared" si="12"/>
        <v>-1.2427506213753103E-2</v>
      </c>
      <c r="F92" s="90">
        <v>53</v>
      </c>
      <c r="G92" s="91">
        <v>127</v>
      </c>
      <c r="H92" s="91">
        <v>613</v>
      </c>
      <c r="I92" s="91">
        <v>452</v>
      </c>
      <c r="J92" s="91">
        <v>216</v>
      </c>
      <c r="K92" s="93">
        <f t="shared" si="13"/>
        <v>4.4463087248322146E-2</v>
      </c>
      <c r="L92" s="93">
        <f t="shared" si="14"/>
        <v>0.10654362416107382</v>
      </c>
      <c r="M92" s="93">
        <f t="shared" si="15"/>
        <v>0.51426174496644295</v>
      </c>
      <c r="N92" s="93">
        <f t="shared" si="16"/>
        <v>0.37919463087248323</v>
      </c>
      <c r="O92" s="93">
        <f t="shared" si="17"/>
        <v>0.18120805369127516</v>
      </c>
      <c r="P92" s="106">
        <f t="shared" si="18"/>
        <v>94.453507340946175</v>
      </c>
      <c r="R92" s="17">
        <v>218</v>
      </c>
      <c r="S92" s="23"/>
      <c r="T92" s="26"/>
      <c r="U92" s="27"/>
      <c r="V92" s="28"/>
      <c r="W92" s="1">
        <v>14</v>
      </c>
      <c r="X92" s="1">
        <v>1</v>
      </c>
    </row>
    <row r="93" spans="1:24" ht="13.5" customHeight="1">
      <c r="A93" s="16" t="s">
        <v>115</v>
      </c>
      <c r="B93" s="5">
        <v>8696</v>
      </c>
      <c r="C93" s="5">
        <v>8717</v>
      </c>
      <c r="D93" s="10">
        <f t="shared" si="11"/>
        <v>21</v>
      </c>
      <c r="E93" s="86">
        <f t="shared" si="12"/>
        <v>2.414903403863855E-3</v>
      </c>
      <c r="F93" s="90">
        <v>450</v>
      </c>
      <c r="G93" s="91">
        <v>1266</v>
      </c>
      <c r="H93" s="91">
        <v>5058</v>
      </c>
      <c r="I93" s="91">
        <v>2393</v>
      </c>
      <c r="J93" s="91">
        <v>1023</v>
      </c>
      <c r="K93" s="93">
        <f t="shared" si="13"/>
        <v>5.1623264884708045E-2</v>
      </c>
      <c r="L93" s="93">
        <f t="shared" si="14"/>
        <v>0.14523345187564529</v>
      </c>
      <c r="M93" s="93">
        <f t="shared" si="15"/>
        <v>0.58024549730411834</v>
      </c>
      <c r="N93" s="93">
        <f t="shared" si="16"/>
        <v>0.27452105082023631</v>
      </c>
      <c r="O93" s="93">
        <f t="shared" si="17"/>
        <v>0.11735688883790295</v>
      </c>
      <c r="P93" s="106">
        <f t="shared" si="18"/>
        <v>72.34084618426256</v>
      </c>
      <c r="R93" s="17">
        <v>224</v>
      </c>
      <c r="S93" s="23"/>
      <c r="T93" s="26"/>
      <c r="U93" s="27"/>
      <c r="V93" s="28"/>
      <c r="W93" s="1">
        <v>1</v>
      </c>
      <c r="X93" s="1">
        <v>3</v>
      </c>
    </row>
    <row r="94" spans="1:24" ht="13.5" customHeight="1">
      <c r="A94" s="16" t="s">
        <v>116</v>
      </c>
      <c r="B94" s="5">
        <v>3858</v>
      </c>
      <c r="C94" s="5">
        <v>3774</v>
      </c>
      <c r="D94" s="10">
        <f t="shared" si="11"/>
        <v>-84</v>
      </c>
      <c r="E94" s="86">
        <f t="shared" si="12"/>
        <v>-2.1772939346811793E-2</v>
      </c>
      <c r="F94" s="90">
        <v>157</v>
      </c>
      <c r="G94" s="91">
        <v>443</v>
      </c>
      <c r="H94" s="91">
        <v>1951</v>
      </c>
      <c r="I94" s="91">
        <v>1380</v>
      </c>
      <c r="J94" s="91">
        <v>659</v>
      </c>
      <c r="K94" s="93">
        <f t="shared" si="13"/>
        <v>4.1600423953365127E-2</v>
      </c>
      <c r="L94" s="93">
        <f t="shared" si="14"/>
        <v>0.11738208797032326</v>
      </c>
      <c r="M94" s="93">
        <f t="shared" si="15"/>
        <v>0.51695813460519346</v>
      </c>
      <c r="N94" s="93">
        <f t="shared" si="16"/>
        <v>0.3656597774244833</v>
      </c>
      <c r="O94" s="93">
        <f t="shared" si="17"/>
        <v>0.17461579226285109</v>
      </c>
      <c r="P94" s="106">
        <f t="shared" si="18"/>
        <v>93.439261916965648</v>
      </c>
      <c r="R94" s="17">
        <v>226</v>
      </c>
      <c r="S94" s="23"/>
      <c r="T94" s="26"/>
      <c r="U94" s="27"/>
      <c r="V94" s="28"/>
      <c r="W94" s="1">
        <v>13</v>
      </c>
      <c r="X94" s="1">
        <v>2</v>
      </c>
    </row>
    <row r="95" spans="1:24" ht="13.5" customHeight="1">
      <c r="A95" s="16" t="s">
        <v>117</v>
      </c>
      <c r="B95" s="5">
        <v>2322</v>
      </c>
      <c r="C95" s="5">
        <v>2290</v>
      </c>
      <c r="D95" s="10">
        <f t="shared" si="11"/>
        <v>-32</v>
      </c>
      <c r="E95" s="86">
        <f t="shared" si="12"/>
        <v>-1.3781223083548677E-2</v>
      </c>
      <c r="F95" s="90">
        <v>122</v>
      </c>
      <c r="G95" s="91">
        <v>282</v>
      </c>
      <c r="H95" s="91">
        <v>1204</v>
      </c>
      <c r="I95" s="91">
        <v>804</v>
      </c>
      <c r="J95" s="91">
        <v>353</v>
      </c>
      <c r="K95" s="93">
        <f t="shared" si="13"/>
        <v>5.3275109170305673E-2</v>
      </c>
      <c r="L95" s="93">
        <f t="shared" si="14"/>
        <v>0.12314410480349346</v>
      </c>
      <c r="M95" s="93">
        <f t="shared" si="15"/>
        <v>0.52576419213973802</v>
      </c>
      <c r="N95" s="93">
        <f t="shared" si="16"/>
        <v>0.35109170305676857</v>
      </c>
      <c r="O95" s="93">
        <f t="shared" si="17"/>
        <v>0.15414847161572051</v>
      </c>
      <c r="P95" s="106">
        <f t="shared" si="18"/>
        <v>90.199335548172769</v>
      </c>
      <c r="R95" s="17">
        <v>230</v>
      </c>
      <c r="S95" s="23"/>
      <c r="T95" s="26"/>
      <c r="U95" s="27"/>
      <c r="V95" s="28"/>
      <c r="W95" s="1">
        <v>4</v>
      </c>
      <c r="X95" s="1">
        <v>2</v>
      </c>
    </row>
    <row r="96" spans="1:24" ht="13.5" customHeight="1">
      <c r="A96" s="16" t="s">
        <v>118</v>
      </c>
      <c r="B96" s="5">
        <v>1278</v>
      </c>
      <c r="C96" s="5">
        <v>1289</v>
      </c>
      <c r="D96" s="10">
        <f t="shared" si="11"/>
        <v>11</v>
      </c>
      <c r="E96" s="86">
        <f t="shared" si="12"/>
        <v>8.6071987480438317E-3</v>
      </c>
      <c r="F96" s="90">
        <v>82</v>
      </c>
      <c r="G96" s="91">
        <v>157</v>
      </c>
      <c r="H96" s="91">
        <v>599</v>
      </c>
      <c r="I96" s="91">
        <v>533</v>
      </c>
      <c r="J96" s="91">
        <v>224</v>
      </c>
      <c r="K96" s="93">
        <f t="shared" si="13"/>
        <v>6.3615205585725365E-2</v>
      </c>
      <c r="L96" s="93">
        <f t="shared" si="14"/>
        <v>0.12179984484096198</v>
      </c>
      <c r="M96" s="93">
        <f t="shared" si="15"/>
        <v>0.46470131885182314</v>
      </c>
      <c r="N96" s="93">
        <f t="shared" si="16"/>
        <v>0.4134988363072149</v>
      </c>
      <c r="O96" s="93">
        <f t="shared" si="17"/>
        <v>0.17377812257564004</v>
      </c>
      <c r="P96" s="106">
        <f t="shared" si="18"/>
        <v>115.19198664440734</v>
      </c>
      <c r="R96" s="17">
        <v>231</v>
      </c>
      <c r="S96" s="23"/>
      <c r="T96" s="26"/>
      <c r="U96" s="27"/>
      <c r="V96" s="28"/>
      <c r="W96" s="1">
        <v>15</v>
      </c>
      <c r="X96" s="1">
        <v>1</v>
      </c>
    </row>
    <row r="97" spans="1:24" ht="13.5" customHeight="1">
      <c r="A97" s="40" t="s">
        <v>119</v>
      </c>
      <c r="B97" s="5">
        <v>13007</v>
      </c>
      <c r="C97" s="5">
        <v>12890</v>
      </c>
      <c r="D97" s="10">
        <f t="shared" si="11"/>
        <v>-117</v>
      </c>
      <c r="E97" s="86">
        <f t="shared" si="12"/>
        <v>-8.9951564542170015E-3</v>
      </c>
      <c r="F97" s="90">
        <v>763</v>
      </c>
      <c r="G97" s="91">
        <v>1942</v>
      </c>
      <c r="H97" s="91">
        <v>7241</v>
      </c>
      <c r="I97" s="91">
        <v>3707</v>
      </c>
      <c r="J97" s="91">
        <v>1616</v>
      </c>
      <c r="K97" s="93">
        <f t="shared" si="13"/>
        <v>5.9193173002327383E-2</v>
      </c>
      <c r="L97" s="93">
        <f t="shared" si="14"/>
        <v>0.15065942591155934</v>
      </c>
      <c r="M97" s="93">
        <f t="shared" si="15"/>
        <v>0.56175329712955779</v>
      </c>
      <c r="N97" s="93">
        <f t="shared" si="16"/>
        <v>0.28758727695888286</v>
      </c>
      <c r="O97" s="93">
        <f t="shared" si="17"/>
        <v>0.12536850271528316</v>
      </c>
      <c r="P97" s="106">
        <f t="shared" si="18"/>
        <v>78.014086452147495</v>
      </c>
      <c r="R97" s="37">
        <v>232</v>
      </c>
      <c r="S97" s="23"/>
      <c r="T97" s="26"/>
      <c r="U97" s="27"/>
      <c r="V97" s="28"/>
      <c r="W97" s="1">
        <v>14</v>
      </c>
      <c r="X97" s="1">
        <v>4</v>
      </c>
    </row>
    <row r="98" spans="1:24" ht="13.5" customHeight="1">
      <c r="A98" s="16" t="s">
        <v>120</v>
      </c>
      <c r="B98" s="5">
        <v>15514</v>
      </c>
      <c r="C98" s="5">
        <v>15312</v>
      </c>
      <c r="D98" s="10">
        <f t="shared" si="11"/>
        <v>-202</v>
      </c>
      <c r="E98" s="86">
        <f t="shared" si="12"/>
        <v>-1.3020497615057414E-2</v>
      </c>
      <c r="F98" s="90">
        <v>853</v>
      </c>
      <c r="G98" s="91">
        <v>2270</v>
      </c>
      <c r="H98" s="91">
        <v>8395</v>
      </c>
      <c r="I98" s="91">
        <v>4647</v>
      </c>
      <c r="J98" s="91">
        <v>2213</v>
      </c>
      <c r="K98" s="93">
        <f t="shared" si="13"/>
        <v>5.570794148380355E-2</v>
      </c>
      <c r="L98" s="93">
        <f t="shared" si="14"/>
        <v>0.14824973876698014</v>
      </c>
      <c r="M98" s="93">
        <f t="shared" si="15"/>
        <v>0.54826280041797282</v>
      </c>
      <c r="N98" s="93">
        <f t="shared" si="16"/>
        <v>0.30348746081504702</v>
      </c>
      <c r="O98" s="93">
        <f t="shared" si="17"/>
        <v>0.14452716823406478</v>
      </c>
      <c r="P98" s="106">
        <f t="shared" si="18"/>
        <v>82.394282310899342</v>
      </c>
      <c r="R98" s="17">
        <v>233</v>
      </c>
      <c r="S98" s="23"/>
      <c r="T98" s="26"/>
      <c r="U98" s="27"/>
      <c r="V98" s="28"/>
      <c r="W98" s="1">
        <v>14</v>
      </c>
      <c r="X98" s="1">
        <v>4</v>
      </c>
    </row>
    <row r="99" spans="1:24" ht="13.5" customHeight="1">
      <c r="A99" s="16" t="s">
        <v>121</v>
      </c>
      <c r="B99" s="5">
        <v>10178</v>
      </c>
      <c r="C99" s="5">
        <v>10396</v>
      </c>
      <c r="D99" s="10">
        <f t="shared" si="11"/>
        <v>218</v>
      </c>
      <c r="E99" s="86">
        <f t="shared" si="12"/>
        <v>2.1418746315582604E-2</v>
      </c>
      <c r="F99" s="90">
        <v>684</v>
      </c>
      <c r="G99" s="91">
        <v>1864</v>
      </c>
      <c r="H99" s="91">
        <v>6238</v>
      </c>
      <c r="I99" s="91">
        <v>2294</v>
      </c>
      <c r="J99" s="91">
        <v>1271</v>
      </c>
      <c r="K99" s="93">
        <f t="shared" si="13"/>
        <v>6.5794536360138517E-2</v>
      </c>
      <c r="L99" s="93">
        <f t="shared" si="14"/>
        <v>0.17929973066564064</v>
      </c>
      <c r="M99" s="93">
        <f t="shared" si="15"/>
        <v>0.60003847633705276</v>
      </c>
      <c r="N99" s="93">
        <f t="shared" si="16"/>
        <v>0.22066179299730665</v>
      </c>
      <c r="O99" s="93">
        <f t="shared" si="17"/>
        <v>0.12225856098499423</v>
      </c>
      <c r="P99" s="106">
        <f t="shared" si="18"/>
        <v>66.655979480602753</v>
      </c>
      <c r="R99" s="17">
        <v>235</v>
      </c>
      <c r="S99" s="23"/>
      <c r="T99" s="26"/>
      <c r="U99" s="27"/>
      <c r="V99" s="28"/>
      <c r="W99" s="1">
        <v>1</v>
      </c>
      <c r="X99" s="1">
        <v>4</v>
      </c>
    </row>
    <row r="100" spans="1:24" ht="13.5" customHeight="1">
      <c r="A100" s="16" t="s">
        <v>122</v>
      </c>
      <c r="B100" s="5">
        <v>4228</v>
      </c>
      <c r="C100" s="5">
        <v>4196</v>
      </c>
      <c r="D100" s="10">
        <f t="shared" si="11"/>
        <v>-32</v>
      </c>
      <c r="E100" s="86">
        <f t="shared" si="12"/>
        <v>-7.5685903500473106E-3</v>
      </c>
      <c r="F100" s="90">
        <v>293</v>
      </c>
      <c r="G100" s="91">
        <v>760</v>
      </c>
      <c r="H100" s="91">
        <v>2400</v>
      </c>
      <c r="I100" s="91">
        <v>1036</v>
      </c>
      <c r="J100" s="91">
        <v>481</v>
      </c>
      <c r="K100" s="93">
        <f t="shared" si="13"/>
        <v>6.9828408007626311E-2</v>
      </c>
      <c r="L100" s="93">
        <f t="shared" si="14"/>
        <v>0.18112488083889419</v>
      </c>
      <c r="M100" s="93">
        <f t="shared" si="15"/>
        <v>0.57197330791229739</v>
      </c>
      <c r="N100" s="93">
        <f t="shared" si="16"/>
        <v>0.24690181124880839</v>
      </c>
      <c r="O100" s="93">
        <f t="shared" si="17"/>
        <v>0.11463298379408961</v>
      </c>
      <c r="P100" s="106">
        <f t="shared" si="18"/>
        <v>74.833333333333329</v>
      </c>
      <c r="R100" s="17">
        <v>236</v>
      </c>
      <c r="S100" s="23"/>
      <c r="T100" s="26"/>
      <c r="U100" s="27"/>
      <c r="V100" s="28"/>
      <c r="W100" s="1">
        <v>16</v>
      </c>
      <c r="X100" s="1">
        <v>2</v>
      </c>
    </row>
    <row r="101" spans="1:24" ht="13.5" customHeight="1">
      <c r="A101" s="16" t="s">
        <v>123</v>
      </c>
      <c r="B101" s="5">
        <v>2155</v>
      </c>
      <c r="C101" s="5">
        <v>2095</v>
      </c>
      <c r="D101" s="10">
        <f t="shared" si="11"/>
        <v>-60</v>
      </c>
      <c r="E101" s="86">
        <f t="shared" si="12"/>
        <v>-2.784222737819031E-2</v>
      </c>
      <c r="F101" s="90">
        <v>93</v>
      </c>
      <c r="G101" s="91">
        <v>217</v>
      </c>
      <c r="H101" s="91">
        <v>1034</v>
      </c>
      <c r="I101" s="91">
        <v>844</v>
      </c>
      <c r="J101" s="91">
        <v>359</v>
      </c>
      <c r="K101" s="93">
        <f t="shared" si="13"/>
        <v>4.4391408114558474E-2</v>
      </c>
      <c r="L101" s="93">
        <f t="shared" si="14"/>
        <v>0.1035799522673031</v>
      </c>
      <c r="M101" s="93">
        <f t="shared" si="15"/>
        <v>0.49355608591885441</v>
      </c>
      <c r="N101" s="93">
        <f t="shared" si="16"/>
        <v>0.40286396181384249</v>
      </c>
      <c r="O101" s="93">
        <f t="shared" si="17"/>
        <v>0.17136038186157518</v>
      </c>
      <c r="P101" s="106">
        <f t="shared" si="18"/>
        <v>102.61121856866538</v>
      </c>
      <c r="R101" s="17">
        <v>239</v>
      </c>
      <c r="S101" s="23"/>
      <c r="T101" s="26"/>
      <c r="U101" s="27"/>
      <c r="V101" s="28"/>
      <c r="W101" s="1">
        <v>11</v>
      </c>
      <c r="X101" s="1">
        <v>2</v>
      </c>
    </row>
    <row r="102" spans="1:24" ht="13.5" customHeight="1">
      <c r="A102" s="16" t="s">
        <v>124</v>
      </c>
      <c r="B102" s="5">
        <v>20437</v>
      </c>
      <c r="C102" s="5">
        <v>19982</v>
      </c>
      <c r="D102" s="10">
        <f t="shared" si="11"/>
        <v>-455</v>
      </c>
      <c r="E102" s="86">
        <f t="shared" si="12"/>
        <v>-2.2263541615696991E-2</v>
      </c>
      <c r="F102" s="90">
        <v>1052</v>
      </c>
      <c r="G102" s="91">
        <v>2785</v>
      </c>
      <c r="H102" s="91">
        <v>11270</v>
      </c>
      <c r="I102" s="91">
        <v>5927</v>
      </c>
      <c r="J102" s="91">
        <v>2569</v>
      </c>
      <c r="K102" s="93">
        <f t="shared" si="13"/>
        <v>5.2647382644379945E-2</v>
      </c>
      <c r="L102" s="93">
        <f t="shared" si="14"/>
        <v>0.1393754378941047</v>
      </c>
      <c r="M102" s="93">
        <f t="shared" si="15"/>
        <v>0.56400760684616158</v>
      </c>
      <c r="N102" s="93">
        <f t="shared" si="16"/>
        <v>0.29661695525973375</v>
      </c>
      <c r="O102" s="93">
        <f t="shared" si="17"/>
        <v>0.1285657091382244</v>
      </c>
      <c r="P102" s="106">
        <f t="shared" si="18"/>
        <v>77.302573203194314</v>
      </c>
      <c r="R102" s="17">
        <v>240</v>
      </c>
      <c r="S102" s="23"/>
      <c r="T102" s="26"/>
      <c r="U102" s="27"/>
      <c r="V102" s="28"/>
      <c r="W102" s="1">
        <v>19</v>
      </c>
      <c r="X102" s="1">
        <v>4</v>
      </c>
    </row>
    <row r="103" spans="1:24" ht="13.5" customHeight="1">
      <c r="A103" s="16" t="s">
        <v>125</v>
      </c>
      <c r="B103" s="5">
        <v>7984</v>
      </c>
      <c r="C103" s="5">
        <v>7904</v>
      </c>
      <c r="D103" s="10">
        <f t="shared" si="11"/>
        <v>-80</v>
      </c>
      <c r="E103" s="86">
        <f t="shared" si="12"/>
        <v>-1.0020040080160331E-2</v>
      </c>
      <c r="F103" s="90">
        <v>510</v>
      </c>
      <c r="G103" s="91">
        <v>1314</v>
      </c>
      <c r="H103" s="91">
        <v>4491</v>
      </c>
      <c r="I103" s="91">
        <v>2099</v>
      </c>
      <c r="J103" s="91">
        <v>880</v>
      </c>
      <c r="K103" s="93">
        <f t="shared" si="13"/>
        <v>6.4524291497975714E-2</v>
      </c>
      <c r="L103" s="93">
        <f t="shared" si="14"/>
        <v>0.16624493927125505</v>
      </c>
      <c r="M103" s="93">
        <f t="shared" si="15"/>
        <v>0.56819331983805665</v>
      </c>
      <c r="N103" s="93">
        <f t="shared" si="16"/>
        <v>0.26556174089068824</v>
      </c>
      <c r="O103" s="93">
        <f t="shared" si="17"/>
        <v>0.11133603238866396</v>
      </c>
      <c r="P103" s="106">
        <f t="shared" si="18"/>
        <v>75.996437319082617</v>
      </c>
      <c r="R103" s="17">
        <v>241</v>
      </c>
      <c r="S103" s="23"/>
      <c r="T103" s="26"/>
      <c r="U103" s="27"/>
      <c r="V103" s="28"/>
      <c r="W103" s="1">
        <v>19</v>
      </c>
      <c r="X103" s="1">
        <v>3</v>
      </c>
    </row>
    <row r="104" spans="1:24" ht="13.5" customHeight="1">
      <c r="A104" s="16" t="s">
        <v>126</v>
      </c>
      <c r="B104" s="5">
        <v>18796</v>
      </c>
      <c r="C104" s="5">
        <v>19116</v>
      </c>
      <c r="D104" s="10">
        <f t="shared" si="11"/>
        <v>320</v>
      </c>
      <c r="E104" s="86">
        <f t="shared" si="12"/>
        <v>1.7024898914662634E-2</v>
      </c>
      <c r="F104" s="90">
        <v>1902</v>
      </c>
      <c r="G104" s="91">
        <v>4508</v>
      </c>
      <c r="H104" s="91">
        <v>11561</v>
      </c>
      <c r="I104" s="91">
        <v>3047</v>
      </c>
      <c r="J104" s="91">
        <v>1341</v>
      </c>
      <c r="K104" s="93">
        <f t="shared" si="13"/>
        <v>9.9497802887633394E-2</v>
      </c>
      <c r="L104" s="93">
        <f t="shared" si="14"/>
        <v>0.23582339401548441</v>
      </c>
      <c r="M104" s="93">
        <f t="shared" si="15"/>
        <v>0.60478133500732367</v>
      </c>
      <c r="N104" s="93">
        <f t="shared" si="16"/>
        <v>0.15939527097719189</v>
      </c>
      <c r="O104" s="93">
        <f t="shared" si="17"/>
        <v>7.0150659133709978E-2</v>
      </c>
      <c r="P104" s="106">
        <f t="shared" si="18"/>
        <v>65.349018251016346</v>
      </c>
      <c r="R104" s="17">
        <v>244</v>
      </c>
      <c r="S104" s="23"/>
      <c r="T104" s="26"/>
      <c r="U104" s="27"/>
      <c r="V104" s="28"/>
      <c r="W104" s="1">
        <v>17</v>
      </c>
      <c r="X104" s="1">
        <v>4</v>
      </c>
    </row>
    <row r="105" spans="1:24" ht="13.5" customHeight="1">
      <c r="A105" s="16" t="s">
        <v>127</v>
      </c>
      <c r="B105" s="5">
        <v>37105</v>
      </c>
      <c r="C105" s="5">
        <v>37232</v>
      </c>
      <c r="D105" s="10">
        <f t="shared" si="11"/>
        <v>127</v>
      </c>
      <c r="E105" s="86">
        <f t="shared" si="12"/>
        <v>3.4227193100659914E-3</v>
      </c>
      <c r="F105" s="90">
        <v>2598</v>
      </c>
      <c r="G105" s="91">
        <v>6046</v>
      </c>
      <c r="H105" s="91">
        <v>23597</v>
      </c>
      <c r="I105" s="91">
        <v>7589</v>
      </c>
      <c r="J105" s="91">
        <v>3236</v>
      </c>
      <c r="K105" s="93">
        <f t="shared" si="13"/>
        <v>6.9778685002148691E-2</v>
      </c>
      <c r="L105" s="93">
        <f t="shared" si="14"/>
        <v>0.16238719381177483</v>
      </c>
      <c r="M105" s="93">
        <f t="shared" si="15"/>
        <v>0.63378276751181783</v>
      </c>
      <c r="N105" s="93">
        <f t="shared" si="16"/>
        <v>0.20383003867640739</v>
      </c>
      <c r="O105" s="93">
        <f t="shared" si="17"/>
        <v>8.6914482165878812E-2</v>
      </c>
      <c r="P105" s="106">
        <f t="shared" si="18"/>
        <v>57.78276899605882</v>
      </c>
      <c r="R105" s="17">
        <v>245</v>
      </c>
      <c r="S105" s="23"/>
      <c r="T105" s="26"/>
      <c r="U105" s="27"/>
      <c r="V105" s="28"/>
      <c r="W105" s="1">
        <v>1</v>
      </c>
      <c r="X105" s="1">
        <v>5</v>
      </c>
    </row>
    <row r="106" spans="1:24" ht="13.5" customHeight="1">
      <c r="A106" s="40" t="s">
        <v>128</v>
      </c>
      <c r="B106" s="5">
        <v>9486</v>
      </c>
      <c r="C106" s="5">
        <v>9443</v>
      </c>
      <c r="D106" s="10">
        <f t="shared" si="11"/>
        <v>-43</v>
      </c>
      <c r="E106" s="86">
        <f t="shared" si="12"/>
        <v>-4.5329959940965114E-3</v>
      </c>
      <c r="F106" s="90">
        <v>444</v>
      </c>
      <c r="G106" s="91">
        <v>1228</v>
      </c>
      <c r="H106" s="91">
        <v>4905</v>
      </c>
      <c r="I106" s="91">
        <v>3310</v>
      </c>
      <c r="J106" s="91">
        <v>1509</v>
      </c>
      <c r="K106" s="93">
        <f t="shared" si="13"/>
        <v>4.7018955840304986E-2</v>
      </c>
      <c r="L106" s="93">
        <f t="shared" si="14"/>
        <v>0.13004341840516784</v>
      </c>
      <c r="M106" s="93">
        <f t="shared" si="15"/>
        <v>0.51943238377634227</v>
      </c>
      <c r="N106" s="93">
        <f t="shared" si="16"/>
        <v>0.35052419781848987</v>
      </c>
      <c r="O106" s="93">
        <f t="shared" si="17"/>
        <v>0.15980091072752303</v>
      </c>
      <c r="P106" s="106">
        <f t="shared" si="18"/>
        <v>92.517838939857299</v>
      </c>
      <c r="R106" s="37">
        <v>249</v>
      </c>
      <c r="S106" s="23"/>
      <c r="T106" s="26"/>
      <c r="U106" s="27"/>
      <c r="V106" s="28"/>
      <c r="W106" s="1">
        <v>13</v>
      </c>
      <c r="X106" s="1">
        <v>3</v>
      </c>
    </row>
    <row r="107" spans="1:24" ht="13.5" customHeight="1">
      <c r="A107" s="16" t="s">
        <v>129</v>
      </c>
      <c r="B107" s="5">
        <v>1822</v>
      </c>
      <c r="C107" s="5">
        <v>1808</v>
      </c>
      <c r="D107" s="10">
        <f t="shared" si="11"/>
        <v>-14</v>
      </c>
      <c r="E107" s="86">
        <f t="shared" si="12"/>
        <v>-7.6838638858397479E-3</v>
      </c>
      <c r="F107" s="90">
        <v>71</v>
      </c>
      <c r="G107" s="91">
        <v>217</v>
      </c>
      <c r="H107" s="91">
        <v>938</v>
      </c>
      <c r="I107" s="91">
        <v>653</v>
      </c>
      <c r="J107" s="91">
        <v>291</v>
      </c>
      <c r="K107" s="93">
        <f t="shared" si="13"/>
        <v>3.9269911504424777E-2</v>
      </c>
      <c r="L107" s="93">
        <f t="shared" si="14"/>
        <v>0.12002212389380532</v>
      </c>
      <c r="M107" s="93">
        <f t="shared" si="15"/>
        <v>0.51880530973451322</v>
      </c>
      <c r="N107" s="93">
        <f t="shared" si="16"/>
        <v>0.36117256637168144</v>
      </c>
      <c r="O107" s="93">
        <f t="shared" si="17"/>
        <v>0.16095132743362831</v>
      </c>
      <c r="P107" s="106">
        <f t="shared" si="18"/>
        <v>92.750533049040499</v>
      </c>
      <c r="R107" s="17">
        <v>250</v>
      </c>
      <c r="S107" s="23"/>
      <c r="T107" s="26"/>
      <c r="U107" s="27"/>
      <c r="V107" s="28"/>
      <c r="W107" s="1">
        <v>6</v>
      </c>
      <c r="X107" s="1">
        <v>1</v>
      </c>
    </row>
    <row r="108" spans="1:24" ht="13.5" customHeight="1">
      <c r="A108" s="16" t="s">
        <v>130</v>
      </c>
      <c r="B108" s="5">
        <v>1597</v>
      </c>
      <c r="C108" s="5">
        <v>1581</v>
      </c>
      <c r="D108" s="10">
        <f t="shared" si="11"/>
        <v>-16</v>
      </c>
      <c r="E108" s="86">
        <f t="shared" si="12"/>
        <v>-1.0018785222291826E-2</v>
      </c>
      <c r="F108" s="90">
        <v>133</v>
      </c>
      <c r="G108" s="91">
        <v>284</v>
      </c>
      <c r="H108" s="91">
        <v>760</v>
      </c>
      <c r="I108" s="91">
        <v>537</v>
      </c>
      <c r="J108" s="91">
        <v>241</v>
      </c>
      <c r="K108" s="93">
        <f t="shared" si="13"/>
        <v>8.4123972169512964E-2</v>
      </c>
      <c r="L108" s="93">
        <f t="shared" si="14"/>
        <v>0.17963314358001264</v>
      </c>
      <c r="M108" s="93">
        <f t="shared" si="15"/>
        <v>0.48070841239721696</v>
      </c>
      <c r="N108" s="93">
        <f t="shared" si="16"/>
        <v>0.3396584440227704</v>
      </c>
      <c r="O108" s="93">
        <f t="shared" si="17"/>
        <v>0.15243516761543327</v>
      </c>
      <c r="P108" s="106">
        <f t="shared" si="18"/>
        <v>108.02631578947368</v>
      </c>
      <c r="R108" s="17">
        <v>256</v>
      </c>
      <c r="S108" s="23"/>
      <c r="T108" s="26"/>
      <c r="U108" s="27"/>
      <c r="V108" s="28"/>
      <c r="W108" s="1">
        <v>13</v>
      </c>
      <c r="X108" s="1">
        <v>1</v>
      </c>
    </row>
    <row r="109" spans="1:24" ht="13.5" customHeight="1">
      <c r="A109" s="16" t="s">
        <v>131</v>
      </c>
      <c r="B109" s="5">
        <v>40082</v>
      </c>
      <c r="C109" s="5">
        <v>40433</v>
      </c>
      <c r="D109" s="10">
        <f t="shared" si="11"/>
        <v>351</v>
      </c>
      <c r="E109" s="86">
        <f t="shared" si="12"/>
        <v>8.7570480514944649E-3</v>
      </c>
      <c r="F109" s="90">
        <v>2897</v>
      </c>
      <c r="G109" s="91">
        <v>7480</v>
      </c>
      <c r="H109" s="91">
        <v>25902</v>
      </c>
      <c r="I109" s="91">
        <v>7051</v>
      </c>
      <c r="J109" s="91">
        <v>2822</v>
      </c>
      <c r="K109" s="93">
        <f t="shared" si="13"/>
        <v>7.1649395295921653E-2</v>
      </c>
      <c r="L109" s="93">
        <f t="shared" si="14"/>
        <v>0.18499740311131996</v>
      </c>
      <c r="M109" s="93">
        <f t="shared" si="15"/>
        <v>0.64061533895580347</v>
      </c>
      <c r="N109" s="93">
        <f t="shared" si="16"/>
        <v>0.1743872579328766</v>
      </c>
      <c r="O109" s="93">
        <f t="shared" si="17"/>
        <v>6.9794474810179807E-2</v>
      </c>
      <c r="P109" s="106">
        <f t="shared" si="18"/>
        <v>56.099915064473791</v>
      </c>
      <c r="R109" s="17">
        <v>257</v>
      </c>
      <c r="S109" s="23"/>
      <c r="T109" s="26"/>
      <c r="U109" s="27"/>
      <c r="V109" s="28"/>
      <c r="W109" s="1">
        <v>1</v>
      </c>
      <c r="X109" s="1">
        <v>5</v>
      </c>
    </row>
    <row r="110" spans="1:24" ht="13.5" customHeight="1">
      <c r="A110" s="16" t="s">
        <v>132</v>
      </c>
      <c r="B110" s="5">
        <v>9933</v>
      </c>
      <c r="C110" s="5">
        <v>9877</v>
      </c>
      <c r="D110" s="10">
        <f t="shared" si="11"/>
        <v>-56</v>
      </c>
      <c r="E110" s="86">
        <f t="shared" si="12"/>
        <v>-5.6377730796335346E-3</v>
      </c>
      <c r="F110" s="90">
        <v>403</v>
      </c>
      <c r="G110" s="91">
        <v>1089</v>
      </c>
      <c r="H110" s="91">
        <v>5045</v>
      </c>
      <c r="I110" s="91">
        <v>3743</v>
      </c>
      <c r="J110" s="91">
        <v>1688</v>
      </c>
      <c r="K110" s="93">
        <f t="shared" si="13"/>
        <v>4.0801862913840234E-2</v>
      </c>
      <c r="L110" s="93">
        <f t="shared" si="14"/>
        <v>0.11025615065303229</v>
      </c>
      <c r="M110" s="93">
        <f t="shared" si="15"/>
        <v>0.51078262630353344</v>
      </c>
      <c r="N110" s="93">
        <f t="shared" si="16"/>
        <v>0.37896122304343421</v>
      </c>
      <c r="O110" s="93">
        <f t="shared" si="17"/>
        <v>0.17090209577807025</v>
      </c>
      <c r="P110" s="106">
        <f t="shared" si="18"/>
        <v>95.777998017839437</v>
      </c>
      <c r="R110" s="17">
        <v>260</v>
      </c>
      <c r="S110" s="23"/>
      <c r="T110" s="26"/>
      <c r="U110" s="27"/>
      <c r="V110" s="28"/>
      <c r="W110" s="1">
        <v>12</v>
      </c>
      <c r="X110" s="1">
        <v>3</v>
      </c>
    </row>
    <row r="111" spans="1:24" ht="13.5" customHeight="1">
      <c r="A111" s="16" t="s">
        <v>133</v>
      </c>
      <c r="B111" s="5">
        <v>6436</v>
      </c>
      <c r="C111" s="5">
        <v>6523</v>
      </c>
      <c r="D111" s="10">
        <f t="shared" si="11"/>
        <v>87</v>
      </c>
      <c r="E111" s="86">
        <f t="shared" si="12"/>
        <v>1.3517712865133591E-2</v>
      </c>
      <c r="F111" s="90">
        <v>422</v>
      </c>
      <c r="G111" s="91">
        <v>967</v>
      </c>
      <c r="H111" s="91">
        <v>4132</v>
      </c>
      <c r="I111" s="91">
        <v>1424</v>
      </c>
      <c r="J111" s="91">
        <v>569</v>
      </c>
      <c r="K111" s="93">
        <f t="shared" si="13"/>
        <v>6.4694159129235013E-2</v>
      </c>
      <c r="L111" s="93">
        <f t="shared" si="14"/>
        <v>0.14824467269661198</v>
      </c>
      <c r="M111" s="93">
        <f t="shared" si="15"/>
        <v>0.63345086616587465</v>
      </c>
      <c r="N111" s="93">
        <f t="shared" si="16"/>
        <v>0.21830446113751342</v>
      </c>
      <c r="O111" s="93">
        <f t="shared" si="17"/>
        <v>8.7229802238233942E-2</v>
      </c>
      <c r="P111" s="106">
        <f t="shared" si="18"/>
        <v>57.865440464666023</v>
      </c>
      <c r="R111" s="17">
        <v>261</v>
      </c>
      <c r="S111" s="23"/>
      <c r="T111" s="26"/>
      <c r="U111" s="27"/>
      <c r="V111" s="28"/>
      <c r="W111" s="1">
        <v>19</v>
      </c>
      <c r="X111" s="1">
        <v>3</v>
      </c>
    </row>
    <row r="112" spans="1:24" ht="13.5" customHeight="1">
      <c r="A112" s="16" t="s">
        <v>134</v>
      </c>
      <c r="B112" s="5">
        <v>7854</v>
      </c>
      <c r="C112" s="5">
        <v>7759</v>
      </c>
      <c r="D112" s="10">
        <f t="shared" si="11"/>
        <v>-95</v>
      </c>
      <c r="E112" s="86">
        <f t="shared" si="12"/>
        <v>-1.2095747389865075E-2</v>
      </c>
      <c r="F112" s="90">
        <v>477</v>
      </c>
      <c r="G112" s="91">
        <v>1113</v>
      </c>
      <c r="H112" s="91">
        <v>4165</v>
      </c>
      <c r="I112" s="91">
        <v>2481</v>
      </c>
      <c r="J112" s="91">
        <v>1162</v>
      </c>
      <c r="K112" s="93">
        <f t="shared" si="13"/>
        <v>6.1476994458048717E-2</v>
      </c>
      <c r="L112" s="93">
        <f t="shared" si="14"/>
        <v>0.14344632040211366</v>
      </c>
      <c r="M112" s="93">
        <f t="shared" si="15"/>
        <v>0.53679597886325559</v>
      </c>
      <c r="N112" s="93">
        <f t="shared" si="16"/>
        <v>0.31975770073463078</v>
      </c>
      <c r="O112" s="93">
        <f t="shared" si="17"/>
        <v>0.14976156721226963</v>
      </c>
      <c r="P112" s="106">
        <f t="shared" si="18"/>
        <v>86.290516206482593</v>
      </c>
      <c r="R112" s="17">
        <v>263</v>
      </c>
      <c r="S112" s="23"/>
      <c r="T112" s="26"/>
      <c r="U112" s="27"/>
      <c r="V112" s="28"/>
      <c r="W112" s="1">
        <v>11</v>
      </c>
      <c r="X112" s="1">
        <v>3</v>
      </c>
    </row>
    <row r="113" spans="1:24" ht="13.5" customHeight="1">
      <c r="A113" s="16" t="s">
        <v>135</v>
      </c>
      <c r="B113" s="5">
        <v>1107</v>
      </c>
      <c r="C113" s="5">
        <v>1088</v>
      </c>
      <c r="D113" s="10">
        <f t="shared" si="11"/>
        <v>-19</v>
      </c>
      <c r="E113" s="86">
        <f t="shared" si="12"/>
        <v>-1.7163504968383037E-2</v>
      </c>
      <c r="F113" s="90">
        <v>63</v>
      </c>
      <c r="G113" s="91">
        <v>146</v>
      </c>
      <c r="H113" s="91">
        <v>527</v>
      </c>
      <c r="I113" s="91">
        <v>415</v>
      </c>
      <c r="J113" s="91">
        <v>200</v>
      </c>
      <c r="K113" s="93">
        <f t="shared" si="13"/>
        <v>5.7904411764705885E-2</v>
      </c>
      <c r="L113" s="93">
        <f t="shared" si="14"/>
        <v>0.13419117647058823</v>
      </c>
      <c r="M113" s="93">
        <f t="shared" si="15"/>
        <v>0.484375</v>
      </c>
      <c r="N113" s="93">
        <f t="shared" si="16"/>
        <v>0.38143382352941174</v>
      </c>
      <c r="O113" s="93">
        <f t="shared" si="17"/>
        <v>0.18382352941176472</v>
      </c>
      <c r="P113" s="106">
        <f t="shared" si="18"/>
        <v>106.45161290322582</v>
      </c>
      <c r="R113" s="17">
        <v>265</v>
      </c>
      <c r="S113" s="23"/>
      <c r="T113" s="26"/>
      <c r="U113" s="27"/>
      <c r="V113" s="28"/>
      <c r="W113" s="1">
        <v>13</v>
      </c>
      <c r="X113" s="1">
        <v>1</v>
      </c>
    </row>
    <row r="114" spans="1:24" ht="13.5" customHeight="1">
      <c r="A114" s="16" t="s">
        <v>136</v>
      </c>
      <c r="B114" s="5">
        <v>7013</v>
      </c>
      <c r="C114" s="5">
        <v>6951</v>
      </c>
      <c r="D114" s="10">
        <f t="shared" si="11"/>
        <v>-62</v>
      </c>
      <c r="E114" s="86">
        <f t="shared" si="12"/>
        <v>-8.8407243690289405E-3</v>
      </c>
      <c r="F114" s="90">
        <v>351</v>
      </c>
      <c r="G114" s="91">
        <v>867</v>
      </c>
      <c r="H114" s="91">
        <v>3902</v>
      </c>
      <c r="I114" s="91">
        <v>2182</v>
      </c>
      <c r="J114" s="91">
        <v>1023</v>
      </c>
      <c r="K114" s="93">
        <f t="shared" si="13"/>
        <v>5.0496331463098836E-2</v>
      </c>
      <c r="L114" s="93">
        <f t="shared" si="14"/>
        <v>0.1247302546396202</v>
      </c>
      <c r="M114" s="93">
        <f t="shared" si="15"/>
        <v>0.56135807797439219</v>
      </c>
      <c r="N114" s="93">
        <f t="shared" si="16"/>
        <v>0.31391166738598764</v>
      </c>
      <c r="O114" s="93">
        <f t="shared" si="17"/>
        <v>0.14717306862321969</v>
      </c>
      <c r="P114" s="106">
        <f t="shared" si="18"/>
        <v>78.139415684264478</v>
      </c>
      <c r="R114" s="17">
        <v>271</v>
      </c>
      <c r="S114" s="23"/>
      <c r="T114" s="26"/>
      <c r="U114" s="27"/>
      <c r="V114" s="28"/>
      <c r="W114" s="1">
        <v>4</v>
      </c>
      <c r="X114" s="1">
        <v>3</v>
      </c>
    </row>
    <row r="115" spans="1:24" ht="13.5" customHeight="1">
      <c r="A115" s="16" t="s">
        <v>137</v>
      </c>
      <c r="B115" s="5">
        <v>47772</v>
      </c>
      <c r="C115" s="5">
        <v>47909</v>
      </c>
      <c r="D115" s="10">
        <f t="shared" si="11"/>
        <v>137</v>
      </c>
      <c r="E115" s="86">
        <f t="shared" si="12"/>
        <v>2.8677886628150073E-3</v>
      </c>
      <c r="F115" s="90">
        <v>3700</v>
      </c>
      <c r="G115" s="91">
        <v>8845</v>
      </c>
      <c r="H115" s="91">
        <v>28040</v>
      </c>
      <c r="I115" s="91">
        <v>11024</v>
      </c>
      <c r="J115" s="91">
        <v>4949</v>
      </c>
      <c r="K115" s="93">
        <f t="shared" si="13"/>
        <v>7.7229748064038067E-2</v>
      </c>
      <c r="L115" s="93">
        <f t="shared" si="14"/>
        <v>0.18462084368281534</v>
      </c>
      <c r="M115" s="93">
        <f t="shared" si="15"/>
        <v>0.58527625289611551</v>
      </c>
      <c r="N115" s="93">
        <f t="shared" si="16"/>
        <v>0.23010290342106912</v>
      </c>
      <c r="O115" s="93">
        <f t="shared" si="17"/>
        <v>0.10330000626187147</v>
      </c>
      <c r="P115" s="106">
        <f t="shared" si="18"/>
        <v>70.859486447931531</v>
      </c>
      <c r="R115" s="17">
        <v>272</v>
      </c>
      <c r="S115" s="23"/>
      <c r="T115" s="26"/>
      <c r="U115" s="27"/>
      <c r="V115" s="28"/>
      <c r="W115" s="1">
        <v>16</v>
      </c>
      <c r="X115" s="1">
        <v>5</v>
      </c>
    </row>
    <row r="116" spans="1:24" ht="13.5" customHeight="1">
      <c r="A116" s="16" t="s">
        <v>138</v>
      </c>
      <c r="B116" s="5">
        <v>3925</v>
      </c>
      <c r="C116" s="5">
        <v>3989</v>
      </c>
      <c r="D116" s="10">
        <f t="shared" si="11"/>
        <v>64</v>
      </c>
      <c r="E116" s="86">
        <f t="shared" si="12"/>
        <v>1.6305732484076518E-2</v>
      </c>
      <c r="F116" s="90">
        <v>251</v>
      </c>
      <c r="G116" s="91">
        <v>626</v>
      </c>
      <c r="H116" s="91">
        <v>2273</v>
      </c>
      <c r="I116" s="91">
        <v>1090</v>
      </c>
      <c r="J116" s="91">
        <v>456</v>
      </c>
      <c r="K116" s="93">
        <f t="shared" si="13"/>
        <v>6.2923038355477565E-2</v>
      </c>
      <c r="L116" s="93">
        <f t="shared" si="14"/>
        <v>0.15693156179493609</v>
      </c>
      <c r="M116" s="93">
        <f t="shared" si="15"/>
        <v>0.56981699674103781</v>
      </c>
      <c r="N116" s="93">
        <f t="shared" si="16"/>
        <v>0.27325144146402608</v>
      </c>
      <c r="O116" s="93">
        <f t="shared" si="17"/>
        <v>0.11431436450238155</v>
      </c>
      <c r="P116" s="106">
        <f t="shared" si="18"/>
        <v>75.494940607127148</v>
      </c>
      <c r="R116" s="17">
        <v>273</v>
      </c>
      <c r="S116" s="23"/>
      <c r="T116" s="26"/>
      <c r="U116" s="27"/>
      <c r="V116" s="28"/>
      <c r="W116" s="1">
        <v>19</v>
      </c>
      <c r="X116" s="1">
        <v>2</v>
      </c>
    </row>
    <row r="117" spans="1:24" ht="13.5" customHeight="1">
      <c r="A117" s="16" t="s">
        <v>139</v>
      </c>
      <c r="B117" s="5">
        <v>2593</v>
      </c>
      <c r="C117" s="5">
        <v>2586</v>
      </c>
      <c r="D117" s="10">
        <f t="shared" si="11"/>
        <v>-7</v>
      </c>
      <c r="E117" s="86">
        <f t="shared" si="12"/>
        <v>-2.6995757809487042E-3</v>
      </c>
      <c r="F117" s="90">
        <v>123</v>
      </c>
      <c r="G117" s="91">
        <v>331</v>
      </c>
      <c r="H117" s="91">
        <v>1364</v>
      </c>
      <c r="I117" s="91">
        <v>891</v>
      </c>
      <c r="J117" s="91">
        <v>409</v>
      </c>
      <c r="K117" s="93">
        <f t="shared" si="13"/>
        <v>4.7563805104408351E-2</v>
      </c>
      <c r="L117" s="93">
        <f t="shared" si="14"/>
        <v>0.12799690641918021</v>
      </c>
      <c r="M117" s="93">
        <f t="shared" si="15"/>
        <v>0.52745552977571541</v>
      </c>
      <c r="N117" s="93">
        <f t="shared" si="16"/>
        <v>0.34454756380510443</v>
      </c>
      <c r="O117" s="93">
        <f t="shared" si="17"/>
        <v>0.15815931941221964</v>
      </c>
      <c r="P117" s="106">
        <f t="shared" si="18"/>
        <v>89.589442815249257</v>
      </c>
      <c r="R117" s="17">
        <v>275</v>
      </c>
      <c r="S117" s="23"/>
      <c r="T117" s="26"/>
      <c r="U117" s="27"/>
      <c r="V117" s="28"/>
      <c r="W117" s="1">
        <v>13</v>
      </c>
      <c r="X117" s="1">
        <v>2</v>
      </c>
    </row>
    <row r="118" spans="1:24" ht="13.5" customHeight="1">
      <c r="A118" s="40" t="s">
        <v>140</v>
      </c>
      <c r="B118" s="5">
        <v>14857</v>
      </c>
      <c r="C118" s="5">
        <v>15035</v>
      </c>
      <c r="D118" s="10">
        <f t="shared" si="11"/>
        <v>178</v>
      </c>
      <c r="E118" s="86">
        <f t="shared" si="12"/>
        <v>1.1980884431580963E-2</v>
      </c>
      <c r="F118" s="90">
        <v>1248</v>
      </c>
      <c r="G118" s="91">
        <v>3146</v>
      </c>
      <c r="H118" s="91">
        <v>9147</v>
      </c>
      <c r="I118" s="91">
        <v>2742</v>
      </c>
      <c r="J118" s="91">
        <v>1005</v>
      </c>
      <c r="K118" s="93">
        <f t="shared" si="13"/>
        <v>8.3006318589956773E-2</v>
      </c>
      <c r="L118" s="93">
        <f t="shared" si="14"/>
        <v>0.20924509477884934</v>
      </c>
      <c r="M118" s="93">
        <f t="shared" si="15"/>
        <v>0.60838044562687066</v>
      </c>
      <c r="N118" s="93">
        <f t="shared" si="16"/>
        <v>0.18237445959428</v>
      </c>
      <c r="O118" s="93">
        <f t="shared" si="17"/>
        <v>6.6844030595277687E-2</v>
      </c>
      <c r="P118" s="106">
        <f t="shared" si="18"/>
        <v>64.370831966765067</v>
      </c>
      <c r="R118" s="37">
        <v>276</v>
      </c>
      <c r="S118" s="23"/>
      <c r="T118" s="26"/>
      <c r="U118" s="27"/>
      <c r="V118" s="28"/>
      <c r="W118" s="1">
        <v>12</v>
      </c>
      <c r="X118" s="1">
        <v>4</v>
      </c>
    </row>
    <row r="119" spans="1:24" ht="13.5" customHeight="1">
      <c r="A119" s="16" t="s">
        <v>141</v>
      </c>
      <c r="B119" s="5">
        <v>2068</v>
      </c>
      <c r="C119" s="5">
        <v>2050</v>
      </c>
      <c r="D119" s="10">
        <f t="shared" si="11"/>
        <v>-18</v>
      </c>
      <c r="E119" s="86">
        <f t="shared" si="12"/>
        <v>-8.704061895551285E-3</v>
      </c>
      <c r="F119" s="90">
        <v>113</v>
      </c>
      <c r="G119" s="91">
        <v>298</v>
      </c>
      <c r="H119" s="91">
        <v>1146</v>
      </c>
      <c r="I119" s="91">
        <v>606</v>
      </c>
      <c r="J119" s="91">
        <v>295</v>
      </c>
      <c r="K119" s="93">
        <f t="shared" si="13"/>
        <v>5.5121951219512196E-2</v>
      </c>
      <c r="L119" s="93">
        <f t="shared" si="14"/>
        <v>0.14536585365853658</v>
      </c>
      <c r="M119" s="93">
        <f t="shared" si="15"/>
        <v>0.55902439024390249</v>
      </c>
      <c r="N119" s="93">
        <f t="shared" si="16"/>
        <v>0.29560975609756096</v>
      </c>
      <c r="O119" s="93">
        <f t="shared" si="17"/>
        <v>0.14390243902439023</v>
      </c>
      <c r="P119" s="106">
        <f t="shared" si="18"/>
        <v>78.883071553228618</v>
      </c>
      <c r="R119" s="17">
        <v>280</v>
      </c>
      <c r="S119" s="23"/>
      <c r="T119" s="26"/>
      <c r="U119" s="27"/>
      <c r="V119" s="28"/>
      <c r="W119" s="1">
        <v>15</v>
      </c>
      <c r="X119" s="1">
        <v>2</v>
      </c>
    </row>
    <row r="120" spans="1:24" ht="13.5" customHeight="1">
      <c r="A120" s="16" t="s">
        <v>142</v>
      </c>
      <c r="B120" s="5">
        <v>2292</v>
      </c>
      <c r="C120" s="5">
        <v>2271</v>
      </c>
      <c r="D120" s="10">
        <f t="shared" si="11"/>
        <v>-21</v>
      </c>
      <c r="E120" s="86">
        <f t="shared" si="12"/>
        <v>-9.162303664921434E-3</v>
      </c>
      <c r="F120" s="90">
        <v>113</v>
      </c>
      <c r="G120" s="91">
        <v>304</v>
      </c>
      <c r="H120" s="91">
        <v>1216</v>
      </c>
      <c r="I120" s="91">
        <v>751</v>
      </c>
      <c r="J120" s="91">
        <v>404</v>
      </c>
      <c r="K120" s="93">
        <f t="shared" si="13"/>
        <v>4.975781594011449E-2</v>
      </c>
      <c r="L120" s="93">
        <f t="shared" si="14"/>
        <v>0.13386173491853809</v>
      </c>
      <c r="M120" s="93">
        <f t="shared" si="15"/>
        <v>0.53544693967415236</v>
      </c>
      <c r="N120" s="93">
        <f t="shared" si="16"/>
        <v>0.33069132540730956</v>
      </c>
      <c r="O120" s="93">
        <f t="shared" si="17"/>
        <v>0.17789520035226772</v>
      </c>
      <c r="P120" s="106">
        <f t="shared" si="18"/>
        <v>86.75986842105263</v>
      </c>
      <c r="R120" s="17">
        <v>284</v>
      </c>
      <c r="S120" s="23"/>
      <c r="T120" s="26"/>
      <c r="U120" s="27"/>
      <c r="V120" s="28"/>
      <c r="W120" s="1">
        <v>2</v>
      </c>
      <c r="X120" s="1">
        <v>2</v>
      </c>
    </row>
    <row r="121" spans="1:24" ht="13.5" customHeight="1">
      <c r="A121" s="16" t="s">
        <v>143</v>
      </c>
      <c r="B121" s="5">
        <v>51668</v>
      </c>
      <c r="C121" s="5">
        <v>51241</v>
      </c>
      <c r="D121" s="10">
        <f t="shared" si="11"/>
        <v>-427</v>
      </c>
      <c r="E121" s="86">
        <f t="shared" si="12"/>
        <v>-8.264302856700434E-3</v>
      </c>
      <c r="F121" s="90">
        <v>2595</v>
      </c>
      <c r="G121" s="91">
        <v>6591</v>
      </c>
      <c r="H121" s="91">
        <v>30143</v>
      </c>
      <c r="I121" s="91">
        <v>14507</v>
      </c>
      <c r="J121" s="91">
        <v>6638</v>
      </c>
      <c r="K121" s="93">
        <f t="shared" si="13"/>
        <v>5.0643039753322537E-2</v>
      </c>
      <c r="L121" s="93">
        <f t="shared" si="14"/>
        <v>0.12862746628676255</v>
      </c>
      <c r="M121" s="93">
        <f t="shared" si="15"/>
        <v>0.58825940165102164</v>
      </c>
      <c r="N121" s="93">
        <f t="shared" si="16"/>
        <v>0.28311313206221578</v>
      </c>
      <c r="O121" s="93">
        <f t="shared" si="17"/>
        <v>0.12954470053277647</v>
      </c>
      <c r="P121" s="106">
        <f t="shared" si="18"/>
        <v>69.993033208373419</v>
      </c>
      <c r="R121" s="17">
        <v>285</v>
      </c>
      <c r="S121" s="23"/>
      <c r="T121" s="26"/>
      <c r="U121" s="27"/>
      <c r="V121" s="28"/>
      <c r="W121" s="1">
        <v>8</v>
      </c>
      <c r="X121" s="1">
        <v>6</v>
      </c>
    </row>
    <row r="122" spans="1:24" ht="13.5" customHeight="1">
      <c r="A122" s="16" t="s">
        <v>144</v>
      </c>
      <c r="B122" s="5">
        <v>81187</v>
      </c>
      <c r="C122" s="5">
        <v>80454</v>
      </c>
      <c r="D122" s="10">
        <f t="shared" si="11"/>
        <v>-733</v>
      </c>
      <c r="E122" s="86">
        <f t="shared" si="12"/>
        <v>-9.0285390518186626E-3</v>
      </c>
      <c r="F122" s="90">
        <v>4156</v>
      </c>
      <c r="G122" s="91">
        <v>10333</v>
      </c>
      <c r="H122" s="91">
        <v>46636</v>
      </c>
      <c r="I122" s="91">
        <v>23485</v>
      </c>
      <c r="J122" s="91">
        <v>10734</v>
      </c>
      <c r="K122" s="93">
        <f t="shared" si="13"/>
        <v>5.1656847391055756E-2</v>
      </c>
      <c r="L122" s="93">
        <f t="shared" si="14"/>
        <v>0.12843363909811817</v>
      </c>
      <c r="M122" s="93">
        <f t="shared" si="15"/>
        <v>0.5796604270763418</v>
      </c>
      <c r="N122" s="93">
        <f t="shared" si="16"/>
        <v>0.29190593382554009</v>
      </c>
      <c r="O122" s="93">
        <f t="shared" si="17"/>
        <v>0.13341785368036393</v>
      </c>
      <c r="P122" s="106">
        <f t="shared" si="18"/>
        <v>72.514795437001453</v>
      </c>
      <c r="R122" s="17">
        <v>286</v>
      </c>
      <c r="S122" s="23"/>
      <c r="T122" s="26"/>
      <c r="U122" s="27"/>
      <c r="V122" s="28"/>
      <c r="W122" s="1">
        <v>8</v>
      </c>
      <c r="X122" s="1">
        <v>6</v>
      </c>
    </row>
    <row r="123" spans="1:24" ht="13.5" customHeight="1">
      <c r="A123" s="16" t="s">
        <v>145</v>
      </c>
      <c r="B123" s="5">
        <v>6404</v>
      </c>
      <c r="C123" s="5">
        <v>6380</v>
      </c>
      <c r="D123" s="10">
        <f t="shared" si="11"/>
        <v>-24</v>
      </c>
      <c r="E123" s="86">
        <f t="shared" si="12"/>
        <v>-3.7476577139288203E-3</v>
      </c>
      <c r="F123" s="90">
        <v>330</v>
      </c>
      <c r="G123" s="91">
        <v>785</v>
      </c>
      <c r="H123" s="91">
        <v>3243</v>
      </c>
      <c r="I123" s="91">
        <v>2352</v>
      </c>
      <c r="J123" s="91">
        <v>1129</v>
      </c>
      <c r="K123" s="93">
        <f t="shared" si="13"/>
        <v>5.1724137931034482E-2</v>
      </c>
      <c r="L123" s="93">
        <f t="shared" si="14"/>
        <v>0.12304075235109718</v>
      </c>
      <c r="M123" s="93">
        <f t="shared" si="15"/>
        <v>0.50830721003134793</v>
      </c>
      <c r="N123" s="93">
        <f t="shared" si="16"/>
        <v>0.36865203761755488</v>
      </c>
      <c r="O123" s="93">
        <f t="shared" si="17"/>
        <v>0.17695924764890283</v>
      </c>
      <c r="P123" s="106">
        <f t="shared" si="18"/>
        <v>96.731421523280915</v>
      </c>
      <c r="R123" s="17">
        <v>287</v>
      </c>
      <c r="S123" s="23"/>
      <c r="T123" s="26"/>
      <c r="U123" s="27"/>
      <c r="V123" s="28"/>
      <c r="W123" s="1">
        <v>15</v>
      </c>
      <c r="X123" s="1">
        <v>3</v>
      </c>
    </row>
    <row r="124" spans="1:24" ht="13.5" customHeight="1">
      <c r="A124" s="16" t="s">
        <v>146</v>
      </c>
      <c r="B124" s="5">
        <v>6416</v>
      </c>
      <c r="C124" s="5">
        <v>6442</v>
      </c>
      <c r="D124" s="10">
        <f t="shared" si="11"/>
        <v>26</v>
      </c>
      <c r="E124" s="86">
        <f t="shared" si="12"/>
        <v>4.0523690773066612E-3</v>
      </c>
      <c r="F124" s="90">
        <v>434</v>
      </c>
      <c r="G124" s="91">
        <v>1099</v>
      </c>
      <c r="H124" s="91">
        <v>3655</v>
      </c>
      <c r="I124" s="91">
        <v>1688</v>
      </c>
      <c r="J124" s="91">
        <v>825</v>
      </c>
      <c r="K124" s="93">
        <f t="shared" si="13"/>
        <v>6.7370381868984794E-2</v>
      </c>
      <c r="L124" s="93">
        <f t="shared" si="14"/>
        <v>0.17059919279726793</v>
      </c>
      <c r="M124" s="93">
        <f t="shared" si="15"/>
        <v>0.56737038186898481</v>
      </c>
      <c r="N124" s="93">
        <f t="shared" si="16"/>
        <v>0.26203042533374726</v>
      </c>
      <c r="O124" s="93">
        <f t="shared" si="17"/>
        <v>0.1280658180689227</v>
      </c>
      <c r="P124" s="106">
        <f t="shared" si="18"/>
        <v>76.251709986320122</v>
      </c>
      <c r="R124" s="17">
        <v>288</v>
      </c>
      <c r="S124" s="23"/>
      <c r="T124" s="26"/>
      <c r="U124" s="27"/>
      <c r="V124" s="28"/>
      <c r="W124" s="1">
        <v>15</v>
      </c>
      <c r="X124" s="1">
        <v>3</v>
      </c>
    </row>
    <row r="125" spans="1:24" ht="13.5" customHeight="1">
      <c r="A125" s="40" t="s">
        <v>147</v>
      </c>
      <c r="B125" s="5">
        <v>8042</v>
      </c>
      <c r="C125" s="5">
        <v>7928</v>
      </c>
      <c r="D125" s="10">
        <f t="shared" si="11"/>
        <v>-114</v>
      </c>
      <c r="E125" s="86">
        <f t="shared" si="12"/>
        <v>-1.417557821437454E-2</v>
      </c>
      <c r="F125" s="90">
        <v>295</v>
      </c>
      <c r="G125" s="91">
        <v>854</v>
      </c>
      <c r="H125" s="91">
        <v>4050</v>
      </c>
      <c r="I125" s="91">
        <v>3024</v>
      </c>
      <c r="J125" s="91">
        <v>1362</v>
      </c>
      <c r="K125" s="93">
        <f t="shared" si="13"/>
        <v>3.7209889001009085E-2</v>
      </c>
      <c r="L125" s="93">
        <f t="shared" si="14"/>
        <v>0.10771947527749748</v>
      </c>
      <c r="M125" s="93">
        <f t="shared" si="15"/>
        <v>0.51084762865792133</v>
      </c>
      <c r="N125" s="93">
        <f t="shared" si="16"/>
        <v>0.38143289606458125</v>
      </c>
      <c r="O125" s="93">
        <f t="shared" si="17"/>
        <v>0.17179616548940463</v>
      </c>
      <c r="P125" s="106">
        <f t="shared" si="18"/>
        <v>95.753086419753089</v>
      </c>
      <c r="R125" s="37">
        <v>290</v>
      </c>
      <c r="S125" s="23"/>
      <c r="T125" s="26"/>
      <c r="U125" s="27"/>
      <c r="V125" s="28"/>
      <c r="W125" s="1">
        <v>18</v>
      </c>
      <c r="X125" s="1">
        <v>3</v>
      </c>
    </row>
    <row r="126" spans="1:24" ht="13.5" customHeight="1">
      <c r="A126" s="16" t="s">
        <v>148</v>
      </c>
      <c r="B126" s="5">
        <v>2161</v>
      </c>
      <c r="C126" s="5">
        <v>2158</v>
      </c>
      <c r="D126" s="10">
        <f t="shared" si="11"/>
        <v>-3</v>
      </c>
      <c r="E126" s="86">
        <f t="shared" si="12"/>
        <v>-1.3882461823230274E-3</v>
      </c>
      <c r="F126" s="90">
        <v>77</v>
      </c>
      <c r="G126" s="91">
        <v>181</v>
      </c>
      <c r="H126" s="91">
        <v>1015</v>
      </c>
      <c r="I126" s="91">
        <v>962</v>
      </c>
      <c r="J126" s="91">
        <v>477</v>
      </c>
      <c r="K126" s="93">
        <f t="shared" si="13"/>
        <v>3.5681186283595921E-2</v>
      </c>
      <c r="L126" s="93">
        <f t="shared" si="14"/>
        <v>8.3873957367933266E-2</v>
      </c>
      <c r="M126" s="93">
        <f t="shared" si="15"/>
        <v>0.47034291010194623</v>
      </c>
      <c r="N126" s="93">
        <f t="shared" si="16"/>
        <v>0.44578313253012047</v>
      </c>
      <c r="O126" s="93">
        <f t="shared" si="17"/>
        <v>0.22103799814643188</v>
      </c>
      <c r="P126" s="106">
        <f t="shared" si="18"/>
        <v>112.61083743842364</v>
      </c>
      <c r="R126" s="17">
        <v>291</v>
      </c>
      <c r="S126" s="23"/>
      <c r="T126" s="26"/>
      <c r="U126" s="27"/>
      <c r="V126" s="28"/>
      <c r="W126" s="1">
        <v>6</v>
      </c>
      <c r="X126" s="1">
        <v>2</v>
      </c>
    </row>
    <row r="127" spans="1:24" ht="13.5" customHeight="1">
      <c r="A127" s="16" t="s">
        <v>149</v>
      </c>
      <c r="B127" s="5">
        <v>307</v>
      </c>
      <c r="C127" s="5">
        <v>313</v>
      </c>
      <c r="D127" s="10">
        <f t="shared" si="11"/>
        <v>6</v>
      </c>
      <c r="E127" s="86">
        <f t="shared" si="12"/>
        <v>1.9543973941368087E-2</v>
      </c>
      <c r="F127" s="90">
        <v>18</v>
      </c>
      <c r="G127" s="91">
        <v>32</v>
      </c>
      <c r="H127" s="91">
        <v>159</v>
      </c>
      <c r="I127" s="91">
        <v>122</v>
      </c>
      <c r="J127" s="91">
        <v>56</v>
      </c>
      <c r="K127" s="93">
        <f t="shared" si="13"/>
        <v>5.7507987220447282E-2</v>
      </c>
      <c r="L127" s="93">
        <f t="shared" si="14"/>
        <v>0.10223642172523961</v>
      </c>
      <c r="M127" s="93">
        <f t="shared" si="15"/>
        <v>0.50798722044728439</v>
      </c>
      <c r="N127" s="93">
        <f t="shared" si="16"/>
        <v>0.38977635782747605</v>
      </c>
      <c r="O127" s="93">
        <f t="shared" si="17"/>
        <v>0.17891373801916932</v>
      </c>
      <c r="P127" s="106">
        <f t="shared" si="18"/>
        <v>96.855345911949684</v>
      </c>
      <c r="R127" s="17">
        <v>295</v>
      </c>
      <c r="S127" s="23"/>
      <c r="T127" s="26"/>
      <c r="U127" s="27"/>
      <c r="V127" s="28"/>
      <c r="W127" s="1">
        <v>21</v>
      </c>
      <c r="X127" s="1">
        <v>1</v>
      </c>
    </row>
    <row r="128" spans="1:24" ht="13.5" customHeight="1">
      <c r="A128" s="16" t="s">
        <v>150</v>
      </c>
      <c r="B128" s="5">
        <v>120210</v>
      </c>
      <c r="C128" s="5">
        <v>121543</v>
      </c>
      <c r="D128" s="10">
        <f t="shared" si="11"/>
        <v>1333</v>
      </c>
      <c r="E128" s="86">
        <f t="shared" si="12"/>
        <v>1.1088927709841156E-2</v>
      </c>
      <c r="F128" s="90">
        <v>7645</v>
      </c>
      <c r="G128" s="91">
        <v>17407</v>
      </c>
      <c r="H128" s="91">
        <v>77362</v>
      </c>
      <c r="I128" s="91">
        <v>26774</v>
      </c>
      <c r="J128" s="91">
        <v>11608</v>
      </c>
      <c r="K128" s="93">
        <f t="shared" si="13"/>
        <v>6.2899549953514391E-2</v>
      </c>
      <c r="L128" s="93">
        <f t="shared" si="14"/>
        <v>0.14321680392947353</v>
      </c>
      <c r="M128" s="93">
        <f t="shared" si="15"/>
        <v>0.636499016808866</v>
      </c>
      <c r="N128" s="93">
        <f t="shared" si="16"/>
        <v>0.2202841792616605</v>
      </c>
      <c r="O128" s="93">
        <f t="shared" si="17"/>
        <v>9.5505294422550041E-2</v>
      </c>
      <c r="P128" s="106">
        <f t="shared" si="18"/>
        <v>57.10943357203795</v>
      </c>
      <c r="R128" s="17">
        <v>297</v>
      </c>
      <c r="S128" s="23"/>
      <c r="T128" s="26"/>
      <c r="U128" s="27"/>
      <c r="V128" s="28"/>
      <c r="W128" s="1">
        <v>11</v>
      </c>
      <c r="X128" s="1">
        <v>7</v>
      </c>
    </row>
    <row r="129" spans="1:24" ht="13.5" customHeight="1">
      <c r="A129" s="16" t="s">
        <v>151</v>
      </c>
      <c r="B129" s="5">
        <v>3534</v>
      </c>
      <c r="C129" s="5">
        <v>3528</v>
      </c>
      <c r="D129" s="10">
        <f t="shared" si="11"/>
        <v>-6</v>
      </c>
      <c r="E129" s="86">
        <f t="shared" si="12"/>
        <v>-1.6977928692699651E-3</v>
      </c>
      <c r="F129" s="90">
        <v>182</v>
      </c>
      <c r="G129" s="91">
        <v>477</v>
      </c>
      <c r="H129" s="91">
        <v>1871</v>
      </c>
      <c r="I129" s="91">
        <v>1180</v>
      </c>
      <c r="J129" s="91">
        <v>586</v>
      </c>
      <c r="K129" s="93">
        <f t="shared" si="13"/>
        <v>5.1587301587301584E-2</v>
      </c>
      <c r="L129" s="93">
        <f t="shared" si="14"/>
        <v>0.13520408163265307</v>
      </c>
      <c r="M129" s="93">
        <f t="shared" si="15"/>
        <v>0.53032879818594103</v>
      </c>
      <c r="N129" s="93">
        <f t="shared" si="16"/>
        <v>0.3344671201814059</v>
      </c>
      <c r="O129" s="93">
        <f t="shared" si="17"/>
        <v>0.16609977324263039</v>
      </c>
      <c r="P129" s="106">
        <f t="shared" si="18"/>
        <v>88.562266167824689</v>
      </c>
      <c r="R129" s="17">
        <v>300</v>
      </c>
      <c r="S129" s="23"/>
      <c r="T129" s="26"/>
      <c r="U129" s="27"/>
      <c r="V129" s="28"/>
      <c r="W129" s="1">
        <v>14</v>
      </c>
      <c r="X129" s="1">
        <v>2</v>
      </c>
    </row>
    <row r="130" spans="1:24" ht="13.5" customHeight="1">
      <c r="A130" s="16" t="s">
        <v>152</v>
      </c>
      <c r="B130" s="5">
        <v>20456</v>
      </c>
      <c r="C130" s="5">
        <v>20197</v>
      </c>
      <c r="D130" s="10">
        <f t="shared" si="11"/>
        <v>-259</v>
      </c>
      <c r="E130" s="86">
        <f t="shared" si="12"/>
        <v>-1.2661321861556551E-2</v>
      </c>
      <c r="F130" s="90">
        <v>1131</v>
      </c>
      <c r="G130" s="91">
        <v>2924</v>
      </c>
      <c r="H130" s="91">
        <v>10948</v>
      </c>
      <c r="I130" s="91">
        <v>6325</v>
      </c>
      <c r="J130" s="91">
        <v>2831</v>
      </c>
      <c r="K130" s="93">
        <f t="shared" si="13"/>
        <v>5.5998415606278162E-2</v>
      </c>
      <c r="L130" s="93">
        <f t="shared" si="14"/>
        <v>0.14477397633311878</v>
      </c>
      <c r="M130" s="93">
        <f t="shared" si="15"/>
        <v>0.54206070208446799</v>
      </c>
      <c r="N130" s="93">
        <f t="shared" si="16"/>
        <v>0.31316532158241323</v>
      </c>
      <c r="O130" s="93">
        <f t="shared" si="17"/>
        <v>0.14016933207902163</v>
      </c>
      <c r="P130" s="106">
        <f t="shared" si="18"/>
        <v>84.481183777858973</v>
      </c>
      <c r="R130" s="17">
        <v>301</v>
      </c>
      <c r="S130" s="18"/>
      <c r="T130" s="26"/>
      <c r="U130" s="27"/>
      <c r="V130" s="28"/>
      <c r="W130" s="1">
        <v>14</v>
      </c>
      <c r="X130" s="1">
        <v>5</v>
      </c>
    </row>
    <row r="131" spans="1:24" ht="13.5" customHeight="1">
      <c r="A131" s="16" t="s">
        <v>153</v>
      </c>
      <c r="B131" s="5">
        <v>962</v>
      </c>
      <c r="C131" s="5">
        <v>971</v>
      </c>
      <c r="D131" s="10">
        <f t="shared" si="11"/>
        <v>9</v>
      </c>
      <c r="E131" s="86">
        <f t="shared" si="12"/>
        <v>9.3555093555093283E-3</v>
      </c>
      <c r="F131" s="90">
        <v>36</v>
      </c>
      <c r="G131" s="91">
        <v>87</v>
      </c>
      <c r="H131" s="91">
        <v>492</v>
      </c>
      <c r="I131" s="91">
        <v>392</v>
      </c>
      <c r="J131" s="91">
        <v>164</v>
      </c>
      <c r="K131" s="93">
        <f t="shared" si="13"/>
        <v>3.7075180226570546E-2</v>
      </c>
      <c r="L131" s="93">
        <f t="shared" si="14"/>
        <v>8.9598352214212154E-2</v>
      </c>
      <c r="M131" s="93">
        <f t="shared" si="15"/>
        <v>0.50669412976313077</v>
      </c>
      <c r="N131" s="93">
        <f t="shared" si="16"/>
        <v>0.40370751802265703</v>
      </c>
      <c r="O131" s="93">
        <f t="shared" si="17"/>
        <v>0.16889804325437693</v>
      </c>
      <c r="P131" s="106">
        <f t="shared" si="18"/>
        <v>97.357723577235774</v>
      </c>
      <c r="R131" s="17">
        <v>304</v>
      </c>
      <c r="S131" s="23"/>
      <c r="T131" s="26"/>
      <c r="U131" s="27"/>
      <c r="V131" s="28"/>
      <c r="W131" s="1">
        <v>2</v>
      </c>
      <c r="X131" s="1">
        <v>1</v>
      </c>
    </row>
    <row r="132" spans="1:24" ht="13.5" customHeight="1">
      <c r="A132" s="16" t="s">
        <v>154</v>
      </c>
      <c r="B132" s="5">
        <v>15213</v>
      </c>
      <c r="C132" s="5">
        <v>15165</v>
      </c>
      <c r="D132" s="10">
        <f t="shared" si="11"/>
        <v>-48</v>
      </c>
      <c r="E132" s="86">
        <f t="shared" si="12"/>
        <v>-3.1551962137645884E-3</v>
      </c>
      <c r="F132" s="90">
        <v>848</v>
      </c>
      <c r="G132" s="91">
        <v>2216</v>
      </c>
      <c r="H132" s="91">
        <v>8524</v>
      </c>
      <c r="I132" s="91">
        <v>4425</v>
      </c>
      <c r="J132" s="91">
        <v>1912</v>
      </c>
      <c r="K132" s="93">
        <f t="shared" si="13"/>
        <v>5.5918232772832178E-2</v>
      </c>
      <c r="L132" s="93">
        <f t="shared" si="14"/>
        <v>0.14612594790636332</v>
      </c>
      <c r="M132" s="93">
        <f t="shared" si="15"/>
        <v>0.56208374546653483</v>
      </c>
      <c r="N132" s="93">
        <f t="shared" si="16"/>
        <v>0.29179030662710187</v>
      </c>
      <c r="O132" s="93">
        <f t="shared" si="17"/>
        <v>0.12607978898780087</v>
      </c>
      <c r="P132" s="106">
        <f t="shared" si="18"/>
        <v>77.909432191459416</v>
      </c>
      <c r="R132" s="17">
        <v>305</v>
      </c>
      <c r="S132" s="23"/>
      <c r="T132" s="26"/>
      <c r="U132" s="27"/>
      <c r="V132" s="28"/>
      <c r="W132" s="1">
        <v>17</v>
      </c>
      <c r="X132" s="1">
        <v>4</v>
      </c>
    </row>
    <row r="133" spans="1:24" ht="13.5" customHeight="1">
      <c r="A133" s="40" t="s">
        <v>155</v>
      </c>
      <c r="B133" s="5">
        <v>6552</v>
      </c>
      <c r="C133" s="5">
        <v>6506</v>
      </c>
      <c r="D133" s="10">
        <f t="shared" si="11"/>
        <v>-46</v>
      </c>
      <c r="E133" s="86">
        <f t="shared" si="12"/>
        <v>-7.0207570207569958E-3</v>
      </c>
      <c r="F133" s="90">
        <v>311</v>
      </c>
      <c r="G133" s="91">
        <v>862</v>
      </c>
      <c r="H133" s="91">
        <v>3448</v>
      </c>
      <c r="I133" s="91">
        <v>2196</v>
      </c>
      <c r="J133" s="91">
        <v>932</v>
      </c>
      <c r="K133" s="93">
        <f t="shared" si="13"/>
        <v>4.7802028896403323E-2</v>
      </c>
      <c r="L133" s="93">
        <f t="shared" si="14"/>
        <v>0.13249308330771595</v>
      </c>
      <c r="M133" s="93">
        <f t="shared" si="15"/>
        <v>0.52997233323086379</v>
      </c>
      <c r="N133" s="93">
        <f t="shared" si="16"/>
        <v>0.33753458346142023</v>
      </c>
      <c r="O133" s="93">
        <f t="shared" si="17"/>
        <v>0.14325238241623117</v>
      </c>
      <c r="P133" s="106">
        <f t="shared" si="18"/>
        <v>88.689095127610216</v>
      </c>
      <c r="R133" s="37">
        <v>309</v>
      </c>
      <c r="S133" s="23"/>
      <c r="T133" s="26"/>
      <c r="U133" s="27"/>
      <c r="V133" s="28"/>
      <c r="W133" s="1">
        <v>12</v>
      </c>
      <c r="X133" s="1">
        <v>3</v>
      </c>
    </row>
    <row r="134" spans="1:24" ht="13.5" customHeight="1">
      <c r="A134" s="16" t="s">
        <v>156</v>
      </c>
      <c r="B134" s="5">
        <v>1288</v>
      </c>
      <c r="C134" s="5">
        <v>1232</v>
      </c>
      <c r="D134" s="10">
        <f t="shared" si="11"/>
        <v>-56</v>
      </c>
      <c r="E134" s="86">
        <f t="shared" si="12"/>
        <v>-4.3478260869565188E-2</v>
      </c>
      <c r="F134" s="90">
        <v>64</v>
      </c>
      <c r="G134" s="91">
        <v>185</v>
      </c>
      <c r="H134" s="91">
        <v>590</v>
      </c>
      <c r="I134" s="91">
        <v>457</v>
      </c>
      <c r="J134" s="91">
        <v>199</v>
      </c>
      <c r="K134" s="93">
        <f t="shared" si="13"/>
        <v>5.1948051948051951E-2</v>
      </c>
      <c r="L134" s="93">
        <f t="shared" si="14"/>
        <v>0.15016233766233766</v>
      </c>
      <c r="M134" s="93">
        <f t="shared" si="15"/>
        <v>0.47889610389610388</v>
      </c>
      <c r="N134" s="93">
        <f t="shared" si="16"/>
        <v>0.37094155844155846</v>
      </c>
      <c r="O134" s="93">
        <f t="shared" si="17"/>
        <v>0.16152597402597402</v>
      </c>
      <c r="P134" s="106">
        <f t="shared" si="18"/>
        <v>108.8135593220339</v>
      </c>
      <c r="R134" s="17">
        <v>312</v>
      </c>
      <c r="S134" s="23"/>
      <c r="T134" s="26"/>
      <c r="U134" s="27"/>
      <c r="V134" s="28"/>
      <c r="W134" s="1">
        <v>13</v>
      </c>
      <c r="X134" s="1">
        <v>1</v>
      </c>
    </row>
    <row r="135" spans="1:24" ht="13.5" customHeight="1">
      <c r="A135" s="16" t="s">
        <v>157</v>
      </c>
      <c r="B135" s="5">
        <v>4326</v>
      </c>
      <c r="C135" s="5">
        <v>4245</v>
      </c>
      <c r="D135" s="10">
        <f t="shared" si="11"/>
        <v>-81</v>
      </c>
      <c r="E135" s="86">
        <f t="shared" si="12"/>
        <v>-1.8723994452149784E-2</v>
      </c>
      <c r="F135" s="90">
        <v>190</v>
      </c>
      <c r="G135" s="91">
        <v>532</v>
      </c>
      <c r="H135" s="91">
        <v>2492</v>
      </c>
      <c r="I135" s="91">
        <v>1221</v>
      </c>
      <c r="J135" s="91">
        <v>520</v>
      </c>
      <c r="K135" s="93">
        <f t="shared" si="13"/>
        <v>4.47585394581861E-2</v>
      </c>
      <c r="L135" s="93">
        <f t="shared" si="14"/>
        <v>0.12532391048292107</v>
      </c>
      <c r="M135" s="93">
        <f t="shared" si="15"/>
        <v>0.58704358068315665</v>
      </c>
      <c r="N135" s="93">
        <f t="shared" si="16"/>
        <v>0.28763250883392227</v>
      </c>
      <c r="O135" s="93">
        <f t="shared" si="17"/>
        <v>0.12249705535924617</v>
      </c>
      <c r="P135" s="106">
        <f t="shared" si="18"/>
        <v>70.345104333868377</v>
      </c>
      <c r="R135" s="17">
        <v>316</v>
      </c>
      <c r="S135" s="23"/>
      <c r="T135" s="26"/>
      <c r="U135" s="27"/>
      <c r="V135" s="28"/>
      <c r="W135" s="1">
        <v>7</v>
      </c>
      <c r="X135" s="1">
        <v>2</v>
      </c>
    </row>
    <row r="136" spans="1:24" ht="13.5" customHeight="1">
      <c r="A136" s="16" t="s">
        <v>158</v>
      </c>
      <c r="B136" s="5">
        <v>2538</v>
      </c>
      <c r="C136" s="5">
        <v>2533</v>
      </c>
      <c r="D136" s="10">
        <f t="shared" si="11"/>
        <v>-5</v>
      </c>
      <c r="E136" s="86">
        <f t="shared" si="12"/>
        <v>-1.9700551615444706E-3</v>
      </c>
      <c r="F136" s="90">
        <v>167</v>
      </c>
      <c r="G136" s="91">
        <v>446</v>
      </c>
      <c r="H136" s="91">
        <v>1346</v>
      </c>
      <c r="I136" s="91">
        <v>741</v>
      </c>
      <c r="J136" s="91">
        <v>351</v>
      </c>
      <c r="K136" s="93">
        <f t="shared" si="13"/>
        <v>6.5929727595736287E-2</v>
      </c>
      <c r="L136" s="93">
        <f t="shared" si="14"/>
        <v>0.17607579944729571</v>
      </c>
      <c r="M136" s="93">
        <f t="shared" si="15"/>
        <v>0.53138570864587442</v>
      </c>
      <c r="N136" s="93">
        <f t="shared" si="16"/>
        <v>0.29253849190682985</v>
      </c>
      <c r="O136" s="93">
        <f t="shared" si="17"/>
        <v>0.13857086458744572</v>
      </c>
      <c r="P136" s="106">
        <f t="shared" si="18"/>
        <v>88.187221396731047</v>
      </c>
      <c r="R136" s="17">
        <v>317</v>
      </c>
      <c r="S136" s="23"/>
      <c r="T136" s="26"/>
      <c r="U136" s="27"/>
      <c r="V136" s="28"/>
      <c r="W136" s="1">
        <v>17</v>
      </c>
      <c r="X136" s="1">
        <v>2</v>
      </c>
    </row>
    <row r="137" spans="1:24" ht="13.5" customHeight="1">
      <c r="A137" s="16" t="s">
        <v>159</v>
      </c>
      <c r="B137" s="5">
        <v>225</v>
      </c>
      <c r="C137" s="5">
        <v>224</v>
      </c>
      <c r="D137" s="10">
        <f t="shared" si="11"/>
        <v>-1</v>
      </c>
      <c r="E137" s="86">
        <f t="shared" si="12"/>
        <v>-4.4444444444444731E-3</v>
      </c>
      <c r="F137" s="90">
        <v>5</v>
      </c>
      <c r="G137" s="91">
        <v>9</v>
      </c>
      <c r="H137" s="91">
        <v>135</v>
      </c>
      <c r="I137" s="91">
        <v>80</v>
      </c>
      <c r="J137" s="91">
        <v>46</v>
      </c>
      <c r="K137" s="93">
        <f t="shared" si="13"/>
        <v>2.2321428571428572E-2</v>
      </c>
      <c r="L137" s="93">
        <f t="shared" si="14"/>
        <v>4.0178571428571432E-2</v>
      </c>
      <c r="M137" s="93">
        <f t="shared" si="15"/>
        <v>0.6026785714285714</v>
      </c>
      <c r="N137" s="93">
        <f t="shared" si="16"/>
        <v>0.35714285714285715</v>
      </c>
      <c r="O137" s="93">
        <f t="shared" si="17"/>
        <v>0.20535714285714285</v>
      </c>
      <c r="P137" s="106">
        <f t="shared" si="18"/>
        <v>65.925925925925924</v>
      </c>
      <c r="R137" s="17">
        <v>318</v>
      </c>
      <c r="S137" s="23"/>
      <c r="T137" s="26"/>
      <c r="U137" s="27"/>
      <c r="V137" s="28"/>
      <c r="W137" s="1">
        <v>21</v>
      </c>
      <c r="X137" s="1">
        <v>1</v>
      </c>
    </row>
    <row r="138" spans="1:24" ht="13.5" customHeight="1">
      <c r="A138" s="16" t="s">
        <v>160</v>
      </c>
      <c r="B138" s="5">
        <v>7191</v>
      </c>
      <c r="C138" s="5">
        <v>7105</v>
      </c>
      <c r="D138" s="10">
        <f t="shared" si="11"/>
        <v>-86</v>
      </c>
      <c r="E138" s="86">
        <f t="shared" si="12"/>
        <v>-1.1959393686552633E-2</v>
      </c>
      <c r="F138" s="90">
        <v>261</v>
      </c>
      <c r="G138" s="91">
        <v>662</v>
      </c>
      <c r="H138" s="91">
        <v>3530</v>
      </c>
      <c r="I138" s="91">
        <v>2913</v>
      </c>
      <c r="J138" s="91">
        <v>1352</v>
      </c>
      <c r="K138" s="93">
        <f t="shared" si="13"/>
        <v>3.6734693877551024E-2</v>
      </c>
      <c r="L138" s="93">
        <f t="shared" si="14"/>
        <v>9.3173821252638983E-2</v>
      </c>
      <c r="M138" s="93">
        <f t="shared" si="15"/>
        <v>0.49683321604503872</v>
      </c>
      <c r="N138" s="93">
        <f t="shared" si="16"/>
        <v>0.40999296270232233</v>
      </c>
      <c r="O138" s="93">
        <f t="shared" si="17"/>
        <v>0.19028852920478537</v>
      </c>
      <c r="P138" s="106">
        <f t="shared" si="18"/>
        <v>101.27478753541077</v>
      </c>
      <c r="R138" s="17">
        <v>320</v>
      </c>
      <c r="S138" s="18"/>
      <c r="T138" s="26"/>
      <c r="U138" s="27"/>
      <c r="V138" s="28"/>
      <c r="W138" s="1">
        <v>19</v>
      </c>
      <c r="X138" s="1">
        <v>3</v>
      </c>
    </row>
    <row r="139" spans="1:24" ht="13.5" customHeight="1">
      <c r="A139" s="16" t="s">
        <v>161</v>
      </c>
      <c r="B139" s="5">
        <v>6609</v>
      </c>
      <c r="C139" s="5">
        <v>6614</v>
      </c>
      <c r="D139" s="10">
        <f t="shared" si="11"/>
        <v>5</v>
      </c>
      <c r="E139" s="86">
        <f t="shared" si="12"/>
        <v>7.5654410652137294E-4</v>
      </c>
      <c r="F139" s="90">
        <v>309</v>
      </c>
      <c r="G139" s="91">
        <v>803</v>
      </c>
      <c r="H139" s="91">
        <v>3477</v>
      </c>
      <c r="I139" s="91">
        <v>2334</v>
      </c>
      <c r="J139" s="91">
        <v>1093</v>
      </c>
      <c r="K139" s="93">
        <f t="shared" si="13"/>
        <v>4.671908073782885E-2</v>
      </c>
      <c r="L139" s="93">
        <f t="shared" si="14"/>
        <v>0.1214091321439371</v>
      </c>
      <c r="M139" s="93">
        <f t="shared" si="15"/>
        <v>0.52570305412760809</v>
      </c>
      <c r="N139" s="93">
        <f t="shared" si="16"/>
        <v>0.35288781372845479</v>
      </c>
      <c r="O139" s="93">
        <f t="shared" si="17"/>
        <v>0.16525551859691565</v>
      </c>
      <c r="P139" s="106">
        <f t="shared" si="18"/>
        <v>90.221455277538098</v>
      </c>
      <c r="R139" s="17">
        <v>322</v>
      </c>
      <c r="S139" s="23"/>
      <c r="T139" s="26"/>
      <c r="U139" s="27"/>
      <c r="V139" s="28"/>
      <c r="W139" s="1">
        <v>2</v>
      </c>
      <c r="X139" s="1">
        <v>3</v>
      </c>
    </row>
    <row r="140" spans="1:24" ht="13.5" customHeight="1">
      <c r="A140" s="16" t="s">
        <v>162</v>
      </c>
      <c r="B140" s="5">
        <v>119984</v>
      </c>
      <c r="C140" s="5">
        <v>120027</v>
      </c>
      <c r="D140" s="10">
        <f t="shared" si="11"/>
        <v>43</v>
      </c>
      <c r="E140" s="86">
        <f t="shared" si="12"/>
        <v>3.5838111748232038E-4</v>
      </c>
      <c r="F140" s="90">
        <v>7119</v>
      </c>
      <c r="G140" s="91">
        <v>17096</v>
      </c>
      <c r="H140" s="91">
        <v>72693</v>
      </c>
      <c r="I140" s="91">
        <v>30238</v>
      </c>
      <c r="J140" s="91">
        <v>13668</v>
      </c>
      <c r="K140" s="93">
        <f t="shared" si="13"/>
        <v>5.9311654877652525E-2</v>
      </c>
      <c r="L140" s="93">
        <f t="shared" si="14"/>
        <v>0.14243461887741926</v>
      </c>
      <c r="M140" s="93">
        <f t="shared" si="15"/>
        <v>0.60563873128546075</v>
      </c>
      <c r="N140" s="93">
        <f t="shared" si="16"/>
        <v>0.25192664983711999</v>
      </c>
      <c r="O140" s="93">
        <f t="shared" si="17"/>
        <v>0.1138743782648904</v>
      </c>
      <c r="P140" s="106">
        <f t="shared" si="18"/>
        <v>65.114935413313532</v>
      </c>
      <c r="R140" s="17">
        <v>398</v>
      </c>
      <c r="S140" s="23"/>
      <c r="T140" s="26"/>
      <c r="U140" s="27"/>
      <c r="V140" s="28"/>
      <c r="W140" s="1">
        <v>7</v>
      </c>
      <c r="X140" s="1">
        <v>7</v>
      </c>
    </row>
    <row r="141" spans="1:24" ht="13.5" customHeight="1">
      <c r="A141" s="16" t="s">
        <v>163</v>
      </c>
      <c r="B141" s="5">
        <v>7996</v>
      </c>
      <c r="C141" s="5">
        <v>7916</v>
      </c>
      <c r="D141" s="10">
        <f t="shared" si="11"/>
        <v>-80</v>
      </c>
      <c r="E141" s="86">
        <f t="shared" si="12"/>
        <v>-1.0005002501250582E-2</v>
      </c>
      <c r="F141" s="90">
        <v>549</v>
      </c>
      <c r="G141" s="91">
        <v>1516</v>
      </c>
      <c r="H141" s="91">
        <v>4510</v>
      </c>
      <c r="I141" s="91">
        <v>1890</v>
      </c>
      <c r="J141" s="91">
        <v>821</v>
      </c>
      <c r="K141" s="93">
        <f t="shared" si="13"/>
        <v>6.9353208691258217E-2</v>
      </c>
      <c r="L141" s="93">
        <f t="shared" si="14"/>
        <v>0.19151086407276402</v>
      </c>
      <c r="M141" s="93">
        <f t="shared" si="15"/>
        <v>0.56973218797372416</v>
      </c>
      <c r="N141" s="93">
        <f t="shared" si="16"/>
        <v>0.23875694795351188</v>
      </c>
      <c r="O141" s="93">
        <f t="shared" si="17"/>
        <v>0.10371399696816574</v>
      </c>
      <c r="P141" s="106">
        <f t="shared" si="18"/>
        <v>75.521064301552101</v>
      </c>
      <c r="R141" s="17">
        <v>399</v>
      </c>
      <c r="S141" s="23"/>
      <c r="T141" s="26"/>
      <c r="U141" s="27"/>
      <c r="V141" s="28"/>
      <c r="W141" s="1">
        <v>15</v>
      </c>
      <c r="X141" s="1">
        <v>3</v>
      </c>
    </row>
    <row r="142" spans="1:24" ht="13.5" customHeight="1">
      <c r="A142" s="16" t="s">
        <v>164</v>
      </c>
      <c r="B142" s="5">
        <v>8468</v>
      </c>
      <c r="C142" s="5">
        <v>8456</v>
      </c>
      <c r="D142" s="10">
        <f t="shared" si="11"/>
        <v>-12</v>
      </c>
      <c r="E142" s="86">
        <f t="shared" si="12"/>
        <v>-1.4170996693434468E-3</v>
      </c>
      <c r="F142" s="90">
        <v>529</v>
      </c>
      <c r="G142" s="91">
        <v>1364</v>
      </c>
      <c r="H142" s="91">
        <v>4939</v>
      </c>
      <c r="I142" s="91">
        <v>2153</v>
      </c>
      <c r="J142" s="91">
        <v>1006</v>
      </c>
      <c r="K142" s="93">
        <f t="shared" si="13"/>
        <v>6.2559129612109743E-2</v>
      </c>
      <c r="L142" s="93">
        <f t="shared" si="14"/>
        <v>0.16130558183538315</v>
      </c>
      <c r="M142" s="93">
        <f t="shared" si="15"/>
        <v>0.58408230842005682</v>
      </c>
      <c r="N142" s="93">
        <f t="shared" si="16"/>
        <v>0.25461210974456006</v>
      </c>
      <c r="O142" s="93">
        <f t="shared" si="17"/>
        <v>0.11896877956480606</v>
      </c>
      <c r="P142" s="106">
        <f t="shared" si="18"/>
        <v>71.208746709860293</v>
      </c>
      <c r="R142" s="17">
        <v>400</v>
      </c>
      <c r="S142" s="23"/>
      <c r="T142" s="26"/>
      <c r="U142" s="27"/>
      <c r="V142" s="28"/>
      <c r="W142" s="1">
        <v>2</v>
      </c>
      <c r="X142" s="1">
        <v>3</v>
      </c>
    </row>
    <row r="143" spans="1:24" ht="13.5" customHeight="1">
      <c r="A143" s="16" t="s">
        <v>165</v>
      </c>
      <c r="B143" s="5">
        <v>9358</v>
      </c>
      <c r="C143" s="5">
        <v>9247</v>
      </c>
      <c r="D143" s="10">
        <f t="shared" si="11"/>
        <v>-111</v>
      </c>
      <c r="E143" s="86">
        <f t="shared" si="12"/>
        <v>-1.1861508869416504E-2</v>
      </c>
      <c r="F143" s="90">
        <v>500</v>
      </c>
      <c r="G143" s="91">
        <v>1335</v>
      </c>
      <c r="H143" s="91">
        <v>5220</v>
      </c>
      <c r="I143" s="91">
        <v>2692</v>
      </c>
      <c r="J143" s="91">
        <v>1128</v>
      </c>
      <c r="K143" s="93">
        <f t="shared" si="13"/>
        <v>5.4071590786200933E-2</v>
      </c>
      <c r="L143" s="93">
        <f t="shared" si="14"/>
        <v>0.14437114739915649</v>
      </c>
      <c r="M143" s="93">
        <f t="shared" si="15"/>
        <v>0.56450740780793773</v>
      </c>
      <c r="N143" s="93">
        <f t="shared" si="16"/>
        <v>0.2911214447929058</v>
      </c>
      <c r="O143" s="93">
        <f t="shared" si="17"/>
        <v>0.1219855088136693</v>
      </c>
      <c r="P143" s="106">
        <f t="shared" si="18"/>
        <v>77.145593869731798</v>
      </c>
      <c r="R143" s="17">
        <v>402</v>
      </c>
      <c r="S143" s="23"/>
      <c r="T143" s="26"/>
      <c r="U143" s="27"/>
      <c r="V143" s="28"/>
      <c r="W143" s="1">
        <v>11</v>
      </c>
      <c r="X143" s="1">
        <v>3</v>
      </c>
    </row>
    <row r="144" spans="1:24" ht="13.5" customHeight="1">
      <c r="A144" s="40" t="s">
        <v>166</v>
      </c>
      <c r="B144" s="5">
        <v>2925</v>
      </c>
      <c r="C144" s="5">
        <v>2866</v>
      </c>
      <c r="D144" s="10">
        <f t="shared" ref="D144:D207" si="19">C144-B144</f>
        <v>-59</v>
      </c>
      <c r="E144" s="86">
        <f t="shared" ref="E144:E207" si="20">C144/B144-1</f>
        <v>-2.0170940170940121E-2</v>
      </c>
      <c r="F144" s="90">
        <v>162</v>
      </c>
      <c r="G144" s="91">
        <v>400</v>
      </c>
      <c r="H144" s="91">
        <v>1419</v>
      </c>
      <c r="I144" s="91">
        <v>1047</v>
      </c>
      <c r="J144" s="91">
        <v>502</v>
      </c>
      <c r="K144" s="93">
        <f t="shared" ref="K144:K207" si="21">F144/$C144</f>
        <v>5.6524773203070484E-2</v>
      </c>
      <c r="L144" s="93">
        <f t="shared" ref="L144:L207" si="22">G144/$C144</f>
        <v>0.13956734124214934</v>
      </c>
      <c r="M144" s="93">
        <f t="shared" ref="M144:M207" si="23">H144/$C144</f>
        <v>0.49511514305652476</v>
      </c>
      <c r="N144" s="93">
        <f t="shared" ref="N144:N207" si="24">I144/$C144</f>
        <v>0.36531751570132587</v>
      </c>
      <c r="O144" s="93">
        <f t="shared" ref="O144:O207" si="25">J144/$C144</f>
        <v>0.17515701325889743</v>
      </c>
      <c r="P144" s="106">
        <f t="shared" si="18"/>
        <v>101.97322057787174</v>
      </c>
      <c r="R144" s="37">
        <v>403</v>
      </c>
      <c r="S144" s="23"/>
      <c r="T144" s="26"/>
      <c r="U144" s="27"/>
      <c r="V144" s="28"/>
      <c r="W144" s="1">
        <v>14</v>
      </c>
      <c r="X144" s="1">
        <v>2</v>
      </c>
    </row>
    <row r="145" spans="1:24" ht="13.5" customHeight="1">
      <c r="A145" s="16" t="s">
        <v>167</v>
      </c>
      <c r="B145" s="5">
        <v>72662</v>
      </c>
      <c r="C145" s="5">
        <v>72634</v>
      </c>
      <c r="D145" s="10">
        <f t="shared" si="19"/>
        <v>-28</v>
      </c>
      <c r="E145" s="86">
        <f t="shared" si="20"/>
        <v>-3.8534584789851056E-4</v>
      </c>
      <c r="F145" s="90">
        <v>3921</v>
      </c>
      <c r="G145" s="91">
        <v>9742</v>
      </c>
      <c r="H145" s="91">
        <v>44914</v>
      </c>
      <c r="I145" s="91">
        <v>17978</v>
      </c>
      <c r="J145" s="91">
        <v>8097</v>
      </c>
      <c r="K145" s="93">
        <f t="shared" si="21"/>
        <v>5.3982983175923122E-2</v>
      </c>
      <c r="L145" s="93">
        <f t="shared" si="22"/>
        <v>0.13412451469009004</v>
      </c>
      <c r="M145" s="93">
        <f t="shared" si="23"/>
        <v>0.61836054740204316</v>
      </c>
      <c r="N145" s="93">
        <f t="shared" si="24"/>
        <v>0.24751493790786683</v>
      </c>
      <c r="O145" s="93">
        <f t="shared" si="25"/>
        <v>0.11147671889197897</v>
      </c>
      <c r="P145" s="106">
        <f t="shared" ref="P145:P208" si="26">(G145+I145)/(H145/100)</f>
        <v>61.717949859731931</v>
      </c>
      <c r="R145" s="17">
        <v>405</v>
      </c>
      <c r="S145" s="23"/>
      <c r="T145" s="26"/>
      <c r="U145" s="27"/>
      <c r="V145" s="28"/>
      <c r="W145" s="1">
        <v>9</v>
      </c>
      <c r="X145" s="1">
        <v>6</v>
      </c>
    </row>
    <row r="146" spans="1:24" ht="13.5" customHeight="1">
      <c r="A146" s="16" t="s">
        <v>168</v>
      </c>
      <c r="B146" s="5">
        <v>2621</v>
      </c>
      <c r="C146" s="5">
        <v>2580</v>
      </c>
      <c r="D146" s="10">
        <f t="shared" si="19"/>
        <v>-41</v>
      </c>
      <c r="E146" s="86">
        <f t="shared" si="20"/>
        <v>-1.5642884395268952E-2</v>
      </c>
      <c r="F146" s="90">
        <v>164</v>
      </c>
      <c r="G146" s="91">
        <v>375</v>
      </c>
      <c r="H146" s="91">
        <v>1418</v>
      </c>
      <c r="I146" s="91">
        <v>787</v>
      </c>
      <c r="J146" s="91">
        <v>370</v>
      </c>
      <c r="K146" s="93">
        <f t="shared" si="21"/>
        <v>6.3565891472868216E-2</v>
      </c>
      <c r="L146" s="93">
        <f t="shared" si="22"/>
        <v>0.14534883720930233</v>
      </c>
      <c r="M146" s="93">
        <f t="shared" si="23"/>
        <v>0.54961240310077519</v>
      </c>
      <c r="N146" s="93">
        <f t="shared" si="24"/>
        <v>0.3050387596899225</v>
      </c>
      <c r="O146" s="93">
        <f t="shared" si="25"/>
        <v>0.1434108527131783</v>
      </c>
      <c r="P146" s="106">
        <f t="shared" si="26"/>
        <v>81.946403385049365</v>
      </c>
      <c r="R146" s="17">
        <v>407</v>
      </c>
      <c r="S146" s="23"/>
      <c r="T146" s="26"/>
      <c r="U146" s="27"/>
      <c r="V146" s="28"/>
      <c r="W146" s="1">
        <v>1</v>
      </c>
      <c r="X146" s="1">
        <v>2</v>
      </c>
    </row>
    <row r="147" spans="1:24" ht="13.5" customHeight="1">
      <c r="A147" s="16" t="s">
        <v>169</v>
      </c>
      <c r="B147" s="5">
        <v>14221</v>
      </c>
      <c r="C147" s="5">
        <v>14203</v>
      </c>
      <c r="D147" s="10">
        <f t="shared" si="19"/>
        <v>-18</v>
      </c>
      <c r="E147" s="86">
        <f t="shared" si="20"/>
        <v>-1.2657337739961916E-3</v>
      </c>
      <c r="F147" s="90">
        <v>1012</v>
      </c>
      <c r="G147" s="91">
        <v>2520</v>
      </c>
      <c r="H147" s="91">
        <v>8121</v>
      </c>
      <c r="I147" s="91">
        <v>3562</v>
      </c>
      <c r="J147" s="91">
        <v>1571</v>
      </c>
      <c r="K147" s="93">
        <f t="shared" si="21"/>
        <v>7.1252552277687814E-2</v>
      </c>
      <c r="L147" s="93">
        <f t="shared" si="22"/>
        <v>0.17742730409068508</v>
      </c>
      <c r="M147" s="93">
        <f t="shared" si="23"/>
        <v>0.57178060973033862</v>
      </c>
      <c r="N147" s="93">
        <f t="shared" si="24"/>
        <v>0.25079208617897625</v>
      </c>
      <c r="O147" s="93">
        <f t="shared" si="25"/>
        <v>0.11061043441526439</v>
      </c>
      <c r="P147" s="106">
        <f t="shared" si="26"/>
        <v>74.892254648442318</v>
      </c>
      <c r="R147" s="17">
        <v>408</v>
      </c>
      <c r="S147" s="18"/>
      <c r="T147" s="26"/>
      <c r="U147" s="27"/>
      <c r="V147" s="28"/>
      <c r="W147" s="1">
        <v>14</v>
      </c>
      <c r="X147" s="1">
        <v>4</v>
      </c>
    </row>
    <row r="148" spans="1:24" ht="13.5" customHeight="1">
      <c r="A148" s="16" t="s">
        <v>170</v>
      </c>
      <c r="B148" s="5">
        <v>18823</v>
      </c>
      <c r="C148" s="5">
        <v>18788</v>
      </c>
      <c r="D148" s="10">
        <f t="shared" si="19"/>
        <v>-35</v>
      </c>
      <c r="E148" s="86">
        <f t="shared" si="20"/>
        <v>-1.8594272963926572E-3</v>
      </c>
      <c r="F148" s="90">
        <v>1606</v>
      </c>
      <c r="G148" s="91">
        <v>4097</v>
      </c>
      <c r="H148" s="91">
        <v>10756</v>
      </c>
      <c r="I148" s="91">
        <v>3935</v>
      </c>
      <c r="J148" s="91">
        <v>1637</v>
      </c>
      <c r="K148" s="93">
        <f t="shared" si="21"/>
        <v>8.5480093676814986E-2</v>
      </c>
      <c r="L148" s="93">
        <f t="shared" si="22"/>
        <v>0.21806472216308281</v>
      </c>
      <c r="M148" s="93">
        <f t="shared" si="23"/>
        <v>0.57249308068980198</v>
      </c>
      <c r="N148" s="93">
        <f t="shared" si="24"/>
        <v>0.20944219714711518</v>
      </c>
      <c r="O148" s="93">
        <f t="shared" si="25"/>
        <v>8.7130083031722372E-2</v>
      </c>
      <c r="P148" s="106">
        <f t="shared" si="26"/>
        <v>74.674600223131279</v>
      </c>
      <c r="R148" s="17">
        <v>410</v>
      </c>
      <c r="S148" s="23"/>
      <c r="T148" s="26"/>
      <c r="U148" s="27"/>
      <c r="V148" s="28"/>
      <c r="W148" s="1">
        <v>13</v>
      </c>
      <c r="X148" s="1">
        <v>4</v>
      </c>
    </row>
    <row r="149" spans="1:24" ht="13.5" customHeight="1">
      <c r="A149" s="16" t="s">
        <v>171</v>
      </c>
      <c r="B149" s="5">
        <v>2964</v>
      </c>
      <c r="C149" s="5">
        <v>2917</v>
      </c>
      <c r="D149" s="10">
        <f t="shared" si="19"/>
        <v>-47</v>
      </c>
      <c r="E149" s="86">
        <f t="shared" si="20"/>
        <v>-1.5856950067476339E-2</v>
      </c>
      <c r="F149" s="90">
        <v>190</v>
      </c>
      <c r="G149" s="91">
        <v>507</v>
      </c>
      <c r="H149" s="91">
        <v>1624</v>
      </c>
      <c r="I149" s="91">
        <v>786</v>
      </c>
      <c r="J149" s="91">
        <v>343</v>
      </c>
      <c r="K149" s="93">
        <f t="shared" si="21"/>
        <v>6.5135413095646216E-2</v>
      </c>
      <c r="L149" s="93">
        <f t="shared" si="22"/>
        <v>0.17380870757627701</v>
      </c>
      <c r="M149" s="93">
        <f t="shared" si="23"/>
        <v>0.55673637298594447</v>
      </c>
      <c r="N149" s="93">
        <f t="shared" si="24"/>
        <v>0.26945491943777855</v>
      </c>
      <c r="O149" s="93">
        <f t="shared" si="25"/>
        <v>0.11758656153582447</v>
      </c>
      <c r="P149" s="106">
        <f t="shared" si="26"/>
        <v>79.618226600985224</v>
      </c>
      <c r="R149" s="17">
        <v>416</v>
      </c>
      <c r="S149" s="23"/>
      <c r="T149" s="26"/>
      <c r="U149" s="27"/>
      <c r="V149" s="28"/>
      <c r="W149" s="1">
        <v>9</v>
      </c>
      <c r="X149" s="1">
        <v>2</v>
      </c>
    </row>
    <row r="150" spans="1:24" ht="13.5" customHeight="1">
      <c r="A150" s="16" t="s">
        <v>172</v>
      </c>
      <c r="B150" s="5">
        <v>2114</v>
      </c>
      <c r="C150" s="5">
        <v>2135</v>
      </c>
      <c r="D150" s="10">
        <f t="shared" si="19"/>
        <v>21</v>
      </c>
      <c r="E150" s="86">
        <f t="shared" si="20"/>
        <v>9.9337748344370258E-3</v>
      </c>
      <c r="F150" s="90">
        <v>215</v>
      </c>
      <c r="G150" s="91">
        <v>459</v>
      </c>
      <c r="H150" s="91">
        <v>1271</v>
      </c>
      <c r="I150" s="91">
        <v>405</v>
      </c>
      <c r="J150" s="91">
        <v>171</v>
      </c>
      <c r="K150" s="93">
        <f t="shared" si="21"/>
        <v>0.10070257611241218</v>
      </c>
      <c r="L150" s="93">
        <f t="shared" si="22"/>
        <v>0.21498829039812647</v>
      </c>
      <c r="M150" s="93">
        <f t="shared" si="23"/>
        <v>0.59531615925058545</v>
      </c>
      <c r="N150" s="93">
        <f t="shared" si="24"/>
        <v>0.18969555035128804</v>
      </c>
      <c r="O150" s="93">
        <f t="shared" si="25"/>
        <v>8.0093676814988288E-2</v>
      </c>
      <c r="P150" s="106">
        <f t="shared" si="26"/>
        <v>67.97797010228166</v>
      </c>
      <c r="R150" s="17">
        <v>417</v>
      </c>
      <c r="S150" s="23"/>
      <c r="T150" s="26"/>
      <c r="U150" s="27"/>
      <c r="V150" s="28"/>
      <c r="W150" s="1">
        <v>21</v>
      </c>
      <c r="X150" s="1">
        <v>2</v>
      </c>
    </row>
    <row r="151" spans="1:24" ht="13.5" customHeight="1">
      <c r="A151" s="16" t="s">
        <v>173</v>
      </c>
      <c r="B151" s="5">
        <v>23828</v>
      </c>
      <c r="C151" s="5">
        <v>24164</v>
      </c>
      <c r="D151" s="10">
        <f t="shared" si="19"/>
        <v>336</v>
      </c>
      <c r="E151" s="86">
        <f t="shared" si="20"/>
        <v>1.4101057579318343E-2</v>
      </c>
      <c r="F151" s="90">
        <v>2106</v>
      </c>
      <c r="G151" s="91">
        <v>5301</v>
      </c>
      <c r="H151" s="91">
        <v>14750</v>
      </c>
      <c r="I151" s="91">
        <v>4113</v>
      </c>
      <c r="J151" s="91">
        <v>1757</v>
      </c>
      <c r="K151" s="93">
        <f t="shared" si="21"/>
        <v>8.7154444628372782E-2</v>
      </c>
      <c r="L151" s="93">
        <f t="shared" si="22"/>
        <v>0.21937593113722895</v>
      </c>
      <c r="M151" s="93">
        <f t="shared" si="23"/>
        <v>0.61041218341334214</v>
      </c>
      <c r="N151" s="93">
        <f t="shared" si="24"/>
        <v>0.17021188544942889</v>
      </c>
      <c r="O151" s="93">
        <f t="shared" si="25"/>
        <v>7.271147161066048E-2</v>
      </c>
      <c r="P151" s="106">
        <f t="shared" si="26"/>
        <v>63.82372881355932</v>
      </c>
      <c r="R151" s="17">
        <v>418</v>
      </c>
      <c r="S151" s="23"/>
      <c r="T151" s="26"/>
      <c r="U151" s="27"/>
      <c r="V151" s="28"/>
      <c r="W151" s="1">
        <v>6</v>
      </c>
      <c r="X151" s="1">
        <v>5</v>
      </c>
    </row>
    <row r="152" spans="1:24" ht="13.5" customHeight="1">
      <c r="A152" s="16" t="s">
        <v>174</v>
      </c>
      <c r="B152" s="5">
        <v>9402</v>
      </c>
      <c r="C152" s="5">
        <v>9280</v>
      </c>
      <c r="D152" s="10">
        <f t="shared" si="19"/>
        <v>-122</v>
      </c>
      <c r="E152" s="86">
        <f t="shared" si="20"/>
        <v>-1.2975962561157184E-2</v>
      </c>
      <c r="F152" s="90">
        <v>493</v>
      </c>
      <c r="G152" s="91">
        <v>1224</v>
      </c>
      <c r="H152" s="91">
        <v>5078</v>
      </c>
      <c r="I152" s="91">
        <v>2978</v>
      </c>
      <c r="J152" s="91">
        <v>1395</v>
      </c>
      <c r="K152" s="93">
        <f t="shared" si="21"/>
        <v>5.3124999999999999E-2</v>
      </c>
      <c r="L152" s="93">
        <f t="shared" si="22"/>
        <v>0.13189655172413794</v>
      </c>
      <c r="M152" s="93">
        <f t="shared" si="23"/>
        <v>0.54719827586206893</v>
      </c>
      <c r="N152" s="93">
        <f t="shared" si="24"/>
        <v>0.32090517241379313</v>
      </c>
      <c r="O152" s="93">
        <f t="shared" si="25"/>
        <v>0.15032327586206898</v>
      </c>
      <c r="P152" s="106">
        <f t="shared" si="26"/>
        <v>82.749113824340284</v>
      </c>
      <c r="R152" s="17">
        <v>420</v>
      </c>
      <c r="S152" s="23"/>
      <c r="T152" s="26"/>
      <c r="U152" s="27"/>
      <c r="V152" s="28"/>
      <c r="W152" s="1">
        <v>11</v>
      </c>
      <c r="X152" s="1">
        <v>3</v>
      </c>
    </row>
    <row r="153" spans="1:24" ht="13.5" customHeight="1">
      <c r="A153" s="16" t="s">
        <v>175</v>
      </c>
      <c r="B153" s="5">
        <v>722</v>
      </c>
      <c r="C153" s="5">
        <v>719</v>
      </c>
      <c r="D153" s="10">
        <f t="shared" si="19"/>
        <v>-3</v>
      </c>
      <c r="E153" s="86">
        <f t="shared" si="20"/>
        <v>-4.1551246537395725E-3</v>
      </c>
      <c r="F153" s="90">
        <v>51</v>
      </c>
      <c r="G153" s="91">
        <v>110</v>
      </c>
      <c r="H153" s="91">
        <v>369</v>
      </c>
      <c r="I153" s="91">
        <v>240</v>
      </c>
      <c r="J153" s="91">
        <v>106</v>
      </c>
      <c r="K153" s="93">
        <f t="shared" si="21"/>
        <v>7.0931849791376914E-2</v>
      </c>
      <c r="L153" s="93">
        <f t="shared" si="22"/>
        <v>0.15299026425591097</v>
      </c>
      <c r="M153" s="93">
        <f t="shared" si="23"/>
        <v>0.51321279554937416</v>
      </c>
      <c r="N153" s="93">
        <f t="shared" si="24"/>
        <v>0.3337969401947149</v>
      </c>
      <c r="O153" s="93">
        <f t="shared" si="25"/>
        <v>0.1474269819193324</v>
      </c>
      <c r="P153" s="106">
        <f t="shared" si="26"/>
        <v>94.850948509485093</v>
      </c>
      <c r="R153" s="17">
        <v>421</v>
      </c>
      <c r="S153" s="23"/>
      <c r="T153" s="26"/>
      <c r="U153" s="27"/>
      <c r="V153" s="28"/>
      <c r="W153" s="1">
        <v>16</v>
      </c>
      <c r="X153" s="1">
        <v>1</v>
      </c>
    </row>
    <row r="154" spans="1:24" ht="13.5" customHeight="1">
      <c r="A154" s="16" t="s">
        <v>176</v>
      </c>
      <c r="B154" s="5">
        <v>10719</v>
      </c>
      <c r="C154" s="5">
        <v>10543</v>
      </c>
      <c r="D154" s="10">
        <f t="shared" si="19"/>
        <v>-176</v>
      </c>
      <c r="E154" s="86">
        <f t="shared" si="20"/>
        <v>-1.6419442112137306E-2</v>
      </c>
      <c r="F154" s="90">
        <v>375</v>
      </c>
      <c r="G154" s="91">
        <v>1021</v>
      </c>
      <c r="H154" s="91">
        <v>5359</v>
      </c>
      <c r="I154" s="91">
        <v>4163</v>
      </c>
      <c r="J154" s="91">
        <v>1823</v>
      </c>
      <c r="K154" s="93">
        <f t="shared" si="21"/>
        <v>3.5568623731385751E-2</v>
      </c>
      <c r="L154" s="93">
        <f t="shared" si="22"/>
        <v>9.6841506212652945E-2</v>
      </c>
      <c r="M154" s="93">
        <f t="shared" si="23"/>
        <v>0.50829934553732337</v>
      </c>
      <c r="N154" s="93">
        <f t="shared" si="24"/>
        <v>0.39485914825002372</v>
      </c>
      <c r="O154" s="93">
        <f t="shared" si="25"/>
        <v>0.17291093616617662</v>
      </c>
      <c r="P154" s="106">
        <f t="shared" si="26"/>
        <v>96.734465385333081</v>
      </c>
      <c r="R154" s="17">
        <v>422</v>
      </c>
      <c r="S154" s="23"/>
      <c r="T154" s="26"/>
      <c r="U154" s="27"/>
      <c r="V154" s="28"/>
      <c r="W154" s="1">
        <v>12</v>
      </c>
      <c r="X154" s="1">
        <v>4</v>
      </c>
    </row>
    <row r="155" spans="1:24" ht="13.5" customHeight="1">
      <c r="A155" s="40" t="s">
        <v>177</v>
      </c>
      <c r="B155" s="5">
        <v>20146</v>
      </c>
      <c r="C155" s="5">
        <v>20291</v>
      </c>
      <c r="D155" s="10">
        <f t="shared" si="19"/>
        <v>145</v>
      </c>
      <c r="E155" s="86">
        <f t="shared" si="20"/>
        <v>7.1974585525662604E-3</v>
      </c>
      <c r="F155" s="90">
        <v>1533</v>
      </c>
      <c r="G155" s="91">
        <v>3900</v>
      </c>
      <c r="H155" s="91">
        <v>12327</v>
      </c>
      <c r="I155" s="91">
        <v>4064</v>
      </c>
      <c r="J155" s="91">
        <v>1829</v>
      </c>
      <c r="K155" s="93">
        <f t="shared" si="21"/>
        <v>7.5550736779853134E-2</v>
      </c>
      <c r="L155" s="93">
        <f t="shared" si="22"/>
        <v>0.19220343994874575</v>
      </c>
      <c r="M155" s="93">
        <f t="shared" si="23"/>
        <v>0.60751071903799714</v>
      </c>
      <c r="N155" s="93">
        <f t="shared" si="24"/>
        <v>0.20028584101325711</v>
      </c>
      <c r="O155" s="93">
        <f t="shared" si="25"/>
        <v>9.0138485042629737E-2</v>
      </c>
      <c r="P155" s="106">
        <f t="shared" si="26"/>
        <v>64.606149103593737</v>
      </c>
      <c r="R155" s="37">
        <v>423</v>
      </c>
      <c r="S155" s="23"/>
      <c r="T155" s="26"/>
      <c r="U155" s="27"/>
      <c r="V155" s="28"/>
      <c r="W155" s="1">
        <v>2</v>
      </c>
      <c r="X155" s="1">
        <v>5</v>
      </c>
    </row>
    <row r="156" spans="1:24" ht="13.5" customHeight="1">
      <c r="A156" s="40" t="s">
        <v>178</v>
      </c>
      <c r="B156" s="5">
        <v>10238</v>
      </c>
      <c r="C156" s="5">
        <v>10218</v>
      </c>
      <c r="D156" s="10">
        <f t="shared" si="19"/>
        <v>-20</v>
      </c>
      <c r="E156" s="86">
        <f t="shared" si="20"/>
        <v>-1.9535065442469746E-3</v>
      </c>
      <c r="F156" s="90">
        <v>1209</v>
      </c>
      <c r="G156" s="91">
        <v>3147</v>
      </c>
      <c r="H156" s="91">
        <v>5963</v>
      </c>
      <c r="I156" s="91">
        <v>1108</v>
      </c>
      <c r="J156" s="91">
        <v>472</v>
      </c>
      <c r="K156" s="93">
        <f t="shared" si="21"/>
        <v>0.1183206106870229</v>
      </c>
      <c r="L156" s="93">
        <f t="shared" si="22"/>
        <v>0.30798590722254843</v>
      </c>
      <c r="M156" s="93">
        <f t="shared" si="23"/>
        <v>0.58357799960853396</v>
      </c>
      <c r="N156" s="93">
        <f t="shared" si="24"/>
        <v>0.1084360931689176</v>
      </c>
      <c r="O156" s="93">
        <f t="shared" si="25"/>
        <v>4.6192992757878255E-2</v>
      </c>
      <c r="P156" s="106">
        <f t="shared" si="26"/>
        <v>71.356699647828265</v>
      </c>
      <c r="R156" s="37">
        <v>425</v>
      </c>
      <c r="S156" s="23"/>
      <c r="T156" s="26"/>
      <c r="U156" s="27"/>
      <c r="V156" s="28"/>
      <c r="W156" s="1">
        <v>17</v>
      </c>
      <c r="X156" s="1">
        <v>4</v>
      </c>
    </row>
    <row r="157" spans="1:24" ht="13.5" customHeight="1">
      <c r="A157" s="16" t="s">
        <v>179</v>
      </c>
      <c r="B157" s="5">
        <v>11994</v>
      </c>
      <c r="C157" s="5">
        <v>11979</v>
      </c>
      <c r="D157" s="10">
        <f t="shared" si="19"/>
        <v>-15</v>
      </c>
      <c r="E157" s="86">
        <f t="shared" si="20"/>
        <v>-1.250625312656295E-3</v>
      </c>
      <c r="F157" s="90">
        <v>834</v>
      </c>
      <c r="G157" s="91">
        <v>2133</v>
      </c>
      <c r="H157" s="91">
        <v>7063</v>
      </c>
      <c r="I157" s="91">
        <v>2783</v>
      </c>
      <c r="J157" s="91">
        <v>1164</v>
      </c>
      <c r="K157" s="93">
        <f t="shared" si="21"/>
        <v>6.9621838216879534E-2</v>
      </c>
      <c r="L157" s="93">
        <f t="shared" si="22"/>
        <v>0.17806160781367392</v>
      </c>
      <c r="M157" s="93">
        <f t="shared" si="23"/>
        <v>0.58961515986309376</v>
      </c>
      <c r="N157" s="93">
        <f t="shared" si="24"/>
        <v>0.23232323232323232</v>
      </c>
      <c r="O157" s="93">
        <f t="shared" si="25"/>
        <v>9.7170047583270719E-2</v>
      </c>
      <c r="P157" s="106">
        <f t="shared" si="26"/>
        <v>69.602152060031159</v>
      </c>
      <c r="R157" s="17">
        <v>426</v>
      </c>
      <c r="S157" s="18"/>
      <c r="T157" s="26"/>
      <c r="U157" s="27"/>
      <c r="V157" s="28"/>
      <c r="W157" s="1">
        <v>12</v>
      </c>
      <c r="X157" s="1">
        <v>4</v>
      </c>
    </row>
    <row r="158" spans="1:24" ht="13.5" customHeight="1">
      <c r="A158" s="16" t="s">
        <v>180</v>
      </c>
      <c r="B158" s="5">
        <v>15770</v>
      </c>
      <c r="C158" s="5">
        <v>15628</v>
      </c>
      <c r="D158" s="10">
        <f t="shared" si="19"/>
        <v>-142</v>
      </c>
      <c r="E158" s="86">
        <f t="shared" si="20"/>
        <v>-9.0044388078630577E-3</v>
      </c>
      <c r="F158" s="90">
        <v>837</v>
      </c>
      <c r="G158" s="91">
        <v>2100</v>
      </c>
      <c r="H158" s="91">
        <v>8605</v>
      </c>
      <c r="I158" s="91">
        <v>4923</v>
      </c>
      <c r="J158" s="91">
        <v>2304</v>
      </c>
      <c r="K158" s="93">
        <f t="shared" si="21"/>
        <v>5.3557716918351678E-2</v>
      </c>
      <c r="L158" s="93">
        <f t="shared" si="22"/>
        <v>0.13437420015357052</v>
      </c>
      <c r="M158" s="93">
        <f t="shared" si="23"/>
        <v>0.55061428205784491</v>
      </c>
      <c r="N158" s="93">
        <f t="shared" si="24"/>
        <v>0.31501151778858461</v>
      </c>
      <c r="O158" s="93">
        <f t="shared" si="25"/>
        <v>0.14742769388277452</v>
      </c>
      <c r="P158" s="106">
        <f t="shared" si="26"/>
        <v>81.615339918651955</v>
      </c>
      <c r="R158" s="17">
        <v>430</v>
      </c>
      <c r="S158" s="23"/>
      <c r="T158" s="26"/>
      <c r="U158" s="27"/>
      <c r="V158" s="28"/>
      <c r="W158" s="1">
        <v>2</v>
      </c>
      <c r="X158" s="1">
        <v>4</v>
      </c>
    </row>
    <row r="159" spans="1:24" ht="13.5" customHeight="1">
      <c r="A159" s="16" t="s">
        <v>181</v>
      </c>
      <c r="B159" s="5">
        <v>7853</v>
      </c>
      <c r="C159" s="5">
        <v>7799</v>
      </c>
      <c r="D159" s="10">
        <f t="shared" si="19"/>
        <v>-54</v>
      </c>
      <c r="E159" s="86">
        <f t="shared" si="20"/>
        <v>-6.8763529861199935E-3</v>
      </c>
      <c r="F159" s="90">
        <v>426</v>
      </c>
      <c r="G159" s="91">
        <v>1225</v>
      </c>
      <c r="H159" s="91">
        <v>4528</v>
      </c>
      <c r="I159" s="91">
        <v>2046</v>
      </c>
      <c r="J159" s="91">
        <v>911</v>
      </c>
      <c r="K159" s="93">
        <f t="shared" si="21"/>
        <v>5.4622387485575075E-2</v>
      </c>
      <c r="L159" s="93">
        <f t="shared" si="22"/>
        <v>0.15707141941274522</v>
      </c>
      <c r="M159" s="93">
        <f t="shared" si="23"/>
        <v>0.58058725477625339</v>
      </c>
      <c r="N159" s="93">
        <f t="shared" si="24"/>
        <v>0.26234132581100139</v>
      </c>
      <c r="O159" s="93">
        <f t="shared" si="25"/>
        <v>0.11680984741633543</v>
      </c>
      <c r="P159" s="106">
        <f t="shared" si="26"/>
        <v>72.239399293286212</v>
      </c>
      <c r="R159" s="17">
        <v>433</v>
      </c>
      <c r="S159" s="23"/>
      <c r="T159" s="26"/>
      <c r="U159" s="27"/>
      <c r="V159" s="28"/>
      <c r="W159" s="1">
        <v>5</v>
      </c>
      <c r="X159" s="1">
        <v>3</v>
      </c>
    </row>
    <row r="160" spans="1:24" ht="13.5" customHeight="1">
      <c r="A160" s="16" t="s">
        <v>182</v>
      </c>
      <c r="B160" s="5">
        <v>14745</v>
      </c>
      <c r="C160" s="5">
        <v>14643</v>
      </c>
      <c r="D160" s="10">
        <f t="shared" si="19"/>
        <v>-102</v>
      </c>
      <c r="E160" s="86">
        <f t="shared" si="20"/>
        <v>-6.9175991861647468E-3</v>
      </c>
      <c r="F160" s="90">
        <v>736</v>
      </c>
      <c r="G160" s="91">
        <v>1939</v>
      </c>
      <c r="H160" s="91">
        <v>8293</v>
      </c>
      <c r="I160" s="91">
        <v>4411</v>
      </c>
      <c r="J160" s="91">
        <v>1968</v>
      </c>
      <c r="K160" s="93">
        <f t="shared" si="21"/>
        <v>5.0262924264153519E-2</v>
      </c>
      <c r="L160" s="93">
        <f t="shared" si="22"/>
        <v>0.13241822031004574</v>
      </c>
      <c r="M160" s="93">
        <f t="shared" si="23"/>
        <v>0.56634569418834935</v>
      </c>
      <c r="N160" s="93">
        <f t="shared" si="24"/>
        <v>0.30123608550160486</v>
      </c>
      <c r="O160" s="93">
        <f t="shared" si="25"/>
        <v>0.13439868879328007</v>
      </c>
      <c r="P160" s="106">
        <f t="shared" si="26"/>
        <v>76.57060171228747</v>
      </c>
      <c r="R160" s="17">
        <v>434</v>
      </c>
      <c r="S160" s="23"/>
      <c r="T160" s="26"/>
      <c r="U160" s="27"/>
      <c r="V160" s="28"/>
      <c r="W160" s="1">
        <v>1</v>
      </c>
      <c r="X160" s="1">
        <v>4</v>
      </c>
    </row>
    <row r="161" spans="1:24" ht="13.5" customHeight="1">
      <c r="A161" s="16" t="s">
        <v>183</v>
      </c>
      <c r="B161" s="5">
        <v>699</v>
      </c>
      <c r="C161" s="5">
        <v>703</v>
      </c>
      <c r="D161" s="10">
        <f t="shared" si="19"/>
        <v>4</v>
      </c>
      <c r="E161" s="86">
        <f t="shared" si="20"/>
        <v>5.7224606580830173E-3</v>
      </c>
      <c r="F161" s="90">
        <v>13</v>
      </c>
      <c r="G161" s="91">
        <v>56</v>
      </c>
      <c r="H161" s="91">
        <v>355</v>
      </c>
      <c r="I161" s="91">
        <v>292</v>
      </c>
      <c r="J161" s="91">
        <v>132</v>
      </c>
      <c r="K161" s="93">
        <f t="shared" si="21"/>
        <v>1.849217638691323E-2</v>
      </c>
      <c r="L161" s="93">
        <f t="shared" si="22"/>
        <v>7.9658605974395447E-2</v>
      </c>
      <c r="M161" s="93">
        <f t="shared" si="23"/>
        <v>0.50497866287339976</v>
      </c>
      <c r="N161" s="93">
        <f t="shared" si="24"/>
        <v>0.41536273115220484</v>
      </c>
      <c r="O161" s="93">
        <f t="shared" si="25"/>
        <v>0.18776671408250356</v>
      </c>
      <c r="P161" s="106">
        <f t="shared" si="26"/>
        <v>98.028169014084511</v>
      </c>
      <c r="R161" s="17">
        <v>435</v>
      </c>
      <c r="S161" s="23"/>
      <c r="T161" s="26"/>
      <c r="U161" s="27"/>
      <c r="V161" s="28"/>
      <c r="W161" s="1">
        <v>13</v>
      </c>
      <c r="X161" s="1">
        <v>1</v>
      </c>
    </row>
    <row r="162" spans="1:24" ht="13.5" customHeight="1">
      <c r="A162" s="16" t="s">
        <v>184</v>
      </c>
      <c r="B162" s="5">
        <v>2036</v>
      </c>
      <c r="C162" s="5">
        <v>2018</v>
      </c>
      <c r="D162" s="10">
        <f t="shared" si="19"/>
        <v>-18</v>
      </c>
      <c r="E162" s="86">
        <f t="shared" si="20"/>
        <v>-8.8408644400785885E-3</v>
      </c>
      <c r="F162" s="90">
        <v>199</v>
      </c>
      <c r="G162" s="91">
        <v>514</v>
      </c>
      <c r="H162" s="91">
        <v>1121</v>
      </c>
      <c r="I162" s="91">
        <v>383</v>
      </c>
      <c r="J162" s="91">
        <v>152</v>
      </c>
      <c r="K162" s="93">
        <f t="shared" si="21"/>
        <v>9.8612487611496533E-2</v>
      </c>
      <c r="L162" s="93">
        <f t="shared" si="22"/>
        <v>0.25470763131813678</v>
      </c>
      <c r="M162" s="93">
        <f t="shared" si="23"/>
        <v>0.55550049554013881</v>
      </c>
      <c r="N162" s="93">
        <f t="shared" si="24"/>
        <v>0.18979187314172449</v>
      </c>
      <c r="O162" s="93">
        <f t="shared" si="25"/>
        <v>7.5322101090188304E-2</v>
      </c>
      <c r="P162" s="106">
        <f t="shared" si="26"/>
        <v>80.017841213202487</v>
      </c>
      <c r="R162" s="17">
        <v>436</v>
      </c>
      <c r="S162" s="18"/>
      <c r="T162" s="26"/>
      <c r="U162" s="27"/>
      <c r="V162" s="28"/>
      <c r="W162" s="1">
        <v>17</v>
      </c>
      <c r="X162" s="1">
        <v>2</v>
      </c>
    </row>
    <row r="163" spans="1:24" ht="13.5" customHeight="1">
      <c r="A163" s="16" t="s">
        <v>185</v>
      </c>
      <c r="B163" s="5">
        <v>372</v>
      </c>
      <c r="C163" s="5">
        <v>376</v>
      </c>
      <c r="D163" s="10">
        <f t="shared" si="19"/>
        <v>4</v>
      </c>
      <c r="E163" s="86">
        <f t="shared" si="20"/>
        <v>1.0752688172043001E-2</v>
      </c>
      <c r="F163" s="90">
        <v>16</v>
      </c>
      <c r="G163" s="91">
        <v>57</v>
      </c>
      <c r="H163" s="91">
        <v>212</v>
      </c>
      <c r="I163" s="91">
        <v>107</v>
      </c>
      <c r="J163" s="91">
        <v>52</v>
      </c>
      <c r="K163" s="93">
        <f t="shared" si="21"/>
        <v>4.2553191489361701E-2</v>
      </c>
      <c r="L163" s="93">
        <f t="shared" si="22"/>
        <v>0.15159574468085107</v>
      </c>
      <c r="M163" s="93">
        <f t="shared" si="23"/>
        <v>0.56382978723404253</v>
      </c>
      <c r="N163" s="93">
        <f t="shared" si="24"/>
        <v>0.28457446808510639</v>
      </c>
      <c r="O163" s="93">
        <f t="shared" si="25"/>
        <v>0.13829787234042554</v>
      </c>
      <c r="P163" s="106">
        <f t="shared" si="26"/>
        <v>77.35849056603773</v>
      </c>
      <c r="R163" s="17">
        <v>438</v>
      </c>
      <c r="S163" s="23"/>
      <c r="T163" s="26"/>
      <c r="U163" s="27"/>
      <c r="V163" s="28"/>
      <c r="W163" s="1">
        <v>21</v>
      </c>
      <c r="X163" s="1">
        <v>1</v>
      </c>
    </row>
    <row r="164" spans="1:24" ht="13.5" customHeight="1">
      <c r="A164" s="16" t="s">
        <v>186</v>
      </c>
      <c r="B164" s="5">
        <v>5534</v>
      </c>
      <c r="C164" s="5">
        <v>5622</v>
      </c>
      <c r="D164" s="10">
        <f t="shared" si="19"/>
        <v>88</v>
      </c>
      <c r="E164" s="86">
        <f t="shared" si="20"/>
        <v>1.5901698590531366E-2</v>
      </c>
      <c r="F164" s="90">
        <v>783</v>
      </c>
      <c r="G164" s="91">
        <v>1652</v>
      </c>
      <c r="H164" s="91">
        <v>3143</v>
      </c>
      <c r="I164" s="91">
        <v>827</v>
      </c>
      <c r="J164" s="91">
        <v>376</v>
      </c>
      <c r="K164" s="93">
        <f t="shared" si="21"/>
        <v>0.13927427961579508</v>
      </c>
      <c r="L164" s="93">
        <f t="shared" si="22"/>
        <v>0.29384560654571329</v>
      </c>
      <c r="M164" s="93">
        <f t="shared" si="23"/>
        <v>0.55905371753824262</v>
      </c>
      <c r="N164" s="93">
        <f t="shared" si="24"/>
        <v>0.14710067591604412</v>
      </c>
      <c r="O164" s="93">
        <f t="shared" si="25"/>
        <v>6.6880113838491642E-2</v>
      </c>
      <c r="P164" s="106">
        <f t="shared" si="26"/>
        <v>78.873687559656375</v>
      </c>
      <c r="R164" s="17">
        <v>440</v>
      </c>
      <c r="S164" s="23"/>
      <c r="T164" s="26"/>
      <c r="U164" s="27"/>
      <c r="V164" s="28"/>
      <c r="W164" s="1">
        <v>15</v>
      </c>
      <c r="X164" s="1">
        <v>3</v>
      </c>
    </row>
    <row r="165" spans="1:24" ht="13.5" customHeight="1">
      <c r="A165" s="16" t="s">
        <v>187</v>
      </c>
      <c r="B165" s="5">
        <v>4543</v>
      </c>
      <c r="C165" s="5">
        <v>4473</v>
      </c>
      <c r="D165" s="10">
        <f t="shared" si="19"/>
        <v>-70</v>
      </c>
      <c r="E165" s="86">
        <f t="shared" si="20"/>
        <v>-1.5408320493066285E-2</v>
      </c>
      <c r="F165" s="90">
        <v>192</v>
      </c>
      <c r="G165" s="91">
        <v>521</v>
      </c>
      <c r="H165" s="91">
        <v>2372</v>
      </c>
      <c r="I165" s="91">
        <v>1580</v>
      </c>
      <c r="J165" s="91">
        <v>713</v>
      </c>
      <c r="K165" s="93">
        <f t="shared" si="21"/>
        <v>4.2924211938296444E-2</v>
      </c>
      <c r="L165" s="93">
        <f t="shared" si="22"/>
        <v>0.11647663760339817</v>
      </c>
      <c r="M165" s="93">
        <f t="shared" si="23"/>
        <v>0.53029286832103728</v>
      </c>
      <c r="N165" s="93">
        <f t="shared" si="24"/>
        <v>0.35323049407556451</v>
      </c>
      <c r="O165" s="93">
        <f t="shared" si="25"/>
        <v>0.15940084954169462</v>
      </c>
      <c r="P165" s="106">
        <f t="shared" si="26"/>
        <v>88.575042158516027</v>
      </c>
      <c r="R165" s="17">
        <v>441</v>
      </c>
      <c r="S165" s="23"/>
      <c r="T165" s="26"/>
      <c r="U165" s="27"/>
      <c r="V165" s="28"/>
      <c r="W165" s="1">
        <v>9</v>
      </c>
      <c r="X165" s="1">
        <v>2</v>
      </c>
    </row>
    <row r="166" spans="1:24" ht="13.5" customHeight="1">
      <c r="A166" s="40" t="s">
        <v>188</v>
      </c>
      <c r="B166" s="5">
        <v>45886</v>
      </c>
      <c r="C166" s="5">
        <v>45988</v>
      </c>
      <c r="D166" s="10">
        <f t="shared" si="19"/>
        <v>102</v>
      </c>
      <c r="E166" s="86">
        <f t="shared" si="20"/>
        <v>2.222900231007241E-3</v>
      </c>
      <c r="F166" s="90">
        <v>2674</v>
      </c>
      <c r="G166" s="91">
        <v>7106</v>
      </c>
      <c r="H166" s="91">
        <v>27258</v>
      </c>
      <c r="I166" s="91">
        <v>11624</v>
      </c>
      <c r="J166" s="91">
        <v>5192</v>
      </c>
      <c r="K166" s="93">
        <f t="shared" si="21"/>
        <v>5.8145603200834999E-2</v>
      </c>
      <c r="L166" s="93">
        <f t="shared" si="22"/>
        <v>0.15451857006175523</v>
      </c>
      <c r="M166" s="93">
        <f t="shared" si="23"/>
        <v>0.59271983995824995</v>
      </c>
      <c r="N166" s="93">
        <f t="shared" si="24"/>
        <v>0.25276158997999476</v>
      </c>
      <c r="O166" s="93">
        <f t="shared" si="25"/>
        <v>0.11289901713490476</v>
      </c>
      <c r="P166" s="106">
        <f t="shared" si="26"/>
        <v>68.713772103602622</v>
      </c>
      <c r="R166" s="37">
        <v>444</v>
      </c>
      <c r="S166" s="23"/>
      <c r="T166" s="26"/>
      <c r="U166" s="27"/>
      <c r="V166" s="28"/>
      <c r="W166" s="1">
        <v>1</v>
      </c>
      <c r="X166" s="1">
        <v>5</v>
      </c>
    </row>
    <row r="167" spans="1:24" ht="13.5" customHeight="1">
      <c r="A167" s="16" t="s">
        <v>189</v>
      </c>
      <c r="B167" s="5">
        <v>15105</v>
      </c>
      <c r="C167" s="5">
        <v>15086</v>
      </c>
      <c r="D167" s="10">
        <f t="shared" si="19"/>
        <v>-19</v>
      </c>
      <c r="E167" s="86">
        <f t="shared" si="20"/>
        <v>-1.2578616352201255E-3</v>
      </c>
      <c r="F167" s="90">
        <v>807</v>
      </c>
      <c r="G167" s="91">
        <v>2224</v>
      </c>
      <c r="H167" s="91">
        <v>8531</v>
      </c>
      <c r="I167" s="91">
        <v>4331</v>
      </c>
      <c r="J167" s="91">
        <v>1956</v>
      </c>
      <c r="K167" s="93">
        <f t="shared" si="21"/>
        <v>5.3493305051040697E-2</v>
      </c>
      <c r="L167" s="93">
        <f t="shared" si="22"/>
        <v>0.14742145035131909</v>
      </c>
      <c r="M167" s="93">
        <f t="shared" si="23"/>
        <v>0.56549118387909325</v>
      </c>
      <c r="N167" s="93">
        <f t="shared" si="24"/>
        <v>0.28708736576958771</v>
      </c>
      <c r="O167" s="93">
        <f t="shared" si="25"/>
        <v>0.12965663529099827</v>
      </c>
      <c r="P167" s="106">
        <f t="shared" si="26"/>
        <v>76.837416481069042</v>
      </c>
      <c r="R167" s="17">
        <v>445</v>
      </c>
      <c r="S167" s="23"/>
      <c r="T167" s="26"/>
      <c r="U167" s="27"/>
      <c r="V167" s="28"/>
      <c r="W167" s="1">
        <v>2</v>
      </c>
      <c r="X167" s="1">
        <v>4</v>
      </c>
    </row>
    <row r="168" spans="1:24" ht="13.5" customHeight="1">
      <c r="A168" s="16" t="s">
        <v>190</v>
      </c>
      <c r="B168" s="5">
        <v>5451</v>
      </c>
      <c r="C168" s="5">
        <v>5487</v>
      </c>
      <c r="D168" s="10">
        <f t="shared" si="19"/>
        <v>36</v>
      </c>
      <c r="E168" s="86">
        <f t="shared" si="20"/>
        <v>6.6042927903136039E-3</v>
      </c>
      <c r="F168" s="90">
        <v>380</v>
      </c>
      <c r="G168" s="91">
        <v>855</v>
      </c>
      <c r="H168" s="91">
        <v>3028</v>
      </c>
      <c r="I168" s="91">
        <v>1604</v>
      </c>
      <c r="J168" s="91">
        <v>816</v>
      </c>
      <c r="K168" s="93">
        <f t="shared" si="21"/>
        <v>6.9254601786039732E-2</v>
      </c>
      <c r="L168" s="93">
        <f t="shared" si="22"/>
        <v>0.15582285401858939</v>
      </c>
      <c r="M168" s="93">
        <f t="shared" si="23"/>
        <v>0.55184982686349549</v>
      </c>
      <c r="N168" s="93">
        <f t="shared" si="24"/>
        <v>0.2923273191179151</v>
      </c>
      <c r="O168" s="93">
        <f t="shared" si="25"/>
        <v>0.1487151448879169</v>
      </c>
      <c r="P168" s="106">
        <f t="shared" si="26"/>
        <v>81.208718626155871</v>
      </c>
      <c r="R168" s="17">
        <v>475</v>
      </c>
      <c r="S168" s="23"/>
      <c r="T168" s="26"/>
      <c r="U168" s="27"/>
      <c r="V168" s="28"/>
      <c r="W168" s="1">
        <v>15</v>
      </c>
      <c r="X168" s="1">
        <v>3</v>
      </c>
    </row>
    <row r="169" spans="1:24" ht="13.5" customHeight="1">
      <c r="A169" s="16" t="s">
        <v>191</v>
      </c>
      <c r="B169" s="5">
        <v>11705</v>
      </c>
      <c r="C169" s="5">
        <v>11742</v>
      </c>
      <c r="D169" s="10">
        <f t="shared" si="19"/>
        <v>37</v>
      </c>
      <c r="E169" s="86">
        <f t="shared" si="20"/>
        <v>3.1610422896197754E-3</v>
      </c>
      <c r="F169" s="90">
        <v>662</v>
      </c>
      <c r="G169" s="91">
        <v>1638</v>
      </c>
      <c r="H169" s="91">
        <v>7125</v>
      </c>
      <c r="I169" s="91">
        <v>2979</v>
      </c>
      <c r="J169" s="91">
        <v>1415</v>
      </c>
      <c r="K169" s="93">
        <f t="shared" si="21"/>
        <v>5.6378811105433489E-2</v>
      </c>
      <c r="L169" s="93">
        <f t="shared" si="22"/>
        <v>0.13949923352069493</v>
      </c>
      <c r="M169" s="93">
        <f t="shared" si="23"/>
        <v>0.60679611650485432</v>
      </c>
      <c r="N169" s="93">
        <f t="shared" si="24"/>
        <v>0.25370464997445069</v>
      </c>
      <c r="O169" s="93">
        <f t="shared" si="25"/>
        <v>0.12050757962868336</v>
      </c>
      <c r="P169" s="106">
        <f t="shared" si="26"/>
        <v>64.8</v>
      </c>
      <c r="R169" s="17">
        <v>478</v>
      </c>
      <c r="S169" s="23"/>
      <c r="T169" s="26"/>
      <c r="U169" s="27"/>
      <c r="V169" s="28"/>
      <c r="W169" s="1">
        <v>21</v>
      </c>
      <c r="X169" s="1">
        <v>4</v>
      </c>
    </row>
    <row r="170" spans="1:24" ht="13.5" customHeight="1">
      <c r="A170" s="16" t="s">
        <v>192</v>
      </c>
      <c r="B170" s="5">
        <v>1999</v>
      </c>
      <c r="C170" s="5">
        <v>1990</v>
      </c>
      <c r="D170" s="10">
        <f t="shared" si="19"/>
        <v>-9</v>
      </c>
      <c r="E170" s="86">
        <f t="shared" si="20"/>
        <v>-4.5022511255627951E-3</v>
      </c>
      <c r="F170" s="90">
        <v>124</v>
      </c>
      <c r="G170" s="91">
        <v>320</v>
      </c>
      <c r="H170" s="91">
        <v>1104</v>
      </c>
      <c r="I170" s="91">
        <v>566</v>
      </c>
      <c r="J170" s="91">
        <v>271</v>
      </c>
      <c r="K170" s="93">
        <f t="shared" si="21"/>
        <v>6.2311557788944726E-2</v>
      </c>
      <c r="L170" s="93">
        <f t="shared" si="22"/>
        <v>0.16080402010050251</v>
      </c>
      <c r="M170" s="93">
        <f t="shared" si="23"/>
        <v>0.55477386934673367</v>
      </c>
      <c r="N170" s="93">
        <f t="shared" si="24"/>
        <v>0.28442211055276384</v>
      </c>
      <c r="O170" s="93">
        <f t="shared" si="25"/>
        <v>0.13618090452261306</v>
      </c>
      <c r="P170" s="106">
        <f t="shared" si="26"/>
        <v>80.253623188405797</v>
      </c>
      <c r="R170" s="17">
        <v>480</v>
      </c>
      <c r="S170" s="25"/>
      <c r="T170" s="26"/>
      <c r="U170" s="27"/>
      <c r="V170" s="28"/>
      <c r="W170" s="1">
        <v>2</v>
      </c>
      <c r="X170" s="1">
        <v>1</v>
      </c>
    </row>
    <row r="171" spans="1:24" ht="13.5" customHeight="1">
      <c r="A171" s="16" t="s">
        <v>193</v>
      </c>
      <c r="B171" s="5">
        <v>9543</v>
      </c>
      <c r="C171" s="5">
        <v>9612</v>
      </c>
      <c r="D171" s="10">
        <f t="shared" si="19"/>
        <v>69</v>
      </c>
      <c r="E171" s="86">
        <f t="shared" si="20"/>
        <v>7.2304306821753261E-3</v>
      </c>
      <c r="F171" s="90">
        <v>767</v>
      </c>
      <c r="G171" s="91">
        <v>1887</v>
      </c>
      <c r="H171" s="91">
        <v>5887</v>
      </c>
      <c r="I171" s="91">
        <v>1838</v>
      </c>
      <c r="J171" s="91">
        <v>797</v>
      </c>
      <c r="K171" s="93">
        <f t="shared" si="21"/>
        <v>7.979608822305452E-2</v>
      </c>
      <c r="L171" s="93">
        <f t="shared" si="22"/>
        <v>0.19631710362047441</v>
      </c>
      <c r="M171" s="93">
        <f t="shared" si="23"/>
        <v>0.61246358718268834</v>
      </c>
      <c r="N171" s="93">
        <f t="shared" si="24"/>
        <v>0.1912193091968373</v>
      </c>
      <c r="O171" s="93">
        <f t="shared" si="25"/>
        <v>8.2917186849771118E-2</v>
      </c>
      <c r="P171" s="106">
        <f t="shared" si="26"/>
        <v>63.275012739935455</v>
      </c>
      <c r="R171" s="17">
        <v>481</v>
      </c>
      <c r="S171" s="23"/>
      <c r="T171" s="26"/>
      <c r="U171" s="27"/>
      <c r="V171" s="28"/>
      <c r="W171" s="1">
        <v>2</v>
      </c>
      <c r="X171" s="1">
        <v>3</v>
      </c>
    </row>
    <row r="172" spans="1:24" ht="13.5" customHeight="1">
      <c r="A172" s="16" t="s">
        <v>194</v>
      </c>
      <c r="B172" s="5">
        <v>1078</v>
      </c>
      <c r="C172" s="5">
        <v>1076</v>
      </c>
      <c r="D172" s="10">
        <f t="shared" si="19"/>
        <v>-2</v>
      </c>
      <c r="E172" s="86">
        <f t="shared" si="20"/>
        <v>-1.8552875695733162E-3</v>
      </c>
      <c r="F172" s="90">
        <v>130</v>
      </c>
      <c r="G172" s="91">
        <v>269</v>
      </c>
      <c r="H172" s="91">
        <v>547</v>
      </c>
      <c r="I172" s="91">
        <v>260</v>
      </c>
      <c r="J172" s="91">
        <v>103</v>
      </c>
      <c r="K172" s="93">
        <f t="shared" si="21"/>
        <v>0.120817843866171</v>
      </c>
      <c r="L172" s="93">
        <f t="shared" si="22"/>
        <v>0.25</v>
      </c>
      <c r="M172" s="93">
        <f t="shared" si="23"/>
        <v>0.50836431226765799</v>
      </c>
      <c r="N172" s="93">
        <f t="shared" si="24"/>
        <v>0.24163568773234201</v>
      </c>
      <c r="O172" s="93">
        <f t="shared" si="25"/>
        <v>9.5724907063197029E-2</v>
      </c>
      <c r="P172" s="106">
        <f t="shared" si="26"/>
        <v>96.709323583180989</v>
      </c>
      <c r="R172" s="17">
        <v>483</v>
      </c>
      <c r="S172" s="23"/>
      <c r="T172" s="26"/>
      <c r="U172" s="27"/>
      <c r="V172" s="28"/>
      <c r="W172" s="1">
        <v>17</v>
      </c>
      <c r="X172" s="1">
        <v>1</v>
      </c>
    </row>
    <row r="173" spans="1:24" ht="13.5" customHeight="1">
      <c r="A173" s="16" t="s">
        <v>195</v>
      </c>
      <c r="B173" s="5">
        <v>3066</v>
      </c>
      <c r="C173" s="5">
        <v>3055</v>
      </c>
      <c r="D173" s="10">
        <f t="shared" si="19"/>
        <v>-11</v>
      </c>
      <c r="E173" s="86">
        <f t="shared" si="20"/>
        <v>-3.5877364644487653E-3</v>
      </c>
      <c r="F173" s="90">
        <v>189</v>
      </c>
      <c r="G173" s="91">
        <v>439</v>
      </c>
      <c r="H173" s="91">
        <v>1535</v>
      </c>
      <c r="I173" s="91">
        <v>1081</v>
      </c>
      <c r="J173" s="91">
        <v>522</v>
      </c>
      <c r="K173" s="93">
        <f t="shared" si="21"/>
        <v>6.1865793780687399E-2</v>
      </c>
      <c r="L173" s="93">
        <f t="shared" si="22"/>
        <v>0.14369885433715221</v>
      </c>
      <c r="M173" s="93">
        <f t="shared" si="23"/>
        <v>0.50245499181669395</v>
      </c>
      <c r="N173" s="93">
        <f t="shared" si="24"/>
        <v>0.35384615384615387</v>
      </c>
      <c r="O173" s="93">
        <f t="shared" si="25"/>
        <v>0.17086743044189853</v>
      </c>
      <c r="P173" s="106">
        <f t="shared" si="26"/>
        <v>99.022801302931597</v>
      </c>
      <c r="R173" s="17">
        <v>484</v>
      </c>
      <c r="S173" s="23"/>
      <c r="T173" s="26"/>
      <c r="U173" s="27"/>
      <c r="V173" s="28"/>
      <c r="W173" s="1">
        <v>4</v>
      </c>
      <c r="X173" s="1">
        <v>2</v>
      </c>
    </row>
    <row r="174" spans="1:24" ht="13.5" customHeight="1">
      <c r="A174" s="16" t="s">
        <v>196</v>
      </c>
      <c r="B174" s="5">
        <v>1868</v>
      </c>
      <c r="C174" s="5">
        <v>1835</v>
      </c>
      <c r="D174" s="10">
        <f t="shared" si="19"/>
        <v>-33</v>
      </c>
      <c r="E174" s="86">
        <f t="shared" si="20"/>
        <v>-1.7665952890792314E-2</v>
      </c>
      <c r="F174" s="90">
        <v>61</v>
      </c>
      <c r="G174" s="91">
        <v>174</v>
      </c>
      <c r="H174" s="91">
        <v>958</v>
      </c>
      <c r="I174" s="91">
        <v>703</v>
      </c>
      <c r="J174" s="91">
        <v>335</v>
      </c>
      <c r="K174" s="93">
        <f t="shared" si="21"/>
        <v>3.3242506811989099E-2</v>
      </c>
      <c r="L174" s="93">
        <f t="shared" si="22"/>
        <v>9.4822888283378745E-2</v>
      </c>
      <c r="M174" s="93">
        <f t="shared" si="23"/>
        <v>0.52207084468664855</v>
      </c>
      <c r="N174" s="93">
        <f t="shared" si="24"/>
        <v>0.38310626702997275</v>
      </c>
      <c r="O174" s="93">
        <f t="shared" si="25"/>
        <v>0.18256130790190736</v>
      </c>
      <c r="P174" s="106">
        <f t="shared" si="26"/>
        <v>91.544885177453025</v>
      </c>
      <c r="R174" s="17">
        <v>489</v>
      </c>
      <c r="S174" s="23"/>
      <c r="T174" s="26"/>
      <c r="U174" s="27"/>
      <c r="V174" s="28"/>
      <c r="W174" s="1">
        <v>8</v>
      </c>
      <c r="X174" s="1">
        <v>1</v>
      </c>
    </row>
    <row r="175" spans="1:24" ht="13.5" customHeight="1">
      <c r="A175" s="16" t="s">
        <v>197</v>
      </c>
      <c r="B175" s="5">
        <v>52583</v>
      </c>
      <c r="C175" s="5">
        <v>52122</v>
      </c>
      <c r="D175" s="10">
        <f t="shared" si="19"/>
        <v>-461</v>
      </c>
      <c r="E175" s="86">
        <f t="shared" si="20"/>
        <v>-8.7670920259399487E-3</v>
      </c>
      <c r="F175" s="90">
        <v>2922</v>
      </c>
      <c r="G175" s="91">
        <v>7106</v>
      </c>
      <c r="H175" s="91">
        <v>30505</v>
      </c>
      <c r="I175" s="91">
        <v>14511</v>
      </c>
      <c r="J175" s="91">
        <v>6581</v>
      </c>
      <c r="K175" s="93">
        <f t="shared" si="21"/>
        <v>5.6060780476574194E-2</v>
      </c>
      <c r="L175" s="93">
        <f t="shared" si="22"/>
        <v>0.13633398564905413</v>
      </c>
      <c r="M175" s="93">
        <f t="shared" si="23"/>
        <v>0.58526150186101833</v>
      </c>
      <c r="N175" s="93">
        <f t="shared" si="24"/>
        <v>0.27840451248992748</v>
      </c>
      <c r="O175" s="93">
        <f t="shared" si="25"/>
        <v>0.1262614634895054</v>
      </c>
      <c r="P175" s="106">
        <f t="shared" si="26"/>
        <v>70.863792820849042</v>
      </c>
      <c r="R175" s="17">
        <v>491</v>
      </c>
      <c r="S175" s="23"/>
      <c r="T175" s="26"/>
      <c r="U175" s="27"/>
      <c r="V175" s="28"/>
      <c r="W175" s="1">
        <v>10</v>
      </c>
      <c r="X175" s="1">
        <v>6</v>
      </c>
    </row>
    <row r="176" spans="1:24" ht="13.5" customHeight="1">
      <c r="A176" s="16" t="s">
        <v>198</v>
      </c>
      <c r="B176" s="5">
        <v>8903</v>
      </c>
      <c r="C176" s="5">
        <v>8909</v>
      </c>
      <c r="D176" s="10">
        <f t="shared" si="19"/>
        <v>6</v>
      </c>
      <c r="E176" s="86">
        <f t="shared" si="20"/>
        <v>6.739301359093286E-4</v>
      </c>
      <c r="F176" s="90">
        <v>817</v>
      </c>
      <c r="G176" s="91">
        <v>2031</v>
      </c>
      <c r="H176" s="91">
        <v>5182</v>
      </c>
      <c r="I176" s="91">
        <v>1696</v>
      </c>
      <c r="J176" s="91">
        <v>721</v>
      </c>
      <c r="K176" s="93">
        <f t="shared" si="21"/>
        <v>9.1705017398136718E-2</v>
      </c>
      <c r="L176" s="93">
        <f t="shared" si="22"/>
        <v>0.2279717139970816</v>
      </c>
      <c r="M176" s="93">
        <f t="shared" si="23"/>
        <v>0.58165899652037267</v>
      </c>
      <c r="N176" s="93">
        <f t="shared" si="24"/>
        <v>0.19036928948254575</v>
      </c>
      <c r="O176" s="93">
        <f t="shared" si="25"/>
        <v>8.0929397238747328E-2</v>
      </c>
      <c r="P176" s="106">
        <f t="shared" si="26"/>
        <v>71.922037823234277</v>
      </c>
      <c r="R176" s="17">
        <v>494</v>
      </c>
      <c r="S176" s="25"/>
      <c r="T176" s="26"/>
      <c r="U176" s="27"/>
      <c r="V176" s="28"/>
      <c r="W176" s="1">
        <v>17</v>
      </c>
      <c r="X176" s="1">
        <v>3</v>
      </c>
    </row>
    <row r="177" spans="1:24" ht="13.5" customHeight="1">
      <c r="A177" s="16" t="s">
        <v>199</v>
      </c>
      <c r="B177" s="5">
        <v>1558</v>
      </c>
      <c r="C177" s="5">
        <v>1488</v>
      </c>
      <c r="D177" s="10">
        <f t="shared" si="19"/>
        <v>-70</v>
      </c>
      <c r="E177" s="86">
        <f t="shared" si="20"/>
        <v>-4.4929396662387711E-2</v>
      </c>
      <c r="F177" s="90">
        <v>59</v>
      </c>
      <c r="G177" s="91">
        <v>187</v>
      </c>
      <c r="H177" s="91">
        <v>744</v>
      </c>
      <c r="I177" s="91">
        <v>557</v>
      </c>
      <c r="J177" s="91">
        <v>254</v>
      </c>
      <c r="K177" s="93">
        <f t="shared" si="21"/>
        <v>3.9650537634408602E-2</v>
      </c>
      <c r="L177" s="93">
        <f t="shared" si="22"/>
        <v>0.12567204301075269</v>
      </c>
      <c r="M177" s="93">
        <f t="shared" si="23"/>
        <v>0.5</v>
      </c>
      <c r="N177" s="93">
        <f t="shared" si="24"/>
        <v>0.37432795698924731</v>
      </c>
      <c r="O177" s="93">
        <f t="shared" si="25"/>
        <v>0.17069892473118278</v>
      </c>
      <c r="P177" s="106">
        <f t="shared" si="26"/>
        <v>100</v>
      </c>
      <c r="R177" s="17">
        <v>495</v>
      </c>
      <c r="S177" s="23"/>
      <c r="T177" s="26"/>
      <c r="U177" s="27"/>
      <c r="V177" s="28"/>
      <c r="W177" s="1">
        <v>13</v>
      </c>
      <c r="X177" s="1">
        <v>1</v>
      </c>
    </row>
    <row r="178" spans="1:24" ht="13.5" customHeight="1">
      <c r="A178" s="16" t="s">
        <v>200</v>
      </c>
      <c r="B178" s="5">
        <v>2297</v>
      </c>
      <c r="C178" s="5">
        <v>2321</v>
      </c>
      <c r="D178" s="10">
        <f t="shared" si="19"/>
        <v>24</v>
      </c>
      <c r="E178" s="86">
        <f t="shared" si="20"/>
        <v>1.0448410970831601E-2</v>
      </c>
      <c r="F178" s="90">
        <v>129</v>
      </c>
      <c r="G178" s="91">
        <v>343</v>
      </c>
      <c r="H178" s="91">
        <v>1323</v>
      </c>
      <c r="I178" s="91">
        <v>655</v>
      </c>
      <c r="J178" s="91">
        <v>295</v>
      </c>
      <c r="K178" s="93">
        <f t="shared" si="21"/>
        <v>5.5579491598448945E-2</v>
      </c>
      <c r="L178" s="93">
        <f t="shared" si="22"/>
        <v>0.14778112882378286</v>
      </c>
      <c r="M178" s="93">
        <f t="shared" si="23"/>
        <v>0.5700129254631624</v>
      </c>
      <c r="N178" s="93">
        <f t="shared" si="24"/>
        <v>0.28220594571305474</v>
      </c>
      <c r="O178" s="93">
        <f t="shared" si="25"/>
        <v>0.12710038776389487</v>
      </c>
      <c r="P178" s="106">
        <f t="shared" si="26"/>
        <v>75.43461829176114</v>
      </c>
      <c r="R178" s="17">
        <v>498</v>
      </c>
      <c r="S178" s="23"/>
      <c r="T178" s="26"/>
      <c r="U178" s="27"/>
      <c r="V178" s="28"/>
      <c r="W178" s="1">
        <v>19</v>
      </c>
      <c r="X178" s="1">
        <v>2</v>
      </c>
    </row>
    <row r="179" spans="1:24" ht="13.5" customHeight="1">
      <c r="A179" s="40" t="s">
        <v>201</v>
      </c>
      <c r="B179" s="5">
        <v>19453</v>
      </c>
      <c r="C179" s="5">
        <v>19536</v>
      </c>
      <c r="D179" s="10">
        <f t="shared" si="19"/>
        <v>83</v>
      </c>
      <c r="E179" s="86">
        <f t="shared" si="20"/>
        <v>4.2666940831748157E-3</v>
      </c>
      <c r="F179" s="90">
        <v>1577</v>
      </c>
      <c r="G179" s="91">
        <v>3794</v>
      </c>
      <c r="H179" s="91">
        <v>11319</v>
      </c>
      <c r="I179" s="91">
        <v>4423</v>
      </c>
      <c r="J179" s="91">
        <v>2110</v>
      </c>
      <c r="K179" s="93">
        <f t="shared" si="21"/>
        <v>8.0722768222768221E-2</v>
      </c>
      <c r="L179" s="93">
        <f t="shared" si="22"/>
        <v>0.1942055692055692</v>
      </c>
      <c r="M179" s="93">
        <f t="shared" si="23"/>
        <v>0.57939189189189189</v>
      </c>
      <c r="N179" s="93">
        <f t="shared" si="24"/>
        <v>0.22640253890253889</v>
      </c>
      <c r="O179" s="93">
        <f t="shared" si="25"/>
        <v>0.108005733005733</v>
      </c>
      <c r="P179" s="106">
        <f t="shared" si="26"/>
        <v>72.59475218658892</v>
      </c>
      <c r="R179" s="37">
        <v>499</v>
      </c>
      <c r="S179" s="23"/>
      <c r="T179" s="26"/>
      <c r="U179" s="27"/>
      <c r="V179" s="28"/>
      <c r="W179" s="1">
        <v>15</v>
      </c>
      <c r="X179" s="1">
        <v>4</v>
      </c>
    </row>
    <row r="180" spans="1:24" ht="13.5" customHeight="1">
      <c r="A180" s="16" t="s">
        <v>202</v>
      </c>
      <c r="B180" s="5">
        <v>10267</v>
      </c>
      <c r="C180" s="5">
        <v>10426</v>
      </c>
      <c r="D180" s="10">
        <f t="shared" si="19"/>
        <v>159</v>
      </c>
      <c r="E180" s="86">
        <f t="shared" si="20"/>
        <v>1.5486510178240875E-2</v>
      </c>
      <c r="F180" s="90">
        <v>851</v>
      </c>
      <c r="G180" s="91">
        <v>2207</v>
      </c>
      <c r="H180" s="91">
        <v>6215</v>
      </c>
      <c r="I180" s="91">
        <v>2004</v>
      </c>
      <c r="J180" s="91">
        <v>799</v>
      </c>
      <c r="K180" s="93">
        <f t="shared" si="21"/>
        <v>8.1622865912142725E-2</v>
      </c>
      <c r="L180" s="93">
        <f t="shared" si="22"/>
        <v>0.21168233262996355</v>
      </c>
      <c r="M180" s="93">
        <f t="shared" si="23"/>
        <v>0.5961058891233455</v>
      </c>
      <c r="N180" s="93">
        <f t="shared" si="24"/>
        <v>0.19221177824669097</v>
      </c>
      <c r="O180" s="93">
        <f t="shared" si="25"/>
        <v>7.6635334740072891E-2</v>
      </c>
      <c r="P180" s="106">
        <f t="shared" si="26"/>
        <v>67.755430410297663</v>
      </c>
      <c r="R180" s="17">
        <v>500</v>
      </c>
      <c r="S180" s="23"/>
      <c r="T180" s="26"/>
      <c r="U180" s="27"/>
      <c r="V180" s="28"/>
      <c r="W180" s="1">
        <v>13</v>
      </c>
      <c r="X180" s="1">
        <v>4</v>
      </c>
    </row>
    <row r="181" spans="1:24" ht="13.5" customHeight="1">
      <c r="A181" s="40" t="s">
        <v>203</v>
      </c>
      <c r="B181" s="5">
        <v>7645</v>
      </c>
      <c r="C181" s="5">
        <v>7594</v>
      </c>
      <c r="D181" s="10">
        <f t="shared" si="19"/>
        <v>-51</v>
      </c>
      <c r="E181" s="86">
        <f t="shared" si="20"/>
        <v>-6.671026814911718E-3</v>
      </c>
      <c r="F181" s="90">
        <v>475</v>
      </c>
      <c r="G181" s="91">
        <v>1124</v>
      </c>
      <c r="H181" s="91">
        <v>4382</v>
      </c>
      <c r="I181" s="91">
        <v>2088</v>
      </c>
      <c r="J181" s="91">
        <v>968</v>
      </c>
      <c r="K181" s="93">
        <f t="shared" si="21"/>
        <v>6.2549381090334477E-2</v>
      </c>
      <c r="L181" s="93">
        <f t="shared" si="22"/>
        <v>0.14801158809586515</v>
      </c>
      <c r="M181" s="93">
        <f t="shared" si="23"/>
        <v>0.57703450092178032</v>
      </c>
      <c r="N181" s="93">
        <f t="shared" si="24"/>
        <v>0.2749539109823545</v>
      </c>
      <c r="O181" s="93">
        <f t="shared" si="25"/>
        <v>0.12746905451672372</v>
      </c>
      <c r="P181" s="106">
        <f t="shared" si="26"/>
        <v>73.299863076220902</v>
      </c>
      <c r="R181" s="37">
        <v>503</v>
      </c>
      <c r="S181" s="23"/>
      <c r="T181" s="26"/>
      <c r="U181" s="27"/>
      <c r="V181" s="28"/>
      <c r="W181" s="1">
        <v>2</v>
      </c>
      <c r="X181" s="1">
        <v>3</v>
      </c>
    </row>
    <row r="182" spans="1:24" ht="13.5" customHeight="1">
      <c r="A182" s="16" t="s">
        <v>204</v>
      </c>
      <c r="B182" s="5">
        <v>1871</v>
      </c>
      <c r="C182" s="5">
        <v>1816</v>
      </c>
      <c r="D182" s="10">
        <f t="shared" si="19"/>
        <v>-55</v>
      </c>
      <c r="E182" s="86">
        <f t="shared" si="20"/>
        <v>-2.9396044895777629E-2</v>
      </c>
      <c r="F182" s="90">
        <v>87</v>
      </c>
      <c r="G182" s="91">
        <v>250</v>
      </c>
      <c r="H182" s="91">
        <v>1009</v>
      </c>
      <c r="I182" s="91">
        <v>557</v>
      </c>
      <c r="J182" s="91">
        <v>256</v>
      </c>
      <c r="K182" s="93">
        <f t="shared" si="21"/>
        <v>4.7907488986784139E-2</v>
      </c>
      <c r="L182" s="93">
        <f t="shared" si="22"/>
        <v>0.13766519823788545</v>
      </c>
      <c r="M182" s="93">
        <f t="shared" si="23"/>
        <v>0.55561674008810569</v>
      </c>
      <c r="N182" s="93">
        <f t="shared" si="24"/>
        <v>0.30671806167400884</v>
      </c>
      <c r="O182" s="93">
        <f t="shared" si="25"/>
        <v>0.14096916299559473</v>
      </c>
      <c r="P182" s="106">
        <f t="shared" si="26"/>
        <v>79.98017839444995</v>
      </c>
      <c r="R182" s="17">
        <v>504</v>
      </c>
      <c r="S182" s="23"/>
      <c r="T182" s="26"/>
      <c r="U182" s="27"/>
      <c r="V182" s="28"/>
      <c r="W182" s="1">
        <v>1</v>
      </c>
      <c r="X182" s="1">
        <v>1</v>
      </c>
    </row>
    <row r="183" spans="1:24" ht="13.5" customHeight="1">
      <c r="A183" s="16" t="s">
        <v>205</v>
      </c>
      <c r="B183" s="5">
        <v>20783</v>
      </c>
      <c r="C183" s="5">
        <v>20837</v>
      </c>
      <c r="D183" s="10">
        <f t="shared" si="19"/>
        <v>54</v>
      </c>
      <c r="E183" s="86">
        <f t="shared" si="20"/>
        <v>2.5982774382908858E-3</v>
      </c>
      <c r="F183" s="90">
        <v>1526</v>
      </c>
      <c r="G183" s="91">
        <v>3942</v>
      </c>
      <c r="H183" s="91">
        <v>12695</v>
      </c>
      <c r="I183" s="91">
        <v>4200</v>
      </c>
      <c r="J183" s="91">
        <v>1732</v>
      </c>
      <c r="K183" s="93">
        <f t="shared" si="21"/>
        <v>7.3235110620530786E-2</v>
      </c>
      <c r="L183" s="93">
        <f t="shared" si="22"/>
        <v>0.18918270384412345</v>
      </c>
      <c r="M183" s="93">
        <f t="shared" si="23"/>
        <v>0.6092527715122138</v>
      </c>
      <c r="N183" s="93">
        <f t="shared" si="24"/>
        <v>0.20156452464366273</v>
      </c>
      <c r="O183" s="93">
        <f t="shared" si="25"/>
        <v>8.312137063876758E-2</v>
      </c>
      <c r="P183" s="106">
        <f t="shared" si="26"/>
        <v>64.135486411973218</v>
      </c>
      <c r="R183" s="17">
        <v>505</v>
      </c>
      <c r="S183" s="23"/>
      <c r="T183" s="26"/>
      <c r="U183" s="27"/>
      <c r="V183" s="28"/>
      <c r="W183" s="1">
        <v>1</v>
      </c>
      <c r="X183" s="1">
        <v>5</v>
      </c>
    </row>
    <row r="184" spans="1:24" ht="13.5" customHeight="1">
      <c r="A184" s="16" t="s">
        <v>206</v>
      </c>
      <c r="B184" s="5">
        <v>5676</v>
      </c>
      <c r="C184" s="5">
        <v>5635</v>
      </c>
      <c r="D184" s="10">
        <f t="shared" si="19"/>
        <v>-41</v>
      </c>
      <c r="E184" s="86">
        <f t="shared" si="20"/>
        <v>-7.2233967582804315E-3</v>
      </c>
      <c r="F184" s="90">
        <v>228</v>
      </c>
      <c r="G184" s="91">
        <v>619</v>
      </c>
      <c r="H184" s="91">
        <v>2859</v>
      </c>
      <c r="I184" s="91">
        <v>2157</v>
      </c>
      <c r="J184" s="91">
        <v>952</v>
      </c>
      <c r="K184" s="93">
        <f t="shared" si="21"/>
        <v>4.0461401952085183E-2</v>
      </c>
      <c r="L184" s="93">
        <f t="shared" si="22"/>
        <v>0.109849157054126</v>
      </c>
      <c r="M184" s="93">
        <f t="shared" si="23"/>
        <v>0.50736468500443654</v>
      </c>
      <c r="N184" s="93">
        <f t="shared" si="24"/>
        <v>0.38278615794143744</v>
      </c>
      <c r="O184" s="93">
        <f t="shared" si="25"/>
        <v>0.168944099378882</v>
      </c>
      <c r="P184" s="106">
        <f t="shared" si="26"/>
        <v>97.096887023434775</v>
      </c>
      <c r="R184" s="17">
        <v>507</v>
      </c>
      <c r="S184" s="23"/>
      <c r="T184" s="26"/>
      <c r="U184" s="27"/>
      <c r="V184" s="28"/>
      <c r="W184" s="1">
        <v>10</v>
      </c>
      <c r="X184" s="1">
        <v>3</v>
      </c>
    </row>
    <row r="185" spans="1:24" ht="13.5" customHeight="1">
      <c r="A185" s="16" t="s">
        <v>207</v>
      </c>
      <c r="B185" s="5">
        <v>9673</v>
      </c>
      <c r="C185" s="5">
        <v>9563</v>
      </c>
      <c r="D185" s="10">
        <f t="shared" si="19"/>
        <v>-110</v>
      </c>
      <c r="E185" s="86">
        <f t="shared" si="20"/>
        <v>-1.1371859815982654E-2</v>
      </c>
      <c r="F185" s="90">
        <v>435</v>
      </c>
      <c r="G185" s="91">
        <v>1108</v>
      </c>
      <c r="H185" s="91">
        <v>4958</v>
      </c>
      <c r="I185" s="91">
        <v>3497</v>
      </c>
      <c r="J185" s="91">
        <v>1597</v>
      </c>
      <c r="K185" s="93">
        <f t="shared" si="21"/>
        <v>4.5487817630450698E-2</v>
      </c>
      <c r="L185" s="93">
        <f t="shared" si="22"/>
        <v>0.11586322283802154</v>
      </c>
      <c r="M185" s="93">
        <f t="shared" si="23"/>
        <v>0.51845655129143575</v>
      </c>
      <c r="N185" s="93">
        <f t="shared" si="24"/>
        <v>0.36568022587054272</v>
      </c>
      <c r="O185" s="93">
        <f t="shared" si="25"/>
        <v>0.16699780403639025</v>
      </c>
      <c r="P185" s="106">
        <f t="shared" si="26"/>
        <v>92.880193626462287</v>
      </c>
      <c r="R185" s="17">
        <v>508</v>
      </c>
      <c r="S185" s="23"/>
      <c r="T185" s="26"/>
      <c r="U185" s="27"/>
      <c r="V185" s="28"/>
      <c r="W185" s="1">
        <v>6</v>
      </c>
      <c r="X185" s="1">
        <v>3</v>
      </c>
    </row>
    <row r="186" spans="1:24" ht="13.5" customHeight="1">
      <c r="A186" s="16" t="s">
        <v>208</v>
      </c>
      <c r="B186" s="5">
        <v>19427</v>
      </c>
      <c r="C186" s="5">
        <v>19579</v>
      </c>
      <c r="D186" s="10">
        <f t="shared" si="19"/>
        <v>152</v>
      </c>
      <c r="E186" s="86">
        <f t="shared" si="20"/>
        <v>7.8241622484171991E-3</v>
      </c>
      <c r="F186" s="90">
        <v>1103</v>
      </c>
      <c r="G186" s="91">
        <v>2834</v>
      </c>
      <c r="H186" s="91">
        <v>11438</v>
      </c>
      <c r="I186" s="91">
        <v>5307</v>
      </c>
      <c r="J186" s="91">
        <v>2245</v>
      </c>
      <c r="K186" s="93">
        <f t="shared" si="21"/>
        <v>5.6335870064865415E-2</v>
      </c>
      <c r="L186" s="93">
        <f t="shared" si="22"/>
        <v>0.14474692272332601</v>
      </c>
      <c r="M186" s="93">
        <f t="shared" si="23"/>
        <v>0.58419735430818731</v>
      </c>
      <c r="N186" s="93">
        <f t="shared" si="24"/>
        <v>0.27105572296848662</v>
      </c>
      <c r="O186" s="93">
        <f t="shared" si="25"/>
        <v>0.11466367025895091</v>
      </c>
      <c r="P186" s="106">
        <f t="shared" si="26"/>
        <v>71.175030599755203</v>
      </c>
      <c r="R186" s="17">
        <v>529</v>
      </c>
      <c r="S186" s="23"/>
      <c r="T186" s="26"/>
      <c r="U186" s="27"/>
      <c r="V186" s="28"/>
      <c r="W186" s="1">
        <v>2</v>
      </c>
      <c r="X186" s="1">
        <v>4</v>
      </c>
    </row>
    <row r="187" spans="1:24" ht="13.5" customHeight="1">
      <c r="A187" s="16" t="s">
        <v>209</v>
      </c>
      <c r="B187" s="5">
        <v>5256</v>
      </c>
      <c r="C187" s="5">
        <v>5169</v>
      </c>
      <c r="D187" s="10">
        <f t="shared" si="19"/>
        <v>-87</v>
      </c>
      <c r="E187" s="86">
        <f t="shared" si="20"/>
        <v>-1.6552511415525162E-2</v>
      </c>
      <c r="F187" s="90">
        <v>269</v>
      </c>
      <c r="G187" s="91">
        <v>745</v>
      </c>
      <c r="H187" s="91">
        <v>2888</v>
      </c>
      <c r="I187" s="91">
        <v>1536</v>
      </c>
      <c r="J187" s="91">
        <v>754</v>
      </c>
      <c r="K187" s="93">
        <f t="shared" si="21"/>
        <v>5.204101373573225E-2</v>
      </c>
      <c r="L187" s="93">
        <f t="shared" si="22"/>
        <v>0.14412845811568969</v>
      </c>
      <c r="M187" s="93">
        <f t="shared" si="23"/>
        <v>0.55871541884310316</v>
      </c>
      <c r="N187" s="93">
        <f t="shared" si="24"/>
        <v>0.2971561230412072</v>
      </c>
      <c r="O187" s="93">
        <f t="shared" si="25"/>
        <v>0.14586960727413426</v>
      </c>
      <c r="P187" s="106">
        <f t="shared" si="26"/>
        <v>78.9819944598338</v>
      </c>
      <c r="R187" s="17">
        <v>531</v>
      </c>
      <c r="S187" s="23"/>
      <c r="T187" s="26"/>
      <c r="U187" s="27"/>
      <c r="V187" s="28"/>
      <c r="W187" s="1">
        <v>4</v>
      </c>
      <c r="X187" s="1">
        <v>3</v>
      </c>
    </row>
    <row r="188" spans="1:24" ht="13.5" customHeight="1">
      <c r="A188" s="16" t="s">
        <v>210</v>
      </c>
      <c r="B188" s="5">
        <v>10500</v>
      </c>
      <c r="C188" s="5">
        <v>10396</v>
      </c>
      <c r="D188" s="10">
        <f t="shared" si="19"/>
        <v>-104</v>
      </c>
      <c r="E188" s="86">
        <f t="shared" si="20"/>
        <v>-9.9047619047618607E-3</v>
      </c>
      <c r="F188" s="90">
        <v>877</v>
      </c>
      <c r="G188" s="91">
        <v>2278</v>
      </c>
      <c r="H188" s="91">
        <v>5632</v>
      </c>
      <c r="I188" s="91">
        <v>2486</v>
      </c>
      <c r="J188" s="91">
        <v>1119</v>
      </c>
      <c r="K188" s="93">
        <f t="shared" si="21"/>
        <v>8.4359368988072336E-2</v>
      </c>
      <c r="L188" s="93">
        <f t="shared" si="22"/>
        <v>0.21912273951519814</v>
      </c>
      <c r="M188" s="93">
        <f t="shared" si="23"/>
        <v>0.54174682570219312</v>
      </c>
      <c r="N188" s="93">
        <f t="shared" si="24"/>
        <v>0.2391304347826087</v>
      </c>
      <c r="O188" s="93">
        <f t="shared" si="25"/>
        <v>0.10763755290496345</v>
      </c>
      <c r="P188" s="106">
        <f t="shared" si="26"/>
        <v>84.588068181818187</v>
      </c>
      <c r="R188" s="17">
        <v>535</v>
      </c>
      <c r="S188" s="23"/>
      <c r="T188" s="26"/>
      <c r="U188" s="27"/>
      <c r="V188" s="28"/>
      <c r="W188" s="1">
        <v>17</v>
      </c>
      <c r="X188" s="1">
        <v>4</v>
      </c>
    </row>
    <row r="189" spans="1:24" ht="13.5" customHeight="1">
      <c r="A189" s="16" t="s">
        <v>211</v>
      </c>
      <c r="B189" s="5">
        <v>34476</v>
      </c>
      <c r="C189" s="5">
        <v>34884</v>
      </c>
      <c r="D189" s="10">
        <f t="shared" si="19"/>
        <v>408</v>
      </c>
      <c r="E189" s="86">
        <f t="shared" si="20"/>
        <v>1.1834319526627279E-2</v>
      </c>
      <c r="F189" s="90">
        <v>2461</v>
      </c>
      <c r="G189" s="91">
        <v>6268</v>
      </c>
      <c r="H189" s="91">
        <v>21263</v>
      </c>
      <c r="I189" s="91">
        <v>7353</v>
      </c>
      <c r="J189" s="91">
        <v>3161</v>
      </c>
      <c r="K189" s="93">
        <f t="shared" si="21"/>
        <v>7.0548102281848407E-2</v>
      </c>
      <c r="L189" s="93">
        <f t="shared" si="22"/>
        <v>0.17968122921683294</v>
      </c>
      <c r="M189" s="93">
        <f t="shared" si="23"/>
        <v>0.60953445705767684</v>
      </c>
      <c r="N189" s="93">
        <f t="shared" si="24"/>
        <v>0.2107843137254902</v>
      </c>
      <c r="O189" s="93">
        <f t="shared" si="25"/>
        <v>9.0614608416466E-2</v>
      </c>
      <c r="P189" s="106">
        <f t="shared" si="26"/>
        <v>64.059634106193855</v>
      </c>
      <c r="R189" s="17">
        <v>536</v>
      </c>
      <c r="S189" s="23"/>
      <c r="T189" s="26"/>
      <c r="U189" s="27"/>
      <c r="V189" s="28"/>
      <c r="W189" s="1">
        <v>6</v>
      </c>
      <c r="X189" s="1">
        <v>5</v>
      </c>
    </row>
    <row r="190" spans="1:24" ht="13.5" customHeight="1">
      <c r="A190" s="16" t="s">
        <v>212</v>
      </c>
      <c r="B190" s="5">
        <v>4693</v>
      </c>
      <c r="C190" s="5">
        <v>4689</v>
      </c>
      <c r="D190" s="10">
        <f t="shared" si="19"/>
        <v>-4</v>
      </c>
      <c r="E190" s="86">
        <f t="shared" si="20"/>
        <v>-8.5233326230560458E-4</v>
      </c>
      <c r="F190" s="90">
        <v>345</v>
      </c>
      <c r="G190" s="91">
        <v>894</v>
      </c>
      <c r="H190" s="91">
        <v>2814</v>
      </c>
      <c r="I190" s="91">
        <v>981</v>
      </c>
      <c r="J190" s="91">
        <v>399</v>
      </c>
      <c r="K190" s="93">
        <f t="shared" si="21"/>
        <v>7.3576455534229049E-2</v>
      </c>
      <c r="L190" s="93">
        <f t="shared" si="22"/>
        <v>0.19065898912348048</v>
      </c>
      <c r="M190" s="93">
        <f t="shared" si="23"/>
        <v>0.60012795905310301</v>
      </c>
      <c r="N190" s="93">
        <f t="shared" si="24"/>
        <v>0.20921305182341651</v>
      </c>
      <c r="O190" s="93">
        <f t="shared" si="25"/>
        <v>8.5092770313499683E-2</v>
      </c>
      <c r="P190" s="106">
        <f t="shared" si="26"/>
        <v>66.631130063965884</v>
      </c>
      <c r="R190" s="17">
        <v>538</v>
      </c>
      <c r="S190" s="23"/>
      <c r="T190" s="26"/>
      <c r="U190" s="27"/>
      <c r="V190" s="28"/>
      <c r="W190" s="1">
        <v>2</v>
      </c>
      <c r="X190" s="1">
        <v>2</v>
      </c>
    </row>
    <row r="191" spans="1:24" ht="13.5" customHeight="1">
      <c r="A191" s="16" t="s">
        <v>213</v>
      </c>
      <c r="B191" s="5">
        <v>9501</v>
      </c>
      <c r="C191" s="5">
        <v>9423</v>
      </c>
      <c r="D191" s="10">
        <f t="shared" si="19"/>
        <v>-78</v>
      </c>
      <c r="E191" s="86">
        <f t="shared" si="20"/>
        <v>-8.2096621408273007E-3</v>
      </c>
      <c r="F191" s="90">
        <v>431</v>
      </c>
      <c r="G191" s="91">
        <v>1083</v>
      </c>
      <c r="H191" s="91">
        <v>4881</v>
      </c>
      <c r="I191" s="91">
        <v>3459</v>
      </c>
      <c r="J191" s="91">
        <v>1543</v>
      </c>
      <c r="K191" s="93">
        <f t="shared" si="21"/>
        <v>4.5739148891011355E-2</v>
      </c>
      <c r="L191" s="93">
        <f t="shared" si="22"/>
        <v>0.11493155046163642</v>
      </c>
      <c r="M191" s="93">
        <f t="shared" si="23"/>
        <v>0.51798790194205668</v>
      </c>
      <c r="N191" s="93">
        <f t="shared" si="24"/>
        <v>0.36708054759630693</v>
      </c>
      <c r="O191" s="93">
        <f t="shared" si="25"/>
        <v>0.1637482754961265</v>
      </c>
      <c r="P191" s="106">
        <f t="shared" si="26"/>
        <v>93.054701905347258</v>
      </c>
      <c r="R191" s="17">
        <v>541</v>
      </c>
      <c r="S191" s="25"/>
      <c r="T191" s="26"/>
      <c r="U191" s="27"/>
      <c r="V191" s="28"/>
      <c r="W191" s="1">
        <v>12</v>
      </c>
      <c r="X191" s="1">
        <v>3</v>
      </c>
    </row>
    <row r="192" spans="1:24" ht="13.5" customHeight="1">
      <c r="A192" s="16" t="s">
        <v>214</v>
      </c>
      <c r="B192" s="5">
        <v>43663</v>
      </c>
      <c r="C192" s="5">
        <v>44127</v>
      </c>
      <c r="D192" s="10">
        <f t="shared" si="19"/>
        <v>464</v>
      </c>
      <c r="E192" s="86">
        <f t="shared" si="20"/>
        <v>1.0626846529097955E-2</v>
      </c>
      <c r="F192" s="90">
        <v>3405</v>
      </c>
      <c r="G192" s="91">
        <v>8539</v>
      </c>
      <c r="H192" s="91">
        <v>27951</v>
      </c>
      <c r="I192" s="91">
        <v>7637</v>
      </c>
      <c r="J192" s="91">
        <v>3290</v>
      </c>
      <c r="K192" s="93">
        <f t="shared" si="21"/>
        <v>7.7163641308042694E-2</v>
      </c>
      <c r="L192" s="93">
        <f t="shared" si="22"/>
        <v>0.1935096426224307</v>
      </c>
      <c r="M192" s="93">
        <f t="shared" si="23"/>
        <v>0.63342171459650554</v>
      </c>
      <c r="N192" s="93">
        <f t="shared" si="24"/>
        <v>0.17306864278106374</v>
      </c>
      <c r="O192" s="93">
        <f t="shared" si="25"/>
        <v>7.4557527137580168E-2</v>
      </c>
      <c r="P192" s="106">
        <f t="shared" si="26"/>
        <v>57.872705806590105</v>
      </c>
      <c r="R192" s="17">
        <v>543</v>
      </c>
      <c r="S192" s="23"/>
      <c r="T192" s="26"/>
      <c r="U192" s="27"/>
      <c r="V192" s="28"/>
      <c r="W192" s="1">
        <v>1</v>
      </c>
      <c r="X192" s="1">
        <v>5</v>
      </c>
    </row>
    <row r="193" spans="1:24" ht="13.5" customHeight="1">
      <c r="A193" s="40" t="s">
        <v>215</v>
      </c>
      <c r="B193" s="5">
        <v>9558</v>
      </c>
      <c r="C193" s="5">
        <v>9562</v>
      </c>
      <c r="D193" s="10">
        <f t="shared" si="19"/>
        <v>4</v>
      </c>
      <c r="E193" s="86">
        <f t="shared" si="20"/>
        <v>4.1849759363876693E-4</v>
      </c>
      <c r="F193" s="90">
        <v>696</v>
      </c>
      <c r="G193" s="91">
        <v>1521</v>
      </c>
      <c r="H193" s="91">
        <v>5302</v>
      </c>
      <c r="I193" s="91">
        <v>2739</v>
      </c>
      <c r="J193" s="91">
        <v>1443</v>
      </c>
      <c r="K193" s="93">
        <f t="shared" si="21"/>
        <v>7.2788119640242621E-2</v>
      </c>
      <c r="L193" s="93">
        <f t="shared" si="22"/>
        <v>0.15906714076553022</v>
      </c>
      <c r="M193" s="93">
        <f t="shared" si="23"/>
        <v>0.55448650909851493</v>
      </c>
      <c r="N193" s="93">
        <f t="shared" si="24"/>
        <v>0.28644635013595482</v>
      </c>
      <c r="O193" s="93">
        <f t="shared" si="25"/>
        <v>0.15090985149550304</v>
      </c>
      <c r="P193" s="106">
        <f t="shared" si="26"/>
        <v>80.347038853262916</v>
      </c>
      <c r="R193" s="37">
        <v>545</v>
      </c>
      <c r="S193" s="23"/>
      <c r="T193" s="26"/>
      <c r="U193" s="27"/>
      <c r="V193" s="28"/>
      <c r="W193" s="1">
        <v>15</v>
      </c>
      <c r="X193" s="1">
        <v>3</v>
      </c>
    </row>
    <row r="194" spans="1:24" ht="13.5" customHeight="1">
      <c r="A194" s="16" t="s">
        <v>216</v>
      </c>
      <c r="B194" s="5">
        <v>15882</v>
      </c>
      <c r="C194" s="5">
        <v>15808</v>
      </c>
      <c r="D194" s="10">
        <f t="shared" si="19"/>
        <v>-74</v>
      </c>
      <c r="E194" s="86">
        <f t="shared" si="20"/>
        <v>-4.6593628006548204E-3</v>
      </c>
      <c r="F194" s="90">
        <v>1021</v>
      </c>
      <c r="G194" s="91">
        <v>2566</v>
      </c>
      <c r="H194" s="91">
        <v>9147</v>
      </c>
      <c r="I194" s="91">
        <v>4095</v>
      </c>
      <c r="J194" s="91">
        <v>1815</v>
      </c>
      <c r="K194" s="93">
        <f t="shared" si="21"/>
        <v>6.458755060728745E-2</v>
      </c>
      <c r="L194" s="93">
        <f t="shared" si="22"/>
        <v>0.16232287449392713</v>
      </c>
      <c r="M194" s="93">
        <f t="shared" si="23"/>
        <v>0.57863107287449389</v>
      </c>
      <c r="N194" s="93">
        <f t="shared" si="24"/>
        <v>0.25904605263157893</v>
      </c>
      <c r="O194" s="93">
        <f t="shared" si="25"/>
        <v>0.11481528340080972</v>
      </c>
      <c r="P194" s="106">
        <f t="shared" si="26"/>
        <v>72.821690171640981</v>
      </c>
      <c r="R194" s="17">
        <v>560</v>
      </c>
      <c r="S194" s="23"/>
      <c r="T194" s="26"/>
      <c r="U194" s="27"/>
      <c r="V194" s="28"/>
      <c r="W194" s="1">
        <v>7</v>
      </c>
      <c r="X194" s="1">
        <v>4</v>
      </c>
    </row>
    <row r="195" spans="1:24" ht="13.5" customHeight="1">
      <c r="A195" s="16" t="s">
        <v>217</v>
      </c>
      <c r="B195" s="5">
        <v>1334</v>
      </c>
      <c r="C195" s="5">
        <v>1337</v>
      </c>
      <c r="D195" s="10">
        <f t="shared" si="19"/>
        <v>3</v>
      </c>
      <c r="E195" s="86">
        <f t="shared" si="20"/>
        <v>2.2488755622189771E-3</v>
      </c>
      <c r="F195" s="90">
        <v>79</v>
      </c>
      <c r="G195" s="91">
        <v>215</v>
      </c>
      <c r="H195" s="91">
        <v>755</v>
      </c>
      <c r="I195" s="91">
        <v>367</v>
      </c>
      <c r="J195" s="91">
        <v>182</v>
      </c>
      <c r="K195" s="93">
        <f t="shared" si="21"/>
        <v>5.9087509349289455E-2</v>
      </c>
      <c r="L195" s="93">
        <f t="shared" si="22"/>
        <v>0.16080777860882572</v>
      </c>
      <c r="M195" s="93">
        <f t="shared" si="23"/>
        <v>0.5646970830216903</v>
      </c>
      <c r="N195" s="93">
        <f t="shared" si="24"/>
        <v>0.27449513836948392</v>
      </c>
      <c r="O195" s="93">
        <f t="shared" si="25"/>
        <v>0.13612565445026178</v>
      </c>
      <c r="P195" s="106">
        <f t="shared" si="26"/>
        <v>77.086092715231786</v>
      </c>
      <c r="R195" s="17">
        <v>561</v>
      </c>
      <c r="S195" s="23"/>
      <c r="T195" s="26"/>
      <c r="U195" s="27"/>
      <c r="V195" s="28"/>
      <c r="W195" s="1">
        <v>2</v>
      </c>
      <c r="X195" s="1">
        <v>1</v>
      </c>
    </row>
    <row r="196" spans="1:24" ht="13.5" customHeight="1">
      <c r="A196" s="16" t="s">
        <v>218</v>
      </c>
      <c r="B196" s="5">
        <v>9008</v>
      </c>
      <c r="C196" s="5">
        <v>8978</v>
      </c>
      <c r="D196" s="10">
        <f t="shared" si="19"/>
        <v>-30</v>
      </c>
      <c r="E196" s="86">
        <f t="shared" si="20"/>
        <v>-3.3303730017761879E-3</v>
      </c>
      <c r="F196" s="90">
        <v>484</v>
      </c>
      <c r="G196" s="91">
        <v>1267</v>
      </c>
      <c r="H196" s="91">
        <v>4905</v>
      </c>
      <c r="I196" s="91">
        <v>2806</v>
      </c>
      <c r="J196" s="91">
        <v>1328</v>
      </c>
      <c r="K196" s="93">
        <f t="shared" si="21"/>
        <v>5.3909556694141235E-2</v>
      </c>
      <c r="L196" s="93">
        <f t="shared" si="22"/>
        <v>0.14112274448652262</v>
      </c>
      <c r="M196" s="93">
        <f t="shared" si="23"/>
        <v>0.54633548674537757</v>
      </c>
      <c r="N196" s="93">
        <f t="shared" si="24"/>
        <v>0.3125417687680998</v>
      </c>
      <c r="O196" s="93">
        <f t="shared" si="25"/>
        <v>0.14791713076408999</v>
      </c>
      <c r="P196" s="106">
        <f t="shared" si="26"/>
        <v>83.037716615698272</v>
      </c>
      <c r="R196" s="17">
        <v>562</v>
      </c>
      <c r="S196" s="23"/>
      <c r="T196" s="26"/>
      <c r="U196" s="27"/>
      <c r="V196" s="28"/>
      <c r="W196" s="1">
        <v>6</v>
      </c>
      <c r="X196" s="1">
        <v>3</v>
      </c>
    </row>
    <row r="197" spans="1:24" ht="13.5" customHeight="1">
      <c r="A197" s="16" t="s">
        <v>219</v>
      </c>
      <c r="B197" s="5">
        <v>7155</v>
      </c>
      <c r="C197" s="5">
        <v>7102</v>
      </c>
      <c r="D197" s="10">
        <f t="shared" si="19"/>
        <v>-53</v>
      </c>
      <c r="E197" s="86">
        <f t="shared" si="20"/>
        <v>-7.4074074074074181E-3</v>
      </c>
      <c r="F197" s="90">
        <v>442</v>
      </c>
      <c r="G197" s="91">
        <v>1209</v>
      </c>
      <c r="H197" s="91">
        <v>3887</v>
      </c>
      <c r="I197" s="91">
        <v>2006</v>
      </c>
      <c r="J197" s="91">
        <v>951</v>
      </c>
      <c r="K197" s="93">
        <f t="shared" si="21"/>
        <v>6.2235989862010704E-2</v>
      </c>
      <c r="L197" s="93">
        <f t="shared" si="22"/>
        <v>0.17023373697549987</v>
      </c>
      <c r="M197" s="93">
        <f t="shared" si="23"/>
        <v>0.54731061672768233</v>
      </c>
      <c r="N197" s="93">
        <f t="shared" si="24"/>
        <v>0.2824556462968178</v>
      </c>
      <c r="O197" s="93">
        <f t="shared" si="25"/>
        <v>0.13390594198817235</v>
      </c>
      <c r="P197" s="106">
        <f t="shared" si="26"/>
        <v>82.71160277849242</v>
      </c>
      <c r="R197" s="17">
        <v>563</v>
      </c>
      <c r="S197" s="23"/>
      <c r="T197" s="26"/>
      <c r="U197" s="27"/>
      <c r="V197" s="28"/>
      <c r="W197" s="1">
        <v>17</v>
      </c>
      <c r="X197" s="1">
        <v>3</v>
      </c>
    </row>
    <row r="198" spans="1:24" ht="13.5" customHeight="1">
      <c r="A198" s="16" t="s">
        <v>220</v>
      </c>
      <c r="B198" s="5">
        <v>207327</v>
      </c>
      <c r="C198" s="5">
        <v>209551</v>
      </c>
      <c r="D198" s="10">
        <f t="shared" si="19"/>
        <v>2224</v>
      </c>
      <c r="E198" s="86">
        <f t="shared" si="20"/>
        <v>1.0727015777009186E-2</v>
      </c>
      <c r="F198" s="90">
        <v>14873</v>
      </c>
      <c r="G198" s="91">
        <v>35739</v>
      </c>
      <c r="H198" s="91">
        <v>138447</v>
      </c>
      <c r="I198" s="91">
        <v>35365</v>
      </c>
      <c r="J198" s="91">
        <v>15055</v>
      </c>
      <c r="K198" s="93">
        <f t="shared" si="21"/>
        <v>7.0975562035017731E-2</v>
      </c>
      <c r="L198" s="93">
        <f t="shared" si="22"/>
        <v>0.17055036721370931</v>
      </c>
      <c r="M198" s="93">
        <f t="shared" si="23"/>
        <v>0.66068403395832043</v>
      </c>
      <c r="N198" s="93">
        <f t="shared" si="24"/>
        <v>0.16876559882797029</v>
      </c>
      <c r="O198" s="93">
        <f t="shared" si="25"/>
        <v>7.1844085687970946E-2</v>
      </c>
      <c r="P198" s="106">
        <f t="shared" si="26"/>
        <v>51.358281508447277</v>
      </c>
      <c r="R198" s="17">
        <v>564</v>
      </c>
      <c r="S198" s="23"/>
      <c r="T198" s="26"/>
      <c r="U198" s="27"/>
      <c r="V198" s="28"/>
      <c r="W198" s="1">
        <v>17</v>
      </c>
      <c r="X198" s="1">
        <v>7</v>
      </c>
    </row>
    <row r="199" spans="1:24" ht="13.5" customHeight="1">
      <c r="A199" s="40" t="s">
        <v>221</v>
      </c>
      <c r="B199" s="5">
        <v>2861</v>
      </c>
      <c r="C199" s="5">
        <v>2813</v>
      </c>
      <c r="D199" s="10">
        <f t="shared" si="19"/>
        <v>-48</v>
      </c>
      <c r="E199" s="86">
        <f t="shared" si="20"/>
        <v>-1.6777350576721473E-2</v>
      </c>
      <c r="F199" s="90">
        <v>98</v>
      </c>
      <c r="G199" s="91">
        <v>274</v>
      </c>
      <c r="H199" s="91">
        <v>1368</v>
      </c>
      <c r="I199" s="91">
        <v>1171</v>
      </c>
      <c r="J199" s="91">
        <v>544</v>
      </c>
      <c r="K199" s="93">
        <f t="shared" si="21"/>
        <v>3.4838250977603978E-2</v>
      </c>
      <c r="L199" s="93">
        <f t="shared" si="22"/>
        <v>9.7404905794525418E-2</v>
      </c>
      <c r="M199" s="93">
        <f t="shared" si="23"/>
        <v>0.48631354425879841</v>
      </c>
      <c r="N199" s="93">
        <f t="shared" si="24"/>
        <v>0.41628154994667615</v>
      </c>
      <c r="O199" s="93">
        <f t="shared" si="25"/>
        <v>0.19338784216139354</v>
      </c>
      <c r="P199" s="106">
        <f t="shared" si="26"/>
        <v>105.62865497076024</v>
      </c>
      <c r="R199" s="37">
        <v>576</v>
      </c>
      <c r="S199" s="23"/>
      <c r="T199" s="26"/>
      <c r="U199" s="27"/>
      <c r="V199" s="28"/>
      <c r="W199" s="1">
        <v>7</v>
      </c>
      <c r="X199" s="1">
        <v>2</v>
      </c>
    </row>
    <row r="200" spans="1:24" ht="13.5" customHeight="1">
      <c r="A200" s="16" t="s">
        <v>222</v>
      </c>
      <c r="B200" s="5">
        <v>10922</v>
      </c>
      <c r="C200" s="5">
        <v>11041</v>
      </c>
      <c r="D200" s="10">
        <f t="shared" si="19"/>
        <v>119</v>
      </c>
      <c r="E200" s="86">
        <f t="shared" si="20"/>
        <v>1.0895440395531919E-2</v>
      </c>
      <c r="F200" s="90">
        <v>886</v>
      </c>
      <c r="G200" s="91">
        <v>2098</v>
      </c>
      <c r="H200" s="91">
        <v>6436</v>
      </c>
      <c r="I200" s="91">
        <v>2507</v>
      </c>
      <c r="J200" s="91">
        <v>1090</v>
      </c>
      <c r="K200" s="93">
        <f t="shared" si="21"/>
        <v>8.0246354496875283E-2</v>
      </c>
      <c r="L200" s="93">
        <f t="shared" si="22"/>
        <v>0.19001902001630286</v>
      </c>
      <c r="M200" s="93">
        <f t="shared" si="23"/>
        <v>0.58291821392989762</v>
      </c>
      <c r="N200" s="93">
        <f t="shared" si="24"/>
        <v>0.22706276605379946</v>
      </c>
      <c r="O200" s="93">
        <f t="shared" si="25"/>
        <v>9.8722941762521513E-2</v>
      </c>
      <c r="P200" s="106">
        <f t="shared" si="26"/>
        <v>71.55065257924177</v>
      </c>
      <c r="R200" s="17">
        <v>577</v>
      </c>
      <c r="S200" s="23"/>
      <c r="T200" s="26"/>
      <c r="U200" s="27"/>
      <c r="V200" s="28"/>
      <c r="W200" s="1">
        <v>2</v>
      </c>
      <c r="X200" s="1">
        <v>4</v>
      </c>
    </row>
    <row r="201" spans="1:24" ht="13.5" customHeight="1">
      <c r="A201" s="16" t="s">
        <v>223</v>
      </c>
      <c r="B201" s="5">
        <v>3235</v>
      </c>
      <c r="C201" s="5">
        <v>3183</v>
      </c>
      <c r="D201" s="10">
        <f t="shared" si="19"/>
        <v>-52</v>
      </c>
      <c r="E201" s="86">
        <f t="shared" si="20"/>
        <v>-1.607418856259657E-2</v>
      </c>
      <c r="F201" s="90">
        <v>125</v>
      </c>
      <c r="G201" s="91">
        <v>383</v>
      </c>
      <c r="H201" s="91">
        <v>1703</v>
      </c>
      <c r="I201" s="91">
        <v>1097</v>
      </c>
      <c r="J201" s="91">
        <v>483</v>
      </c>
      <c r="K201" s="93">
        <f t="shared" si="21"/>
        <v>3.9271127866792335E-2</v>
      </c>
      <c r="L201" s="93">
        <f t="shared" si="22"/>
        <v>0.12032673578385171</v>
      </c>
      <c r="M201" s="93">
        <f t="shared" si="23"/>
        <v>0.53502984605717874</v>
      </c>
      <c r="N201" s="93">
        <f t="shared" si="24"/>
        <v>0.34464341815896954</v>
      </c>
      <c r="O201" s="93">
        <f t="shared" si="25"/>
        <v>0.15174363807728558</v>
      </c>
      <c r="P201" s="106">
        <f t="shared" si="26"/>
        <v>86.905460951262469</v>
      </c>
      <c r="R201" s="17">
        <v>578</v>
      </c>
      <c r="S201" s="23"/>
      <c r="T201" s="26"/>
      <c r="U201" s="27"/>
      <c r="V201" s="28"/>
      <c r="W201" s="1">
        <v>18</v>
      </c>
      <c r="X201" s="1">
        <v>2</v>
      </c>
    </row>
    <row r="202" spans="1:24" ht="13.5" customHeight="1">
      <c r="A202" s="16" t="s">
        <v>224</v>
      </c>
      <c r="B202" s="5">
        <v>4655</v>
      </c>
      <c r="C202" s="5">
        <v>4567</v>
      </c>
      <c r="D202" s="10">
        <f t="shared" si="19"/>
        <v>-88</v>
      </c>
      <c r="E202" s="86">
        <f t="shared" si="20"/>
        <v>-1.8904403866809916E-2</v>
      </c>
      <c r="F202" s="90">
        <v>184</v>
      </c>
      <c r="G202" s="91">
        <v>459</v>
      </c>
      <c r="H202" s="91">
        <v>2207</v>
      </c>
      <c r="I202" s="91">
        <v>1901</v>
      </c>
      <c r="J202" s="91">
        <v>892</v>
      </c>
      <c r="K202" s="93">
        <f t="shared" si="21"/>
        <v>4.028902999781038E-2</v>
      </c>
      <c r="L202" s="93">
        <f t="shared" si="22"/>
        <v>0.10050361287497263</v>
      </c>
      <c r="M202" s="93">
        <f t="shared" si="23"/>
        <v>0.4832493978541712</v>
      </c>
      <c r="N202" s="93">
        <f t="shared" si="24"/>
        <v>0.41624698927085613</v>
      </c>
      <c r="O202" s="93">
        <f t="shared" si="25"/>
        <v>0.19531421064155902</v>
      </c>
      <c r="P202" s="106">
        <f t="shared" si="26"/>
        <v>106.93248753964657</v>
      </c>
      <c r="R202" s="17">
        <v>580</v>
      </c>
      <c r="S202" s="23"/>
      <c r="T202" s="26"/>
      <c r="U202" s="27"/>
      <c r="V202" s="28"/>
      <c r="W202" s="1">
        <v>9</v>
      </c>
      <c r="X202" s="1">
        <v>2</v>
      </c>
    </row>
    <row r="203" spans="1:24" ht="13.5" customHeight="1">
      <c r="A203" s="16" t="s">
        <v>225</v>
      </c>
      <c r="B203" s="5">
        <v>6352</v>
      </c>
      <c r="C203" s="5">
        <v>6286</v>
      </c>
      <c r="D203" s="10">
        <f t="shared" si="19"/>
        <v>-66</v>
      </c>
      <c r="E203" s="86">
        <f t="shared" si="20"/>
        <v>-1.0390428211586866E-2</v>
      </c>
      <c r="F203" s="90">
        <v>355</v>
      </c>
      <c r="G203" s="91">
        <v>854</v>
      </c>
      <c r="H203" s="91">
        <v>3285</v>
      </c>
      <c r="I203" s="91">
        <v>2147</v>
      </c>
      <c r="J203" s="91">
        <v>984</v>
      </c>
      <c r="K203" s="93">
        <f t="shared" si="21"/>
        <v>5.6474705695195672E-2</v>
      </c>
      <c r="L203" s="93">
        <f t="shared" si="22"/>
        <v>0.13585746102449889</v>
      </c>
      <c r="M203" s="93">
        <f t="shared" si="23"/>
        <v>0.52258988227807823</v>
      </c>
      <c r="N203" s="93">
        <f t="shared" si="24"/>
        <v>0.34155265669742285</v>
      </c>
      <c r="O203" s="93">
        <f t="shared" si="25"/>
        <v>0.15653833916640153</v>
      </c>
      <c r="P203" s="106">
        <f t="shared" si="26"/>
        <v>91.354642313546421</v>
      </c>
      <c r="R203" s="17">
        <v>581</v>
      </c>
      <c r="S203" s="23"/>
      <c r="T203" s="26"/>
      <c r="U203" s="27"/>
      <c r="V203" s="28"/>
      <c r="W203" s="1">
        <v>6</v>
      </c>
      <c r="X203" s="1">
        <v>3</v>
      </c>
    </row>
    <row r="204" spans="1:24" ht="13.5" customHeight="1">
      <c r="A204" s="16" t="s">
        <v>226</v>
      </c>
      <c r="B204" s="5">
        <v>931</v>
      </c>
      <c r="C204" s="5">
        <v>924</v>
      </c>
      <c r="D204" s="10">
        <f t="shared" si="19"/>
        <v>-7</v>
      </c>
      <c r="E204" s="86">
        <f t="shared" si="20"/>
        <v>-7.5187969924812581E-3</v>
      </c>
      <c r="F204" s="90">
        <v>40</v>
      </c>
      <c r="G204" s="91">
        <v>87</v>
      </c>
      <c r="H204" s="91">
        <v>483</v>
      </c>
      <c r="I204" s="91">
        <v>354</v>
      </c>
      <c r="J204" s="91">
        <v>150</v>
      </c>
      <c r="K204" s="93">
        <f t="shared" si="21"/>
        <v>4.3290043290043288E-2</v>
      </c>
      <c r="L204" s="93">
        <f t="shared" si="22"/>
        <v>9.4155844155844159E-2</v>
      </c>
      <c r="M204" s="93">
        <f t="shared" si="23"/>
        <v>0.52272727272727271</v>
      </c>
      <c r="N204" s="93">
        <f t="shared" si="24"/>
        <v>0.38311688311688313</v>
      </c>
      <c r="O204" s="93">
        <f t="shared" si="25"/>
        <v>0.16233766233766234</v>
      </c>
      <c r="P204" s="106">
        <f t="shared" si="26"/>
        <v>91.304347826086953</v>
      </c>
      <c r="R204" s="17">
        <v>583</v>
      </c>
      <c r="S204" s="23"/>
      <c r="T204" s="26"/>
      <c r="U204" s="27"/>
      <c r="V204" s="28"/>
      <c r="W204" s="1">
        <v>19</v>
      </c>
      <c r="X204" s="1">
        <v>1</v>
      </c>
    </row>
    <row r="205" spans="1:24" ht="13.5" customHeight="1">
      <c r="A205" s="16" t="s">
        <v>227</v>
      </c>
      <c r="B205" s="5">
        <v>2706</v>
      </c>
      <c r="C205" s="5">
        <v>2676</v>
      </c>
      <c r="D205" s="10">
        <f t="shared" si="19"/>
        <v>-30</v>
      </c>
      <c r="E205" s="86">
        <f t="shared" si="20"/>
        <v>-1.1086474501108667E-2</v>
      </c>
      <c r="F205" s="90">
        <v>266</v>
      </c>
      <c r="G205" s="91">
        <v>670</v>
      </c>
      <c r="H205" s="91">
        <v>1337</v>
      </c>
      <c r="I205" s="91">
        <v>669</v>
      </c>
      <c r="J205" s="91">
        <v>286</v>
      </c>
      <c r="K205" s="93">
        <f t="shared" si="21"/>
        <v>9.9402092675635281E-2</v>
      </c>
      <c r="L205" s="93">
        <f t="shared" si="22"/>
        <v>0.25037369207772797</v>
      </c>
      <c r="M205" s="93">
        <f t="shared" si="23"/>
        <v>0.49962630792227203</v>
      </c>
      <c r="N205" s="93">
        <f t="shared" si="24"/>
        <v>0.25</v>
      </c>
      <c r="O205" s="93">
        <f t="shared" si="25"/>
        <v>0.10687593423019431</v>
      </c>
      <c r="P205" s="106">
        <f t="shared" si="26"/>
        <v>100.14958863126402</v>
      </c>
      <c r="R205" s="17">
        <v>584</v>
      </c>
      <c r="S205" s="23"/>
      <c r="T205" s="26"/>
      <c r="U205" s="27"/>
      <c r="V205" s="28"/>
      <c r="W205" s="1">
        <v>16</v>
      </c>
      <c r="X205" s="1">
        <v>2</v>
      </c>
    </row>
    <row r="206" spans="1:24" ht="13.5" customHeight="1">
      <c r="A206" s="16" t="s">
        <v>228</v>
      </c>
      <c r="B206" s="5">
        <v>1654</v>
      </c>
      <c r="C206" s="5">
        <v>1644</v>
      </c>
      <c r="D206" s="10">
        <f t="shared" si="19"/>
        <v>-10</v>
      </c>
      <c r="E206" s="86">
        <f t="shared" si="20"/>
        <v>-6.0459492140265692E-3</v>
      </c>
      <c r="F206" s="90">
        <v>64</v>
      </c>
      <c r="G206" s="91">
        <v>165</v>
      </c>
      <c r="H206" s="91">
        <v>819</v>
      </c>
      <c r="I206" s="91">
        <v>660</v>
      </c>
      <c r="J206" s="91">
        <v>318</v>
      </c>
      <c r="K206" s="93">
        <f t="shared" si="21"/>
        <v>3.8929440389294405E-2</v>
      </c>
      <c r="L206" s="93">
        <f t="shared" si="22"/>
        <v>0.10036496350364964</v>
      </c>
      <c r="M206" s="93">
        <f t="shared" si="23"/>
        <v>0.4981751824817518</v>
      </c>
      <c r="N206" s="93">
        <f t="shared" si="24"/>
        <v>0.40145985401459855</v>
      </c>
      <c r="O206" s="93">
        <f t="shared" si="25"/>
        <v>0.19343065693430658</v>
      </c>
      <c r="P206" s="106">
        <f t="shared" si="26"/>
        <v>100.73260073260074</v>
      </c>
      <c r="R206" s="17">
        <v>588</v>
      </c>
      <c r="S206" s="23"/>
      <c r="T206" s="26"/>
      <c r="U206" s="27"/>
      <c r="V206" s="28"/>
      <c r="W206" s="1">
        <v>10</v>
      </c>
      <c r="X206" s="1">
        <v>1</v>
      </c>
    </row>
    <row r="207" spans="1:24" ht="13.5" customHeight="1">
      <c r="A207" s="16" t="s">
        <v>229</v>
      </c>
      <c r="B207" s="5">
        <v>3772</v>
      </c>
      <c r="C207" s="5">
        <v>3678</v>
      </c>
      <c r="D207" s="10">
        <f t="shared" si="19"/>
        <v>-94</v>
      </c>
      <c r="E207" s="86">
        <f t="shared" si="20"/>
        <v>-2.4920466595970359E-2</v>
      </c>
      <c r="F207" s="90">
        <v>238</v>
      </c>
      <c r="G207" s="91">
        <v>668</v>
      </c>
      <c r="H207" s="91">
        <v>2084</v>
      </c>
      <c r="I207" s="91">
        <v>926</v>
      </c>
      <c r="J207" s="91">
        <v>401</v>
      </c>
      <c r="K207" s="93">
        <f t="shared" si="21"/>
        <v>6.4709081022294723E-2</v>
      </c>
      <c r="L207" s="93">
        <f t="shared" si="22"/>
        <v>0.18162044589450788</v>
      </c>
      <c r="M207" s="93">
        <f t="shared" si="23"/>
        <v>0.56661228928765639</v>
      </c>
      <c r="N207" s="93">
        <f t="shared" si="24"/>
        <v>0.25176726481783579</v>
      </c>
      <c r="O207" s="93">
        <f t="shared" si="25"/>
        <v>0.10902664491571507</v>
      </c>
      <c r="P207" s="106">
        <f t="shared" si="26"/>
        <v>76.487523992322451</v>
      </c>
      <c r="R207" s="17">
        <v>592</v>
      </c>
      <c r="S207" s="23"/>
      <c r="T207" s="26"/>
      <c r="U207" s="27"/>
      <c r="V207" s="28"/>
      <c r="W207" s="1">
        <v>13</v>
      </c>
      <c r="X207" s="1">
        <v>2</v>
      </c>
    </row>
    <row r="208" spans="1:24" ht="13.5" customHeight="1">
      <c r="A208" s="16" t="s">
        <v>230</v>
      </c>
      <c r="B208" s="5">
        <v>17375</v>
      </c>
      <c r="C208" s="5">
        <v>17253</v>
      </c>
      <c r="D208" s="10">
        <f t="shared" ref="D208:D271" si="27">C208-B208</f>
        <v>-122</v>
      </c>
      <c r="E208" s="86">
        <f t="shared" ref="E208:E271" si="28">C208/B208-1</f>
        <v>-7.0215827338129255E-3</v>
      </c>
      <c r="F208" s="90">
        <v>793</v>
      </c>
      <c r="G208" s="91">
        <v>1984</v>
      </c>
      <c r="H208" s="91">
        <v>9394</v>
      </c>
      <c r="I208" s="91">
        <v>5875</v>
      </c>
      <c r="J208" s="91">
        <v>2645</v>
      </c>
      <c r="K208" s="93">
        <f t="shared" ref="K208:K271" si="29">F208/$C208</f>
        <v>4.5963020923897292E-2</v>
      </c>
      <c r="L208" s="93">
        <f t="shared" ref="L208:L271" si="30">G208/$C208</f>
        <v>0.11499449371123863</v>
      </c>
      <c r="M208" s="93">
        <f t="shared" ref="M208:M271" si="31">H208/$C208</f>
        <v>0.54448501709847563</v>
      </c>
      <c r="N208" s="93">
        <f t="shared" ref="N208:N271" si="32">I208/$C208</f>
        <v>0.34052048919028577</v>
      </c>
      <c r="O208" s="93">
        <f t="shared" ref="O208:O271" si="33">J208/$C208</f>
        <v>0.15330667130354142</v>
      </c>
      <c r="P208" s="106">
        <f t="shared" si="26"/>
        <v>83.659782840110708</v>
      </c>
      <c r="R208" s="17">
        <v>593</v>
      </c>
      <c r="S208" s="23"/>
      <c r="T208" s="26"/>
      <c r="U208" s="27"/>
      <c r="V208" s="28"/>
      <c r="W208" s="1">
        <v>10</v>
      </c>
      <c r="X208" s="1">
        <v>4</v>
      </c>
    </row>
    <row r="209" spans="1:24" ht="13.5" customHeight="1">
      <c r="A209" s="16" t="s">
        <v>231</v>
      </c>
      <c r="B209" s="5">
        <v>4321</v>
      </c>
      <c r="C209" s="5">
        <v>4269</v>
      </c>
      <c r="D209" s="10">
        <f t="shared" si="27"/>
        <v>-52</v>
      </c>
      <c r="E209" s="86">
        <f t="shared" si="28"/>
        <v>-1.2034251330710455E-2</v>
      </c>
      <c r="F209" s="90">
        <v>203</v>
      </c>
      <c r="G209" s="91">
        <v>540</v>
      </c>
      <c r="H209" s="91">
        <v>2080</v>
      </c>
      <c r="I209" s="91">
        <v>1649</v>
      </c>
      <c r="J209" s="91">
        <v>749</v>
      </c>
      <c r="K209" s="93">
        <f t="shared" si="29"/>
        <v>4.7552119934410872E-2</v>
      </c>
      <c r="L209" s="93">
        <f t="shared" si="30"/>
        <v>0.12649332396345747</v>
      </c>
      <c r="M209" s="93">
        <f t="shared" si="31"/>
        <v>0.48723354415553993</v>
      </c>
      <c r="N209" s="93">
        <f t="shared" si="32"/>
        <v>0.3862731318810026</v>
      </c>
      <c r="O209" s="93">
        <f t="shared" si="33"/>
        <v>0.17545092527524012</v>
      </c>
      <c r="P209" s="106">
        <f t="shared" ref="P209:P272" si="34">(G209+I209)/(H209/100)</f>
        <v>105.24038461538461</v>
      </c>
      <c r="R209" s="17">
        <v>595</v>
      </c>
      <c r="S209" s="23"/>
      <c r="T209" s="26"/>
      <c r="U209" s="27"/>
      <c r="V209" s="28"/>
      <c r="W209" s="1">
        <v>11</v>
      </c>
      <c r="X209" s="1">
        <v>2</v>
      </c>
    </row>
    <row r="210" spans="1:24" ht="13.5" customHeight="1">
      <c r="A210" s="16" t="s">
        <v>232</v>
      </c>
      <c r="B210" s="5">
        <v>19066</v>
      </c>
      <c r="C210" s="5">
        <v>19097</v>
      </c>
      <c r="D210" s="10">
        <f t="shared" si="27"/>
        <v>31</v>
      </c>
      <c r="E210" s="86">
        <f t="shared" si="28"/>
        <v>1.6259309766075702E-3</v>
      </c>
      <c r="F210" s="90">
        <v>1233</v>
      </c>
      <c r="G210" s="91">
        <v>2900</v>
      </c>
      <c r="H210" s="91">
        <v>11148</v>
      </c>
      <c r="I210" s="91">
        <v>5049</v>
      </c>
      <c r="J210" s="91">
        <v>2554</v>
      </c>
      <c r="K210" s="93">
        <f t="shared" si="29"/>
        <v>6.4565114939519302E-2</v>
      </c>
      <c r="L210" s="93">
        <f t="shared" si="30"/>
        <v>0.15185631250981829</v>
      </c>
      <c r="M210" s="93">
        <f t="shared" si="31"/>
        <v>0.58375661098601872</v>
      </c>
      <c r="N210" s="93">
        <f t="shared" si="32"/>
        <v>0.26438707650416293</v>
      </c>
      <c r="O210" s="93">
        <f t="shared" si="33"/>
        <v>0.13373828350002617</v>
      </c>
      <c r="P210" s="106">
        <f t="shared" si="34"/>
        <v>71.304269824183706</v>
      </c>
      <c r="R210" s="17">
        <v>598</v>
      </c>
      <c r="S210" s="23"/>
      <c r="T210" s="26"/>
      <c r="U210" s="27"/>
      <c r="V210" s="28"/>
      <c r="W210" s="1">
        <v>15</v>
      </c>
      <c r="X210" s="1">
        <v>4</v>
      </c>
    </row>
    <row r="211" spans="1:24" ht="13.5" customHeight="1">
      <c r="A211" s="16" t="s">
        <v>233</v>
      </c>
      <c r="B211" s="5">
        <v>11174</v>
      </c>
      <c r="C211" s="5">
        <v>11172</v>
      </c>
      <c r="D211" s="10">
        <f t="shared" si="27"/>
        <v>-2</v>
      </c>
      <c r="E211" s="86">
        <f t="shared" si="28"/>
        <v>-1.7898693395379528E-4</v>
      </c>
      <c r="F211" s="90">
        <v>1145</v>
      </c>
      <c r="G211" s="91">
        <v>2608</v>
      </c>
      <c r="H211" s="91">
        <v>6480</v>
      </c>
      <c r="I211" s="91">
        <v>2084</v>
      </c>
      <c r="J211" s="91">
        <v>955</v>
      </c>
      <c r="K211" s="93">
        <f t="shared" si="29"/>
        <v>0.10248836376655926</v>
      </c>
      <c r="L211" s="93">
        <f t="shared" si="30"/>
        <v>0.23344074471894022</v>
      </c>
      <c r="M211" s="93">
        <f t="shared" si="31"/>
        <v>0.58002148227712136</v>
      </c>
      <c r="N211" s="93">
        <f t="shared" si="32"/>
        <v>0.18653777300393842</v>
      </c>
      <c r="O211" s="93">
        <f t="shared" si="33"/>
        <v>8.5481561045470819E-2</v>
      </c>
      <c r="P211" s="106">
        <f t="shared" si="34"/>
        <v>72.407407407407405</v>
      </c>
      <c r="R211" s="17">
        <v>599</v>
      </c>
      <c r="S211" s="25"/>
      <c r="T211" s="26"/>
      <c r="U211" s="27"/>
      <c r="V211" s="28"/>
      <c r="W211" s="1">
        <v>15</v>
      </c>
      <c r="X211" s="1">
        <v>4</v>
      </c>
    </row>
    <row r="212" spans="1:24" ht="13.5" customHeight="1">
      <c r="A212" s="16" t="s">
        <v>234</v>
      </c>
      <c r="B212" s="5">
        <v>3931</v>
      </c>
      <c r="C212" s="5">
        <v>3873</v>
      </c>
      <c r="D212" s="10">
        <f t="shared" si="27"/>
        <v>-58</v>
      </c>
      <c r="E212" s="86">
        <f t="shared" si="28"/>
        <v>-1.4754515390485889E-2</v>
      </c>
      <c r="F212" s="90">
        <v>173</v>
      </c>
      <c r="G212" s="91">
        <v>530</v>
      </c>
      <c r="H212" s="91">
        <v>2052</v>
      </c>
      <c r="I212" s="91">
        <v>1291</v>
      </c>
      <c r="J212" s="91">
        <v>634</v>
      </c>
      <c r="K212" s="93">
        <f t="shared" si="29"/>
        <v>4.4668215853343664E-2</v>
      </c>
      <c r="L212" s="93">
        <f t="shared" si="30"/>
        <v>0.13684482313452104</v>
      </c>
      <c r="M212" s="93">
        <f t="shared" si="31"/>
        <v>0.52982184353214568</v>
      </c>
      <c r="N212" s="93">
        <f t="shared" si="32"/>
        <v>0.33333333333333331</v>
      </c>
      <c r="O212" s="93">
        <f t="shared" si="33"/>
        <v>0.16369739220242707</v>
      </c>
      <c r="P212" s="106">
        <f t="shared" si="34"/>
        <v>88.742690058479539</v>
      </c>
      <c r="R212" s="17">
        <v>601</v>
      </c>
      <c r="S212" s="23"/>
      <c r="T212" s="26"/>
      <c r="U212" s="27"/>
      <c r="V212" s="28"/>
      <c r="W212" s="1">
        <v>13</v>
      </c>
      <c r="X212" s="1">
        <v>2</v>
      </c>
    </row>
    <row r="213" spans="1:24" ht="13.5" customHeight="1">
      <c r="A213" s="16" t="s">
        <v>235</v>
      </c>
      <c r="B213" s="5">
        <v>19803</v>
      </c>
      <c r="C213" s="5">
        <v>20206</v>
      </c>
      <c r="D213" s="10">
        <f t="shared" si="27"/>
        <v>403</v>
      </c>
      <c r="E213" s="86">
        <f t="shared" si="28"/>
        <v>2.035045195172458E-2</v>
      </c>
      <c r="F213" s="90">
        <v>1625</v>
      </c>
      <c r="G213" s="91">
        <v>3980</v>
      </c>
      <c r="H213" s="91">
        <v>12522</v>
      </c>
      <c r="I213" s="91">
        <v>3704</v>
      </c>
      <c r="J213" s="91">
        <v>1695</v>
      </c>
      <c r="K213" s="93">
        <f t="shared" si="29"/>
        <v>8.0421656933584079E-2</v>
      </c>
      <c r="L213" s="93">
        <f t="shared" si="30"/>
        <v>0.19697119667425517</v>
      </c>
      <c r="M213" s="93">
        <f t="shared" si="31"/>
        <v>0.6197169157675938</v>
      </c>
      <c r="N213" s="93">
        <f t="shared" si="32"/>
        <v>0.18331188755815103</v>
      </c>
      <c r="O213" s="93">
        <f t="shared" si="33"/>
        <v>8.3885974463030782E-2</v>
      </c>
      <c r="P213" s="106">
        <f t="shared" si="34"/>
        <v>61.363999361124421</v>
      </c>
      <c r="R213" s="17">
        <v>604</v>
      </c>
      <c r="S213" s="23"/>
      <c r="T213" s="26"/>
      <c r="U213" s="27"/>
      <c r="V213" s="28"/>
      <c r="W213" s="1">
        <v>6</v>
      </c>
      <c r="X213" s="1">
        <v>5</v>
      </c>
    </row>
    <row r="214" spans="1:24" ht="13.5" customHeight="1">
      <c r="A214" s="16" t="s">
        <v>236</v>
      </c>
      <c r="B214" s="5">
        <v>4201</v>
      </c>
      <c r="C214" s="5">
        <v>4161</v>
      </c>
      <c r="D214" s="10">
        <f t="shared" si="27"/>
        <v>-40</v>
      </c>
      <c r="E214" s="86">
        <f t="shared" si="28"/>
        <v>-9.5215424898833501E-3</v>
      </c>
      <c r="F214" s="90">
        <v>231</v>
      </c>
      <c r="G214" s="91">
        <v>542</v>
      </c>
      <c r="H214" s="91">
        <v>2176</v>
      </c>
      <c r="I214" s="91">
        <v>1443</v>
      </c>
      <c r="J214" s="91">
        <v>602</v>
      </c>
      <c r="K214" s="93">
        <f t="shared" si="29"/>
        <v>5.5515501081470797E-2</v>
      </c>
      <c r="L214" s="93">
        <f t="shared" si="30"/>
        <v>0.13025714972362412</v>
      </c>
      <c r="M214" s="93">
        <f t="shared" si="31"/>
        <v>0.52295121365056474</v>
      </c>
      <c r="N214" s="93">
        <f t="shared" si="32"/>
        <v>0.34679163662581108</v>
      </c>
      <c r="O214" s="93">
        <f t="shared" si="33"/>
        <v>0.14467676039413602</v>
      </c>
      <c r="P214" s="106">
        <f t="shared" si="34"/>
        <v>91.222426470588232</v>
      </c>
      <c r="R214" s="17">
        <v>607</v>
      </c>
      <c r="S214" s="23"/>
      <c r="T214" s="26"/>
      <c r="U214" s="27"/>
      <c r="V214" s="28"/>
      <c r="W214" s="1">
        <v>12</v>
      </c>
      <c r="X214" s="1">
        <v>2</v>
      </c>
    </row>
    <row r="215" spans="1:24" ht="13.5" customHeight="1">
      <c r="A215" s="16" t="s">
        <v>237</v>
      </c>
      <c r="B215" s="5">
        <v>2063</v>
      </c>
      <c r="C215" s="5">
        <v>2013</v>
      </c>
      <c r="D215" s="10">
        <f t="shared" si="27"/>
        <v>-50</v>
      </c>
      <c r="E215" s="86">
        <f t="shared" si="28"/>
        <v>-2.423654871546288E-2</v>
      </c>
      <c r="F215" s="90">
        <v>99</v>
      </c>
      <c r="G215" s="91">
        <v>277</v>
      </c>
      <c r="H215" s="91">
        <v>1065</v>
      </c>
      <c r="I215" s="91">
        <v>671</v>
      </c>
      <c r="J215" s="91">
        <v>323</v>
      </c>
      <c r="K215" s="93">
        <f t="shared" si="29"/>
        <v>4.9180327868852458E-2</v>
      </c>
      <c r="L215" s="93">
        <f t="shared" si="30"/>
        <v>0.13760556383507203</v>
      </c>
      <c r="M215" s="93">
        <f t="shared" si="31"/>
        <v>0.52906110283159469</v>
      </c>
      <c r="N215" s="93">
        <f t="shared" si="32"/>
        <v>0.33333333333333331</v>
      </c>
      <c r="O215" s="93">
        <f t="shared" si="33"/>
        <v>0.16045702930948832</v>
      </c>
      <c r="P215" s="106">
        <f t="shared" si="34"/>
        <v>89.014084507042256</v>
      </c>
      <c r="R215" s="17">
        <v>608</v>
      </c>
      <c r="S215" s="23"/>
      <c r="T215" s="26"/>
      <c r="U215" s="27"/>
      <c r="V215" s="28"/>
      <c r="W215" s="1">
        <v>4</v>
      </c>
      <c r="X215" s="1">
        <v>2</v>
      </c>
    </row>
    <row r="216" spans="1:24" ht="13.5" customHeight="1">
      <c r="A216" s="16" t="s">
        <v>238</v>
      </c>
      <c r="B216" s="5">
        <v>83684</v>
      </c>
      <c r="C216" s="5">
        <v>83482</v>
      </c>
      <c r="D216" s="10">
        <f t="shared" si="27"/>
        <v>-202</v>
      </c>
      <c r="E216" s="86">
        <f t="shared" si="28"/>
        <v>-2.4138425505473293E-3</v>
      </c>
      <c r="F216" s="90">
        <v>4739</v>
      </c>
      <c r="G216" s="91">
        <v>11470</v>
      </c>
      <c r="H216" s="91">
        <v>49762</v>
      </c>
      <c r="I216" s="91">
        <v>22250</v>
      </c>
      <c r="J216" s="91">
        <v>10406</v>
      </c>
      <c r="K216" s="93">
        <f t="shared" si="29"/>
        <v>5.6766728156967969E-2</v>
      </c>
      <c r="L216" s="93">
        <f t="shared" si="30"/>
        <v>0.13739488752066314</v>
      </c>
      <c r="M216" s="93">
        <f t="shared" si="31"/>
        <v>0.59608059222347332</v>
      </c>
      <c r="N216" s="93">
        <f t="shared" si="32"/>
        <v>0.26652452025586354</v>
      </c>
      <c r="O216" s="93">
        <f t="shared" si="33"/>
        <v>0.12464962506887713</v>
      </c>
      <c r="P216" s="106">
        <f t="shared" si="34"/>
        <v>67.762549736746919</v>
      </c>
      <c r="R216" s="17">
        <v>609</v>
      </c>
      <c r="S216" s="23"/>
      <c r="T216" s="26"/>
      <c r="U216" s="27"/>
      <c r="V216" s="28"/>
      <c r="W216" s="1">
        <v>4</v>
      </c>
      <c r="X216" s="1">
        <v>6</v>
      </c>
    </row>
    <row r="217" spans="1:24" ht="13.5" customHeight="1">
      <c r="A217" s="16" t="s">
        <v>239</v>
      </c>
      <c r="B217" s="5">
        <v>5070</v>
      </c>
      <c r="C217" s="5">
        <v>5066</v>
      </c>
      <c r="D217" s="10">
        <f t="shared" si="27"/>
        <v>-4</v>
      </c>
      <c r="E217" s="86">
        <f t="shared" si="28"/>
        <v>-7.889546351085297E-4</v>
      </c>
      <c r="F217" s="90">
        <v>367</v>
      </c>
      <c r="G217" s="91">
        <v>962</v>
      </c>
      <c r="H217" s="91">
        <v>3237</v>
      </c>
      <c r="I217" s="91">
        <v>867</v>
      </c>
      <c r="J217" s="91">
        <v>337</v>
      </c>
      <c r="K217" s="93">
        <f t="shared" si="29"/>
        <v>7.244374259771022E-2</v>
      </c>
      <c r="L217" s="93">
        <f t="shared" si="30"/>
        <v>0.18989340702724042</v>
      </c>
      <c r="M217" s="93">
        <f t="shared" si="31"/>
        <v>0.63896565337544409</v>
      </c>
      <c r="N217" s="93">
        <f t="shared" si="32"/>
        <v>0.17114093959731544</v>
      </c>
      <c r="O217" s="93">
        <f t="shared" si="33"/>
        <v>6.6521910777733909E-2</v>
      </c>
      <c r="P217" s="106">
        <f t="shared" si="34"/>
        <v>56.502934816187832</v>
      </c>
      <c r="R217" s="17">
        <v>611</v>
      </c>
      <c r="S217" s="23"/>
      <c r="T217" s="26"/>
      <c r="U217" s="27"/>
      <c r="V217" s="28"/>
      <c r="W217" s="1">
        <v>1</v>
      </c>
      <c r="X217" s="1">
        <v>3</v>
      </c>
    </row>
    <row r="218" spans="1:24" ht="13.5" customHeight="1">
      <c r="A218" s="16" t="s">
        <v>240</v>
      </c>
      <c r="B218" s="5">
        <v>3117</v>
      </c>
      <c r="C218" s="5">
        <v>3066</v>
      </c>
      <c r="D218" s="10">
        <f t="shared" si="27"/>
        <v>-51</v>
      </c>
      <c r="E218" s="86">
        <f t="shared" si="28"/>
        <v>-1.6361886429258954E-2</v>
      </c>
      <c r="F218" s="90">
        <v>82</v>
      </c>
      <c r="G218" s="91">
        <v>243</v>
      </c>
      <c r="H218" s="91">
        <v>1549</v>
      </c>
      <c r="I218" s="91">
        <v>1274</v>
      </c>
      <c r="J218" s="91">
        <v>542</v>
      </c>
      <c r="K218" s="93">
        <f t="shared" si="29"/>
        <v>2.674494455316373E-2</v>
      </c>
      <c r="L218" s="93">
        <f t="shared" si="30"/>
        <v>7.9256360078277882E-2</v>
      </c>
      <c r="M218" s="93">
        <f t="shared" si="31"/>
        <v>0.50521852576647097</v>
      </c>
      <c r="N218" s="93">
        <f t="shared" si="32"/>
        <v>0.41552511415525112</v>
      </c>
      <c r="O218" s="93">
        <f t="shared" si="33"/>
        <v>0.17677756033920417</v>
      </c>
      <c r="P218" s="106">
        <f t="shared" si="34"/>
        <v>97.934151065203352</v>
      </c>
      <c r="R218" s="17">
        <v>614</v>
      </c>
      <c r="S218" s="23"/>
      <c r="T218" s="26"/>
      <c r="U218" s="27"/>
      <c r="V218" s="28"/>
      <c r="W218" s="1">
        <v>19</v>
      </c>
      <c r="X218" s="1">
        <v>2</v>
      </c>
    </row>
    <row r="219" spans="1:24" ht="13.5" customHeight="1">
      <c r="A219" s="40" t="s">
        <v>241</v>
      </c>
      <c r="B219" s="5">
        <v>7779</v>
      </c>
      <c r="C219" s="5">
        <v>7702</v>
      </c>
      <c r="D219" s="10">
        <f t="shared" si="27"/>
        <v>-77</v>
      </c>
      <c r="E219" s="86">
        <f t="shared" si="28"/>
        <v>-9.8984445301452118E-3</v>
      </c>
      <c r="F219" s="90">
        <v>440</v>
      </c>
      <c r="G219" s="91">
        <v>1172</v>
      </c>
      <c r="H219" s="91">
        <v>3959</v>
      </c>
      <c r="I219" s="91">
        <v>2571</v>
      </c>
      <c r="J219" s="91">
        <v>1161</v>
      </c>
      <c r="K219" s="93">
        <f t="shared" si="29"/>
        <v>5.7128018696442483E-2</v>
      </c>
      <c r="L219" s="93">
        <f t="shared" si="30"/>
        <v>0.15216826798234226</v>
      </c>
      <c r="M219" s="93">
        <f t="shared" si="31"/>
        <v>0.51402233186185409</v>
      </c>
      <c r="N219" s="93">
        <f t="shared" si="32"/>
        <v>0.33380940015580368</v>
      </c>
      <c r="O219" s="93">
        <f t="shared" si="33"/>
        <v>0.15074006751493119</v>
      </c>
      <c r="P219" s="106">
        <f t="shared" si="34"/>
        <v>94.544076787067439</v>
      </c>
      <c r="R219" s="37">
        <v>615</v>
      </c>
      <c r="S219" s="23"/>
      <c r="T219" s="26"/>
      <c r="U219" s="27"/>
      <c r="V219" s="28"/>
      <c r="W219" s="1">
        <v>17</v>
      </c>
      <c r="X219" s="1">
        <v>3</v>
      </c>
    </row>
    <row r="220" spans="1:24" ht="13.5" customHeight="1">
      <c r="A220" s="16" t="s">
        <v>242</v>
      </c>
      <c r="B220" s="5">
        <v>1833</v>
      </c>
      <c r="C220" s="5">
        <v>1848</v>
      </c>
      <c r="D220" s="10">
        <f t="shared" si="27"/>
        <v>15</v>
      </c>
      <c r="E220" s="86">
        <f t="shared" si="28"/>
        <v>8.1833060556464332E-3</v>
      </c>
      <c r="F220" s="90">
        <v>103</v>
      </c>
      <c r="G220" s="91">
        <v>275</v>
      </c>
      <c r="H220" s="91">
        <v>1134</v>
      </c>
      <c r="I220" s="91">
        <v>439</v>
      </c>
      <c r="J220" s="91">
        <v>213</v>
      </c>
      <c r="K220" s="93">
        <f t="shared" si="29"/>
        <v>5.5735930735930736E-2</v>
      </c>
      <c r="L220" s="93">
        <f t="shared" si="30"/>
        <v>0.14880952380952381</v>
      </c>
      <c r="M220" s="93">
        <f t="shared" si="31"/>
        <v>0.61363636363636365</v>
      </c>
      <c r="N220" s="93">
        <f t="shared" si="32"/>
        <v>0.23755411255411255</v>
      </c>
      <c r="O220" s="93">
        <f t="shared" si="33"/>
        <v>0.11525974025974026</v>
      </c>
      <c r="P220" s="106">
        <f t="shared" si="34"/>
        <v>62.962962962962962</v>
      </c>
      <c r="R220" s="17">
        <v>616</v>
      </c>
      <c r="S220" s="23"/>
      <c r="T220" s="26"/>
      <c r="U220" s="27"/>
      <c r="V220" s="28"/>
      <c r="W220" s="1">
        <v>1</v>
      </c>
      <c r="X220" s="1">
        <v>1</v>
      </c>
    </row>
    <row r="221" spans="1:24" ht="13.5" customHeight="1">
      <c r="A221" s="16" t="s">
        <v>243</v>
      </c>
      <c r="B221" s="5">
        <v>2785</v>
      </c>
      <c r="C221" s="5">
        <v>2721</v>
      </c>
      <c r="D221" s="10">
        <f t="shared" si="27"/>
        <v>-64</v>
      </c>
      <c r="E221" s="86">
        <f t="shared" si="28"/>
        <v>-2.2980251346499059E-2</v>
      </c>
      <c r="F221" s="90">
        <v>129</v>
      </c>
      <c r="G221" s="91">
        <v>333</v>
      </c>
      <c r="H221" s="91">
        <v>1389</v>
      </c>
      <c r="I221" s="91">
        <v>999</v>
      </c>
      <c r="J221" s="91">
        <v>509</v>
      </c>
      <c r="K221" s="93">
        <f t="shared" si="29"/>
        <v>4.7409040793825796E-2</v>
      </c>
      <c r="L221" s="93">
        <f t="shared" si="30"/>
        <v>0.12238147739801543</v>
      </c>
      <c r="M221" s="93">
        <f t="shared" si="31"/>
        <v>0.51047409040793823</v>
      </c>
      <c r="N221" s="93">
        <f t="shared" si="32"/>
        <v>0.3671444321940463</v>
      </c>
      <c r="O221" s="93">
        <f t="shared" si="33"/>
        <v>0.1870635795663359</v>
      </c>
      <c r="P221" s="106">
        <f t="shared" si="34"/>
        <v>95.896328293736502</v>
      </c>
      <c r="R221" s="17">
        <v>619</v>
      </c>
      <c r="S221" s="23"/>
      <c r="T221" s="26"/>
      <c r="U221" s="27"/>
      <c r="V221" s="28"/>
      <c r="W221" s="1">
        <v>6</v>
      </c>
      <c r="X221" s="1">
        <v>2</v>
      </c>
    </row>
    <row r="222" spans="1:24" ht="13.5" customHeight="1">
      <c r="A222" s="16" t="s">
        <v>244</v>
      </c>
      <c r="B222" s="5">
        <v>2491</v>
      </c>
      <c r="C222" s="5">
        <v>2446</v>
      </c>
      <c r="D222" s="10">
        <f t="shared" si="27"/>
        <v>-45</v>
      </c>
      <c r="E222" s="86">
        <f t="shared" si="28"/>
        <v>-1.8065034122842216E-2</v>
      </c>
      <c r="F222" s="90">
        <v>74</v>
      </c>
      <c r="G222" s="91">
        <v>214</v>
      </c>
      <c r="H222" s="91">
        <v>1222</v>
      </c>
      <c r="I222" s="91">
        <v>1010</v>
      </c>
      <c r="J222" s="91">
        <v>456</v>
      </c>
      <c r="K222" s="93">
        <f t="shared" si="29"/>
        <v>3.025347506132461E-2</v>
      </c>
      <c r="L222" s="93">
        <f t="shared" si="30"/>
        <v>8.7489779231398196E-2</v>
      </c>
      <c r="M222" s="93">
        <f t="shared" si="31"/>
        <v>0.49959116925592806</v>
      </c>
      <c r="N222" s="93">
        <f t="shared" si="32"/>
        <v>0.41291905151267377</v>
      </c>
      <c r="O222" s="93">
        <f t="shared" si="33"/>
        <v>0.18642681929681112</v>
      </c>
      <c r="P222" s="106">
        <f t="shared" si="34"/>
        <v>100.16366612111293</v>
      </c>
      <c r="R222" s="17">
        <v>620</v>
      </c>
      <c r="S222" s="23"/>
      <c r="T222" s="26"/>
      <c r="U222" s="27"/>
      <c r="V222" s="28"/>
      <c r="W222" s="1">
        <v>18</v>
      </c>
      <c r="X222" s="1">
        <v>2</v>
      </c>
    </row>
    <row r="223" spans="1:24" ht="13.5" customHeight="1">
      <c r="A223" s="16" t="s">
        <v>245</v>
      </c>
      <c r="B223" s="5">
        <v>2137</v>
      </c>
      <c r="C223" s="5">
        <v>2117</v>
      </c>
      <c r="D223" s="10">
        <f t="shared" si="27"/>
        <v>-20</v>
      </c>
      <c r="E223" s="86">
        <f t="shared" si="28"/>
        <v>-9.3589143659335017E-3</v>
      </c>
      <c r="F223" s="90">
        <v>49</v>
      </c>
      <c r="G223" s="91">
        <v>137</v>
      </c>
      <c r="H223" s="91">
        <v>1042</v>
      </c>
      <c r="I223" s="91">
        <v>938</v>
      </c>
      <c r="J223" s="91">
        <v>411</v>
      </c>
      <c r="K223" s="93">
        <f t="shared" si="29"/>
        <v>2.3145961265942372E-2</v>
      </c>
      <c r="L223" s="93">
        <f t="shared" si="30"/>
        <v>6.471421823334908E-2</v>
      </c>
      <c r="M223" s="93">
        <f t="shared" si="31"/>
        <v>0.49220595181861126</v>
      </c>
      <c r="N223" s="93">
        <f t="shared" si="32"/>
        <v>0.44307982994803968</v>
      </c>
      <c r="O223" s="93">
        <f t="shared" si="33"/>
        <v>0.19414265470004724</v>
      </c>
      <c r="P223" s="106">
        <f t="shared" si="34"/>
        <v>103.16698656429942</v>
      </c>
      <c r="R223" s="17">
        <v>623</v>
      </c>
      <c r="S223" s="23"/>
      <c r="T223" s="26"/>
      <c r="U223" s="27"/>
      <c r="V223" s="28"/>
      <c r="W223" s="1">
        <v>10</v>
      </c>
      <c r="X223" s="1">
        <v>2</v>
      </c>
    </row>
    <row r="224" spans="1:24" ht="13.5" customHeight="1">
      <c r="A224" s="16" t="s">
        <v>246</v>
      </c>
      <c r="B224" s="5">
        <v>5125</v>
      </c>
      <c r="C224" s="5">
        <v>5119</v>
      </c>
      <c r="D224" s="10">
        <f t="shared" si="27"/>
        <v>-6</v>
      </c>
      <c r="E224" s="86">
        <f t="shared" si="28"/>
        <v>-1.1707317073170742E-3</v>
      </c>
      <c r="F224" s="90">
        <v>300</v>
      </c>
      <c r="G224" s="91">
        <v>812</v>
      </c>
      <c r="H224" s="91">
        <v>2896</v>
      </c>
      <c r="I224" s="91">
        <v>1411</v>
      </c>
      <c r="J224" s="91">
        <v>627</v>
      </c>
      <c r="K224" s="93">
        <f t="shared" si="29"/>
        <v>5.8605196327407696E-2</v>
      </c>
      <c r="L224" s="93">
        <f t="shared" si="30"/>
        <v>0.15862473139285016</v>
      </c>
      <c r="M224" s="93">
        <f t="shared" si="31"/>
        <v>0.56573549521390898</v>
      </c>
      <c r="N224" s="93">
        <f t="shared" si="32"/>
        <v>0.27563977339324086</v>
      </c>
      <c r="O224" s="93">
        <f t="shared" si="33"/>
        <v>0.12248486032428209</v>
      </c>
      <c r="P224" s="106">
        <f t="shared" si="34"/>
        <v>76.761049723756898</v>
      </c>
      <c r="R224" s="17">
        <v>624</v>
      </c>
      <c r="S224" s="23"/>
      <c r="T224" s="26"/>
      <c r="U224" s="27"/>
      <c r="V224" s="28"/>
      <c r="W224" s="1">
        <v>8</v>
      </c>
      <c r="X224" s="1">
        <v>3</v>
      </c>
    </row>
    <row r="225" spans="1:24" ht="13.5" customHeight="1">
      <c r="A225" s="16" t="s">
        <v>247</v>
      </c>
      <c r="B225" s="5">
        <v>3051</v>
      </c>
      <c r="C225" s="5">
        <v>3048</v>
      </c>
      <c r="D225" s="10">
        <f t="shared" si="27"/>
        <v>-3</v>
      </c>
      <c r="E225" s="86">
        <f t="shared" si="28"/>
        <v>-9.8328416912485395E-4</v>
      </c>
      <c r="F225" s="90">
        <v>192</v>
      </c>
      <c r="G225" s="91">
        <v>527</v>
      </c>
      <c r="H225" s="91">
        <v>1627</v>
      </c>
      <c r="I225" s="91">
        <v>894</v>
      </c>
      <c r="J225" s="91">
        <v>409</v>
      </c>
      <c r="K225" s="93">
        <f t="shared" si="29"/>
        <v>6.2992125984251968E-2</v>
      </c>
      <c r="L225" s="93">
        <f t="shared" si="30"/>
        <v>0.17290026246719159</v>
      </c>
      <c r="M225" s="93">
        <f t="shared" si="31"/>
        <v>0.53379265091863515</v>
      </c>
      <c r="N225" s="93">
        <f t="shared" si="32"/>
        <v>0.29330708661417321</v>
      </c>
      <c r="O225" s="93">
        <f t="shared" si="33"/>
        <v>0.13418635170603674</v>
      </c>
      <c r="P225" s="106">
        <f t="shared" si="34"/>
        <v>87.338660110633072</v>
      </c>
      <c r="R225" s="17">
        <v>625</v>
      </c>
      <c r="S225" s="23"/>
      <c r="T225" s="26"/>
      <c r="U225" s="27"/>
      <c r="V225" s="28"/>
      <c r="W225" s="1">
        <v>17</v>
      </c>
      <c r="X225" s="1">
        <v>2</v>
      </c>
    </row>
    <row r="226" spans="1:24" ht="13.5" customHeight="1">
      <c r="A226" s="16" t="s">
        <v>248</v>
      </c>
      <c r="B226" s="5">
        <v>5033</v>
      </c>
      <c r="C226" s="5">
        <v>4964</v>
      </c>
      <c r="D226" s="10">
        <f t="shared" si="27"/>
        <v>-69</v>
      </c>
      <c r="E226" s="86">
        <f t="shared" si="28"/>
        <v>-1.3709517186568654E-2</v>
      </c>
      <c r="F226" s="90">
        <v>283</v>
      </c>
      <c r="G226" s="91">
        <v>704</v>
      </c>
      <c r="H226" s="91">
        <v>2467</v>
      </c>
      <c r="I226" s="91">
        <v>1793</v>
      </c>
      <c r="J226" s="91">
        <v>844</v>
      </c>
      <c r="K226" s="93">
        <f t="shared" si="29"/>
        <v>5.701047542304593E-2</v>
      </c>
      <c r="L226" s="93">
        <f t="shared" si="30"/>
        <v>0.14182111200644643</v>
      </c>
      <c r="M226" s="93">
        <f t="shared" si="31"/>
        <v>0.49697824335213536</v>
      </c>
      <c r="N226" s="93">
        <f t="shared" si="32"/>
        <v>0.36120064464141821</v>
      </c>
      <c r="O226" s="93">
        <f t="shared" si="33"/>
        <v>0.17002417405318293</v>
      </c>
      <c r="P226" s="106">
        <f t="shared" si="34"/>
        <v>101.21605188488041</v>
      </c>
      <c r="R226" s="17">
        <v>626</v>
      </c>
      <c r="S226" s="23"/>
      <c r="T226" s="26"/>
      <c r="U226" s="27"/>
      <c r="V226" s="28"/>
      <c r="W226" s="1">
        <v>17</v>
      </c>
      <c r="X226" s="1">
        <v>2</v>
      </c>
    </row>
    <row r="227" spans="1:24" ht="13.5" customHeight="1">
      <c r="A227" s="16" t="s">
        <v>249</v>
      </c>
      <c r="B227" s="5">
        <v>1593</v>
      </c>
      <c r="C227" s="5">
        <v>1631</v>
      </c>
      <c r="D227" s="10">
        <f t="shared" si="27"/>
        <v>38</v>
      </c>
      <c r="E227" s="86">
        <f t="shared" si="28"/>
        <v>2.3854362837413712E-2</v>
      </c>
      <c r="F227" s="90">
        <v>155</v>
      </c>
      <c r="G227" s="91">
        <v>354</v>
      </c>
      <c r="H227" s="91">
        <v>897</v>
      </c>
      <c r="I227" s="91">
        <v>380</v>
      </c>
      <c r="J227" s="91">
        <v>152</v>
      </c>
      <c r="K227" s="93">
        <f t="shared" si="29"/>
        <v>9.5033721643163704E-2</v>
      </c>
      <c r="L227" s="93">
        <f t="shared" si="30"/>
        <v>0.21704475781729002</v>
      </c>
      <c r="M227" s="93">
        <f t="shared" si="31"/>
        <v>0.54996934396076025</v>
      </c>
      <c r="N227" s="93">
        <f t="shared" si="32"/>
        <v>0.23298589822194973</v>
      </c>
      <c r="O227" s="93">
        <f t="shared" si="33"/>
        <v>9.3194359288779893E-2</v>
      </c>
      <c r="P227" s="106">
        <f t="shared" si="34"/>
        <v>81.828316610925299</v>
      </c>
      <c r="R227" s="17">
        <v>630</v>
      </c>
      <c r="S227" s="23"/>
      <c r="T227" s="26"/>
      <c r="U227" s="27"/>
      <c r="V227" s="28"/>
      <c r="W227" s="1">
        <v>17</v>
      </c>
      <c r="X227" s="1">
        <v>1</v>
      </c>
    </row>
    <row r="228" spans="1:24" ht="13.5" customHeight="1">
      <c r="A228" s="16" t="s">
        <v>250</v>
      </c>
      <c r="B228" s="5">
        <v>1994</v>
      </c>
      <c r="C228" s="5">
        <v>1985</v>
      </c>
      <c r="D228" s="10">
        <f t="shared" si="27"/>
        <v>-9</v>
      </c>
      <c r="E228" s="86">
        <f t="shared" si="28"/>
        <v>-4.5135406218655971E-3</v>
      </c>
      <c r="F228" s="90">
        <v>122</v>
      </c>
      <c r="G228" s="91">
        <v>296</v>
      </c>
      <c r="H228" s="91">
        <v>1099</v>
      </c>
      <c r="I228" s="91">
        <v>590</v>
      </c>
      <c r="J228" s="91">
        <v>252</v>
      </c>
      <c r="K228" s="93">
        <f t="shared" si="29"/>
        <v>6.1460957178841306E-2</v>
      </c>
      <c r="L228" s="93">
        <f t="shared" si="30"/>
        <v>0.14911838790931989</v>
      </c>
      <c r="M228" s="93">
        <f t="shared" si="31"/>
        <v>0.55365239294710322</v>
      </c>
      <c r="N228" s="93">
        <f t="shared" si="32"/>
        <v>0.29722921914357681</v>
      </c>
      <c r="O228" s="93">
        <f t="shared" si="33"/>
        <v>0.12695214105793451</v>
      </c>
      <c r="P228" s="106">
        <f t="shared" si="34"/>
        <v>80.618744313011831</v>
      </c>
      <c r="R228" s="17">
        <v>631</v>
      </c>
      <c r="S228" s="23"/>
      <c r="T228" s="26"/>
      <c r="U228" s="27"/>
      <c r="V228" s="28"/>
      <c r="W228" s="1">
        <v>2</v>
      </c>
      <c r="X228" s="1">
        <v>1</v>
      </c>
    </row>
    <row r="229" spans="1:24" ht="13.5" customHeight="1">
      <c r="A229" s="16" t="s">
        <v>251</v>
      </c>
      <c r="B229" s="5">
        <v>6415</v>
      </c>
      <c r="C229" s="5">
        <v>6439</v>
      </c>
      <c r="D229" s="10">
        <f t="shared" si="27"/>
        <v>24</v>
      </c>
      <c r="E229" s="86">
        <f t="shared" si="28"/>
        <v>3.7412314886984266E-3</v>
      </c>
      <c r="F229" s="90">
        <v>357</v>
      </c>
      <c r="G229" s="91">
        <v>914</v>
      </c>
      <c r="H229" s="91">
        <v>3585</v>
      </c>
      <c r="I229" s="91">
        <v>1940</v>
      </c>
      <c r="J229" s="91">
        <v>917</v>
      </c>
      <c r="K229" s="93">
        <f t="shared" si="29"/>
        <v>5.5443391831029663E-2</v>
      </c>
      <c r="L229" s="93">
        <f t="shared" si="30"/>
        <v>0.14194750737692188</v>
      </c>
      <c r="M229" s="93">
        <f t="shared" si="31"/>
        <v>0.55676347258891135</v>
      </c>
      <c r="N229" s="93">
        <f t="shared" si="32"/>
        <v>0.3012890200341668</v>
      </c>
      <c r="O229" s="93">
        <f t="shared" si="33"/>
        <v>0.14241341823264483</v>
      </c>
      <c r="P229" s="106">
        <f t="shared" si="34"/>
        <v>79.609483960948396</v>
      </c>
      <c r="R229" s="17">
        <v>635</v>
      </c>
      <c r="S229" s="23"/>
      <c r="T229" s="26"/>
      <c r="U229" s="27"/>
      <c r="V229" s="28"/>
      <c r="W229" s="1">
        <v>6</v>
      </c>
      <c r="X229" s="1">
        <v>3</v>
      </c>
    </row>
    <row r="230" spans="1:24" ht="13.5" customHeight="1">
      <c r="A230" s="16" t="s">
        <v>252</v>
      </c>
      <c r="B230" s="5">
        <v>8229</v>
      </c>
      <c r="C230" s="5">
        <v>8222</v>
      </c>
      <c r="D230" s="10">
        <f t="shared" si="27"/>
        <v>-7</v>
      </c>
      <c r="E230" s="86">
        <f t="shared" si="28"/>
        <v>-8.5065013974972015E-4</v>
      </c>
      <c r="F230" s="90">
        <v>548</v>
      </c>
      <c r="G230" s="91">
        <v>1435</v>
      </c>
      <c r="H230" s="91">
        <v>4642</v>
      </c>
      <c r="I230" s="91">
        <v>2145</v>
      </c>
      <c r="J230" s="91">
        <v>971</v>
      </c>
      <c r="K230" s="93">
        <f t="shared" si="29"/>
        <v>6.6650450012162493E-2</v>
      </c>
      <c r="L230" s="93">
        <f t="shared" si="30"/>
        <v>0.17453174410119193</v>
      </c>
      <c r="M230" s="93">
        <f t="shared" si="31"/>
        <v>0.56458282656288006</v>
      </c>
      <c r="N230" s="93">
        <f t="shared" si="32"/>
        <v>0.26088542933592801</v>
      </c>
      <c r="O230" s="93">
        <f t="shared" si="33"/>
        <v>0.11809778642666018</v>
      </c>
      <c r="P230" s="106">
        <f t="shared" si="34"/>
        <v>77.121930202498916</v>
      </c>
      <c r="R230" s="17">
        <v>636</v>
      </c>
      <c r="S230" s="23"/>
      <c r="T230" s="26"/>
      <c r="U230" s="27"/>
      <c r="V230" s="28"/>
      <c r="W230" s="1">
        <v>2</v>
      </c>
      <c r="X230" s="1">
        <v>3</v>
      </c>
    </row>
    <row r="231" spans="1:24" ht="13.5" customHeight="1">
      <c r="A231" s="16" t="s">
        <v>253</v>
      </c>
      <c r="B231" s="5">
        <v>50619</v>
      </c>
      <c r="C231" s="5">
        <v>51149</v>
      </c>
      <c r="D231" s="10">
        <f t="shared" si="27"/>
        <v>530</v>
      </c>
      <c r="E231" s="86">
        <f t="shared" si="28"/>
        <v>1.0470376736008147E-2</v>
      </c>
      <c r="F231" s="90">
        <v>3421</v>
      </c>
      <c r="G231" s="91">
        <v>8493</v>
      </c>
      <c r="H231" s="91">
        <v>31319</v>
      </c>
      <c r="I231" s="91">
        <v>11337</v>
      </c>
      <c r="J231" s="91">
        <v>4995</v>
      </c>
      <c r="K231" s="93">
        <f t="shared" si="29"/>
        <v>6.6883028016188006E-2</v>
      </c>
      <c r="L231" s="93">
        <f t="shared" si="30"/>
        <v>0.16604430194138692</v>
      </c>
      <c r="M231" s="93">
        <f t="shared" si="31"/>
        <v>0.6123091360534908</v>
      </c>
      <c r="N231" s="93">
        <f t="shared" si="32"/>
        <v>0.22164656200512228</v>
      </c>
      <c r="O231" s="93">
        <f t="shared" si="33"/>
        <v>9.7655868149914948E-2</v>
      </c>
      <c r="P231" s="106">
        <f t="shared" si="34"/>
        <v>63.316197835179921</v>
      </c>
      <c r="R231" s="17">
        <v>638</v>
      </c>
      <c r="S231" s="23"/>
      <c r="T231" s="26"/>
      <c r="U231" s="27"/>
      <c r="V231" s="28"/>
      <c r="W231" s="1">
        <v>1</v>
      </c>
      <c r="X231" s="1">
        <v>6</v>
      </c>
    </row>
    <row r="232" spans="1:24" ht="13.5" customHeight="1">
      <c r="A232" s="16" t="s">
        <v>254</v>
      </c>
      <c r="B232" s="5">
        <v>24353</v>
      </c>
      <c r="C232" s="5">
        <v>24260</v>
      </c>
      <c r="D232" s="10">
        <f t="shared" si="27"/>
        <v>-93</v>
      </c>
      <c r="E232" s="86">
        <f t="shared" si="28"/>
        <v>-3.8188313554797793E-3</v>
      </c>
      <c r="F232" s="90">
        <v>1601</v>
      </c>
      <c r="G232" s="91">
        <v>4266</v>
      </c>
      <c r="H232" s="91">
        <v>13542</v>
      </c>
      <c r="I232" s="91">
        <v>6452</v>
      </c>
      <c r="J232" s="91">
        <v>2768</v>
      </c>
      <c r="K232" s="93">
        <f t="shared" si="29"/>
        <v>6.5993404781533385E-2</v>
      </c>
      <c r="L232" s="93">
        <f t="shared" si="30"/>
        <v>0.17584501236603461</v>
      </c>
      <c r="M232" s="93">
        <f t="shared" si="31"/>
        <v>0.5582028029678483</v>
      </c>
      <c r="N232" s="93">
        <f t="shared" si="32"/>
        <v>0.26595218466611709</v>
      </c>
      <c r="O232" s="93">
        <f t="shared" si="33"/>
        <v>0.11409727947238252</v>
      </c>
      <c r="P232" s="106">
        <f t="shared" si="34"/>
        <v>79.146359474228333</v>
      </c>
      <c r="R232" s="17">
        <v>678</v>
      </c>
      <c r="S232" s="25"/>
      <c r="T232" s="26"/>
      <c r="U232" s="27"/>
      <c r="V232" s="28"/>
      <c r="W232" s="1">
        <v>17</v>
      </c>
      <c r="X232" s="1">
        <v>5</v>
      </c>
    </row>
    <row r="233" spans="1:24" ht="13.5" customHeight="1">
      <c r="A233" s="16" t="s">
        <v>255</v>
      </c>
      <c r="B233" s="5">
        <v>24407</v>
      </c>
      <c r="C233" s="5">
        <v>24810</v>
      </c>
      <c r="D233" s="10">
        <f t="shared" si="27"/>
        <v>403</v>
      </c>
      <c r="E233" s="86">
        <f t="shared" si="28"/>
        <v>1.6511656491990045E-2</v>
      </c>
      <c r="F233" s="90">
        <v>1680</v>
      </c>
      <c r="G233" s="91">
        <v>3879</v>
      </c>
      <c r="H233" s="91">
        <v>15130</v>
      </c>
      <c r="I233" s="91">
        <v>5801</v>
      </c>
      <c r="J233" s="91">
        <v>2602</v>
      </c>
      <c r="K233" s="93">
        <f t="shared" si="29"/>
        <v>6.7714631197097946E-2</v>
      </c>
      <c r="L233" s="93">
        <f t="shared" si="30"/>
        <v>0.15634824667472794</v>
      </c>
      <c r="M233" s="93">
        <f t="shared" si="31"/>
        <v>0.60983474405481664</v>
      </c>
      <c r="N233" s="93">
        <f t="shared" si="32"/>
        <v>0.23381700927045546</v>
      </c>
      <c r="O233" s="93">
        <f t="shared" si="33"/>
        <v>0.10487706569931479</v>
      </c>
      <c r="P233" s="106">
        <f t="shared" si="34"/>
        <v>63.978849966953071</v>
      </c>
      <c r="R233" s="17">
        <v>680</v>
      </c>
      <c r="S233" s="23"/>
      <c r="T233" s="26"/>
      <c r="U233" s="27"/>
      <c r="V233" s="28"/>
      <c r="W233" s="1">
        <v>2</v>
      </c>
      <c r="X233" s="1">
        <v>5</v>
      </c>
    </row>
    <row r="234" spans="1:24" ht="13.5" customHeight="1">
      <c r="A234" s="16" t="s">
        <v>256</v>
      </c>
      <c r="B234" s="5">
        <v>3364</v>
      </c>
      <c r="C234" s="5">
        <v>3330</v>
      </c>
      <c r="D234" s="10">
        <f t="shared" si="27"/>
        <v>-34</v>
      </c>
      <c r="E234" s="86">
        <f t="shared" si="28"/>
        <v>-1.010701545778836E-2</v>
      </c>
      <c r="F234" s="90">
        <v>146</v>
      </c>
      <c r="G234" s="91">
        <v>386</v>
      </c>
      <c r="H234" s="91">
        <v>1727</v>
      </c>
      <c r="I234" s="91">
        <v>1217</v>
      </c>
      <c r="J234" s="91">
        <v>544</v>
      </c>
      <c r="K234" s="93">
        <f t="shared" si="29"/>
        <v>4.3843843843843842E-2</v>
      </c>
      <c r="L234" s="93">
        <f t="shared" si="30"/>
        <v>0.11591591591591592</v>
      </c>
      <c r="M234" s="93">
        <f t="shared" si="31"/>
        <v>0.51861861861861858</v>
      </c>
      <c r="N234" s="93">
        <f t="shared" si="32"/>
        <v>0.36546546546546549</v>
      </c>
      <c r="O234" s="93">
        <f t="shared" si="33"/>
        <v>0.16336336336336335</v>
      </c>
      <c r="P234" s="106">
        <f t="shared" si="34"/>
        <v>92.819918934568619</v>
      </c>
      <c r="R234" s="17">
        <v>681</v>
      </c>
      <c r="S234" s="23"/>
      <c r="T234" s="26"/>
      <c r="U234" s="27"/>
      <c r="V234" s="28"/>
      <c r="W234" s="1">
        <v>10</v>
      </c>
      <c r="X234" s="1">
        <v>2</v>
      </c>
    </row>
    <row r="235" spans="1:24" ht="13.5" customHeight="1">
      <c r="A235" s="40" t="s">
        <v>257</v>
      </c>
      <c r="B235" s="5">
        <v>3712</v>
      </c>
      <c r="C235" s="5">
        <v>3670</v>
      </c>
      <c r="D235" s="10">
        <f t="shared" si="27"/>
        <v>-42</v>
      </c>
      <c r="E235" s="86">
        <f t="shared" si="28"/>
        <v>-1.1314655172413812E-2</v>
      </c>
      <c r="F235" s="90">
        <v>214</v>
      </c>
      <c r="G235" s="91">
        <v>640</v>
      </c>
      <c r="H235" s="91">
        <v>1917</v>
      </c>
      <c r="I235" s="91">
        <v>1113</v>
      </c>
      <c r="J235" s="91">
        <v>469</v>
      </c>
      <c r="K235" s="93">
        <f t="shared" si="29"/>
        <v>5.8310626702997276E-2</v>
      </c>
      <c r="L235" s="93">
        <f t="shared" si="30"/>
        <v>0.17438692098092642</v>
      </c>
      <c r="M235" s="93">
        <f t="shared" si="31"/>
        <v>0.5223433242506812</v>
      </c>
      <c r="N235" s="93">
        <f t="shared" si="32"/>
        <v>0.30326975476839235</v>
      </c>
      <c r="O235" s="93">
        <f t="shared" si="33"/>
        <v>0.12779291553133515</v>
      </c>
      <c r="P235" s="106">
        <f t="shared" si="34"/>
        <v>91.444966092853406</v>
      </c>
      <c r="R235" s="37">
        <v>683</v>
      </c>
      <c r="S235" s="23"/>
      <c r="T235" s="26"/>
      <c r="U235" s="27"/>
      <c r="V235" s="28"/>
      <c r="W235" s="1">
        <v>19</v>
      </c>
      <c r="X235" s="1">
        <v>2</v>
      </c>
    </row>
    <row r="236" spans="1:24" ht="13.5" customHeight="1">
      <c r="A236" s="16" t="s">
        <v>258</v>
      </c>
      <c r="B236" s="5">
        <v>39040</v>
      </c>
      <c r="C236" s="5">
        <v>38959</v>
      </c>
      <c r="D236" s="10">
        <f t="shared" si="27"/>
        <v>-81</v>
      </c>
      <c r="E236" s="86">
        <f t="shared" si="28"/>
        <v>-2.0747950819671734E-3</v>
      </c>
      <c r="F236" s="90">
        <v>2276</v>
      </c>
      <c r="G236" s="91">
        <v>5512</v>
      </c>
      <c r="H236" s="91">
        <v>23021</v>
      </c>
      <c r="I236" s="91">
        <v>10426</v>
      </c>
      <c r="J236" s="91">
        <v>4822</v>
      </c>
      <c r="K236" s="93">
        <f t="shared" si="29"/>
        <v>5.8420390667111577E-2</v>
      </c>
      <c r="L236" s="93">
        <f t="shared" si="30"/>
        <v>0.1414820708950435</v>
      </c>
      <c r="M236" s="93">
        <f t="shared" si="31"/>
        <v>0.59090325727046378</v>
      </c>
      <c r="N236" s="93">
        <f t="shared" si="32"/>
        <v>0.26761467183449267</v>
      </c>
      <c r="O236" s="93">
        <f t="shared" si="33"/>
        <v>0.12377114402320388</v>
      </c>
      <c r="P236" s="106">
        <f t="shared" si="34"/>
        <v>69.232439946136139</v>
      </c>
      <c r="R236" s="17">
        <v>684</v>
      </c>
      <c r="S236" s="23"/>
      <c r="T236" s="26"/>
      <c r="U236" s="27"/>
      <c r="V236" s="28"/>
      <c r="W236" s="1">
        <v>4</v>
      </c>
      <c r="X236" s="1">
        <v>5</v>
      </c>
    </row>
    <row r="237" spans="1:24" ht="13.5" customHeight="1">
      <c r="A237" s="16" t="s">
        <v>259</v>
      </c>
      <c r="B237" s="5">
        <v>3053</v>
      </c>
      <c r="C237" s="5">
        <v>3033</v>
      </c>
      <c r="D237" s="10">
        <f t="shared" si="27"/>
        <v>-20</v>
      </c>
      <c r="E237" s="86">
        <f t="shared" si="28"/>
        <v>-6.5509335080249365E-3</v>
      </c>
      <c r="F237" s="90">
        <v>118</v>
      </c>
      <c r="G237" s="91">
        <v>350</v>
      </c>
      <c r="H237" s="91">
        <v>1577</v>
      </c>
      <c r="I237" s="91">
        <v>1106</v>
      </c>
      <c r="J237" s="91">
        <v>506</v>
      </c>
      <c r="K237" s="93">
        <f t="shared" si="29"/>
        <v>3.8905374216946918E-2</v>
      </c>
      <c r="L237" s="93">
        <f t="shared" si="30"/>
        <v>0.11539729640619849</v>
      </c>
      <c r="M237" s="93">
        <f t="shared" si="31"/>
        <v>0.51994724695021433</v>
      </c>
      <c r="N237" s="93">
        <f t="shared" si="32"/>
        <v>0.36465545664358723</v>
      </c>
      <c r="O237" s="93">
        <f t="shared" si="33"/>
        <v>0.16683151994724696</v>
      </c>
      <c r="P237" s="106">
        <f t="shared" si="34"/>
        <v>92.327203551046296</v>
      </c>
      <c r="R237" s="17">
        <v>686</v>
      </c>
      <c r="S237" s="23"/>
      <c r="T237" s="26"/>
      <c r="U237" s="27"/>
      <c r="V237" s="28"/>
      <c r="W237" s="1">
        <v>11</v>
      </c>
      <c r="X237" s="1">
        <v>2</v>
      </c>
    </row>
    <row r="238" spans="1:24" ht="13.5" customHeight="1">
      <c r="A238" s="16" t="s">
        <v>260</v>
      </c>
      <c r="B238" s="5">
        <v>1561</v>
      </c>
      <c r="C238" s="5">
        <v>1513</v>
      </c>
      <c r="D238" s="10">
        <f t="shared" si="27"/>
        <v>-48</v>
      </c>
      <c r="E238" s="86">
        <f t="shared" si="28"/>
        <v>-3.0749519538757153E-2</v>
      </c>
      <c r="F238" s="90">
        <v>46</v>
      </c>
      <c r="G238" s="91">
        <v>144</v>
      </c>
      <c r="H238" s="91">
        <v>761</v>
      </c>
      <c r="I238" s="91">
        <v>608</v>
      </c>
      <c r="J238" s="91">
        <v>282</v>
      </c>
      <c r="K238" s="93">
        <f t="shared" si="29"/>
        <v>3.0403172504957041E-2</v>
      </c>
      <c r="L238" s="93">
        <f t="shared" si="30"/>
        <v>9.517514871116986E-2</v>
      </c>
      <c r="M238" s="93">
        <f t="shared" si="31"/>
        <v>0.50297422339722409</v>
      </c>
      <c r="N238" s="93">
        <f t="shared" si="32"/>
        <v>0.40185062789160608</v>
      </c>
      <c r="O238" s="93">
        <f t="shared" si="33"/>
        <v>0.18638466622604097</v>
      </c>
      <c r="P238" s="106">
        <f t="shared" si="34"/>
        <v>98.8173455978975</v>
      </c>
      <c r="R238" s="17">
        <v>687</v>
      </c>
      <c r="S238" s="23"/>
      <c r="T238" s="26"/>
      <c r="U238" s="27"/>
      <c r="V238" s="28"/>
      <c r="W238" s="1">
        <v>11</v>
      </c>
      <c r="X238" s="1">
        <v>1</v>
      </c>
    </row>
    <row r="239" spans="1:24" ht="13.5" customHeight="1">
      <c r="A239" s="16" t="s">
        <v>261</v>
      </c>
      <c r="B239" s="5">
        <v>3146</v>
      </c>
      <c r="C239" s="5">
        <v>3092</v>
      </c>
      <c r="D239" s="10">
        <f t="shared" si="27"/>
        <v>-54</v>
      </c>
      <c r="E239" s="86">
        <f t="shared" si="28"/>
        <v>-1.7164653528289886E-2</v>
      </c>
      <c r="F239" s="90">
        <v>89</v>
      </c>
      <c r="G239" s="91">
        <v>262</v>
      </c>
      <c r="H239" s="91">
        <v>1563</v>
      </c>
      <c r="I239" s="91">
        <v>1267</v>
      </c>
      <c r="J239" s="91">
        <v>584</v>
      </c>
      <c r="K239" s="93">
        <f t="shared" si="29"/>
        <v>2.8783958602846053E-2</v>
      </c>
      <c r="L239" s="93">
        <f t="shared" si="30"/>
        <v>8.473479948253558E-2</v>
      </c>
      <c r="M239" s="93">
        <f t="shared" si="31"/>
        <v>0.50549805950840876</v>
      </c>
      <c r="N239" s="93">
        <f t="shared" si="32"/>
        <v>0.40976714100905565</v>
      </c>
      <c r="O239" s="93">
        <f t="shared" si="33"/>
        <v>0.18887451487710219</v>
      </c>
      <c r="P239" s="106">
        <f t="shared" si="34"/>
        <v>97.824696097248875</v>
      </c>
      <c r="R239" s="17">
        <v>689</v>
      </c>
      <c r="S239" s="25"/>
      <c r="T239" s="26"/>
      <c r="U239" s="27"/>
      <c r="V239" s="28"/>
      <c r="W239" s="1">
        <v>9</v>
      </c>
      <c r="X239" s="1">
        <v>2</v>
      </c>
    </row>
    <row r="240" spans="1:24" ht="13.5" customHeight="1">
      <c r="A240" s="16" t="s">
        <v>262</v>
      </c>
      <c r="B240" s="5">
        <v>2710</v>
      </c>
      <c r="C240" s="5">
        <v>2690</v>
      </c>
      <c r="D240" s="10">
        <f t="shared" si="27"/>
        <v>-20</v>
      </c>
      <c r="E240" s="86">
        <f t="shared" si="28"/>
        <v>-7.3800738007380184E-3</v>
      </c>
      <c r="F240" s="90">
        <v>207</v>
      </c>
      <c r="G240" s="91">
        <v>497</v>
      </c>
      <c r="H240" s="91">
        <v>1434</v>
      </c>
      <c r="I240" s="91">
        <v>759</v>
      </c>
      <c r="J240" s="91">
        <v>361</v>
      </c>
      <c r="K240" s="93">
        <f t="shared" si="29"/>
        <v>7.6951672862453538E-2</v>
      </c>
      <c r="L240" s="93">
        <f t="shared" si="30"/>
        <v>0.18475836431226766</v>
      </c>
      <c r="M240" s="93">
        <f t="shared" si="31"/>
        <v>0.53308550185873604</v>
      </c>
      <c r="N240" s="93">
        <f t="shared" si="32"/>
        <v>0.28215613382899629</v>
      </c>
      <c r="O240" s="93">
        <f t="shared" si="33"/>
        <v>0.13420074349442379</v>
      </c>
      <c r="P240" s="106">
        <f t="shared" si="34"/>
        <v>87.587168758716871</v>
      </c>
      <c r="R240" s="17">
        <v>691</v>
      </c>
      <c r="S240" s="23"/>
      <c r="T240" s="26"/>
      <c r="U240" s="27"/>
      <c r="V240" s="28"/>
      <c r="W240" s="1">
        <v>17</v>
      </c>
      <c r="X240" s="1">
        <v>2</v>
      </c>
    </row>
    <row r="241" spans="1:24" ht="13.5" customHeight="1">
      <c r="A241" s="16" t="s">
        <v>263</v>
      </c>
      <c r="B241" s="5">
        <v>28710</v>
      </c>
      <c r="C241" s="5">
        <v>28521</v>
      </c>
      <c r="D241" s="10">
        <f t="shared" si="27"/>
        <v>-189</v>
      </c>
      <c r="E241" s="86">
        <f t="shared" si="28"/>
        <v>-6.5830721003135029E-3</v>
      </c>
      <c r="F241" s="90">
        <v>1665</v>
      </c>
      <c r="G241" s="91">
        <v>4287</v>
      </c>
      <c r="H241" s="91">
        <v>17563</v>
      </c>
      <c r="I241" s="91">
        <v>6671</v>
      </c>
      <c r="J241" s="91">
        <v>2912</v>
      </c>
      <c r="K241" s="93">
        <f t="shared" si="29"/>
        <v>5.8378037235721048E-2</v>
      </c>
      <c r="L241" s="93">
        <f t="shared" si="30"/>
        <v>0.15031029767539708</v>
      </c>
      <c r="M241" s="93">
        <f t="shared" si="31"/>
        <v>0.61579187265523649</v>
      </c>
      <c r="N241" s="93">
        <f t="shared" si="32"/>
        <v>0.23389782966936642</v>
      </c>
      <c r="O241" s="93">
        <f t="shared" si="33"/>
        <v>0.10210020686511694</v>
      </c>
      <c r="P241" s="106">
        <f t="shared" si="34"/>
        <v>62.392529750042705</v>
      </c>
      <c r="R241" s="17">
        <v>694</v>
      </c>
      <c r="S241" s="23"/>
      <c r="T241" s="26"/>
      <c r="U241" s="27"/>
      <c r="V241" s="28"/>
      <c r="W241" s="1">
        <v>5</v>
      </c>
      <c r="X241" s="1">
        <v>5</v>
      </c>
    </row>
    <row r="242" spans="1:24" ht="13.5" customHeight="1">
      <c r="A242" s="16" t="s">
        <v>264</v>
      </c>
      <c r="B242" s="5">
        <v>1235</v>
      </c>
      <c r="C242" s="5">
        <v>1210</v>
      </c>
      <c r="D242" s="10">
        <f t="shared" si="27"/>
        <v>-25</v>
      </c>
      <c r="E242" s="86">
        <f t="shared" si="28"/>
        <v>-2.0242914979757054E-2</v>
      </c>
      <c r="F242" s="90">
        <v>50</v>
      </c>
      <c r="G242" s="91">
        <v>121</v>
      </c>
      <c r="H242" s="91">
        <v>605</v>
      </c>
      <c r="I242" s="91">
        <v>484</v>
      </c>
      <c r="J242" s="91">
        <v>228</v>
      </c>
      <c r="K242" s="93">
        <f t="shared" si="29"/>
        <v>4.1322314049586778E-2</v>
      </c>
      <c r="L242" s="93">
        <f t="shared" si="30"/>
        <v>0.1</v>
      </c>
      <c r="M242" s="93">
        <f t="shared" si="31"/>
        <v>0.5</v>
      </c>
      <c r="N242" s="93">
        <f t="shared" si="32"/>
        <v>0.4</v>
      </c>
      <c r="O242" s="93">
        <f t="shared" si="33"/>
        <v>0.1884297520661157</v>
      </c>
      <c r="P242" s="106">
        <f t="shared" si="34"/>
        <v>100</v>
      </c>
      <c r="R242" s="17">
        <v>697</v>
      </c>
      <c r="S242" s="23"/>
      <c r="T242" s="26"/>
      <c r="U242" s="27"/>
      <c r="V242" s="28"/>
      <c r="W242" s="1">
        <v>18</v>
      </c>
      <c r="X242" s="1">
        <v>1</v>
      </c>
    </row>
    <row r="243" spans="1:24" ht="13.5" customHeight="1">
      <c r="A243" s="16" t="s">
        <v>265</v>
      </c>
      <c r="B243" s="5">
        <v>63528</v>
      </c>
      <c r="C243" s="5">
        <v>64180</v>
      </c>
      <c r="D243" s="10">
        <f t="shared" si="27"/>
        <v>652</v>
      </c>
      <c r="E243" s="86">
        <f t="shared" si="28"/>
        <v>1.0263191033874852E-2</v>
      </c>
      <c r="F243" s="90">
        <v>4370</v>
      </c>
      <c r="G243" s="91">
        <v>10412</v>
      </c>
      <c r="H243" s="91">
        <v>40667</v>
      </c>
      <c r="I243" s="91">
        <v>13101</v>
      </c>
      <c r="J243" s="91">
        <v>5563</v>
      </c>
      <c r="K243" s="93">
        <f t="shared" si="29"/>
        <v>6.8089747584917426E-2</v>
      </c>
      <c r="L243" s="93">
        <f t="shared" si="30"/>
        <v>0.16223122468058584</v>
      </c>
      <c r="M243" s="93">
        <f t="shared" si="31"/>
        <v>0.63363976316609538</v>
      </c>
      <c r="N243" s="93">
        <f t="shared" si="32"/>
        <v>0.2041290121533188</v>
      </c>
      <c r="O243" s="93">
        <f t="shared" si="33"/>
        <v>8.6678092863820499E-2</v>
      </c>
      <c r="P243" s="106">
        <f t="shared" si="34"/>
        <v>57.818378537880832</v>
      </c>
      <c r="R243" s="17">
        <v>698</v>
      </c>
      <c r="S243" s="23"/>
      <c r="T243" s="26"/>
      <c r="U243" s="27"/>
      <c r="V243" s="28"/>
      <c r="W243" s="1">
        <v>19</v>
      </c>
      <c r="X243" s="1">
        <v>6</v>
      </c>
    </row>
    <row r="244" spans="1:24" ht="13.5" customHeight="1">
      <c r="A244" s="16" t="s">
        <v>266</v>
      </c>
      <c r="B244" s="5">
        <v>4922</v>
      </c>
      <c r="C244" s="5">
        <v>4913</v>
      </c>
      <c r="D244" s="10">
        <f t="shared" si="27"/>
        <v>-9</v>
      </c>
      <c r="E244" s="86">
        <f t="shared" si="28"/>
        <v>-1.8285249898415401E-3</v>
      </c>
      <c r="F244" s="90">
        <v>194</v>
      </c>
      <c r="G244" s="91">
        <v>578</v>
      </c>
      <c r="H244" s="91">
        <v>2581</v>
      </c>
      <c r="I244" s="91">
        <v>1754</v>
      </c>
      <c r="J244" s="91">
        <v>810</v>
      </c>
      <c r="K244" s="93">
        <f t="shared" si="29"/>
        <v>3.9487075106859351E-2</v>
      </c>
      <c r="L244" s="93">
        <f t="shared" si="30"/>
        <v>0.11764705882352941</v>
      </c>
      <c r="M244" s="93">
        <f t="shared" si="31"/>
        <v>0.52534093222063916</v>
      </c>
      <c r="N244" s="93">
        <f t="shared" si="32"/>
        <v>0.35701200895583146</v>
      </c>
      <c r="O244" s="93">
        <f t="shared" si="33"/>
        <v>0.16486871565235089</v>
      </c>
      <c r="P244" s="106">
        <f t="shared" si="34"/>
        <v>90.352576520728405</v>
      </c>
      <c r="R244" s="17">
        <v>700</v>
      </c>
      <c r="S244" s="23"/>
      <c r="T244" s="26"/>
      <c r="U244" s="27"/>
      <c r="V244" s="28"/>
      <c r="W244" s="1">
        <v>9</v>
      </c>
      <c r="X244" s="1">
        <v>2</v>
      </c>
    </row>
    <row r="245" spans="1:24" ht="13.5" customHeight="1">
      <c r="A245" s="16" t="s">
        <v>267</v>
      </c>
      <c r="B245" s="5">
        <v>4215</v>
      </c>
      <c r="C245" s="5">
        <v>4155</v>
      </c>
      <c r="D245" s="10">
        <f t="shared" si="27"/>
        <v>-60</v>
      </c>
      <c r="E245" s="86">
        <f t="shared" si="28"/>
        <v>-1.4234875444839812E-2</v>
      </c>
      <c r="F245" s="90">
        <v>178</v>
      </c>
      <c r="G245" s="91">
        <v>441</v>
      </c>
      <c r="H245" s="91">
        <v>2103</v>
      </c>
      <c r="I245" s="91">
        <v>1611</v>
      </c>
      <c r="J245" s="91">
        <v>801</v>
      </c>
      <c r="K245" s="93">
        <f t="shared" si="29"/>
        <v>4.2839951865222624E-2</v>
      </c>
      <c r="L245" s="93">
        <f t="shared" si="30"/>
        <v>0.10613718411552346</v>
      </c>
      <c r="M245" s="93">
        <f t="shared" si="31"/>
        <v>0.50613718411552344</v>
      </c>
      <c r="N245" s="93">
        <f t="shared" si="32"/>
        <v>0.38772563176895308</v>
      </c>
      <c r="O245" s="93">
        <f t="shared" si="33"/>
        <v>0.1927797833935018</v>
      </c>
      <c r="P245" s="106">
        <f t="shared" si="34"/>
        <v>97.574893009985729</v>
      </c>
      <c r="R245" s="17">
        <v>702</v>
      </c>
      <c r="S245" s="23"/>
      <c r="T245" s="26"/>
      <c r="U245" s="27"/>
      <c r="V245" s="28"/>
      <c r="W245" s="1">
        <v>6</v>
      </c>
      <c r="X245" s="1">
        <v>2</v>
      </c>
    </row>
    <row r="246" spans="1:24" ht="13.5" customHeight="1">
      <c r="A246" s="16" t="s">
        <v>268</v>
      </c>
      <c r="B246" s="5">
        <v>6354</v>
      </c>
      <c r="C246" s="5">
        <v>6379</v>
      </c>
      <c r="D246" s="10">
        <f t="shared" si="27"/>
        <v>25</v>
      </c>
      <c r="E246" s="86">
        <f t="shared" si="28"/>
        <v>3.9345294302801648E-3</v>
      </c>
      <c r="F246" s="90">
        <v>562</v>
      </c>
      <c r="G246" s="91">
        <v>1299</v>
      </c>
      <c r="H246" s="91">
        <v>3802</v>
      </c>
      <c r="I246" s="91">
        <v>1278</v>
      </c>
      <c r="J246" s="91">
        <v>553</v>
      </c>
      <c r="K246" s="93">
        <f t="shared" si="29"/>
        <v>8.8101583320269641E-2</v>
      </c>
      <c r="L246" s="93">
        <f t="shared" si="30"/>
        <v>0.20363693368866592</v>
      </c>
      <c r="M246" s="93">
        <f t="shared" si="31"/>
        <v>0.59601818466844336</v>
      </c>
      <c r="N246" s="93">
        <f t="shared" si="32"/>
        <v>0.20034488164289074</v>
      </c>
      <c r="O246" s="93">
        <f t="shared" si="33"/>
        <v>8.6690703872080263E-2</v>
      </c>
      <c r="P246" s="106">
        <f t="shared" si="34"/>
        <v>67.780115728563914</v>
      </c>
      <c r="R246" s="17">
        <v>704</v>
      </c>
      <c r="S246" s="23"/>
      <c r="T246" s="26"/>
      <c r="U246" s="27"/>
      <c r="V246" s="28"/>
      <c r="W246" s="1">
        <v>2</v>
      </c>
      <c r="X246" s="1">
        <v>3</v>
      </c>
    </row>
    <row r="247" spans="1:24" ht="13.5" customHeight="1">
      <c r="A247" s="16" t="s">
        <v>269</v>
      </c>
      <c r="B247" s="5">
        <v>2066</v>
      </c>
      <c r="C247" s="5">
        <v>2032</v>
      </c>
      <c r="D247" s="10">
        <f t="shared" si="27"/>
        <v>-34</v>
      </c>
      <c r="E247" s="86">
        <f t="shared" si="28"/>
        <v>-1.6456921587608919E-2</v>
      </c>
      <c r="F247" s="90">
        <v>52</v>
      </c>
      <c r="G247" s="91">
        <v>162</v>
      </c>
      <c r="H247" s="91">
        <v>989</v>
      </c>
      <c r="I247" s="91">
        <v>881</v>
      </c>
      <c r="J247" s="91">
        <v>371</v>
      </c>
      <c r="K247" s="93">
        <f t="shared" si="29"/>
        <v>2.5590551181102362E-2</v>
      </c>
      <c r="L247" s="93">
        <f t="shared" si="30"/>
        <v>7.9724409448818895E-2</v>
      </c>
      <c r="M247" s="93">
        <f t="shared" si="31"/>
        <v>0.48671259842519687</v>
      </c>
      <c r="N247" s="93">
        <f t="shared" si="32"/>
        <v>0.43356299212598426</v>
      </c>
      <c r="O247" s="93">
        <f t="shared" si="33"/>
        <v>0.18257874015748032</v>
      </c>
      <c r="P247" s="106">
        <f t="shared" si="34"/>
        <v>105.46006066734074</v>
      </c>
      <c r="R247" s="17">
        <v>707</v>
      </c>
      <c r="S247" s="23"/>
      <c r="T247" s="26"/>
      <c r="U247" s="27"/>
      <c r="V247" s="28"/>
      <c r="W247" s="1">
        <v>12</v>
      </c>
      <c r="X247" s="1">
        <v>2</v>
      </c>
    </row>
    <row r="248" spans="1:24" ht="13.5" customHeight="1">
      <c r="A248" s="16" t="s">
        <v>270</v>
      </c>
      <c r="B248" s="5">
        <v>27528</v>
      </c>
      <c r="C248" s="5">
        <v>27484</v>
      </c>
      <c r="D248" s="10">
        <f t="shared" si="27"/>
        <v>-44</v>
      </c>
      <c r="E248" s="86">
        <f t="shared" si="28"/>
        <v>-1.5983725661145032E-3</v>
      </c>
      <c r="F248" s="90">
        <v>1598</v>
      </c>
      <c r="G248" s="91">
        <v>3932</v>
      </c>
      <c r="H248" s="91">
        <v>15840</v>
      </c>
      <c r="I248" s="91">
        <v>7712</v>
      </c>
      <c r="J248" s="91">
        <v>3723</v>
      </c>
      <c r="K248" s="93">
        <f t="shared" si="29"/>
        <v>5.8142919516809777E-2</v>
      </c>
      <c r="L248" s="93">
        <f t="shared" si="30"/>
        <v>0.14306505603260078</v>
      </c>
      <c r="M248" s="93">
        <f t="shared" si="31"/>
        <v>0.57633532236937857</v>
      </c>
      <c r="N248" s="93">
        <f t="shared" si="32"/>
        <v>0.28059962159802065</v>
      </c>
      <c r="O248" s="93">
        <f t="shared" si="33"/>
        <v>0.13546063164022704</v>
      </c>
      <c r="P248" s="106">
        <f t="shared" si="34"/>
        <v>73.51010101010101</v>
      </c>
      <c r="R248" s="17">
        <v>710</v>
      </c>
      <c r="S248" s="23"/>
      <c r="T248" s="26"/>
      <c r="U248" s="27"/>
      <c r="V248" s="28"/>
      <c r="W248" s="1">
        <v>1</v>
      </c>
      <c r="X248" s="1">
        <v>5</v>
      </c>
    </row>
    <row r="249" spans="1:24" ht="13.5" customHeight="1">
      <c r="A249" s="40" t="s">
        <v>271</v>
      </c>
      <c r="B249" s="5">
        <v>9208</v>
      </c>
      <c r="C249" s="5">
        <v>9117</v>
      </c>
      <c r="D249" s="10">
        <f t="shared" si="27"/>
        <v>-91</v>
      </c>
      <c r="E249" s="86">
        <f t="shared" si="28"/>
        <v>-9.8827106863597081E-3</v>
      </c>
      <c r="F249" s="90">
        <v>468</v>
      </c>
      <c r="G249" s="91">
        <v>1206</v>
      </c>
      <c r="H249" s="91">
        <v>4808</v>
      </c>
      <c r="I249" s="91">
        <v>3103</v>
      </c>
      <c r="J249" s="91">
        <v>1403</v>
      </c>
      <c r="K249" s="93">
        <f t="shared" si="29"/>
        <v>5.1332675222112538E-2</v>
      </c>
      <c r="L249" s="93">
        <f t="shared" si="30"/>
        <v>0.13228035538005922</v>
      </c>
      <c r="M249" s="93">
        <f t="shared" si="31"/>
        <v>0.52736645826478012</v>
      </c>
      <c r="N249" s="93">
        <f t="shared" si="32"/>
        <v>0.34035318635516071</v>
      </c>
      <c r="O249" s="93">
        <f t="shared" si="33"/>
        <v>0.15388834046287156</v>
      </c>
      <c r="P249" s="106">
        <f t="shared" si="34"/>
        <v>89.621464226289518</v>
      </c>
      <c r="R249" s="37">
        <v>729</v>
      </c>
      <c r="S249" s="23"/>
      <c r="T249" s="26"/>
      <c r="U249" s="27"/>
      <c r="V249" s="28"/>
      <c r="W249" s="1">
        <v>13</v>
      </c>
      <c r="X249" s="1">
        <v>3</v>
      </c>
    </row>
    <row r="250" spans="1:24" ht="13.5" customHeight="1">
      <c r="A250" s="40" t="s">
        <v>272</v>
      </c>
      <c r="B250" s="5">
        <v>3407</v>
      </c>
      <c r="C250" s="5">
        <v>3416</v>
      </c>
      <c r="D250" s="10">
        <f t="shared" si="27"/>
        <v>9</v>
      </c>
      <c r="E250" s="86">
        <f t="shared" si="28"/>
        <v>2.6416201937187189E-3</v>
      </c>
      <c r="F250" s="90">
        <v>96</v>
      </c>
      <c r="G250" s="91">
        <v>294</v>
      </c>
      <c r="H250" s="91">
        <v>1760</v>
      </c>
      <c r="I250" s="91">
        <v>1362</v>
      </c>
      <c r="J250" s="91">
        <v>601</v>
      </c>
      <c r="K250" s="93">
        <f t="shared" si="29"/>
        <v>2.8103044496487119E-2</v>
      </c>
      <c r="L250" s="93">
        <f t="shared" si="30"/>
        <v>8.6065573770491802E-2</v>
      </c>
      <c r="M250" s="93">
        <f t="shared" si="31"/>
        <v>0.51522248243559721</v>
      </c>
      <c r="N250" s="93">
        <f t="shared" si="32"/>
        <v>0.39871194379391101</v>
      </c>
      <c r="O250" s="93">
        <f t="shared" si="33"/>
        <v>0.17593676814988291</v>
      </c>
      <c r="P250" s="106">
        <f t="shared" si="34"/>
        <v>94.090909090909079</v>
      </c>
      <c r="R250" s="37">
        <v>732</v>
      </c>
      <c r="S250" s="23"/>
      <c r="T250" s="26"/>
      <c r="U250" s="27"/>
      <c r="V250" s="28"/>
      <c r="W250" s="1">
        <v>19</v>
      </c>
      <c r="X250" s="1">
        <v>2</v>
      </c>
    </row>
    <row r="251" spans="1:24" ht="13.5" customHeight="1">
      <c r="A251" s="16" t="s">
        <v>273</v>
      </c>
      <c r="B251" s="5">
        <v>51562</v>
      </c>
      <c r="C251" s="5">
        <v>51400</v>
      </c>
      <c r="D251" s="10">
        <f t="shared" si="27"/>
        <v>-162</v>
      </c>
      <c r="E251" s="86">
        <f t="shared" si="28"/>
        <v>-3.1418486482293062E-3</v>
      </c>
      <c r="F251" s="90">
        <v>2492</v>
      </c>
      <c r="G251" s="91">
        <v>6961</v>
      </c>
      <c r="H251" s="91">
        <v>29803</v>
      </c>
      <c r="I251" s="91">
        <v>14636</v>
      </c>
      <c r="J251" s="91">
        <v>6692</v>
      </c>
      <c r="K251" s="93">
        <f t="shared" si="29"/>
        <v>4.8482490272373543E-2</v>
      </c>
      <c r="L251" s="93">
        <f t="shared" si="30"/>
        <v>0.13542801556420234</v>
      </c>
      <c r="M251" s="93">
        <f t="shared" si="31"/>
        <v>0.57982490272373544</v>
      </c>
      <c r="N251" s="93">
        <f t="shared" si="32"/>
        <v>0.28474708171206226</v>
      </c>
      <c r="O251" s="93">
        <f t="shared" si="33"/>
        <v>0.13019455252918288</v>
      </c>
      <c r="P251" s="106">
        <f t="shared" si="34"/>
        <v>72.465859141697152</v>
      </c>
      <c r="R251" s="17">
        <v>734</v>
      </c>
      <c r="S251" s="23"/>
      <c r="T251" s="26"/>
      <c r="U251" s="27"/>
      <c r="V251" s="28"/>
      <c r="W251" s="1">
        <v>2</v>
      </c>
      <c r="X251" s="1">
        <v>6</v>
      </c>
    </row>
    <row r="252" spans="1:24" ht="13.5" customHeight="1">
      <c r="A252" s="40" t="s">
        <v>274</v>
      </c>
      <c r="B252" s="5">
        <v>1806</v>
      </c>
      <c r="C252" s="5">
        <v>1810</v>
      </c>
      <c r="D252" s="10">
        <f t="shared" si="27"/>
        <v>4</v>
      </c>
      <c r="E252" s="86">
        <f t="shared" si="28"/>
        <v>2.2148394241416902E-3</v>
      </c>
      <c r="F252" s="90">
        <v>138</v>
      </c>
      <c r="G252" s="91">
        <v>313</v>
      </c>
      <c r="H252" s="91">
        <v>1028</v>
      </c>
      <c r="I252" s="91">
        <v>469</v>
      </c>
      <c r="J252" s="91">
        <v>212</v>
      </c>
      <c r="K252" s="93">
        <f t="shared" si="29"/>
        <v>7.6243093922651939E-2</v>
      </c>
      <c r="L252" s="93">
        <f t="shared" si="30"/>
        <v>0.17292817679558012</v>
      </c>
      <c r="M252" s="93">
        <f t="shared" si="31"/>
        <v>0.56795580110497235</v>
      </c>
      <c r="N252" s="93">
        <f t="shared" si="32"/>
        <v>0.25911602209944751</v>
      </c>
      <c r="O252" s="93">
        <f t="shared" si="33"/>
        <v>0.11712707182320442</v>
      </c>
      <c r="P252" s="106">
        <f t="shared" si="34"/>
        <v>76.070038910505843</v>
      </c>
      <c r="R252" s="37">
        <v>736</v>
      </c>
      <c r="S252" s="23"/>
      <c r="T252" s="26"/>
      <c r="U252" s="27"/>
      <c r="V252" s="28"/>
      <c r="W252" s="1">
        <v>21</v>
      </c>
      <c r="X252" s="1">
        <v>1</v>
      </c>
    </row>
    <row r="253" spans="1:24" ht="13.5" customHeight="1">
      <c r="A253" s="16" t="s">
        <v>275</v>
      </c>
      <c r="B253" s="5">
        <v>2950</v>
      </c>
      <c r="C253" s="5">
        <v>2959</v>
      </c>
      <c r="D253" s="10">
        <f t="shared" si="27"/>
        <v>9</v>
      </c>
      <c r="E253" s="86">
        <f t="shared" si="28"/>
        <v>3.0508474576271816E-3</v>
      </c>
      <c r="F253" s="90">
        <v>172</v>
      </c>
      <c r="G253" s="91">
        <v>442</v>
      </c>
      <c r="H253" s="91">
        <v>1697</v>
      </c>
      <c r="I253" s="91">
        <v>820</v>
      </c>
      <c r="J253" s="91">
        <v>343</v>
      </c>
      <c r="K253" s="93">
        <f t="shared" si="29"/>
        <v>5.812774586008787E-2</v>
      </c>
      <c r="L253" s="93">
        <f t="shared" si="30"/>
        <v>0.14937478877999325</v>
      </c>
      <c r="M253" s="93">
        <f t="shared" si="31"/>
        <v>0.57350456235214597</v>
      </c>
      <c r="N253" s="93">
        <f t="shared" si="32"/>
        <v>0.27712064886786075</v>
      </c>
      <c r="O253" s="93">
        <f t="shared" si="33"/>
        <v>0.11591753970936126</v>
      </c>
      <c r="P253" s="106">
        <f t="shared" si="34"/>
        <v>74.366529169121989</v>
      </c>
      <c r="R253" s="17">
        <v>738</v>
      </c>
      <c r="S253" s="18"/>
      <c r="T253" s="26"/>
      <c r="U253" s="27"/>
      <c r="V253" s="28"/>
      <c r="W253" s="1">
        <v>2</v>
      </c>
      <c r="X253" s="1">
        <v>2</v>
      </c>
    </row>
    <row r="254" spans="1:24" ht="13.5" customHeight="1">
      <c r="A254" s="16" t="s">
        <v>276</v>
      </c>
      <c r="B254" s="5">
        <v>3326</v>
      </c>
      <c r="C254" s="5">
        <v>3261</v>
      </c>
      <c r="D254" s="10">
        <f t="shared" si="27"/>
        <v>-65</v>
      </c>
      <c r="E254" s="86">
        <f t="shared" si="28"/>
        <v>-1.9542994588093832E-2</v>
      </c>
      <c r="F254" s="90">
        <v>126</v>
      </c>
      <c r="G254" s="91">
        <v>354</v>
      </c>
      <c r="H254" s="91">
        <v>1622</v>
      </c>
      <c r="I254" s="91">
        <v>1285</v>
      </c>
      <c r="J254" s="91">
        <v>659</v>
      </c>
      <c r="K254" s="93">
        <f t="shared" si="29"/>
        <v>3.8638454461821528E-2</v>
      </c>
      <c r="L254" s="93">
        <f t="shared" si="30"/>
        <v>0.10855565777368906</v>
      </c>
      <c r="M254" s="93">
        <f t="shared" si="31"/>
        <v>0.49739343759582949</v>
      </c>
      <c r="N254" s="93">
        <f t="shared" si="32"/>
        <v>0.39405090463048142</v>
      </c>
      <c r="O254" s="93">
        <f t="shared" si="33"/>
        <v>0.2020852499233364</v>
      </c>
      <c r="P254" s="106">
        <f t="shared" si="34"/>
        <v>101.04808877928484</v>
      </c>
      <c r="R254" s="17">
        <v>739</v>
      </c>
      <c r="S254" s="23"/>
      <c r="T254" s="26"/>
      <c r="U254" s="27"/>
      <c r="V254" s="28"/>
      <c r="W254" s="1">
        <v>9</v>
      </c>
      <c r="X254" s="1">
        <v>2</v>
      </c>
    </row>
    <row r="255" spans="1:24" ht="13.5" customHeight="1">
      <c r="A255" s="16" t="s">
        <v>277</v>
      </c>
      <c r="B255" s="5">
        <v>32662</v>
      </c>
      <c r="C255" s="5">
        <v>32547</v>
      </c>
      <c r="D255" s="10">
        <f t="shared" si="27"/>
        <v>-115</v>
      </c>
      <c r="E255" s="86">
        <f t="shared" si="28"/>
        <v>-3.5209111505725144E-3</v>
      </c>
      <c r="F255" s="90">
        <v>1366</v>
      </c>
      <c r="G255" s="91">
        <v>3691</v>
      </c>
      <c r="H255" s="91">
        <v>17953</v>
      </c>
      <c r="I255" s="91">
        <v>10903</v>
      </c>
      <c r="J255" s="91">
        <v>5027</v>
      </c>
      <c r="K255" s="93">
        <f t="shared" si="29"/>
        <v>4.1970074046763145E-2</v>
      </c>
      <c r="L255" s="93">
        <f t="shared" si="30"/>
        <v>0.11340522936061695</v>
      </c>
      <c r="M255" s="93">
        <f t="shared" si="31"/>
        <v>0.55160229821488926</v>
      </c>
      <c r="N255" s="93">
        <f t="shared" si="32"/>
        <v>0.33499247242449381</v>
      </c>
      <c r="O255" s="93">
        <f t="shared" si="33"/>
        <v>0.1544535594678465</v>
      </c>
      <c r="P255" s="106">
        <f t="shared" si="34"/>
        <v>81.290035091628141</v>
      </c>
      <c r="R255" s="17">
        <v>740</v>
      </c>
      <c r="S255" s="25"/>
      <c r="T255" s="26"/>
      <c r="U255" s="27"/>
      <c r="V255" s="28"/>
      <c r="W255" s="1">
        <v>10</v>
      </c>
      <c r="X255" s="1">
        <v>5</v>
      </c>
    </row>
    <row r="256" spans="1:24" ht="13.5" customHeight="1">
      <c r="A256" s="16" t="s">
        <v>278</v>
      </c>
      <c r="B256" s="5">
        <v>1009</v>
      </c>
      <c r="C256" s="5">
        <v>1009</v>
      </c>
      <c r="D256" s="10">
        <f t="shared" si="27"/>
        <v>0</v>
      </c>
      <c r="E256" s="86">
        <f t="shared" si="28"/>
        <v>0</v>
      </c>
      <c r="F256" s="90">
        <v>50</v>
      </c>
      <c r="G256" s="91">
        <v>105</v>
      </c>
      <c r="H256" s="91">
        <v>569</v>
      </c>
      <c r="I256" s="91">
        <v>335</v>
      </c>
      <c r="J256" s="91">
        <v>148</v>
      </c>
      <c r="K256" s="93">
        <f t="shared" si="29"/>
        <v>4.9554013875123884E-2</v>
      </c>
      <c r="L256" s="93">
        <f t="shared" si="30"/>
        <v>0.10406342913776016</v>
      </c>
      <c r="M256" s="93">
        <f t="shared" si="31"/>
        <v>0.56392467789890977</v>
      </c>
      <c r="N256" s="93">
        <f t="shared" si="32"/>
        <v>0.33201189296333</v>
      </c>
      <c r="O256" s="93">
        <f t="shared" si="33"/>
        <v>0.1466798810703667</v>
      </c>
      <c r="P256" s="106">
        <f t="shared" si="34"/>
        <v>77.328646748681891</v>
      </c>
      <c r="R256" s="17">
        <v>742</v>
      </c>
      <c r="S256" s="23"/>
      <c r="T256" s="26"/>
      <c r="U256" s="27"/>
      <c r="V256" s="28"/>
      <c r="W256" s="1">
        <v>19</v>
      </c>
      <c r="X256" s="1">
        <v>1</v>
      </c>
    </row>
    <row r="257" spans="1:24" ht="13.5" customHeight="1">
      <c r="A257" s="16" t="s">
        <v>279</v>
      </c>
      <c r="B257" s="5">
        <v>64130</v>
      </c>
      <c r="C257" s="5">
        <v>64736</v>
      </c>
      <c r="D257" s="10">
        <f t="shared" si="27"/>
        <v>606</v>
      </c>
      <c r="E257" s="86">
        <f t="shared" si="28"/>
        <v>9.4495555902074369E-3</v>
      </c>
      <c r="F257" s="90">
        <v>4731</v>
      </c>
      <c r="G257" s="91">
        <v>10925</v>
      </c>
      <c r="H257" s="91">
        <v>40426</v>
      </c>
      <c r="I257" s="91">
        <v>13385</v>
      </c>
      <c r="J257" s="91">
        <v>5949</v>
      </c>
      <c r="K257" s="93">
        <f t="shared" si="29"/>
        <v>7.3081438457736042E-2</v>
      </c>
      <c r="L257" s="93">
        <f t="shared" si="30"/>
        <v>0.16876235788433019</v>
      </c>
      <c r="M257" s="93">
        <f t="shared" si="31"/>
        <v>0.62447478991596639</v>
      </c>
      <c r="N257" s="93">
        <f t="shared" si="32"/>
        <v>0.20676285219970342</v>
      </c>
      <c r="O257" s="93">
        <f t="shared" si="33"/>
        <v>9.1896317350469603E-2</v>
      </c>
      <c r="P257" s="106">
        <f t="shared" si="34"/>
        <v>60.134566862910013</v>
      </c>
      <c r="R257" s="17">
        <v>743</v>
      </c>
      <c r="S257" s="23"/>
      <c r="T257" s="26"/>
      <c r="U257" s="27"/>
      <c r="V257" s="28"/>
      <c r="W257" s="1">
        <v>14</v>
      </c>
      <c r="X257" s="1">
        <v>6</v>
      </c>
    </row>
    <row r="258" spans="1:24" ht="13.5" customHeight="1">
      <c r="A258" s="40" t="s">
        <v>280</v>
      </c>
      <c r="B258" s="5">
        <v>4834</v>
      </c>
      <c r="C258" s="5">
        <v>4781</v>
      </c>
      <c r="D258" s="10">
        <f t="shared" si="27"/>
        <v>-53</v>
      </c>
      <c r="E258" s="86">
        <f t="shared" si="28"/>
        <v>-1.0964004964832408E-2</v>
      </c>
      <c r="F258" s="90">
        <v>429</v>
      </c>
      <c r="G258" s="91">
        <v>1169</v>
      </c>
      <c r="H258" s="91">
        <v>2654</v>
      </c>
      <c r="I258" s="91">
        <v>958</v>
      </c>
      <c r="J258" s="91">
        <v>427</v>
      </c>
      <c r="K258" s="93">
        <f t="shared" si="29"/>
        <v>8.9730181970299097E-2</v>
      </c>
      <c r="L258" s="93">
        <f t="shared" si="30"/>
        <v>0.24450951683748171</v>
      </c>
      <c r="M258" s="93">
        <f t="shared" si="31"/>
        <v>0.55511399288851704</v>
      </c>
      <c r="N258" s="93">
        <f t="shared" si="32"/>
        <v>0.20037649027400126</v>
      </c>
      <c r="O258" s="93">
        <f t="shared" si="33"/>
        <v>8.9311859443631042E-2</v>
      </c>
      <c r="P258" s="106">
        <f t="shared" si="34"/>
        <v>80.143180105501131</v>
      </c>
      <c r="R258" s="37">
        <v>746</v>
      </c>
      <c r="S258" s="23"/>
      <c r="T258" s="26"/>
      <c r="U258" s="27"/>
      <c r="V258" s="28"/>
      <c r="W258" s="1">
        <v>17</v>
      </c>
      <c r="X258" s="1">
        <v>2</v>
      </c>
    </row>
    <row r="259" spans="1:24" ht="13.5" customHeight="1">
      <c r="A259" s="16" t="s">
        <v>281</v>
      </c>
      <c r="B259" s="5">
        <v>1385</v>
      </c>
      <c r="C259" s="5">
        <v>1352</v>
      </c>
      <c r="D259" s="10">
        <f t="shared" si="27"/>
        <v>-33</v>
      </c>
      <c r="E259" s="86">
        <f t="shared" si="28"/>
        <v>-2.3826714801444049E-2</v>
      </c>
      <c r="F259" s="90">
        <v>60</v>
      </c>
      <c r="G259" s="91">
        <v>152</v>
      </c>
      <c r="H259" s="91">
        <v>690</v>
      </c>
      <c r="I259" s="91">
        <v>510</v>
      </c>
      <c r="J259" s="91">
        <v>243</v>
      </c>
      <c r="K259" s="93">
        <f t="shared" si="29"/>
        <v>4.4378698224852069E-2</v>
      </c>
      <c r="L259" s="93">
        <f t="shared" si="30"/>
        <v>0.11242603550295859</v>
      </c>
      <c r="M259" s="93">
        <f t="shared" si="31"/>
        <v>0.51035502958579881</v>
      </c>
      <c r="N259" s="93">
        <f t="shared" si="32"/>
        <v>0.37721893491124259</v>
      </c>
      <c r="O259" s="93">
        <f t="shared" si="33"/>
        <v>0.17973372781065089</v>
      </c>
      <c r="P259" s="106">
        <f t="shared" si="34"/>
        <v>95.942028985507235</v>
      </c>
      <c r="R259" s="17">
        <v>747</v>
      </c>
      <c r="S259" s="23"/>
      <c r="T259" s="26"/>
      <c r="U259" s="27"/>
      <c r="V259" s="28"/>
      <c r="W259" s="1">
        <v>4</v>
      </c>
      <c r="X259" s="1">
        <v>1</v>
      </c>
    </row>
    <row r="260" spans="1:24" ht="13.5" customHeight="1">
      <c r="A260" s="40" t="s">
        <v>282</v>
      </c>
      <c r="B260" s="5">
        <v>5034</v>
      </c>
      <c r="C260" s="5">
        <v>5028</v>
      </c>
      <c r="D260" s="10">
        <f t="shared" si="27"/>
        <v>-6</v>
      </c>
      <c r="E260" s="86">
        <f t="shared" si="28"/>
        <v>-1.1918951132300348E-3</v>
      </c>
      <c r="F260" s="90">
        <v>396</v>
      </c>
      <c r="G260" s="91">
        <v>1051</v>
      </c>
      <c r="H260" s="91">
        <v>2703</v>
      </c>
      <c r="I260" s="91">
        <v>1274</v>
      </c>
      <c r="J260" s="91">
        <v>500</v>
      </c>
      <c r="K260" s="93">
        <f t="shared" si="29"/>
        <v>7.8758949880668255E-2</v>
      </c>
      <c r="L260" s="93">
        <f t="shared" si="30"/>
        <v>0.20902943516308672</v>
      </c>
      <c r="M260" s="93">
        <f t="shared" si="31"/>
        <v>0.53758949880668261</v>
      </c>
      <c r="N260" s="93">
        <f t="shared" si="32"/>
        <v>0.25338106603023069</v>
      </c>
      <c r="O260" s="93">
        <f t="shared" si="33"/>
        <v>9.9443118536197292E-2</v>
      </c>
      <c r="P260" s="106">
        <f t="shared" si="34"/>
        <v>86.015538290788015</v>
      </c>
      <c r="R260" s="37">
        <v>748</v>
      </c>
      <c r="S260" s="23"/>
      <c r="T260" s="26"/>
      <c r="U260" s="27"/>
      <c r="V260" s="28"/>
      <c r="W260" s="1">
        <v>17</v>
      </c>
      <c r="X260" s="1">
        <v>3</v>
      </c>
    </row>
    <row r="261" spans="1:24" ht="13.5" customHeight="1">
      <c r="A261" s="16" t="s">
        <v>283</v>
      </c>
      <c r="B261" s="5">
        <v>21251</v>
      </c>
      <c r="C261" s="5">
        <v>21293</v>
      </c>
      <c r="D261" s="10">
        <f t="shared" si="27"/>
        <v>42</v>
      </c>
      <c r="E261" s="86">
        <f t="shared" si="28"/>
        <v>1.9763775822314589E-3</v>
      </c>
      <c r="F261" s="90">
        <v>1635</v>
      </c>
      <c r="G261" s="91">
        <v>4089</v>
      </c>
      <c r="H261" s="91">
        <v>12543</v>
      </c>
      <c r="I261" s="91">
        <v>4661</v>
      </c>
      <c r="J261" s="91">
        <v>2025</v>
      </c>
      <c r="K261" s="93">
        <f t="shared" si="29"/>
        <v>7.6785798149626633E-2</v>
      </c>
      <c r="L261" s="93">
        <f t="shared" si="30"/>
        <v>0.19203494106044239</v>
      </c>
      <c r="M261" s="93">
        <f t="shared" si="31"/>
        <v>0.5890668294744752</v>
      </c>
      <c r="N261" s="93">
        <f t="shared" si="32"/>
        <v>0.21889822946508242</v>
      </c>
      <c r="O261" s="93">
        <f t="shared" si="33"/>
        <v>9.5101676607335747E-2</v>
      </c>
      <c r="P261" s="106">
        <f t="shared" si="34"/>
        <v>69.760025512237902</v>
      </c>
      <c r="R261" s="17">
        <v>749</v>
      </c>
      <c r="S261" s="23"/>
      <c r="T261" s="26"/>
      <c r="U261" s="27"/>
      <c r="V261" s="28"/>
      <c r="W261" s="1">
        <v>11</v>
      </c>
      <c r="X261" s="1">
        <v>5</v>
      </c>
    </row>
    <row r="262" spans="1:24" ht="13.5" customHeight="1">
      <c r="A262" s="16" t="s">
        <v>284</v>
      </c>
      <c r="B262" s="5">
        <v>2950</v>
      </c>
      <c r="C262" s="5">
        <v>2904</v>
      </c>
      <c r="D262" s="10">
        <f t="shared" si="27"/>
        <v>-46</v>
      </c>
      <c r="E262" s="86">
        <f t="shared" si="28"/>
        <v>-1.5593220338983027E-2</v>
      </c>
      <c r="F262" s="90">
        <v>129</v>
      </c>
      <c r="G262" s="91">
        <v>387</v>
      </c>
      <c r="H262" s="91">
        <v>1496</v>
      </c>
      <c r="I262" s="91">
        <v>1021</v>
      </c>
      <c r="J262" s="91">
        <v>440</v>
      </c>
      <c r="K262" s="93">
        <f t="shared" si="29"/>
        <v>4.4421487603305783E-2</v>
      </c>
      <c r="L262" s="93">
        <f t="shared" si="30"/>
        <v>0.13326446280991736</v>
      </c>
      <c r="M262" s="93">
        <f t="shared" si="31"/>
        <v>0.51515151515151514</v>
      </c>
      <c r="N262" s="93">
        <f t="shared" si="32"/>
        <v>0.35158402203856748</v>
      </c>
      <c r="O262" s="93">
        <f t="shared" si="33"/>
        <v>0.15151515151515152</v>
      </c>
      <c r="P262" s="106">
        <f t="shared" si="34"/>
        <v>94.117647058823522</v>
      </c>
      <c r="R262" s="17">
        <v>751</v>
      </c>
      <c r="S262" s="23"/>
      <c r="T262" s="26"/>
      <c r="U262" s="27"/>
      <c r="V262" s="28"/>
      <c r="W262" s="1">
        <v>19</v>
      </c>
      <c r="X262" s="1">
        <v>2</v>
      </c>
    </row>
    <row r="263" spans="1:24" ht="13.5" customHeight="1">
      <c r="A263" s="16" t="s">
        <v>285</v>
      </c>
      <c r="B263" s="5">
        <v>21687</v>
      </c>
      <c r="C263" s="5">
        <v>22190</v>
      </c>
      <c r="D263" s="10">
        <f t="shared" si="27"/>
        <v>503</v>
      </c>
      <c r="E263" s="86">
        <f t="shared" si="28"/>
        <v>2.3193618296675433E-2</v>
      </c>
      <c r="F263" s="90">
        <v>1569</v>
      </c>
      <c r="G263" s="91">
        <v>3958</v>
      </c>
      <c r="H263" s="91">
        <v>14240</v>
      </c>
      <c r="I263" s="91">
        <v>3992</v>
      </c>
      <c r="J263" s="91">
        <v>1794</v>
      </c>
      <c r="K263" s="93">
        <f t="shared" si="29"/>
        <v>7.0707525912573232E-2</v>
      </c>
      <c r="L263" s="93">
        <f t="shared" si="30"/>
        <v>0.17836863452005408</v>
      </c>
      <c r="M263" s="93">
        <f t="shared" si="31"/>
        <v>0.6417305092383957</v>
      </c>
      <c r="N263" s="93">
        <f t="shared" si="32"/>
        <v>0.17990085624155025</v>
      </c>
      <c r="O263" s="93">
        <f t="shared" si="33"/>
        <v>8.0847228481297884E-2</v>
      </c>
      <c r="P263" s="106">
        <f t="shared" si="34"/>
        <v>55.828651685393254</v>
      </c>
      <c r="R263" s="17">
        <v>753</v>
      </c>
      <c r="S263" s="23"/>
      <c r="T263" s="26"/>
      <c r="U263" s="27"/>
      <c r="V263" s="28"/>
      <c r="W263" s="1">
        <v>1</v>
      </c>
      <c r="X263" s="1">
        <v>5</v>
      </c>
    </row>
    <row r="264" spans="1:24" ht="13.5" customHeight="1">
      <c r="A264" s="16" t="s">
        <v>286</v>
      </c>
      <c r="B264" s="5">
        <v>6149</v>
      </c>
      <c r="C264" s="5">
        <v>6198</v>
      </c>
      <c r="D264" s="10">
        <f t="shared" si="27"/>
        <v>49</v>
      </c>
      <c r="E264" s="86">
        <f t="shared" si="28"/>
        <v>7.9687754106358977E-3</v>
      </c>
      <c r="F264" s="90">
        <v>394</v>
      </c>
      <c r="G264" s="91">
        <v>1049</v>
      </c>
      <c r="H264" s="91">
        <v>3913</v>
      </c>
      <c r="I264" s="91">
        <v>1236</v>
      </c>
      <c r="J264" s="91">
        <v>500</v>
      </c>
      <c r="K264" s="93">
        <f t="shared" si="29"/>
        <v>6.3568893191352047E-2</v>
      </c>
      <c r="L264" s="93">
        <f t="shared" si="30"/>
        <v>0.16924814456276219</v>
      </c>
      <c r="M264" s="93">
        <f t="shared" si="31"/>
        <v>0.63133268796385933</v>
      </c>
      <c r="N264" s="93">
        <f t="shared" si="32"/>
        <v>0.19941916747337851</v>
      </c>
      <c r="O264" s="93">
        <f t="shared" si="33"/>
        <v>8.0671184252984834E-2</v>
      </c>
      <c r="P264" s="106">
        <f t="shared" si="34"/>
        <v>58.395093278814208</v>
      </c>
      <c r="R264" s="17">
        <v>755</v>
      </c>
      <c r="S264" s="25"/>
      <c r="T264" s="26"/>
      <c r="U264" s="27"/>
      <c r="V264" s="28"/>
      <c r="W264" s="1">
        <v>1</v>
      </c>
      <c r="X264" s="1">
        <v>3</v>
      </c>
    </row>
    <row r="265" spans="1:24" ht="13.5" customHeight="1">
      <c r="A265" s="40" t="s">
        <v>287</v>
      </c>
      <c r="B265" s="5">
        <v>8266</v>
      </c>
      <c r="C265" s="5">
        <v>8187</v>
      </c>
      <c r="D265" s="10">
        <f t="shared" si="27"/>
        <v>-79</v>
      </c>
      <c r="E265" s="86">
        <f t="shared" si="28"/>
        <v>-9.5572223566416925E-3</v>
      </c>
      <c r="F265" s="90">
        <v>423</v>
      </c>
      <c r="G265" s="91">
        <v>1081</v>
      </c>
      <c r="H265" s="91">
        <v>4737</v>
      </c>
      <c r="I265" s="91">
        <v>2369</v>
      </c>
      <c r="J265" s="91">
        <v>1036</v>
      </c>
      <c r="K265" s="93">
        <f t="shared" si="29"/>
        <v>5.1667277390985707E-2</v>
      </c>
      <c r="L265" s="93">
        <f t="shared" si="30"/>
        <v>0.13203859777696347</v>
      </c>
      <c r="M265" s="93">
        <f t="shared" si="31"/>
        <v>0.57860021986075483</v>
      </c>
      <c r="N265" s="93">
        <f t="shared" si="32"/>
        <v>0.28936118236228164</v>
      </c>
      <c r="O265" s="93">
        <f t="shared" si="33"/>
        <v>0.12654207890558203</v>
      </c>
      <c r="P265" s="106">
        <f t="shared" si="34"/>
        <v>72.830905636478789</v>
      </c>
      <c r="R265" s="37">
        <v>758</v>
      </c>
      <c r="S265" s="23"/>
      <c r="T265" s="26"/>
      <c r="U265" s="27"/>
      <c r="V265" s="28"/>
      <c r="W265" s="1">
        <v>19</v>
      </c>
      <c r="X265" s="1">
        <v>3</v>
      </c>
    </row>
    <row r="266" spans="1:24" ht="13.5" customHeight="1">
      <c r="A266" s="16" t="s">
        <v>288</v>
      </c>
      <c r="B266" s="5">
        <v>2007</v>
      </c>
      <c r="C266" s="5">
        <v>1997</v>
      </c>
      <c r="D266" s="10">
        <f t="shared" si="27"/>
        <v>-10</v>
      </c>
      <c r="E266" s="86">
        <f t="shared" si="28"/>
        <v>-4.9825610363727346E-3</v>
      </c>
      <c r="F266" s="90">
        <v>117</v>
      </c>
      <c r="G266" s="91">
        <v>316</v>
      </c>
      <c r="H266" s="91">
        <v>1036</v>
      </c>
      <c r="I266" s="91">
        <v>645</v>
      </c>
      <c r="J266" s="91">
        <v>303</v>
      </c>
      <c r="K266" s="93">
        <f t="shared" si="29"/>
        <v>5.8587881822734104E-2</v>
      </c>
      <c r="L266" s="93">
        <f t="shared" si="30"/>
        <v>0.15823735603405106</v>
      </c>
      <c r="M266" s="93">
        <f t="shared" si="31"/>
        <v>0.51877816725087633</v>
      </c>
      <c r="N266" s="93">
        <f t="shared" si="32"/>
        <v>0.32298447671507263</v>
      </c>
      <c r="O266" s="93">
        <f t="shared" si="33"/>
        <v>0.15172759138708061</v>
      </c>
      <c r="P266" s="106">
        <f t="shared" si="34"/>
        <v>92.760617760617762</v>
      </c>
      <c r="R266" s="17">
        <v>759</v>
      </c>
      <c r="S266" s="23"/>
      <c r="T266" s="26"/>
      <c r="U266" s="27"/>
      <c r="V266" s="28"/>
      <c r="W266" s="1">
        <v>14</v>
      </c>
      <c r="X266" s="1">
        <v>1</v>
      </c>
    </row>
    <row r="267" spans="1:24" ht="13.5" customHeight="1">
      <c r="A267" s="16" t="s">
        <v>289</v>
      </c>
      <c r="B267" s="5">
        <v>8646</v>
      </c>
      <c r="C267" s="5">
        <v>8563</v>
      </c>
      <c r="D267" s="10">
        <f t="shared" si="27"/>
        <v>-83</v>
      </c>
      <c r="E267" s="86">
        <f t="shared" si="28"/>
        <v>-9.5998149433264013E-3</v>
      </c>
      <c r="F267" s="90">
        <v>419</v>
      </c>
      <c r="G267" s="91">
        <v>1100</v>
      </c>
      <c r="H267" s="91">
        <v>4616</v>
      </c>
      <c r="I267" s="91">
        <v>2847</v>
      </c>
      <c r="J267" s="91">
        <v>1413</v>
      </c>
      <c r="K267" s="93">
        <f t="shared" si="29"/>
        <v>4.8931449258437461E-2</v>
      </c>
      <c r="L267" s="93">
        <f t="shared" si="30"/>
        <v>0.12845965199112461</v>
      </c>
      <c r="M267" s="93">
        <f t="shared" si="31"/>
        <v>0.53906341235548294</v>
      </c>
      <c r="N267" s="93">
        <f t="shared" si="32"/>
        <v>0.33247693565339248</v>
      </c>
      <c r="O267" s="93">
        <f t="shared" si="33"/>
        <v>0.16501226205769007</v>
      </c>
      <c r="P267" s="106">
        <f t="shared" si="34"/>
        <v>85.506932409012137</v>
      </c>
      <c r="R267" s="17">
        <v>761</v>
      </c>
      <c r="S267" s="23"/>
      <c r="T267" s="26"/>
      <c r="U267" s="27"/>
      <c r="V267" s="28"/>
      <c r="W267" s="1">
        <v>2</v>
      </c>
      <c r="X267" s="1">
        <v>3</v>
      </c>
    </row>
    <row r="268" spans="1:24" ht="13.5" customHeight="1">
      <c r="A268" s="16" t="s">
        <v>290</v>
      </c>
      <c r="B268" s="5">
        <v>3841</v>
      </c>
      <c r="C268" s="5">
        <v>3777</v>
      </c>
      <c r="D268" s="10">
        <f t="shared" si="27"/>
        <v>-64</v>
      </c>
      <c r="E268" s="86">
        <f t="shared" si="28"/>
        <v>-1.6662327518875308E-2</v>
      </c>
      <c r="F268" s="90">
        <v>161</v>
      </c>
      <c r="G268" s="91">
        <v>442</v>
      </c>
      <c r="H268" s="91">
        <v>1982</v>
      </c>
      <c r="I268" s="91">
        <v>1353</v>
      </c>
      <c r="J268" s="91">
        <v>577</v>
      </c>
      <c r="K268" s="93">
        <f t="shared" si="29"/>
        <v>4.2626423087106166E-2</v>
      </c>
      <c r="L268" s="93">
        <f t="shared" si="30"/>
        <v>0.11702409319565793</v>
      </c>
      <c r="M268" s="93">
        <f t="shared" si="31"/>
        <v>0.52475509663754305</v>
      </c>
      <c r="N268" s="93">
        <f t="shared" si="32"/>
        <v>0.35822081016679902</v>
      </c>
      <c r="O268" s="93">
        <f t="shared" si="33"/>
        <v>0.15276674609478422</v>
      </c>
      <c r="P268" s="106">
        <f t="shared" si="34"/>
        <v>90.565085771947523</v>
      </c>
      <c r="R268" s="17">
        <v>762</v>
      </c>
      <c r="S268" s="23"/>
      <c r="T268" s="26"/>
      <c r="U268" s="27"/>
      <c r="V268" s="28"/>
      <c r="W268" s="1">
        <v>11</v>
      </c>
      <c r="X268" s="1">
        <v>2</v>
      </c>
    </row>
    <row r="269" spans="1:24" ht="13.5" customHeight="1">
      <c r="A269" s="16" t="s">
        <v>291</v>
      </c>
      <c r="B269" s="5">
        <v>10301</v>
      </c>
      <c r="C269" s="5">
        <v>10348</v>
      </c>
      <c r="D269" s="10">
        <f t="shared" si="27"/>
        <v>47</v>
      </c>
      <c r="E269" s="86">
        <f t="shared" si="28"/>
        <v>4.5626638190467972E-3</v>
      </c>
      <c r="F269" s="90">
        <v>615</v>
      </c>
      <c r="G269" s="91">
        <v>1531</v>
      </c>
      <c r="H269" s="91">
        <v>5957</v>
      </c>
      <c r="I269" s="91">
        <v>2860</v>
      </c>
      <c r="J269" s="91">
        <v>1228</v>
      </c>
      <c r="K269" s="93">
        <f t="shared" si="29"/>
        <v>5.9431774255894861E-2</v>
      </c>
      <c r="L269" s="93">
        <f t="shared" si="30"/>
        <v>0.14795129493621956</v>
      </c>
      <c r="M269" s="93">
        <f t="shared" si="31"/>
        <v>0.57566679551604172</v>
      </c>
      <c r="N269" s="93">
        <f t="shared" si="32"/>
        <v>0.27638190954773867</v>
      </c>
      <c r="O269" s="93">
        <f t="shared" si="33"/>
        <v>0.11867027444916892</v>
      </c>
      <c r="P269" s="106">
        <f t="shared" si="34"/>
        <v>73.711599798556321</v>
      </c>
      <c r="R269" s="17">
        <v>765</v>
      </c>
      <c r="S269" s="23"/>
      <c r="T269" s="26"/>
      <c r="U269" s="27"/>
      <c r="V269" s="28"/>
      <c r="W269" s="1">
        <v>18</v>
      </c>
      <c r="X269" s="1">
        <v>4</v>
      </c>
    </row>
    <row r="270" spans="1:24" ht="13.5" customHeight="1">
      <c r="A270" s="16" t="s">
        <v>292</v>
      </c>
      <c r="B270" s="5">
        <v>101</v>
      </c>
      <c r="C270" s="5">
        <v>105</v>
      </c>
      <c r="D270" s="10">
        <f t="shared" si="27"/>
        <v>4</v>
      </c>
      <c r="E270" s="86">
        <f t="shared" si="28"/>
        <v>3.9603960396039639E-2</v>
      </c>
      <c r="F270" s="90">
        <v>9</v>
      </c>
      <c r="G270" s="91">
        <v>17</v>
      </c>
      <c r="H270" s="91">
        <v>51</v>
      </c>
      <c r="I270" s="91">
        <v>37</v>
      </c>
      <c r="J270" s="91">
        <v>20</v>
      </c>
      <c r="K270" s="93">
        <f t="shared" si="29"/>
        <v>8.5714285714285715E-2</v>
      </c>
      <c r="L270" s="93">
        <f t="shared" si="30"/>
        <v>0.16190476190476191</v>
      </c>
      <c r="M270" s="93">
        <f t="shared" si="31"/>
        <v>0.48571428571428571</v>
      </c>
      <c r="N270" s="93">
        <f t="shared" si="32"/>
        <v>0.35238095238095241</v>
      </c>
      <c r="O270" s="93">
        <f t="shared" si="33"/>
        <v>0.19047619047619047</v>
      </c>
      <c r="P270" s="106">
        <f t="shared" si="34"/>
        <v>105.88235294117646</v>
      </c>
      <c r="R270" s="17">
        <v>766</v>
      </c>
      <c r="S270" s="23"/>
      <c r="T270" s="26"/>
      <c r="U270" s="27"/>
      <c r="V270" s="28"/>
      <c r="W270" s="1">
        <v>21</v>
      </c>
      <c r="X270" s="1">
        <v>1</v>
      </c>
    </row>
    <row r="271" spans="1:24" ht="13.5" customHeight="1">
      <c r="A271" s="16" t="s">
        <v>293</v>
      </c>
      <c r="B271" s="5">
        <v>2482</v>
      </c>
      <c r="C271" s="5">
        <v>2430</v>
      </c>
      <c r="D271" s="10">
        <f t="shared" si="27"/>
        <v>-52</v>
      </c>
      <c r="E271" s="86">
        <f t="shared" si="28"/>
        <v>-2.0950846091861375E-2</v>
      </c>
      <c r="F271" s="90">
        <v>80</v>
      </c>
      <c r="G271" s="91">
        <v>194</v>
      </c>
      <c r="H271" s="91">
        <v>1242</v>
      </c>
      <c r="I271" s="91">
        <v>994</v>
      </c>
      <c r="J271" s="91">
        <v>473</v>
      </c>
      <c r="K271" s="93">
        <f t="shared" si="29"/>
        <v>3.292181069958848E-2</v>
      </c>
      <c r="L271" s="93">
        <f t="shared" si="30"/>
        <v>7.9835390946502063E-2</v>
      </c>
      <c r="M271" s="93">
        <f t="shared" si="31"/>
        <v>0.51111111111111107</v>
      </c>
      <c r="N271" s="93">
        <f t="shared" si="32"/>
        <v>0.40905349794238682</v>
      </c>
      <c r="O271" s="93">
        <f t="shared" si="33"/>
        <v>0.19465020576131686</v>
      </c>
      <c r="P271" s="106">
        <f t="shared" si="34"/>
        <v>95.652173913043484</v>
      </c>
      <c r="R271" s="17">
        <v>768</v>
      </c>
      <c r="S271" s="23"/>
      <c r="T271" s="26"/>
      <c r="U271" s="27"/>
      <c r="V271" s="28"/>
      <c r="W271" s="1">
        <v>10</v>
      </c>
      <c r="X271" s="1">
        <v>2</v>
      </c>
    </row>
    <row r="272" spans="1:24" ht="13.5" customHeight="1">
      <c r="A272" s="16" t="s">
        <v>294</v>
      </c>
      <c r="B272" s="5">
        <v>1007</v>
      </c>
      <c r="C272" s="5">
        <v>1019</v>
      </c>
      <c r="D272" s="10">
        <f t="shared" ref="D272:D324" si="35">C272-B272</f>
        <v>12</v>
      </c>
      <c r="E272" s="86">
        <f t="shared" ref="E272:E324" si="36">C272/B272-1</f>
        <v>1.1916583912611634E-2</v>
      </c>
      <c r="F272" s="90">
        <v>60</v>
      </c>
      <c r="G272" s="91">
        <v>155</v>
      </c>
      <c r="H272" s="91">
        <v>590</v>
      </c>
      <c r="I272" s="91">
        <v>274</v>
      </c>
      <c r="J272" s="91">
        <v>122</v>
      </c>
      <c r="K272" s="93">
        <f t="shared" ref="K272:K324" si="37">F272/$C272</f>
        <v>5.8881256133464184E-2</v>
      </c>
      <c r="L272" s="93">
        <f t="shared" ref="L272:L324" si="38">G272/$C272</f>
        <v>0.1521099116781158</v>
      </c>
      <c r="M272" s="93">
        <f t="shared" ref="M272:M324" si="39">H272/$C272</f>
        <v>0.57899901864573111</v>
      </c>
      <c r="N272" s="93">
        <f t="shared" ref="N272:N324" si="40">I272/$C272</f>
        <v>0.26889106967615312</v>
      </c>
      <c r="O272" s="93">
        <f t="shared" ref="O272:O324" si="41">J272/$C272</f>
        <v>0.1197252208047105</v>
      </c>
      <c r="P272" s="106">
        <f t="shared" si="34"/>
        <v>72.711864406779654</v>
      </c>
      <c r="R272" s="17">
        <v>771</v>
      </c>
      <c r="S272" s="23"/>
      <c r="T272" s="26"/>
      <c r="U272" s="27"/>
      <c r="V272" s="28"/>
      <c r="W272" s="1">
        <v>21</v>
      </c>
      <c r="X272" s="1">
        <v>1</v>
      </c>
    </row>
    <row r="273" spans="1:24" ht="13.5" customHeight="1">
      <c r="A273" s="16" t="s">
        <v>295</v>
      </c>
      <c r="B273" s="5">
        <v>7594</v>
      </c>
      <c r="C273" s="5">
        <v>7508</v>
      </c>
      <c r="D273" s="10">
        <f t="shared" si="35"/>
        <v>-86</v>
      </c>
      <c r="E273" s="86">
        <f t="shared" si="36"/>
        <v>-1.1324730050039533E-2</v>
      </c>
      <c r="F273" s="90">
        <v>272</v>
      </c>
      <c r="G273" s="91">
        <v>740</v>
      </c>
      <c r="H273" s="91">
        <v>3843</v>
      </c>
      <c r="I273" s="91">
        <v>2925</v>
      </c>
      <c r="J273" s="91">
        <v>1277</v>
      </c>
      <c r="K273" s="93">
        <f t="shared" si="37"/>
        <v>3.6228023441662226E-2</v>
      </c>
      <c r="L273" s="93">
        <f t="shared" si="38"/>
        <v>9.8561534363345762E-2</v>
      </c>
      <c r="M273" s="93">
        <f t="shared" si="39"/>
        <v>0.51185402237613209</v>
      </c>
      <c r="N273" s="93">
        <f t="shared" si="40"/>
        <v>0.38958444326052211</v>
      </c>
      <c r="O273" s="93">
        <f t="shared" si="41"/>
        <v>0.17008524240809803</v>
      </c>
      <c r="P273" s="106">
        <f t="shared" ref="P273:P324" si="42">(G273+I273)/(H273/100)</f>
        <v>95.368201925578973</v>
      </c>
      <c r="R273" s="17">
        <v>777</v>
      </c>
      <c r="S273" s="23"/>
      <c r="T273" s="26"/>
      <c r="U273" s="27"/>
      <c r="V273" s="28"/>
      <c r="W273" s="1">
        <v>18</v>
      </c>
      <c r="X273" s="1">
        <v>3</v>
      </c>
    </row>
    <row r="274" spans="1:24" ht="13.5" customHeight="1">
      <c r="A274" s="16" t="s">
        <v>296</v>
      </c>
      <c r="B274" s="5">
        <v>6931</v>
      </c>
      <c r="C274" s="5">
        <v>6891</v>
      </c>
      <c r="D274" s="10">
        <f t="shared" si="35"/>
        <v>-40</v>
      </c>
      <c r="E274" s="86">
        <f t="shared" si="36"/>
        <v>-5.7711729909104559E-3</v>
      </c>
      <c r="F274" s="90">
        <v>355</v>
      </c>
      <c r="G274" s="91">
        <v>901</v>
      </c>
      <c r="H274" s="91">
        <v>3722</v>
      </c>
      <c r="I274" s="91">
        <v>2268</v>
      </c>
      <c r="J274" s="91">
        <v>1054</v>
      </c>
      <c r="K274" s="93">
        <f t="shared" si="37"/>
        <v>5.1516470758960965E-2</v>
      </c>
      <c r="L274" s="93">
        <f t="shared" si="38"/>
        <v>0.13075025395443332</v>
      </c>
      <c r="M274" s="93">
        <f t="shared" si="39"/>
        <v>0.54012480046437383</v>
      </c>
      <c r="N274" s="93">
        <f t="shared" si="40"/>
        <v>0.32912494558119287</v>
      </c>
      <c r="O274" s="93">
        <f t="shared" si="41"/>
        <v>0.15295312726745031</v>
      </c>
      <c r="P274" s="106">
        <f t="shared" si="42"/>
        <v>85.142396560988715</v>
      </c>
      <c r="R274" s="17">
        <v>778</v>
      </c>
      <c r="S274" s="23"/>
      <c r="T274" s="26"/>
      <c r="U274" s="27"/>
      <c r="V274" s="28"/>
      <c r="W274" s="1">
        <v>11</v>
      </c>
      <c r="X274" s="1">
        <v>3</v>
      </c>
    </row>
    <row r="275" spans="1:24" ht="13.5" customHeight="1">
      <c r="A275" s="16" t="s">
        <v>297</v>
      </c>
      <c r="B275" s="5">
        <v>3631</v>
      </c>
      <c r="C275" s="5">
        <v>3584</v>
      </c>
      <c r="D275" s="10">
        <f t="shared" si="35"/>
        <v>-47</v>
      </c>
      <c r="E275" s="86">
        <f t="shared" si="36"/>
        <v>-1.2944092536491314E-2</v>
      </c>
      <c r="F275" s="90">
        <v>120</v>
      </c>
      <c r="G275" s="91">
        <v>292</v>
      </c>
      <c r="H275" s="91">
        <v>1705</v>
      </c>
      <c r="I275" s="91">
        <v>1587</v>
      </c>
      <c r="J275" s="91">
        <v>807</v>
      </c>
      <c r="K275" s="93">
        <f t="shared" si="37"/>
        <v>3.3482142857142856E-2</v>
      </c>
      <c r="L275" s="93">
        <f t="shared" si="38"/>
        <v>8.1473214285714288E-2</v>
      </c>
      <c r="M275" s="93">
        <f t="shared" si="39"/>
        <v>0.47572544642857145</v>
      </c>
      <c r="N275" s="93">
        <f t="shared" si="40"/>
        <v>0.4428013392857143</v>
      </c>
      <c r="O275" s="93">
        <f t="shared" si="41"/>
        <v>0.22516741071428573</v>
      </c>
      <c r="P275" s="106">
        <f t="shared" si="42"/>
        <v>110.20527859237536</v>
      </c>
      <c r="R275" s="17">
        <v>781</v>
      </c>
      <c r="S275" s="18"/>
      <c r="T275" s="26"/>
      <c r="U275" s="27"/>
      <c r="V275" s="28"/>
      <c r="W275" s="1">
        <v>7</v>
      </c>
      <c r="X275" s="1">
        <v>2</v>
      </c>
    </row>
    <row r="276" spans="1:24" ht="13.5" customHeight="1">
      <c r="A276" s="16" t="s">
        <v>298</v>
      </c>
      <c r="B276" s="5">
        <v>6646</v>
      </c>
      <c r="C276" s="5">
        <v>6588</v>
      </c>
      <c r="D276" s="10">
        <f t="shared" si="35"/>
        <v>-58</v>
      </c>
      <c r="E276" s="86">
        <f t="shared" si="36"/>
        <v>-8.7270538669876885E-3</v>
      </c>
      <c r="F276" s="90">
        <v>333</v>
      </c>
      <c r="G276" s="91">
        <v>860</v>
      </c>
      <c r="H276" s="91">
        <v>3607</v>
      </c>
      <c r="I276" s="91">
        <v>2121</v>
      </c>
      <c r="J276" s="91">
        <v>989</v>
      </c>
      <c r="K276" s="93">
        <f t="shared" si="37"/>
        <v>5.0546448087431695E-2</v>
      </c>
      <c r="L276" s="93">
        <f t="shared" si="38"/>
        <v>0.1305403764420158</v>
      </c>
      <c r="M276" s="93">
        <f t="shared" si="39"/>
        <v>0.54751062537947781</v>
      </c>
      <c r="N276" s="93">
        <f t="shared" si="40"/>
        <v>0.32194899817850636</v>
      </c>
      <c r="O276" s="93">
        <f t="shared" si="41"/>
        <v>0.15012143290831814</v>
      </c>
      <c r="P276" s="106">
        <f t="shared" si="42"/>
        <v>82.644857222068197</v>
      </c>
      <c r="R276" s="17">
        <v>783</v>
      </c>
      <c r="S276" s="23"/>
      <c r="T276" s="26"/>
      <c r="U276" s="27"/>
      <c r="V276" s="28"/>
      <c r="W276" s="1">
        <v>4</v>
      </c>
      <c r="X276" s="1">
        <v>3</v>
      </c>
    </row>
    <row r="277" spans="1:24" ht="13.5" customHeight="1">
      <c r="A277" s="16" t="s">
        <v>299</v>
      </c>
      <c r="B277" s="5">
        <v>2737</v>
      </c>
      <c r="C277" s="5">
        <v>2673</v>
      </c>
      <c r="D277" s="10">
        <f t="shared" si="35"/>
        <v>-64</v>
      </c>
      <c r="E277" s="86">
        <f t="shared" si="36"/>
        <v>-2.3383266350018306E-2</v>
      </c>
      <c r="F277" s="90">
        <v>117</v>
      </c>
      <c r="G277" s="91">
        <v>290</v>
      </c>
      <c r="H277" s="91">
        <v>1359</v>
      </c>
      <c r="I277" s="91">
        <v>1024</v>
      </c>
      <c r="J277" s="91">
        <v>473</v>
      </c>
      <c r="K277" s="93">
        <f t="shared" si="37"/>
        <v>4.3771043771043773E-2</v>
      </c>
      <c r="L277" s="93">
        <f t="shared" si="38"/>
        <v>0.10849233071455294</v>
      </c>
      <c r="M277" s="93">
        <f t="shared" si="39"/>
        <v>0.50841750841750843</v>
      </c>
      <c r="N277" s="93">
        <f t="shared" si="40"/>
        <v>0.38309016086793862</v>
      </c>
      <c r="O277" s="93">
        <f t="shared" si="41"/>
        <v>0.17695473251028807</v>
      </c>
      <c r="P277" s="106">
        <f t="shared" si="42"/>
        <v>96.688741721854299</v>
      </c>
      <c r="R277" s="17">
        <v>785</v>
      </c>
      <c r="S277" s="18"/>
      <c r="T277" s="26"/>
      <c r="U277" s="27"/>
      <c r="V277" s="28"/>
      <c r="W277" s="1">
        <v>17</v>
      </c>
      <c r="X277" s="1">
        <v>2</v>
      </c>
    </row>
    <row r="278" spans="1:24" ht="13.5" customHeight="1">
      <c r="A278" s="16" t="s">
        <v>300</v>
      </c>
      <c r="B278" s="5">
        <v>24052</v>
      </c>
      <c r="C278" s="5">
        <v>23998</v>
      </c>
      <c r="D278" s="10">
        <f t="shared" si="35"/>
        <v>-54</v>
      </c>
      <c r="E278" s="86">
        <f t="shared" si="36"/>
        <v>-2.2451355396641004E-3</v>
      </c>
      <c r="F278" s="90">
        <v>1290</v>
      </c>
      <c r="G278" s="91">
        <v>3357</v>
      </c>
      <c r="H278" s="91">
        <v>13272</v>
      </c>
      <c r="I278" s="91">
        <v>7369</v>
      </c>
      <c r="J278" s="91">
        <v>3464</v>
      </c>
      <c r="K278" s="93">
        <f t="shared" si="37"/>
        <v>5.3754479539961667E-2</v>
      </c>
      <c r="L278" s="93">
        <f t="shared" si="38"/>
        <v>0.13988665722143512</v>
      </c>
      <c r="M278" s="93">
        <f t="shared" si="39"/>
        <v>0.55304608717393111</v>
      </c>
      <c r="N278" s="93">
        <f t="shared" si="40"/>
        <v>0.30706725560463372</v>
      </c>
      <c r="O278" s="93">
        <f t="shared" si="41"/>
        <v>0.14434536211350946</v>
      </c>
      <c r="P278" s="106">
        <f t="shared" si="42"/>
        <v>80.816757082579869</v>
      </c>
      <c r="R278" s="17">
        <v>790</v>
      </c>
      <c r="S278" s="23"/>
      <c r="T278" s="26"/>
      <c r="U278" s="27"/>
      <c r="V278" s="28"/>
      <c r="W278" s="1">
        <v>6</v>
      </c>
      <c r="X278" s="1">
        <v>5</v>
      </c>
    </row>
    <row r="279" spans="1:24" ht="13.5" customHeight="1">
      <c r="A279" s="16" t="s">
        <v>301</v>
      </c>
      <c r="B279" s="5">
        <v>5203</v>
      </c>
      <c r="C279" s="5">
        <v>5131</v>
      </c>
      <c r="D279" s="10">
        <f t="shared" si="35"/>
        <v>-72</v>
      </c>
      <c r="E279" s="86">
        <f t="shared" si="36"/>
        <v>-1.3838170286373241E-2</v>
      </c>
      <c r="F279" s="90">
        <v>296</v>
      </c>
      <c r="G279" s="91">
        <v>748</v>
      </c>
      <c r="H279" s="91">
        <v>2748</v>
      </c>
      <c r="I279" s="91">
        <v>1635</v>
      </c>
      <c r="J279" s="91">
        <v>797</v>
      </c>
      <c r="K279" s="93">
        <f t="shared" si="37"/>
        <v>5.7688559734944453E-2</v>
      </c>
      <c r="L279" s="93">
        <f t="shared" si="38"/>
        <v>0.14578054960046774</v>
      </c>
      <c r="M279" s="93">
        <f t="shared" si="39"/>
        <v>0.53556811537711946</v>
      </c>
      <c r="N279" s="93">
        <f t="shared" si="40"/>
        <v>0.31865133502241277</v>
      </c>
      <c r="O279" s="93">
        <f t="shared" si="41"/>
        <v>0.15533034496199571</v>
      </c>
      <c r="P279" s="106">
        <f t="shared" si="42"/>
        <v>86.717612809315867</v>
      </c>
      <c r="R279" s="17">
        <v>791</v>
      </c>
      <c r="S279" s="23"/>
      <c r="T279" s="26"/>
      <c r="U279" s="27"/>
      <c r="V279" s="28"/>
      <c r="W279" s="1">
        <v>17</v>
      </c>
      <c r="X279" s="1">
        <v>3</v>
      </c>
    </row>
    <row r="280" spans="1:24" ht="13.5" customHeight="1">
      <c r="A280" s="16" t="s">
        <v>302</v>
      </c>
      <c r="B280" s="5">
        <v>4628</v>
      </c>
      <c r="C280" s="5">
        <v>4595</v>
      </c>
      <c r="D280" s="10">
        <f t="shared" si="35"/>
        <v>-33</v>
      </c>
      <c r="E280" s="86">
        <f t="shared" si="36"/>
        <v>-7.1305099394987081E-3</v>
      </c>
      <c r="F280" s="90">
        <v>252</v>
      </c>
      <c r="G280" s="91">
        <v>674</v>
      </c>
      <c r="H280" s="91">
        <v>2667</v>
      </c>
      <c r="I280" s="91">
        <v>1254</v>
      </c>
      <c r="J280" s="91">
        <v>526</v>
      </c>
      <c r="K280" s="93">
        <f t="shared" si="37"/>
        <v>5.484221980413493E-2</v>
      </c>
      <c r="L280" s="93">
        <f t="shared" si="38"/>
        <v>0.14668117519042437</v>
      </c>
      <c r="M280" s="93">
        <f t="shared" si="39"/>
        <v>0.58041349292709465</v>
      </c>
      <c r="N280" s="93">
        <f t="shared" si="40"/>
        <v>0.27290533188248095</v>
      </c>
      <c r="O280" s="93">
        <f t="shared" si="41"/>
        <v>0.11447225244831338</v>
      </c>
      <c r="P280" s="106">
        <f t="shared" si="42"/>
        <v>72.290963629546297</v>
      </c>
      <c r="R280" s="17">
        <v>831</v>
      </c>
      <c r="S280" s="23"/>
      <c r="T280" s="26"/>
      <c r="U280" s="27"/>
      <c r="V280" s="28"/>
      <c r="W280" s="1">
        <v>9</v>
      </c>
      <c r="X280" s="1">
        <v>2</v>
      </c>
    </row>
    <row r="281" spans="1:24" ht="13.5" customHeight="1">
      <c r="A281" s="16" t="s">
        <v>303</v>
      </c>
      <c r="B281" s="5">
        <v>3916</v>
      </c>
      <c r="C281" s="5">
        <v>3913</v>
      </c>
      <c r="D281" s="10">
        <f t="shared" si="35"/>
        <v>-3</v>
      </c>
      <c r="E281" s="86">
        <f t="shared" si="36"/>
        <v>-7.6608784473952696E-4</v>
      </c>
      <c r="F281" s="90">
        <v>219</v>
      </c>
      <c r="G281" s="91">
        <v>574</v>
      </c>
      <c r="H281" s="91">
        <v>2105</v>
      </c>
      <c r="I281" s="91">
        <v>1234</v>
      </c>
      <c r="J281" s="91">
        <v>531</v>
      </c>
      <c r="K281" s="93">
        <f t="shared" si="37"/>
        <v>5.5967288525428059E-2</v>
      </c>
      <c r="L281" s="93">
        <f t="shared" si="38"/>
        <v>0.14669051878354203</v>
      </c>
      <c r="M281" s="93">
        <f t="shared" si="39"/>
        <v>0.53795042167135187</v>
      </c>
      <c r="N281" s="93">
        <f t="shared" si="40"/>
        <v>0.31535905954510607</v>
      </c>
      <c r="O281" s="93">
        <f t="shared" si="41"/>
        <v>0.13570150779453105</v>
      </c>
      <c r="P281" s="106">
        <f t="shared" si="42"/>
        <v>85.890736342042757</v>
      </c>
      <c r="R281" s="17">
        <v>832</v>
      </c>
      <c r="S281" s="23"/>
      <c r="T281" s="26"/>
      <c r="U281" s="27"/>
      <c r="V281" s="28"/>
      <c r="W281" s="1">
        <v>17</v>
      </c>
      <c r="X281" s="1">
        <v>2</v>
      </c>
    </row>
    <row r="282" spans="1:24" ht="13.5" customHeight="1">
      <c r="A282" s="16" t="s">
        <v>304</v>
      </c>
      <c r="B282" s="5">
        <v>1659</v>
      </c>
      <c r="C282" s="5">
        <v>1677</v>
      </c>
      <c r="D282" s="10">
        <f t="shared" si="35"/>
        <v>18</v>
      </c>
      <c r="E282" s="86">
        <f t="shared" si="36"/>
        <v>1.0849909584086825E-2</v>
      </c>
      <c r="F282" s="90">
        <v>90</v>
      </c>
      <c r="G282" s="91">
        <v>221</v>
      </c>
      <c r="H282" s="91">
        <v>876</v>
      </c>
      <c r="I282" s="91">
        <v>580</v>
      </c>
      <c r="J282" s="91">
        <v>272</v>
      </c>
      <c r="K282" s="93">
        <f t="shared" si="37"/>
        <v>5.3667262969588549E-2</v>
      </c>
      <c r="L282" s="93">
        <f t="shared" si="38"/>
        <v>0.13178294573643412</v>
      </c>
      <c r="M282" s="93">
        <f t="shared" si="39"/>
        <v>0.52236135957066188</v>
      </c>
      <c r="N282" s="93">
        <f t="shared" si="40"/>
        <v>0.345855694692904</v>
      </c>
      <c r="O282" s="93">
        <f t="shared" si="41"/>
        <v>0.16219439475253428</v>
      </c>
      <c r="P282" s="106">
        <f t="shared" si="42"/>
        <v>91.438356164383563</v>
      </c>
      <c r="R282" s="17">
        <v>833</v>
      </c>
      <c r="S282" s="23"/>
      <c r="T282" s="26"/>
      <c r="U282" s="27"/>
      <c r="V282" s="28"/>
      <c r="W282" s="1">
        <v>2</v>
      </c>
      <c r="X282" s="1">
        <v>1</v>
      </c>
    </row>
    <row r="283" spans="1:24" ht="13.5" customHeight="1">
      <c r="A283" s="16" t="s">
        <v>305</v>
      </c>
      <c r="B283" s="5">
        <v>6016</v>
      </c>
      <c r="C283" s="5">
        <v>5967</v>
      </c>
      <c r="D283" s="10">
        <f t="shared" si="35"/>
        <v>-49</v>
      </c>
      <c r="E283" s="86">
        <f t="shared" si="36"/>
        <v>-8.1449468085106336E-3</v>
      </c>
      <c r="F283" s="90">
        <v>316</v>
      </c>
      <c r="G283" s="91">
        <v>831</v>
      </c>
      <c r="H283" s="91">
        <v>3436</v>
      </c>
      <c r="I283" s="91">
        <v>1700</v>
      </c>
      <c r="J283" s="91">
        <v>748</v>
      </c>
      <c r="K283" s="93">
        <f t="shared" si="37"/>
        <v>5.2957935310876489E-2</v>
      </c>
      <c r="L283" s="93">
        <f t="shared" si="38"/>
        <v>0.13926596279537456</v>
      </c>
      <c r="M283" s="93">
        <f t="shared" si="39"/>
        <v>0.57583375230434053</v>
      </c>
      <c r="N283" s="93">
        <f t="shared" si="40"/>
        <v>0.28490028490028491</v>
      </c>
      <c r="O283" s="93">
        <f t="shared" si="41"/>
        <v>0.12535612535612536</v>
      </c>
      <c r="P283" s="106">
        <f t="shared" si="42"/>
        <v>73.661233993015131</v>
      </c>
      <c r="R283" s="17">
        <v>834</v>
      </c>
      <c r="S283" s="23"/>
      <c r="T283" s="26"/>
      <c r="U283" s="27"/>
      <c r="V283" s="28"/>
      <c r="W283" s="1">
        <v>5</v>
      </c>
      <c r="X283" s="1">
        <v>3</v>
      </c>
    </row>
    <row r="284" spans="1:24" ht="13.5" customHeight="1">
      <c r="A284" s="16" t="s">
        <v>306</v>
      </c>
      <c r="B284" s="5">
        <v>241009</v>
      </c>
      <c r="C284" s="5">
        <v>244223</v>
      </c>
      <c r="D284" s="10">
        <f t="shared" si="35"/>
        <v>3214</v>
      </c>
      <c r="E284" s="86">
        <f t="shared" si="36"/>
        <v>1.3335601575044986E-2</v>
      </c>
      <c r="F284" s="90">
        <v>14353</v>
      </c>
      <c r="G284" s="91">
        <v>31946</v>
      </c>
      <c r="H284" s="91">
        <v>165234</v>
      </c>
      <c r="I284" s="91">
        <v>47043</v>
      </c>
      <c r="J284" s="91">
        <v>22066</v>
      </c>
      <c r="K284" s="93">
        <f t="shared" si="37"/>
        <v>5.8770058512097552E-2</v>
      </c>
      <c r="L284" s="93">
        <f t="shared" si="38"/>
        <v>0.13080668077945157</v>
      </c>
      <c r="M284" s="93">
        <f t="shared" si="39"/>
        <v>0.67657018380742195</v>
      </c>
      <c r="N284" s="93">
        <f t="shared" si="40"/>
        <v>0.19262313541312653</v>
      </c>
      <c r="O284" s="93">
        <f t="shared" si="41"/>
        <v>9.03518505628053E-2</v>
      </c>
      <c r="P284" s="106">
        <f t="shared" si="42"/>
        <v>47.804325986177183</v>
      </c>
      <c r="R284" s="17">
        <v>837</v>
      </c>
      <c r="S284" s="23"/>
      <c r="T284" s="26"/>
      <c r="U284" s="27"/>
      <c r="V284" s="28"/>
      <c r="W284" s="1">
        <v>6</v>
      </c>
      <c r="X284" s="1">
        <v>7</v>
      </c>
    </row>
    <row r="285" spans="1:24" ht="13.5" customHeight="1">
      <c r="A285" s="16" t="s">
        <v>307</v>
      </c>
      <c r="B285" s="5">
        <v>1503</v>
      </c>
      <c r="C285" s="5">
        <v>1479</v>
      </c>
      <c r="D285" s="10">
        <f t="shared" si="35"/>
        <v>-24</v>
      </c>
      <c r="E285" s="86">
        <f t="shared" si="36"/>
        <v>-1.5968063872255467E-2</v>
      </c>
      <c r="F285" s="90">
        <v>58</v>
      </c>
      <c r="G285" s="91">
        <v>133</v>
      </c>
      <c r="H285" s="91">
        <v>741</v>
      </c>
      <c r="I285" s="91">
        <v>605</v>
      </c>
      <c r="J285" s="91">
        <v>259</v>
      </c>
      <c r="K285" s="93">
        <f t="shared" si="37"/>
        <v>3.9215686274509803E-2</v>
      </c>
      <c r="L285" s="93">
        <f t="shared" si="38"/>
        <v>8.9925625422582825E-2</v>
      </c>
      <c r="M285" s="93">
        <f t="shared" si="39"/>
        <v>0.5010141987829615</v>
      </c>
      <c r="N285" s="93">
        <f t="shared" si="40"/>
        <v>0.40906017579445569</v>
      </c>
      <c r="O285" s="93">
        <f t="shared" si="41"/>
        <v>0.17511832319134552</v>
      </c>
      <c r="P285" s="106">
        <f t="shared" si="42"/>
        <v>99.595141700404852</v>
      </c>
      <c r="R285" s="17">
        <v>844</v>
      </c>
      <c r="S285" s="23"/>
      <c r="T285" s="26"/>
      <c r="U285" s="27"/>
      <c r="V285" s="28"/>
      <c r="W285" s="1">
        <v>11</v>
      </c>
      <c r="X285" s="1">
        <v>1</v>
      </c>
    </row>
    <row r="286" spans="1:24" ht="13.5" customHeight="1">
      <c r="A286" s="16" t="s">
        <v>308</v>
      </c>
      <c r="B286" s="5">
        <v>2925</v>
      </c>
      <c r="C286" s="5">
        <v>2882</v>
      </c>
      <c r="D286" s="10">
        <f t="shared" si="35"/>
        <v>-43</v>
      </c>
      <c r="E286" s="86">
        <f t="shared" si="36"/>
        <v>-1.4700854700854693E-2</v>
      </c>
      <c r="F286" s="90">
        <v>181</v>
      </c>
      <c r="G286" s="91">
        <v>447</v>
      </c>
      <c r="H286" s="91">
        <v>1555</v>
      </c>
      <c r="I286" s="91">
        <v>880</v>
      </c>
      <c r="J286" s="91">
        <v>430</v>
      </c>
      <c r="K286" s="93">
        <f t="shared" si="37"/>
        <v>6.2803608605135328E-2</v>
      </c>
      <c r="L286" s="93">
        <f t="shared" si="38"/>
        <v>0.15510062456627341</v>
      </c>
      <c r="M286" s="93">
        <f t="shared" si="39"/>
        <v>0.53955586398334487</v>
      </c>
      <c r="N286" s="93">
        <f t="shared" si="40"/>
        <v>0.30534351145038169</v>
      </c>
      <c r="O286" s="93">
        <f t="shared" si="41"/>
        <v>0.14920194309507287</v>
      </c>
      <c r="P286" s="106">
        <f t="shared" si="42"/>
        <v>85.337620578778129</v>
      </c>
      <c r="R286" s="17">
        <v>845</v>
      </c>
      <c r="S286" s="23"/>
      <c r="T286" s="26"/>
      <c r="U286" s="27"/>
      <c r="V286" s="28"/>
      <c r="W286" s="1">
        <v>19</v>
      </c>
      <c r="X286" s="1">
        <v>2</v>
      </c>
    </row>
    <row r="287" spans="1:24" ht="13.5" customHeight="1">
      <c r="A287" s="16" t="s">
        <v>309</v>
      </c>
      <c r="B287" s="5">
        <v>4994</v>
      </c>
      <c r="C287" s="5">
        <v>4952</v>
      </c>
      <c r="D287" s="10">
        <f t="shared" si="35"/>
        <v>-42</v>
      </c>
      <c r="E287" s="86">
        <f t="shared" si="36"/>
        <v>-8.4100921105326742E-3</v>
      </c>
      <c r="F287" s="90">
        <v>259</v>
      </c>
      <c r="G287" s="91">
        <v>695</v>
      </c>
      <c r="H287" s="91">
        <v>2530</v>
      </c>
      <c r="I287" s="91">
        <v>1727</v>
      </c>
      <c r="J287" s="91">
        <v>850</v>
      </c>
      <c r="K287" s="93">
        <f t="shared" si="37"/>
        <v>5.2302100161550888E-2</v>
      </c>
      <c r="L287" s="93">
        <f t="shared" si="38"/>
        <v>0.14034733441033925</v>
      </c>
      <c r="M287" s="93">
        <f t="shared" si="39"/>
        <v>0.51090468497576735</v>
      </c>
      <c r="N287" s="93">
        <f t="shared" si="40"/>
        <v>0.34874798061389339</v>
      </c>
      <c r="O287" s="93">
        <f t="shared" si="41"/>
        <v>0.17164781906300486</v>
      </c>
      <c r="P287" s="106">
        <f t="shared" si="42"/>
        <v>95.731225296442688</v>
      </c>
      <c r="R287" s="17">
        <v>846</v>
      </c>
      <c r="S287" s="23"/>
      <c r="T287" s="26"/>
      <c r="U287" s="27"/>
      <c r="V287" s="28"/>
      <c r="W287" s="1">
        <v>14</v>
      </c>
      <c r="X287" s="1">
        <v>2</v>
      </c>
    </row>
    <row r="288" spans="1:24" ht="13.5" customHeight="1">
      <c r="A288" s="16" t="s">
        <v>310</v>
      </c>
      <c r="B288" s="5">
        <v>4307</v>
      </c>
      <c r="C288" s="5">
        <v>4241</v>
      </c>
      <c r="D288" s="10">
        <f t="shared" si="35"/>
        <v>-66</v>
      </c>
      <c r="E288" s="86">
        <f t="shared" si="36"/>
        <v>-1.5323891339679596E-2</v>
      </c>
      <c r="F288" s="90">
        <v>207</v>
      </c>
      <c r="G288" s="91">
        <v>547</v>
      </c>
      <c r="H288" s="91">
        <v>2245</v>
      </c>
      <c r="I288" s="91">
        <v>1449</v>
      </c>
      <c r="J288" s="91">
        <v>628</v>
      </c>
      <c r="K288" s="93">
        <f t="shared" si="37"/>
        <v>4.8809243103041737E-2</v>
      </c>
      <c r="L288" s="93">
        <f t="shared" si="38"/>
        <v>0.12897901438340015</v>
      </c>
      <c r="M288" s="93">
        <f t="shared" si="39"/>
        <v>0.52935628389530776</v>
      </c>
      <c r="N288" s="93">
        <f t="shared" si="40"/>
        <v>0.34166470172129215</v>
      </c>
      <c r="O288" s="93">
        <f t="shared" si="41"/>
        <v>0.14807828342372081</v>
      </c>
      <c r="P288" s="106">
        <f t="shared" si="42"/>
        <v>88.908685968819597</v>
      </c>
      <c r="R288" s="17">
        <v>848</v>
      </c>
      <c r="S288" s="23"/>
      <c r="T288" s="26"/>
      <c r="U288" s="27"/>
      <c r="V288" s="28"/>
      <c r="W288" s="1">
        <v>12</v>
      </c>
      <c r="X288" s="1">
        <v>2</v>
      </c>
    </row>
    <row r="289" spans="1:24" ht="13.5" customHeight="1">
      <c r="A289" s="16" t="s">
        <v>311</v>
      </c>
      <c r="B289" s="5">
        <v>2966</v>
      </c>
      <c r="C289" s="5">
        <v>2938</v>
      </c>
      <c r="D289" s="10">
        <f t="shared" si="35"/>
        <v>-28</v>
      </c>
      <c r="E289" s="86">
        <f t="shared" si="36"/>
        <v>-9.4403236682401026E-3</v>
      </c>
      <c r="F289" s="90">
        <v>191</v>
      </c>
      <c r="G289" s="91">
        <v>535</v>
      </c>
      <c r="H289" s="91">
        <v>1549</v>
      </c>
      <c r="I289" s="91">
        <v>854</v>
      </c>
      <c r="J289" s="91">
        <v>402</v>
      </c>
      <c r="K289" s="93">
        <f t="shared" si="37"/>
        <v>6.5010211027910145E-2</v>
      </c>
      <c r="L289" s="93">
        <f t="shared" si="38"/>
        <v>0.18209666439754935</v>
      </c>
      <c r="M289" s="93">
        <f t="shared" si="39"/>
        <v>0.52722940776038119</v>
      </c>
      <c r="N289" s="93">
        <f t="shared" si="40"/>
        <v>0.29067392784206941</v>
      </c>
      <c r="O289" s="93">
        <f t="shared" si="41"/>
        <v>0.13682777399591559</v>
      </c>
      <c r="P289" s="106">
        <f t="shared" si="42"/>
        <v>89.670755326016788</v>
      </c>
      <c r="R289" s="17">
        <v>849</v>
      </c>
      <c r="S289" s="23"/>
      <c r="T289" s="26"/>
      <c r="U289" s="27"/>
      <c r="V289" s="28"/>
      <c r="W289" s="1">
        <v>16</v>
      </c>
      <c r="X289" s="1">
        <v>2</v>
      </c>
    </row>
    <row r="290" spans="1:24" ht="13.5" customHeight="1">
      <c r="A290" s="16" t="s">
        <v>312</v>
      </c>
      <c r="B290" s="5">
        <v>2401</v>
      </c>
      <c r="C290" s="5">
        <v>2387</v>
      </c>
      <c r="D290" s="10">
        <f t="shared" si="35"/>
        <v>-14</v>
      </c>
      <c r="E290" s="86">
        <f t="shared" si="36"/>
        <v>-5.8309037900874383E-3</v>
      </c>
      <c r="F290" s="90">
        <v>153</v>
      </c>
      <c r="G290" s="91">
        <v>434</v>
      </c>
      <c r="H290" s="91">
        <v>1268</v>
      </c>
      <c r="I290" s="91">
        <v>685</v>
      </c>
      <c r="J290" s="91">
        <v>306</v>
      </c>
      <c r="K290" s="93">
        <f t="shared" si="37"/>
        <v>6.4097193129451197E-2</v>
      </c>
      <c r="L290" s="93">
        <f t="shared" si="38"/>
        <v>0.18181818181818182</v>
      </c>
      <c r="M290" s="93">
        <f t="shared" si="39"/>
        <v>0.53121072475911191</v>
      </c>
      <c r="N290" s="93">
        <f t="shared" si="40"/>
        <v>0.28697109342270632</v>
      </c>
      <c r="O290" s="93">
        <f t="shared" si="41"/>
        <v>0.12819438625890239</v>
      </c>
      <c r="P290" s="106">
        <f t="shared" si="42"/>
        <v>88.249211356466873</v>
      </c>
      <c r="R290" s="17">
        <v>850</v>
      </c>
      <c r="S290" s="23"/>
      <c r="T290" s="26"/>
      <c r="U290" s="27"/>
      <c r="V290" s="28"/>
      <c r="W290" s="1">
        <v>13</v>
      </c>
      <c r="X290" s="1">
        <v>2</v>
      </c>
    </row>
    <row r="291" spans="1:24" ht="13.5" customHeight="1">
      <c r="A291" s="16" t="s">
        <v>313</v>
      </c>
      <c r="B291" s="5">
        <v>21467</v>
      </c>
      <c r="C291" s="5">
        <v>21333</v>
      </c>
      <c r="D291" s="10">
        <f t="shared" si="35"/>
        <v>-134</v>
      </c>
      <c r="E291" s="86">
        <f t="shared" si="36"/>
        <v>-6.242139097218935E-3</v>
      </c>
      <c r="F291" s="90">
        <v>1427</v>
      </c>
      <c r="G291" s="91">
        <v>3547</v>
      </c>
      <c r="H291" s="91">
        <v>12461</v>
      </c>
      <c r="I291" s="91">
        <v>5325</v>
      </c>
      <c r="J291" s="91">
        <v>2121</v>
      </c>
      <c r="K291" s="93">
        <f t="shared" si="37"/>
        <v>6.6891670182346596E-2</v>
      </c>
      <c r="L291" s="93">
        <f t="shared" si="38"/>
        <v>0.16626822294098345</v>
      </c>
      <c r="M291" s="93">
        <f t="shared" si="39"/>
        <v>0.58411850185159142</v>
      </c>
      <c r="N291" s="93">
        <f t="shared" si="40"/>
        <v>0.24961327520742513</v>
      </c>
      <c r="O291" s="93">
        <f t="shared" si="41"/>
        <v>9.9423428491070179E-2</v>
      </c>
      <c r="P291" s="106">
        <f t="shared" si="42"/>
        <v>71.198138191156403</v>
      </c>
      <c r="R291" s="17">
        <v>851</v>
      </c>
      <c r="S291" s="23"/>
      <c r="T291" s="26"/>
      <c r="U291" s="27"/>
      <c r="V291" s="28"/>
      <c r="W291" s="1">
        <v>19</v>
      </c>
      <c r="X291" s="1">
        <v>5</v>
      </c>
    </row>
    <row r="292" spans="1:24" ht="13.5" customHeight="1">
      <c r="A292" s="16" t="s">
        <v>314</v>
      </c>
      <c r="B292" s="5">
        <v>194391</v>
      </c>
      <c r="C292" s="5">
        <v>195137</v>
      </c>
      <c r="D292" s="10">
        <f t="shared" si="35"/>
        <v>746</v>
      </c>
      <c r="E292" s="86">
        <f t="shared" si="36"/>
        <v>3.8376262275516826E-3</v>
      </c>
      <c r="F292" s="90">
        <v>11295</v>
      </c>
      <c r="G292" s="91">
        <v>24436</v>
      </c>
      <c r="H292" s="91">
        <v>129613</v>
      </c>
      <c r="I292" s="91">
        <v>41088</v>
      </c>
      <c r="J292" s="91">
        <v>19647</v>
      </c>
      <c r="K292" s="93">
        <f t="shared" si="37"/>
        <v>5.7882410819065581E-2</v>
      </c>
      <c r="L292" s="93">
        <f t="shared" si="38"/>
        <v>0.12522484203405812</v>
      </c>
      <c r="M292" s="93">
        <f t="shared" si="39"/>
        <v>0.66421539738747648</v>
      </c>
      <c r="N292" s="93">
        <f t="shared" si="40"/>
        <v>0.2105597605784654</v>
      </c>
      <c r="O292" s="93">
        <f t="shared" si="41"/>
        <v>0.10068310981515551</v>
      </c>
      <c r="P292" s="106">
        <f t="shared" si="42"/>
        <v>50.553571015253098</v>
      </c>
      <c r="R292" s="17">
        <v>853</v>
      </c>
      <c r="S292" s="23"/>
      <c r="T292" s="26"/>
      <c r="U292" s="27"/>
      <c r="V292" s="28"/>
      <c r="W292" s="1">
        <v>2</v>
      </c>
      <c r="X292" s="1">
        <v>7</v>
      </c>
    </row>
    <row r="293" spans="1:24" ht="13.5" customHeight="1">
      <c r="A293" s="16" t="s">
        <v>315</v>
      </c>
      <c r="B293" s="5">
        <v>3304</v>
      </c>
      <c r="C293" s="5">
        <v>3296</v>
      </c>
      <c r="D293" s="10">
        <f t="shared" si="35"/>
        <v>-8</v>
      </c>
      <c r="E293" s="86">
        <f t="shared" si="36"/>
        <v>-2.421307506053294E-3</v>
      </c>
      <c r="F293" s="90">
        <v>135</v>
      </c>
      <c r="G293" s="91">
        <v>311</v>
      </c>
      <c r="H293" s="91">
        <v>1584</v>
      </c>
      <c r="I293" s="91">
        <v>1401</v>
      </c>
      <c r="J293" s="91">
        <v>625</v>
      </c>
      <c r="K293" s="93">
        <f t="shared" si="37"/>
        <v>4.0958737864077673E-2</v>
      </c>
      <c r="L293" s="93">
        <f t="shared" si="38"/>
        <v>9.4356796116504854E-2</v>
      </c>
      <c r="M293" s="93">
        <f t="shared" si="39"/>
        <v>0.48058252427184467</v>
      </c>
      <c r="N293" s="93">
        <f t="shared" si="40"/>
        <v>0.4250606796116505</v>
      </c>
      <c r="O293" s="93">
        <f t="shared" si="41"/>
        <v>0.189623786407767</v>
      </c>
      <c r="P293" s="106">
        <f t="shared" si="42"/>
        <v>108.08080808080808</v>
      </c>
      <c r="R293" s="17">
        <v>854</v>
      </c>
      <c r="S293" s="23"/>
      <c r="T293" s="26"/>
      <c r="U293" s="27"/>
      <c r="V293" s="28"/>
      <c r="W293" s="1">
        <v>19</v>
      </c>
      <c r="X293" s="1">
        <v>2</v>
      </c>
    </row>
    <row r="294" spans="1:24" ht="13.5" customHeight="1">
      <c r="A294" s="16" t="s">
        <v>316</v>
      </c>
      <c r="B294" s="5">
        <v>2433</v>
      </c>
      <c r="C294" s="5">
        <v>2420</v>
      </c>
      <c r="D294" s="10">
        <f t="shared" si="35"/>
        <v>-13</v>
      </c>
      <c r="E294" s="86">
        <f t="shared" si="36"/>
        <v>-5.3431976983148166E-3</v>
      </c>
      <c r="F294" s="90">
        <v>78</v>
      </c>
      <c r="G294" s="91">
        <v>241</v>
      </c>
      <c r="H294" s="91">
        <v>1268</v>
      </c>
      <c r="I294" s="91">
        <v>911</v>
      </c>
      <c r="J294" s="91">
        <v>381</v>
      </c>
      <c r="K294" s="93">
        <f t="shared" si="37"/>
        <v>3.2231404958677684E-2</v>
      </c>
      <c r="L294" s="93">
        <f t="shared" si="38"/>
        <v>9.9586776859504136E-2</v>
      </c>
      <c r="M294" s="93">
        <f t="shared" si="39"/>
        <v>0.52396694214876038</v>
      </c>
      <c r="N294" s="93">
        <f t="shared" si="40"/>
        <v>0.37644628099173555</v>
      </c>
      <c r="O294" s="93">
        <f t="shared" si="41"/>
        <v>0.15743801652892561</v>
      </c>
      <c r="P294" s="106">
        <f t="shared" si="42"/>
        <v>90.851735015772874</v>
      </c>
      <c r="R294" s="17">
        <v>857</v>
      </c>
      <c r="S294" s="23"/>
      <c r="T294" s="26"/>
      <c r="U294" s="27"/>
      <c r="V294" s="28"/>
      <c r="W294" s="1">
        <v>11</v>
      </c>
      <c r="X294" s="1">
        <v>2</v>
      </c>
    </row>
    <row r="295" spans="1:24" ht="13.5" customHeight="1">
      <c r="A295" s="16" t="s">
        <v>317</v>
      </c>
      <c r="B295" s="5">
        <v>38783</v>
      </c>
      <c r="C295" s="5">
        <v>39718</v>
      </c>
      <c r="D295" s="10">
        <f t="shared" si="35"/>
        <v>935</v>
      </c>
      <c r="E295" s="86">
        <f t="shared" si="36"/>
        <v>2.4108501147410033E-2</v>
      </c>
      <c r="F295" s="90">
        <v>2729</v>
      </c>
      <c r="G295" s="91">
        <v>7093</v>
      </c>
      <c r="H295" s="91">
        <v>25284</v>
      </c>
      <c r="I295" s="91">
        <v>7341</v>
      </c>
      <c r="J295" s="91">
        <v>3090</v>
      </c>
      <c r="K295" s="93">
        <f t="shared" si="37"/>
        <v>6.8709401279017077E-2</v>
      </c>
      <c r="L295" s="93">
        <f t="shared" si="38"/>
        <v>0.17858401732212095</v>
      </c>
      <c r="M295" s="93">
        <f t="shared" si="39"/>
        <v>0.63658794501233695</v>
      </c>
      <c r="N295" s="93">
        <f t="shared" si="40"/>
        <v>0.18482803766554207</v>
      </c>
      <c r="O295" s="93">
        <f t="shared" si="41"/>
        <v>7.7798479278916366E-2</v>
      </c>
      <c r="P295" s="106">
        <f t="shared" si="42"/>
        <v>57.087486157253601</v>
      </c>
      <c r="R295" s="17">
        <v>858</v>
      </c>
      <c r="S295" s="23"/>
      <c r="T295" s="26"/>
      <c r="U295" s="27"/>
      <c r="V295" s="28"/>
      <c r="W295" s="1">
        <v>1</v>
      </c>
      <c r="X295" s="1">
        <v>5</v>
      </c>
    </row>
    <row r="296" spans="1:24" ht="13.5" customHeight="1">
      <c r="A296" s="16" t="s">
        <v>318</v>
      </c>
      <c r="B296" s="5">
        <v>6603</v>
      </c>
      <c r="C296" s="5">
        <v>6593</v>
      </c>
      <c r="D296" s="10">
        <f t="shared" si="35"/>
        <v>-10</v>
      </c>
      <c r="E296" s="86">
        <f t="shared" si="36"/>
        <v>-1.5144631228229954E-3</v>
      </c>
      <c r="F296" s="90">
        <v>745</v>
      </c>
      <c r="G296" s="91">
        <v>1984</v>
      </c>
      <c r="H296" s="91">
        <v>3672</v>
      </c>
      <c r="I296" s="91">
        <v>937</v>
      </c>
      <c r="J296" s="91">
        <v>393</v>
      </c>
      <c r="K296" s="93">
        <f t="shared" si="37"/>
        <v>0.11299863491581981</v>
      </c>
      <c r="L296" s="93">
        <f t="shared" si="38"/>
        <v>0.30092522372212954</v>
      </c>
      <c r="M296" s="93">
        <f t="shared" si="39"/>
        <v>0.55695434551797363</v>
      </c>
      <c r="N296" s="93">
        <f t="shared" si="40"/>
        <v>0.14212043075989686</v>
      </c>
      <c r="O296" s="93">
        <f t="shared" si="41"/>
        <v>5.9608675868345215E-2</v>
      </c>
      <c r="P296" s="106">
        <f t="shared" si="42"/>
        <v>79.547930283224403</v>
      </c>
      <c r="R296" s="17">
        <v>859</v>
      </c>
      <c r="S296" s="23"/>
      <c r="T296" s="26"/>
      <c r="U296" s="27"/>
      <c r="V296" s="28"/>
      <c r="W296" s="1">
        <v>17</v>
      </c>
      <c r="X296" s="1">
        <v>3</v>
      </c>
    </row>
    <row r="297" spans="1:24" ht="13.5" customHeight="1">
      <c r="A297" s="16" t="s">
        <v>319</v>
      </c>
      <c r="B297" s="5">
        <v>12735</v>
      </c>
      <c r="C297" s="5">
        <v>12669</v>
      </c>
      <c r="D297" s="10">
        <f t="shared" si="35"/>
        <v>-66</v>
      </c>
      <c r="E297" s="86">
        <f t="shared" si="36"/>
        <v>-5.1825677267373083E-3</v>
      </c>
      <c r="F297" s="90">
        <v>781</v>
      </c>
      <c r="G297" s="91">
        <v>2070</v>
      </c>
      <c r="H297" s="91">
        <v>7161</v>
      </c>
      <c r="I297" s="91">
        <v>3438</v>
      </c>
      <c r="J297" s="91">
        <v>1610</v>
      </c>
      <c r="K297" s="93">
        <f t="shared" si="37"/>
        <v>6.164653879548504E-2</v>
      </c>
      <c r="L297" s="93">
        <f t="shared" si="38"/>
        <v>0.16339095429789249</v>
      </c>
      <c r="M297" s="93">
        <f t="shared" si="39"/>
        <v>0.56523798247691215</v>
      </c>
      <c r="N297" s="93">
        <f t="shared" si="40"/>
        <v>0.27137106322519539</v>
      </c>
      <c r="O297" s="93">
        <f t="shared" si="41"/>
        <v>0.12708185334280528</v>
      </c>
      <c r="P297" s="106">
        <f t="shared" si="42"/>
        <v>76.916631755341427</v>
      </c>
      <c r="R297" s="17">
        <v>886</v>
      </c>
      <c r="S297" s="23"/>
      <c r="T297" s="26"/>
      <c r="U297" s="27"/>
      <c r="V297" s="28"/>
      <c r="W297" s="1">
        <v>4</v>
      </c>
      <c r="X297" s="1">
        <v>4</v>
      </c>
    </row>
    <row r="298" spans="1:24" ht="13.5" customHeight="1">
      <c r="A298" s="16" t="s">
        <v>320</v>
      </c>
      <c r="B298" s="5">
        <v>4644</v>
      </c>
      <c r="C298" s="5">
        <v>4669</v>
      </c>
      <c r="D298" s="10">
        <f t="shared" si="35"/>
        <v>25</v>
      </c>
      <c r="E298" s="86">
        <f t="shared" si="36"/>
        <v>5.3832902670112315E-3</v>
      </c>
      <c r="F298" s="90">
        <v>245</v>
      </c>
      <c r="G298" s="91">
        <v>604</v>
      </c>
      <c r="H298" s="91">
        <v>2498</v>
      </c>
      <c r="I298" s="91">
        <v>1567</v>
      </c>
      <c r="J298" s="91">
        <v>735</v>
      </c>
      <c r="K298" s="93">
        <f t="shared" si="37"/>
        <v>5.2473763118440778E-2</v>
      </c>
      <c r="L298" s="93">
        <f t="shared" si="38"/>
        <v>0.12936388948382951</v>
      </c>
      <c r="M298" s="93">
        <f t="shared" si="39"/>
        <v>0.53501820518312271</v>
      </c>
      <c r="N298" s="93">
        <f t="shared" si="40"/>
        <v>0.33561790533304775</v>
      </c>
      <c r="O298" s="93">
        <f t="shared" si="41"/>
        <v>0.15742128935532235</v>
      </c>
      <c r="P298" s="106">
        <f t="shared" si="42"/>
        <v>86.90952762209767</v>
      </c>
      <c r="R298" s="17">
        <v>887</v>
      </c>
      <c r="S298" s="23"/>
      <c r="T298" s="26"/>
      <c r="U298" s="27"/>
      <c r="V298" s="28"/>
      <c r="W298" s="1">
        <v>6</v>
      </c>
      <c r="X298" s="1">
        <v>2</v>
      </c>
    </row>
    <row r="299" spans="1:24" ht="13.5" customHeight="1">
      <c r="A299" s="16" t="s">
        <v>321</v>
      </c>
      <c r="B299" s="5">
        <v>2619</v>
      </c>
      <c r="C299" s="5">
        <v>2568</v>
      </c>
      <c r="D299" s="10">
        <f t="shared" si="35"/>
        <v>-51</v>
      </c>
      <c r="E299" s="86">
        <f t="shared" si="36"/>
        <v>-1.9473081328751474E-2</v>
      </c>
      <c r="F299" s="90">
        <v>121</v>
      </c>
      <c r="G299" s="91">
        <v>365</v>
      </c>
      <c r="H299" s="91">
        <v>1384</v>
      </c>
      <c r="I299" s="91">
        <v>819</v>
      </c>
      <c r="J299" s="91">
        <v>360</v>
      </c>
      <c r="K299" s="93">
        <f t="shared" si="37"/>
        <v>4.7118380062305294E-2</v>
      </c>
      <c r="L299" s="93">
        <f t="shared" si="38"/>
        <v>0.14213395638629284</v>
      </c>
      <c r="M299" s="93">
        <f t="shared" si="39"/>
        <v>0.5389408099688473</v>
      </c>
      <c r="N299" s="93">
        <f t="shared" si="40"/>
        <v>0.31892523364485981</v>
      </c>
      <c r="O299" s="93">
        <f t="shared" si="41"/>
        <v>0.14018691588785046</v>
      </c>
      <c r="P299" s="106">
        <f t="shared" si="42"/>
        <v>85.549132947976886</v>
      </c>
      <c r="R299" s="17">
        <v>889</v>
      </c>
      <c r="S299" s="23"/>
      <c r="T299" s="26"/>
      <c r="U299" s="27"/>
      <c r="V299" s="28"/>
      <c r="W299" s="1">
        <v>17</v>
      </c>
      <c r="X299" s="1">
        <v>2</v>
      </c>
    </row>
    <row r="300" spans="1:24" ht="13.5" customHeight="1">
      <c r="A300" s="16" t="s">
        <v>322</v>
      </c>
      <c r="B300" s="5">
        <v>1219</v>
      </c>
      <c r="C300" s="5">
        <v>1176</v>
      </c>
      <c r="D300" s="10">
        <f t="shared" si="35"/>
        <v>-43</v>
      </c>
      <c r="E300" s="86">
        <f t="shared" si="36"/>
        <v>-3.5274815422477457E-2</v>
      </c>
      <c r="F300" s="90">
        <v>66</v>
      </c>
      <c r="G300" s="91">
        <v>142</v>
      </c>
      <c r="H300" s="91">
        <v>665</v>
      </c>
      <c r="I300" s="91">
        <v>369</v>
      </c>
      <c r="J300" s="91">
        <v>159</v>
      </c>
      <c r="K300" s="93">
        <f t="shared" si="37"/>
        <v>5.6122448979591837E-2</v>
      </c>
      <c r="L300" s="93">
        <f t="shared" si="38"/>
        <v>0.12074829931972789</v>
      </c>
      <c r="M300" s="93">
        <f t="shared" si="39"/>
        <v>0.56547619047619047</v>
      </c>
      <c r="N300" s="93">
        <f t="shared" si="40"/>
        <v>0.31377551020408162</v>
      </c>
      <c r="O300" s="93">
        <f t="shared" si="41"/>
        <v>0.13520408163265307</v>
      </c>
      <c r="P300" s="106">
        <f t="shared" si="42"/>
        <v>76.84210526315789</v>
      </c>
      <c r="R300" s="17">
        <v>890</v>
      </c>
      <c r="S300" s="23"/>
      <c r="T300" s="26"/>
      <c r="U300" s="27"/>
      <c r="V300" s="28"/>
      <c r="W300" s="1">
        <v>19</v>
      </c>
      <c r="X300" s="1">
        <v>1</v>
      </c>
    </row>
    <row r="301" spans="1:24" ht="13.5" customHeight="1">
      <c r="A301" s="16" t="s">
        <v>323</v>
      </c>
      <c r="B301" s="5">
        <v>3646</v>
      </c>
      <c r="C301" s="5">
        <v>3634</v>
      </c>
      <c r="D301" s="10">
        <f t="shared" si="35"/>
        <v>-12</v>
      </c>
      <c r="E301" s="86">
        <f t="shared" si="36"/>
        <v>-3.2912781130005619E-3</v>
      </c>
      <c r="F301" s="90">
        <v>381</v>
      </c>
      <c r="G301" s="91">
        <v>921</v>
      </c>
      <c r="H301" s="91">
        <v>1961</v>
      </c>
      <c r="I301" s="91">
        <v>752</v>
      </c>
      <c r="J301" s="91">
        <v>314</v>
      </c>
      <c r="K301" s="93">
        <f t="shared" si="37"/>
        <v>0.10484314804623004</v>
      </c>
      <c r="L301" s="93">
        <f t="shared" si="38"/>
        <v>0.25343973582828838</v>
      </c>
      <c r="M301" s="93">
        <f t="shared" si="39"/>
        <v>0.53962575674188218</v>
      </c>
      <c r="N301" s="93">
        <f t="shared" si="40"/>
        <v>0.20693450742982938</v>
      </c>
      <c r="O301" s="93">
        <f t="shared" si="41"/>
        <v>8.6406164006604294E-2</v>
      </c>
      <c r="P301" s="106">
        <f t="shared" si="42"/>
        <v>85.313615502294752</v>
      </c>
      <c r="R301" s="17">
        <v>892</v>
      </c>
      <c r="S301" s="23"/>
      <c r="T301" s="26"/>
      <c r="U301" s="27"/>
      <c r="V301" s="28"/>
      <c r="W301" s="1">
        <v>13</v>
      </c>
      <c r="X301" s="1">
        <v>2</v>
      </c>
    </row>
    <row r="302" spans="1:24" ht="13.5" customHeight="1">
      <c r="A302" s="16" t="s">
        <v>324</v>
      </c>
      <c r="B302" s="5">
        <v>7479</v>
      </c>
      <c r="C302" s="5">
        <v>7497</v>
      </c>
      <c r="D302" s="10">
        <f t="shared" si="35"/>
        <v>18</v>
      </c>
      <c r="E302" s="86">
        <f t="shared" si="36"/>
        <v>2.4067388688326918E-3</v>
      </c>
      <c r="F302" s="90">
        <v>569</v>
      </c>
      <c r="G302" s="91">
        <v>1364</v>
      </c>
      <c r="H302" s="91">
        <v>4189</v>
      </c>
      <c r="I302" s="91">
        <v>1944</v>
      </c>
      <c r="J302" s="91">
        <v>978</v>
      </c>
      <c r="K302" s="93">
        <f t="shared" si="37"/>
        <v>7.5897025476857408E-2</v>
      </c>
      <c r="L302" s="93">
        <f t="shared" si="38"/>
        <v>0.18193944244364413</v>
      </c>
      <c r="M302" s="93">
        <f t="shared" si="39"/>
        <v>0.55875683606776039</v>
      </c>
      <c r="N302" s="93">
        <f t="shared" si="40"/>
        <v>0.25930372148859543</v>
      </c>
      <c r="O302" s="93">
        <f t="shared" si="41"/>
        <v>0.13045218087234894</v>
      </c>
      <c r="P302" s="106">
        <f t="shared" si="42"/>
        <v>78.968727619957036</v>
      </c>
      <c r="R302" s="17">
        <v>893</v>
      </c>
      <c r="S302" s="23"/>
      <c r="T302" s="26"/>
      <c r="U302" s="27"/>
      <c r="V302" s="28"/>
      <c r="W302" s="1">
        <v>15</v>
      </c>
      <c r="X302" s="1">
        <v>3</v>
      </c>
    </row>
    <row r="303" spans="1:24" ht="13.5" customHeight="1">
      <c r="A303" s="16" t="s">
        <v>325</v>
      </c>
      <c r="B303" s="5">
        <v>15378</v>
      </c>
      <c r="C303" s="5">
        <v>15463</v>
      </c>
      <c r="D303" s="10">
        <f t="shared" si="35"/>
        <v>85</v>
      </c>
      <c r="E303" s="86">
        <f t="shared" si="36"/>
        <v>5.5273767720118716E-3</v>
      </c>
      <c r="F303" s="90">
        <v>828</v>
      </c>
      <c r="G303" s="91">
        <v>2032</v>
      </c>
      <c r="H303" s="91">
        <v>8859</v>
      </c>
      <c r="I303" s="91">
        <v>4572</v>
      </c>
      <c r="J303" s="91">
        <v>2071</v>
      </c>
      <c r="K303" s="93">
        <f t="shared" si="37"/>
        <v>5.3547177132509866E-2</v>
      </c>
      <c r="L303" s="93">
        <f t="shared" si="38"/>
        <v>0.13141046368751214</v>
      </c>
      <c r="M303" s="93">
        <f t="shared" si="39"/>
        <v>0.5729159930155856</v>
      </c>
      <c r="N303" s="93">
        <f t="shared" si="40"/>
        <v>0.29567354329690226</v>
      </c>
      <c r="O303" s="93">
        <f t="shared" si="41"/>
        <v>0.13393261333505788</v>
      </c>
      <c r="P303" s="106">
        <f t="shared" si="42"/>
        <v>74.545659781013654</v>
      </c>
      <c r="R303" s="17">
        <v>895</v>
      </c>
      <c r="S303" s="23"/>
      <c r="T303" s="26"/>
      <c r="U303" s="27"/>
      <c r="V303" s="28"/>
      <c r="W303" s="1">
        <v>2</v>
      </c>
      <c r="X303" s="1">
        <v>4</v>
      </c>
    </row>
    <row r="304" spans="1:24" ht="13.5" customHeight="1">
      <c r="A304" s="16" t="s">
        <v>326</v>
      </c>
      <c r="B304" s="5">
        <v>67551</v>
      </c>
      <c r="C304" s="5">
        <v>67615</v>
      </c>
      <c r="D304" s="10">
        <f t="shared" si="35"/>
        <v>64</v>
      </c>
      <c r="E304" s="86">
        <f t="shared" si="36"/>
        <v>9.4743231040261833E-4</v>
      </c>
      <c r="F304" s="90">
        <v>4222</v>
      </c>
      <c r="G304" s="91">
        <v>9966</v>
      </c>
      <c r="H304" s="91">
        <v>43541</v>
      </c>
      <c r="I304" s="91">
        <v>14108</v>
      </c>
      <c r="J304" s="91">
        <v>6731</v>
      </c>
      <c r="K304" s="93">
        <f t="shared" si="37"/>
        <v>6.2441765880351996E-2</v>
      </c>
      <c r="L304" s="93">
        <f t="shared" si="38"/>
        <v>0.14739332988242254</v>
      </c>
      <c r="M304" s="93">
        <f t="shared" si="39"/>
        <v>0.64395474376987349</v>
      </c>
      <c r="N304" s="93">
        <f t="shared" si="40"/>
        <v>0.20865192634770391</v>
      </c>
      <c r="O304" s="93">
        <f t="shared" si="41"/>
        <v>9.9548916660504319E-2</v>
      </c>
      <c r="P304" s="106">
        <f t="shared" si="42"/>
        <v>55.290415929813278</v>
      </c>
      <c r="R304" s="17">
        <v>905</v>
      </c>
      <c r="S304" s="23"/>
      <c r="T304" s="26"/>
      <c r="U304" s="27"/>
      <c r="V304" s="28"/>
      <c r="W304" s="1">
        <v>15</v>
      </c>
      <c r="X304" s="1">
        <v>6</v>
      </c>
    </row>
    <row r="305" spans="1:24" ht="13.5" customHeight="1">
      <c r="A305" s="16" t="s">
        <v>327</v>
      </c>
      <c r="B305" s="5">
        <v>20765</v>
      </c>
      <c r="C305" s="5">
        <v>20695</v>
      </c>
      <c r="D305" s="10">
        <f t="shared" si="35"/>
        <v>-70</v>
      </c>
      <c r="E305" s="86">
        <f t="shared" si="36"/>
        <v>-3.3710570671803275E-3</v>
      </c>
      <c r="F305" s="90">
        <v>1163</v>
      </c>
      <c r="G305" s="91">
        <v>3156</v>
      </c>
      <c r="H305" s="91">
        <v>11700</v>
      </c>
      <c r="I305" s="91">
        <v>5839</v>
      </c>
      <c r="J305" s="91">
        <v>2729</v>
      </c>
      <c r="K305" s="93">
        <f t="shared" si="37"/>
        <v>5.6197149069823628E-2</v>
      </c>
      <c r="L305" s="93">
        <f t="shared" si="38"/>
        <v>0.15250060401063059</v>
      </c>
      <c r="M305" s="93">
        <f t="shared" si="39"/>
        <v>0.56535395022952406</v>
      </c>
      <c r="N305" s="93">
        <f t="shared" si="40"/>
        <v>0.28214544575984535</v>
      </c>
      <c r="O305" s="93">
        <f t="shared" si="41"/>
        <v>0.13186760086977531</v>
      </c>
      <c r="P305" s="106">
        <f t="shared" si="42"/>
        <v>76.880341880341874</v>
      </c>
      <c r="R305" s="17">
        <v>908</v>
      </c>
      <c r="S305" s="23"/>
      <c r="T305" s="26"/>
      <c r="U305" s="27"/>
      <c r="V305" s="28"/>
      <c r="W305" s="1">
        <v>6</v>
      </c>
      <c r="X305" s="1">
        <v>5</v>
      </c>
    </row>
    <row r="306" spans="1:24" ht="13.5" customHeight="1">
      <c r="A306" s="16" t="s">
        <v>328</v>
      </c>
      <c r="B306" s="5">
        <v>20278</v>
      </c>
      <c r="C306" s="5">
        <v>19973</v>
      </c>
      <c r="D306" s="10">
        <f t="shared" si="35"/>
        <v>-305</v>
      </c>
      <c r="E306" s="86">
        <f t="shared" si="36"/>
        <v>-1.5040931058289742E-2</v>
      </c>
      <c r="F306" s="90">
        <v>895</v>
      </c>
      <c r="G306" s="91">
        <v>2343</v>
      </c>
      <c r="H306" s="91">
        <v>11122</v>
      </c>
      <c r="I306" s="91">
        <v>6508</v>
      </c>
      <c r="J306" s="91">
        <v>2901</v>
      </c>
      <c r="K306" s="93">
        <f t="shared" si="37"/>
        <v>4.4810494167125618E-2</v>
      </c>
      <c r="L306" s="93">
        <f t="shared" si="38"/>
        <v>0.11730836629449758</v>
      </c>
      <c r="M306" s="93">
        <f t="shared" si="39"/>
        <v>0.55685174986231412</v>
      </c>
      <c r="N306" s="93">
        <f t="shared" si="40"/>
        <v>0.32583988384318829</v>
      </c>
      <c r="O306" s="93">
        <f t="shared" si="41"/>
        <v>0.14524608221098484</v>
      </c>
      <c r="P306" s="106">
        <f t="shared" si="42"/>
        <v>79.581010609602586</v>
      </c>
      <c r="R306" s="17">
        <v>915</v>
      </c>
      <c r="S306" s="23"/>
      <c r="T306" s="26"/>
      <c r="U306" s="27"/>
      <c r="V306" s="28"/>
      <c r="W306" s="1">
        <v>11</v>
      </c>
      <c r="X306" s="1">
        <v>4</v>
      </c>
    </row>
    <row r="307" spans="1:24" ht="13.5" customHeight="1">
      <c r="A307" s="16" t="s">
        <v>329</v>
      </c>
      <c r="B307" s="5">
        <v>2292</v>
      </c>
      <c r="C307" s="5">
        <v>2271</v>
      </c>
      <c r="D307" s="10">
        <f t="shared" si="35"/>
        <v>-21</v>
      </c>
      <c r="E307" s="86">
        <f t="shared" si="36"/>
        <v>-9.162303664921434E-3</v>
      </c>
      <c r="F307" s="90">
        <v>141</v>
      </c>
      <c r="G307" s="91">
        <v>332</v>
      </c>
      <c r="H307" s="91">
        <v>1261</v>
      </c>
      <c r="I307" s="91">
        <v>678</v>
      </c>
      <c r="J307" s="91">
        <v>310</v>
      </c>
      <c r="K307" s="93">
        <f t="shared" si="37"/>
        <v>6.2087186261558784E-2</v>
      </c>
      <c r="L307" s="93">
        <f t="shared" si="38"/>
        <v>0.14619110523998238</v>
      </c>
      <c r="M307" s="93">
        <f t="shared" si="39"/>
        <v>0.55526199911933072</v>
      </c>
      <c r="N307" s="93">
        <f t="shared" si="40"/>
        <v>0.29854689564068693</v>
      </c>
      <c r="O307" s="93">
        <f t="shared" si="41"/>
        <v>0.13650374284456188</v>
      </c>
      <c r="P307" s="106">
        <f t="shared" si="42"/>
        <v>80.095162569389373</v>
      </c>
      <c r="R307" s="17">
        <v>918</v>
      </c>
      <c r="S307" s="23"/>
      <c r="T307" s="26"/>
      <c r="U307" s="27"/>
      <c r="V307" s="28"/>
      <c r="W307" s="1">
        <v>2</v>
      </c>
      <c r="X307" s="1">
        <v>2</v>
      </c>
    </row>
    <row r="308" spans="1:24" ht="13.5" customHeight="1">
      <c r="A308" s="16" t="s">
        <v>330</v>
      </c>
      <c r="B308" s="5">
        <v>1972</v>
      </c>
      <c r="C308" s="5">
        <v>1941</v>
      </c>
      <c r="D308" s="10">
        <f t="shared" si="35"/>
        <v>-31</v>
      </c>
      <c r="E308" s="86">
        <f t="shared" si="36"/>
        <v>-1.5720081135902619E-2</v>
      </c>
      <c r="F308" s="90">
        <v>62</v>
      </c>
      <c r="G308" s="91">
        <v>174</v>
      </c>
      <c r="H308" s="91">
        <v>941</v>
      </c>
      <c r="I308" s="91">
        <v>826</v>
      </c>
      <c r="J308" s="91">
        <v>397</v>
      </c>
      <c r="K308" s="93">
        <f t="shared" si="37"/>
        <v>3.1942297784647092E-2</v>
      </c>
      <c r="L308" s="93">
        <f t="shared" si="38"/>
        <v>8.964451313755796E-2</v>
      </c>
      <c r="M308" s="93">
        <f t="shared" si="39"/>
        <v>0.48480164863472436</v>
      </c>
      <c r="N308" s="93">
        <f t="shared" si="40"/>
        <v>0.4255538382277177</v>
      </c>
      <c r="O308" s="93">
        <f t="shared" si="41"/>
        <v>0.20453374549201442</v>
      </c>
      <c r="P308" s="106">
        <f t="shared" si="42"/>
        <v>106.26992561105207</v>
      </c>
      <c r="R308" s="17">
        <v>921</v>
      </c>
      <c r="S308" s="23"/>
      <c r="T308" s="26"/>
      <c r="U308" s="27"/>
      <c r="V308" s="28"/>
      <c r="W308" s="1">
        <v>11</v>
      </c>
      <c r="X308" s="1">
        <v>1</v>
      </c>
    </row>
    <row r="309" spans="1:24" ht="13.5" customHeight="1">
      <c r="A309" s="16" t="s">
        <v>331</v>
      </c>
      <c r="B309" s="5">
        <v>4367</v>
      </c>
      <c r="C309" s="5">
        <v>4444</v>
      </c>
      <c r="D309" s="10">
        <f t="shared" si="35"/>
        <v>77</v>
      </c>
      <c r="E309" s="86">
        <f t="shared" si="36"/>
        <v>1.7632241813602123E-2</v>
      </c>
      <c r="F309" s="90">
        <v>313</v>
      </c>
      <c r="G309" s="91">
        <v>841</v>
      </c>
      <c r="H309" s="91">
        <v>2749</v>
      </c>
      <c r="I309" s="91">
        <v>854</v>
      </c>
      <c r="J309" s="91">
        <v>362</v>
      </c>
      <c r="K309" s="93">
        <f t="shared" si="37"/>
        <v>7.0432043204320435E-2</v>
      </c>
      <c r="L309" s="93">
        <f t="shared" si="38"/>
        <v>0.18924392439243926</v>
      </c>
      <c r="M309" s="93">
        <f t="shared" si="39"/>
        <v>0.6185868586858686</v>
      </c>
      <c r="N309" s="93">
        <f t="shared" si="40"/>
        <v>0.19216921692169217</v>
      </c>
      <c r="O309" s="93">
        <f t="shared" si="41"/>
        <v>8.1458145814581454E-2</v>
      </c>
      <c r="P309" s="106">
        <f t="shared" si="42"/>
        <v>61.658785012731904</v>
      </c>
      <c r="R309" s="17">
        <v>922</v>
      </c>
      <c r="S309" s="23"/>
      <c r="T309" s="26"/>
      <c r="U309" s="27"/>
      <c r="V309" s="28"/>
      <c r="W309" s="1">
        <v>6</v>
      </c>
      <c r="X309" s="1">
        <v>2</v>
      </c>
    </row>
    <row r="310" spans="1:24" ht="13.5" customHeight="1">
      <c r="A310" s="16" t="s">
        <v>332</v>
      </c>
      <c r="B310" s="5">
        <v>3065</v>
      </c>
      <c r="C310" s="5">
        <v>3004</v>
      </c>
      <c r="D310" s="10">
        <f t="shared" si="35"/>
        <v>-61</v>
      </c>
      <c r="E310" s="86">
        <f t="shared" si="36"/>
        <v>-1.9902120717781413E-2</v>
      </c>
      <c r="F310" s="90">
        <v>158</v>
      </c>
      <c r="G310" s="91">
        <v>454</v>
      </c>
      <c r="H310" s="91">
        <v>1579</v>
      </c>
      <c r="I310" s="91">
        <v>971</v>
      </c>
      <c r="J310" s="91">
        <v>427</v>
      </c>
      <c r="K310" s="93">
        <f t="shared" si="37"/>
        <v>5.25965379494008E-2</v>
      </c>
      <c r="L310" s="93">
        <f t="shared" si="38"/>
        <v>0.1511318242343542</v>
      </c>
      <c r="M310" s="93">
        <f t="shared" si="39"/>
        <v>0.52563249001331558</v>
      </c>
      <c r="N310" s="93">
        <f t="shared" si="40"/>
        <v>0.32323568575233025</v>
      </c>
      <c r="O310" s="93">
        <f t="shared" si="41"/>
        <v>0.14214380825565912</v>
      </c>
      <c r="P310" s="106">
        <f t="shared" si="42"/>
        <v>90.246991766941107</v>
      </c>
      <c r="R310" s="17">
        <v>924</v>
      </c>
      <c r="S310" s="23"/>
      <c r="T310" s="26"/>
      <c r="U310" s="27"/>
      <c r="V310" s="28"/>
      <c r="W310" s="1">
        <v>16</v>
      </c>
      <c r="X310" s="1">
        <v>2</v>
      </c>
    </row>
    <row r="311" spans="1:24" ht="13.5" customHeight="1">
      <c r="A311" s="16" t="s">
        <v>333</v>
      </c>
      <c r="B311" s="5">
        <v>3522</v>
      </c>
      <c r="C311" s="5">
        <v>3490</v>
      </c>
      <c r="D311" s="10">
        <f t="shared" si="35"/>
        <v>-32</v>
      </c>
      <c r="E311" s="86">
        <f t="shared" si="36"/>
        <v>-9.0857467348097742E-3</v>
      </c>
      <c r="F311" s="90">
        <v>182</v>
      </c>
      <c r="G311" s="91">
        <v>505</v>
      </c>
      <c r="H311" s="91">
        <v>2011</v>
      </c>
      <c r="I311" s="91">
        <v>974</v>
      </c>
      <c r="J311" s="91">
        <v>417</v>
      </c>
      <c r="K311" s="93">
        <f t="shared" si="37"/>
        <v>5.2148997134670486E-2</v>
      </c>
      <c r="L311" s="93">
        <f t="shared" si="38"/>
        <v>0.14469914040114612</v>
      </c>
      <c r="M311" s="93">
        <f t="shared" si="39"/>
        <v>0.57621776504297995</v>
      </c>
      <c r="N311" s="93">
        <f t="shared" si="40"/>
        <v>0.27908309455587393</v>
      </c>
      <c r="O311" s="93">
        <f t="shared" si="41"/>
        <v>0.11948424068767909</v>
      </c>
      <c r="P311" s="106">
        <f t="shared" si="42"/>
        <v>73.545499751367487</v>
      </c>
      <c r="R311" s="17">
        <v>925</v>
      </c>
      <c r="S311" s="23"/>
      <c r="T311" s="26"/>
      <c r="U311" s="27"/>
      <c r="V311" s="28"/>
      <c r="W311" s="1">
        <v>11</v>
      </c>
      <c r="X311" s="1">
        <v>2</v>
      </c>
    </row>
    <row r="312" spans="1:24" ht="13.5" customHeight="1">
      <c r="A312" s="16" t="s">
        <v>334</v>
      </c>
      <c r="B312" s="5">
        <v>29160</v>
      </c>
      <c r="C312" s="5">
        <v>29239</v>
      </c>
      <c r="D312" s="10">
        <f t="shared" si="35"/>
        <v>79</v>
      </c>
      <c r="E312" s="86">
        <f t="shared" si="36"/>
        <v>2.709190672153694E-3</v>
      </c>
      <c r="F312" s="90">
        <v>1991</v>
      </c>
      <c r="G312" s="91">
        <v>5203</v>
      </c>
      <c r="H312" s="91">
        <v>18084</v>
      </c>
      <c r="I312" s="91">
        <v>5952</v>
      </c>
      <c r="J312" s="91">
        <v>2436</v>
      </c>
      <c r="K312" s="93">
        <f t="shared" si="37"/>
        <v>6.8093984062382429E-2</v>
      </c>
      <c r="L312" s="93">
        <f t="shared" si="38"/>
        <v>0.17794726221827012</v>
      </c>
      <c r="M312" s="93">
        <f t="shared" si="39"/>
        <v>0.61848900441191557</v>
      </c>
      <c r="N312" s="93">
        <f t="shared" si="40"/>
        <v>0.20356373336981429</v>
      </c>
      <c r="O312" s="93">
        <f t="shared" si="41"/>
        <v>8.3313382810629638E-2</v>
      </c>
      <c r="P312" s="106">
        <f t="shared" si="42"/>
        <v>61.684361866843616</v>
      </c>
      <c r="R312" s="17">
        <v>927</v>
      </c>
      <c r="S312" s="23"/>
      <c r="T312" s="26"/>
      <c r="U312" s="27"/>
      <c r="V312" s="28"/>
      <c r="W312" s="1">
        <v>1</v>
      </c>
      <c r="X312" s="1">
        <v>5</v>
      </c>
    </row>
    <row r="313" spans="1:24" ht="13.5" customHeight="1">
      <c r="A313" s="16" t="s">
        <v>335</v>
      </c>
      <c r="B313" s="5">
        <v>6097</v>
      </c>
      <c r="C313" s="5">
        <v>6070</v>
      </c>
      <c r="D313" s="10">
        <f t="shared" si="35"/>
        <v>-27</v>
      </c>
      <c r="E313" s="86">
        <f t="shared" si="36"/>
        <v>-4.4284074134820495E-3</v>
      </c>
      <c r="F313" s="90">
        <v>302</v>
      </c>
      <c r="G313" s="91">
        <v>711</v>
      </c>
      <c r="H313" s="91">
        <v>3086</v>
      </c>
      <c r="I313" s="91">
        <v>2273</v>
      </c>
      <c r="J313" s="91">
        <v>1073</v>
      </c>
      <c r="K313" s="93">
        <f t="shared" si="37"/>
        <v>4.975288303130148E-2</v>
      </c>
      <c r="L313" s="93">
        <f t="shared" si="38"/>
        <v>0.11713344316309721</v>
      </c>
      <c r="M313" s="93">
        <f t="shared" si="39"/>
        <v>0.50840197693574962</v>
      </c>
      <c r="N313" s="93">
        <f t="shared" si="40"/>
        <v>0.37446457990115323</v>
      </c>
      <c r="O313" s="93">
        <f t="shared" si="41"/>
        <v>0.17677100494233938</v>
      </c>
      <c r="P313" s="106">
        <f t="shared" si="42"/>
        <v>96.694750486066113</v>
      </c>
      <c r="R313" s="17">
        <v>931</v>
      </c>
      <c r="S313" s="23"/>
      <c r="T313" s="26"/>
      <c r="U313" s="27"/>
      <c r="V313" s="28"/>
      <c r="W313" s="1">
        <v>13</v>
      </c>
      <c r="X313" s="1">
        <v>3</v>
      </c>
    </row>
    <row r="314" spans="1:24" ht="13.5" customHeight="1">
      <c r="A314" s="16" t="s">
        <v>336</v>
      </c>
      <c r="B314" s="5">
        <v>2784</v>
      </c>
      <c r="C314" s="5">
        <v>2756</v>
      </c>
      <c r="D314" s="10">
        <f t="shared" si="35"/>
        <v>-28</v>
      </c>
      <c r="E314" s="86">
        <f t="shared" si="36"/>
        <v>-1.0057471264367845E-2</v>
      </c>
      <c r="F314" s="90">
        <v>123</v>
      </c>
      <c r="G314" s="91">
        <v>356</v>
      </c>
      <c r="H314" s="91">
        <v>1529</v>
      </c>
      <c r="I314" s="91">
        <v>871</v>
      </c>
      <c r="J314" s="91">
        <v>367</v>
      </c>
      <c r="K314" s="93">
        <f t="shared" si="37"/>
        <v>4.462989840348331E-2</v>
      </c>
      <c r="L314" s="93">
        <f t="shared" si="38"/>
        <v>0.12917271407837447</v>
      </c>
      <c r="M314" s="93">
        <f t="shared" si="39"/>
        <v>0.55478955007256892</v>
      </c>
      <c r="N314" s="93">
        <f t="shared" si="40"/>
        <v>0.31603773584905659</v>
      </c>
      <c r="O314" s="93">
        <f t="shared" si="41"/>
        <v>0.13316400580551524</v>
      </c>
      <c r="P314" s="106">
        <f t="shared" si="42"/>
        <v>80.24852844996731</v>
      </c>
      <c r="R314" s="17">
        <v>934</v>
      </c>
      <c r="S314" s="23"/>
      <c r="T314" s="26"/>
      <c r="U314" s="27"/>
      <c r="V314" s="28"/>
      <c r="W314" s="1">
        <v>14</v>
      </c>
      <c r="X314" s="1">
        <v>2</v>
      </c>
    </row>
    <row r="315" spans="1:24" ht="13.5" customHeight="1">
      <c r="A315" s="16" t="s">
        <v>337</v>
      </c>
      <c r="B315" s="5">
        <v>3087</v>
      </c>
      <c r="C315" s="5">
        <v>3040</v>
      </c>
      <c r="D315" s="10">
        <f t="shared" si="35"/>
        <v>-47</v>
      </c>
      <c r="E315" s="86">
        <f t="shared" si="36"/>
        <v>-1.5225137674117262E-2</v>
      </c>
      <c r="F315" s="90">
        <v>121</v>
      </c>
      <c r="G315" s="91">
        <v>350</v>
      </c>
      <c r="H315" s="91">
        <v>1681</v>
      </c>
      <c r="I315" s="91">
        <v>1009</v>
      </c>
      <c r="J315" s="91">
        <v>473</v>
      </c>
      <c r="K315" s="93">
        <f t="shared" si="37"/>
        <v>3.9802631578947367E-2</v>
      </c>
      <c r="L315" s="93">
        <f t="shared" si="38"/>
        <v>0.11513157894736842</v>
      </c>
      <c r="M315" s="93">
        <f t="shared" si="39"/>
        <v>0.55296052631578951</v>
      </c>
      <c r="N315" s="93">
        <f t="shared" si="40"/>
        <v>0.33190789473684212</v>
      </c>
      <c r="O315" s="93">
        <f t="shared" si="41"/>
        <v>0.15559210526315789</v>
      </c>
      <c r="P315" s="106">
        <f t="shared" si="42"/>
        <v>80.844735276621066</v>
      </c>
      <c r="R315" s="17">
        <v>935</v>
      </c>
      <c r="S315" s="23"/>
      <c r="T315" s="26"/>
      <c r="U315" s="27"/>
      <c r="V315" s="28"/>
      <c r="W315" s="1">
        <v>8</v>
      </c>
      <c r="X315" s="1">
        <v>2</v>
      </c>
    </row>
    <row r="316" spans="1:24" ht="13.5" customHeight="1">
      <c r="A316" s="16" t="s">
        <v>338</v>
      </c>
      <c r="B316" s="5">
        <v>6510</v>
      </c>
      <c r="C316" s="5">
        <v>6465</v>
      </c>
      <c r="D316" s="10">
        <f t="shared" si="35"/>
        <v>-45</v>
      </c>
      <c r="E316" s="86">
        <f t="shared" si="36"/>
        <v>-6.9124423963133896E-3</v>
      </c>
      <c r="F316" s="90">
        <v>292</v>
      </c>
      <c r="G316" s="91">
        <v>762</v>
      </c>
      <c r="H316" s="91">
        <v>3253</v>
      </c>
      <c r="I316" s="91">
        <v>2450</v>
      </c>
      <c r="J316" s="91">
        <v>1175</v>
      </c>
      <c r="K316" s="93">
        <f t="shared" si="37"/>
        <v>4.5166279969064194E-2</v>
      </c>
      <c r="L316" s="93">
        <f t="shared" si="38"/>
        <v>0.11786542923433875</v>
      </c>
      <c r="M316" s="93">
        <f t="shared" si="39"/>
        <v>0.50317092034029387</v>
      </c>
      <c r="N316" s="93">
        <f t="shared" si="40"/>
        <v>0.37896365042536734</v>
      </c>
      <c r="O316" s="93">
        <f t="shared" si="41"/>
        <v>0.18174787316318639</v>
      </c>
      <c r="P316" s="106">
        <f t="shared" si="42"/>
        <v>98.739624961573924</v>
      </c>
      <c r="R316" s="17">
        <v>936</v>
      </c>
      <c r="S316" s="23"/>
      <c r="T316" s="26"/>
      <c r="U316" s="27"/>
      <c r="V316" s="28"/>
      <c r="W316" s="1">
        <v>6</v>
      </c>
      <c r="X316" s="1">
        <v>3</v>
      </c>
    </row>
    <row r="317" spans="1:24" ht="13.5" customHeight="1">
      <c r="A317" s="16" t="s">
        <v>339</v>
      </c>
      <c r="B317" s="5">
        <v>460</v>
      </c>
      <c r="C317" s="5">
        <v>463</v>
      </c>
      <c r="D317" s="10">
        <f t="shared" si="35"/>
        <v>3</v>
      </c>
      <c r="E317" s="86">
        <f t="shared" si="36"/>
        <v>6.521739130434856E-3</v>
      </c>
      <c r="F317" s="90">
        <v>39</v>
      </c>
      <c r="G317" s="91">
        <v>76</v>
      </c>
      <c r="H317" s="91">
        <v>255</v>
      </c>
      <c r="I317" s="91">
        <v>132</v>
      </c>
      <c r="J317" s="91">
        <v>69</v>
      </c>
      <c r="K317" s="93">
        <f t="shared" si="37"/>
        <v>8.4233261339092869E-2</v>
      </c>
      <c r="L317" s="93">
        <f t="shared" si="38"/>
        <v>0.16414686825053995</v>
      </c>
      <c r="M317" s="93">
        <f t="shared" si="39"/>
        <v>0.55075593952483803</v>
      </c>
      <c r="N317" s="93">
        <f t="shared" si="40"/>
        <v>0.28509719222462204</v>
      </c>
      <c r="O317" s="93">
        <f t="shared" si="41"/>
        <v>0.14902807775377969</v>
      </c>
      <c r="P317" s="106">
        <f t="shared" si="42"/>
        <v>81.568627450980401</v>
      </c>
      <c r="R317" s="17">
        <v>941</v>
      </c>
      <c r="S317" s="23"/>
      <c r="T317" s="26"/>
      <c r="U317" s="27"/>
      <c r="V317" s="28"/>
      <c r="W317" s="1">
        <v>21</v>
      </c>
      <c r="X317" s="1">
        <v>1</v>
      </c>
    </row>
    <row r="318" spans="1:24" ht="13.5" customHeight="1">
      <c r="A318" s="16" t="s">
        <v>340</v>
      </c>
      <c r="B318" s="5">
        <v>6388</v>
      </c>
      <c r="C318" s="5">
        <v>6376</v>
      </c>
      <c r="D318" s="10">
        <f t="shared" si="35"/>
        <v>-12</v>
      </c>
      <c r="E318" s="86">
        <f t="shared" si="36"/>
        <v>-1.8785222291797243E-3</v>
      </c>
      <c r="F318" s="90">
        <v>468</v>
      </c>
      <c r="G318" s="91">
        <v>1105</v>
      </c>
      <c r="H318" s="91">
        <v>3532</v>
      </c>
      <c r="I318" s="91">
        <v>1739</v>
      </c>
      <c r="J318" s="91">
        <v>843</v>
      </c>
      <c r="K318" s="93">
        <f t="shared" si="37"/>
        <v>7.3400250941028852E-2</v>
      </c>
      <c r="L318" s="93">
        <f t="shared" si="38"/>
        <v>0.17330614805520703</v>
      </c>
      <c r="M318" s="93">
        <f t="shared" si="39"/>
        <v>0.55395232120451698</v>
      </c>
      <c r="N318" s="93">
        <f t="shared" si="40"/>
        <v>0.27274153074027602</v>
      </c>
      <c r="O318" s="93">
        <f t="shared" si="41"/>
        <v>0.13221455457967377</v>
      </c>
      <c r="P318" s="106">
        <f t="shared" si="42"/>
        <v>80.520951302378251</v>
      </c>
      <c r="R318" s="17">
        <v>946</v>
      </c>
      <c r="S318" s="23"/>
      <c r="T318" s="26"/>
      <c r="U318" s="27"/>
      <c r="V318" s="28"/>
      <c r="W318" s="1">
        <v>15</v>
      </c>
      <c r="X318" s="1">
        <v>3</v>
      </c>
    </row>
    <row r="319" spans="1:24" ht="13.5" customHeight="1">
      <c r="A319" s="16" t="s">
        <v>341</v>
      </c>
      <c r="B319" s="5">
        <v>3890</v>
      </c>
      <c r="C319" s="5">
        <v>3830</v>
      </c>
      <c r="D319" s="10">
        <f t="shared" si="35"/>
        <v>-60</v>
      </c>
      <c r="E319" s="86">
        <f t="shared" si="36"/>
        <v>-1.5424164524421635E-2</v>
      </c>
      <c r="F319" s="90">
        <v>134</v>
      </c>
      <c r="G319" s="91">
        <v>381</v>
      </c>
      <c r="H319" s="91">
        <v>1921</v>
      </c>
      <c r="I319" s="91">
        <v>1528</v>
      </c>
      <c r="J319" s="91">
        <v>719</v>
      </c>
      <c r="K319" s="93">
        <f t="shared" si="37"/>
        <v>3.4986945169712791E-2</v>
      </c>
      <c r="L319" s="93">
        <f t="shared" si="38"/>
        <v>9.9477806788511744E-2</v>
      </c>
      <c r="M319" s="93">
        <f t="shared" si="39"/>
        <v>0.50156657963446472</v>
      </c>
      <c r="N319" s="93">
        <f t="shared" si="40"/>
        <v>0.39895561357702347</v>
      </c>
      <c r="O319" s="93">
        <f t="shared" si="41"/>
        <v>0.18772845953002612</v>
      </c>
      <c r="P319" s="106">
        <f t="shared" si="42"/>
        <v>99.375325351379487</v>
      </c>
      <c r="R319" s="17">
        <v>976</v>
      </c>
      <c r="S319" s="18"/>
      <c r="T319" s="26"/>
      <c r="U319" s="27"/>
      <c r="V319" s="28"/>
      <c r="W319" s="1">
        <v>19</v>
      </c>
      <c r="X319" s="1">
        <v>2</v>
      </c>
    </row>
    <row r="320" spans="1:24" ht="13.5" customHeight="1">
      <c r="A320" s="16" t="s">
        <v>342</v>
      </c>
      <c r="B320" s="5">
        <v>15304</v>
      </c>
      <c r="C320" s="5">
        <v>15357</v>
      </c>
      <c r="D320" s="10">
        <f t="shared" si="35"/>
        <v>53</v>
      </c>
      <c r="E320" s="86">
        <f t="shared" si="36"/>
        <v>3.4631468897019513E-3</v>
      </c>
      <c r="F320" s="90">
        <v>1328</v>
      </c>
      <c r="G320" s="91">
        <v>3201</v>
      </c>
      <c r="H320" s="91">
        <v>8935</v>
      </c>
      <c r="I320" s="91">
        <v>3221</v>
      </c>
      <c r="J320" s="91">
        <v>1389</v>
      </c>
      <c r="K320" s="93">
        <f t="shared" si="37"/>
        <v>8.6475223025330464E-2</v>
      </c>
      <c r="L320" s="93">
        <f t="shared" si="38"/>
        <v>0.20843914827114671</v>
      </c>
      <c r="M320" s="93">
        <f t="shared" si="39"/>
        <v>0.58181936576154192</v>
      </c>
      <c r="N320" s="93">
        <f t="shared" si="40"/>
        <v>0.20974148596731132</v>
      </c>
      <c r="O320" s="93">
        <f t="shared" si="41"/>
        <v>9.0447352998632546E-2</v>
      </c>
      <c r="P320" s="106">
        <f t="shared" si="42"/>
        <v>71.874650251818693</v>
      </c>
      <c r="R320" s="17">
        <v>977</v>
      </c>
      <c r="S320" s="25"/>
      <c r="T320" s="26"/>
      <c r="U320" s="27"/>
      <c r="V320" s="28"/>
      <c r="W320" s="1">
        <v>17</v>
      </c>
      <c r="X320" s="1">
        <v>4</v>
      </c>
    </row>
    <row r="321" spans="1:24" ht="13.5" customHeight="1">
      <c r="A321" s="16" t="s">
        <v>343</v>
      </c>
      <c r="B321" s="5">
        <v>33352</v>
      </c>
      <c r="C321" s="5">
        <v>33533</v>
      </c>
      <c r="D321" s="10">
        <f t="shared" si="35"/>
        <v>181</v>
      </c>
      <c r="E321" s="86">
        <f t="shared" si="36"/>
        <v>5.4269609018948728E-3</v>
      </c>
      <c r="F321" s="90">
        <v>2796</v>
      </c>
      <c r="G321" s="91">
        <v>6887</v>
      </c>
      <c r="H321" s="91">
        <v>20271</v>
      </c>
      <c r="I321" s="91">
        <v>6375</v>
      </c>
      <c r="J321" s="91">
        <v>2764</v>
      </c>
      <c r="K321" s="93">
        <f t="shared" si="37"/>
        <v>8.3380550502490089E-2</v>
      </c>
      <c r="L321" s="93">
        <f t="shared" si="38"/>
        <v>0.20537977514687025</v>
      </c>
      <c r="M321" s="93">
        <f t="shared" si="39"/>
        <v>0.60450899114305312</v>
      </c>
      <c r="N321" s="93">
        <f t="shared" si="40"/>
        <v>0.19011123371007665</v>
      </c>
      <c r="O321" s="93">
        <f t="shared" si="41"/>
        <v>8.2426266662690484E-2</v>
      </c>
      <c r="P321" s="106">
        <f t="shared" si="42"/>
        <v>65.423511420255537</v>
      </c>
      <c r="R321" s="17">
        <v>980</v>
      </c>
      <c r="S321" s="23"/>
      <c r="T321" s="26"/>
      <c r="U321" s="27"/>
      <c r="V321" s="28"/>
      <c r="W321" s="1">
        <v>6</v>
      </c>
      <c r="X321" s="1">
        <v>5</v>
      </c>
    </row>
    <row r="322" spans="1:24" ht="13.5" customHeight="1">
      <c r="A322" s="16" t="s">
        <v>344</v>
      </c>
      <c r="B322" s="5">
        <v>2314</v>
      </c>
      <c r="C322" s="5">
        <v>2282</v>
      </c>
      <c r="D322" s="10">
        <f t="shared" si="35"/>
        <v>-32</v>
      </c>
      <c r="E322" s="86">
        <f t="shared" si="36"/>
        <v>-1.3828867761451979E-2</v>
      </c>
      <c r="F322" s="90">
        <v>98</v>
      </c>
      <c r="G322" s="91">
        <v>264</v>
      </c>
      <c r="H322" s="91">
        <v>1336</v>
      </c>
      <c r="I322" s="91">
        <v>682</v>
      </c>
      <c r="J322" s="91">
        <v>291</v>
      </c>
      <c r="K322" s="93">
        <f t="shared" si="37"/>
        <v>4.2944785276073622E-2</v>
      </c>
      <c r="L322" s="93">
        <f t="shared" si="38"/>
        <v>0.11568799298860649</v>
      </c>
      <c r="M322" s="93">
        <f t="shared" si="39"/>
        <v>0.58545135845749341</v>
      </c>
      <c r="N322" s="93">
        <f t="shared" si="40"/>
        <v>0.2988606485539001</v>
      </c>
      <c r="O322" s="93">
        <f t="shared" si="41"/>
        <v>0.12751971954425942</v>
      </c>
      <c r="P322" s="106">
        <f t="shared" si="42"/>
        <v>70.808383233532936</v>
      </c>
      <c r="R322" s="17">
        <v>981</v>
      </c>
      <c r="S322" s="23"/>
      <c r="T322" s="26"/>
      <c r="U322" s="27"/>
      <c r="V322" s="28"/>
      <c r="W322" s="1">
        <v>5</v>
      </c>
      <c r="X322" s="1">
        <v>2</v>
      </c>
    </row>
    <row r="323" spans="1:24" ht="13.5" customHeight="1">
      <c r="A323" s="16" t="s">
        <v>345</v>
      </c>
      <c r="B323" s="5">
        <v>5522</v>
      </c>
      <c r="C323" s="5">
        <v>5484</v>
      </c>
      <c r="D323" s="10">
        <f t="shared" si="35"/>
        <v>-38</v>
      </c>
      <c r="E323" s="86">
        <f t="shared" si="36"/>
        <v>-6.8815646504889472E-3</v>
      </c>
      <c r="F323" s="90">
        <v>272</v>
      </c>
      <c r="G323" s="91">
        <v>734</v>
      </c>
      <c r="H323" s="91">
        <v>2875</v>
      </c>
      <c r="I323" s="91">
        <v>1875</v>
      </c>
      <c r="J323" s="91">
        <v>827</v>
      </c>
      <c r="K323" s="93">
        <f t="shared" si="37"/>
        <v>4.9598832968636035E-2</v>
      </c>
      <c r="L323" s="93">
        <f t="shared" si="38"/>
        <v>0.13384390955506928</v>
      </c>
      <c r="M323" s="93">
        <f t="shared" si="39"/>
        <v>0.5242523705324581</v>
      </c>
      <c r="N323" s="93">
        <f t="shared" si="40"/>
        <v>0.34190371991247265</v>
      </c>
      <c r="O323" s="93">
        <f t="shared" si="41"/>
        <v>0.15080233406272794</v>
      </c>
      <c r="P323" s="106">
        <f t="shared" si="42"/>
        <v>90.747826086956522</v>
      </c>
      <c r="R323" s="17">
        <v>989</v>
      </c>
      <c r="S323" s="25"/>
      <c r="T323" s="26"/>
      <c r="U323" s="27"/>
      <c r="V323" s="28"/>
      <c r="W323" s="1">
        <v>14</v>
      </c>
      <c r="X323" s="1">
        <v>3</v>
      </c>
    </row>
    <row r="324" spans="1:24" ht="13.5" customHeight="1">
      <c r="A324" s="16" t="s">
        <v>346</v>
      </c>
      <c r="B324" s="5">
        <v>18577</v>
      </c>
      <c r="C324" s="5">
        <v>18318</v>
      </c>
      <c r="D324" s="10">
        <f t="shared" si="35"/>
        <v>-259</v>
      </c>
      <c r="E324" s="86">
        <f t="shared" si="36"/>
        <v>-1.3941971254777363E-2</v>
      </c>
      <c r="F324" s="90">
        <v>1016</v>
      </c>
      <c r="G324" s="91">
        <v>2727</v>
      </c>
      <c r="H324" s="91">
        <v>10355</v>
      </c>
      <c r="I324" s="91">
        <v>5236</v>
      </c>
      <c r="J324" s="91">
        <v>2355</v>
      </c>
      <c r="K324" s="93">
        <f t="shared" si="37"/>
        <v>5.5464570367944097E-2</v>
      </c>
      <c r="L324" s="93">
        <f t="shared" si="38"/>
        <v>0.14886996396986571</v>
      </c>
      <c r="M324" s="93">
        <f t="shared" si="39"/>
        <v>0.56529097062998146</v>
      </c>
      <c r="N324" s="93">
        <f t="shared" si="40"/>
        <v>0.28583906540015286</v>
      </c>
      <c r="O324" s="93">
        <f t="shared" si="41"/>
        <v>0.12856207009498855</v>
      </c>
      <c r="P324" s="106">
        <f t="shared" si="42"/>
        <v>76.90004828585225</v>
      </c>
      <c r="R324" s="17">
        <v>992</v>
      </c>
      <c r="S324" s="23"/>
      <c r="T324" s="26"/>
      <c r="U324" s="27"/>
      <c r="V324" s="28"/>
      <c r="W324" s="1">
        <v>13</v>
      </c>
      <c r="X324" s="1">
        <v>4</v>
      </c>
    </row>
    <row r="325" spans="1:24" ht="13.5" customHeight="1">
      <c r="A325" s="16"/>
      <c r="B325" s="29"/>
      <c r="C325" s="5"/>
      <c r="D325" s="10"/>
      <c r="E325" s="86"/>
      <c r="F325" s="90"/>
      <c r="G325" s="91"/>
      <c r="H325" s="91"/>
      <c r="I325" s="91"/>
      <c r="J325" s="91"/>
      <c r="K325" s="93"/>
      <c r="L325" s="93"/>
      <c r="M325" s="93"/>
      <c r="N325" s="93"/>
      <c r="O325" s="93"/>
      <c r="P325" s="106"/>
      <c r="R325" s="17"/>
      <c r="S325" s="23"/>
      <c r="T325" s="26"/>
      <c r="U325" s="27"/>
      <c r="V325" s="28"/>
    </row>
    <row r="326" spans="1:24" ht="13.5" customHeight="1">
      <c r="A326" s="16"/>
      <c r="B326" s="29"/>
      <c r="C326" s="5"/>
      <c r="D326" s="10"/>
      <c r="E326" s="86"/>
      <c r="F326" s="90"/>
      <c r="G326" s="91"/>
      <c r="H326" s="91"/>
      <c r="I326" s="91"/>
      <c r="J326" s="91"/>
      <c r="K326" s="93"/>
      <c r="L326" s="93"/>
      <c r="M326" s="93"/>
      <c r="N326" s="93"/>
      <c r="O326" s="93"/>
      <c r="P326" s="106"/>
      <c r="R326" s="17"/>
      <c r="S326" s="25"/>
      <c r="T326" s="26"/>
      <c r="U326" s="27"/>
      <c r="V326" s="28"/>
    </row>
    <row r="327" spans="1:24" ht="10.5" customHeight="1">
      <c r="A327" s="4"/>
      <c r="B327" s="12"/>
      <c r="C327" s="6"/>
      <c r="D327" s="11"/>
      <c r="E327" s="86"/>
      <c r="K327" s="93"/>
      <c r="L327" s="93"/>
      <c r="M327" s="93"/>
      <c r="N327" s="93"/>
      <c r="O327" s="93"/>
      <c r="P327" s="106"/>
      <c r="R327" s="34"/>
    </row>
    <row r="328" spans="1:24" ht="12">
      <c r="A328" s="97" t="s">
        <v>347</v>
      </c>
      <c r="B328" s="77"/>
      <c r="C328" s="78"/>
      <c r="D328" s="79"/>
      <c r="E328" s="86"/>
      <c r="F328" s="81"/>
      <c r="G328" s="82"/>
      <c r="H328" s="82"/>
      <c r="I328" s="82"/>
      <c r="J328" s="82"/>
      <c r="K328" s="93"/>
      <c r="L328" s="93"/>
      <c r="M328" s="93"/>
      <c r="N328" s="93"/>
      <c r="O328" s="93"/>
      <c r="P328" s="106"/>
      <c r="Q328" s="82"/>
      <c r="R328" s="7"/>
    </row>
    <row r="329" spans="1:24" ht="14.25" customHeight="1">
      <c r="A329" s="40" t="s">
        <v>348</v>
      </c>
      <c r="B329" s="29">
        <v>1702678</v>
      </c>
      <c r="C329" s="99">
        <f>SUMIF($W$16:$W$326,$R329,C$16:C$326)</f>
        <v>1714741</v>
      </c>
      <c r="D329" s="100">
        <f t="shared" ref="D329:D347" si="43">C329-B329</f>
        <v>12063</v>
      </c>
      <c r="E329" s="101">
        <f t="shared" ref="E329:E347" si="44">C329/B329-1</f>
        <v>7.0847218323135674E-3</v>
      </c>
      <c r="F329" s="99">
        <f>SUMIF($W$16:$W$326,$R329,F$16:F$326)</f>
        <v>120427</v>
      </c>
      <c r="G329" s="99">
        <f>SUMIF($W$16:$W$326,$R329,G$16:G$326)</f>
        <v>276478</v>
      </c>
      <c r="H329" s="99">
        <f>SUMIF($W$16:$W$326,$R329,H$16:H$326)</f>
        <v>1127349</v>
      </c>
      <c r="I329" s="99">
        <f>SUMIF($W$16:$W$326,$R329,I$16:I$326)</f>
        <v>310914</v>
      </c>
      <c r="J329" s="99">
        <f>SUMIF($W$16:$W$326,$R329,J$16:J$326)</f>
        <v>138529</v>
      </c>
      <c r="K329" s="93">
        <f t="shared" ref="K329:K347" si="45">F329/$C329</f>
        <v>7.0230431301286894E-2</v>
      </c>
      <c r="L329" s="93">
        <f t="shared" ref="L329:L347" si="46">G329/$C329</f>
        <v>0.16123601173588314</v>
      </c>
      <c r="M329" s="93">
        <f t="shared" ref="M329:M347" si="47">H329/$C329</f>
        <v>0.65744564339454181</v>
      </c>
      <c r="N329" s="93">
        <f t="shared" ref="N329:N347" si="48">I329/$C329</f>
        <v>0.18131834486957504</v>
      </c>
      <c r="O329" s="93">
        <f t="shared" ref="O329:O347" si="49">J329/$C329</f>
        <v>8.0787127618689933E-2</v>
      </c>
      <c r="P329" s="106">
        <f t="shared" ref="P329:P347" si="50">(G329+I329)/(H329/100)</f>
        <v>52.103829426379939</v>
      </c>
      <c r="Q329" s="82"/>
      <c r="R329" s="7">
        <v>1</v>
      </c>
      <c r="T329" s="22">
        <f>SUMIF($T$16:$T$326,$R329,T$16:T$326)</f>
        <v>0</v>
      </c>
    </row>
    <row r="330" spans="1:24" ht="14.25" customHeight="1">
      <c r="A330" s="40" t="s">
        <v>349</v>
      </c>
      <c r="B330" s="29">
        <v>481403</v>
      </c>
      <c r="C330" s="99">
        <f>SUMIF($W$16:$W$326,R330,C$16:C$326)</f>
        <v>483477</v>
      </c>
      <c r="D330" s="100">
        <f t="shared" si="43"/>
        <v>2074</v>
      </c>
      <c r="E330" s="101">
        <f t="shared" si="44"/>
        <v>4.308240704773425E-3</v>
      </c>
      <c r="F330" s="99">
        <f>SUMIF($W$16:$W$326,$R330,F$16:F$326)</f>
        <v>29523</v>
      </c>
      <c r="G330" s="99">
        <f>SUMIF($W$16:$W$326,$R330,G$16:G$326)</f>
        <v>69913</v>
      </c>
      <c r="H330" s="99">
        <f>SUMIF($W$16:$W$326,$R330,H$16:H$326)</f>
        <v>297498</v>
      </c>
      <c r="I330" s="99">
        <f>SUMIF($W$16:$W$326,$R330,I$16:I$326)</f>
        <v>116066</v>
      </c>
      <c r="J330" s="99">
        <f>SUMIF($W$16:$W$326,$R330,J$16:J$326)</f>
        <v>53578</v>
      </c>
      <c r="K330" s="93">
        <f t="shared" si="45"/>
        <v>6.1063918242232826E-2</v>
      </c>
      <c r="L330" s="93">
        <f t="shared" si="46"/>
        <v>0.14460460373502773</v>
      </c>
      <c r="M330" s="93">
        <f t="shared" si="47"/>
        <v>0.61533020185034659</v>
      </c>
      <c r="N330" s="93">
        <f t="shared" si="48"/>
        <v>0.24006519441462573</v>
      </c>
      <c r="O330" s="93">
        <f t="shared" si="49"/>
        <v>0.11081809475941978</v>
      </c>
      <c r="P330" s="106">
        <f t="shared" si="50"/>
        <v>62.514369844503157</v>
      </c>
      <c r="Q330" s="82"/>
      <c r="R330" s="7">
        <v>2</v>
      </c>
      <c r="T330" s="22">
        <f>SUMIF($T$16:$T$326,$R330,T$16:T$326)</f>
        <v>0</v>
      </c>
    </row>
    <row r="331" spans="1:24" ht="14.25" customHeight="1">
      <c r="A331" s="40" t="s">
        <v>350</v>
      </c>
      <c r="B331" s="29">
        <v>202658</v>
      </c>
      <c r="C331" s="99">
        <f>SUMIF($W$16:$W$326,R331,C$16:C$326)</f>
        <v>201619</v>
      </c>
      <c r="D331" s="100">
        <f t="shared" si="43"/>
        <v>-1039</v>
      </c>
      <c r="E331" s="101">
        <f t="shared" si="44"/>
        <v>-5.1268639777358738E-3</v>
      </c>
      <c r="F331" s="99">
        <f>SUMIF($W$16:$W$326,$R331,F$16:F$326)</f>
        <v>11503</v>
      </c>
      <c r="G331" s="99">
        <f>SUMIF($W$16:$W$326,$R331,G$16:G$326)</f>
        <v>28457</v>
      </c>
      <c r="H331" s="99">
        <f>SUMIF($W$16:$W$326,$R331,H$16:H$326)</f>
        <v>116666</v>
      </c>
      <c r="I331" s="99">
        <f>SUMIF($W$16:$W$326,$R331,I$16:I$326)</f>
        <v>56496</v>
      </c>
      <c r="J331" s="99">
        <f>SUMIF($W$16:$W$326,$R331,J$16:J$326)</f>
        <v>26307</v>
      </c>
      <c r="K331" s="93">
        <f t="shared" si="45"/>
        <v>5.7053154712601493E-2</v>
      </c>
      <c r="L331" s="93">
        <f t="shared" si="46"/>
        <v>0.14114245185225599</v>
      </c>
      <c r="M331" s="93">
        <f t="shared" si="47"/>
        <v>0.57864586174914068</v>
      </c>
      <c r="N331" s="93">
        <f t="shared" si="48"/>
        <v>0.28021168639860333</v>
      </c>
      <c r="O331" s="93">
        <f t="shared" si="49"/>
        <v>0.1304787743218645</v>
      </c>
      <c r="P331" s="106">
        <f t="shared" si="50"/>
        <v>72.817273241561381</v>
      </c>
      <c r="Q331" s="82"/>
      <c r="R331" s="7">
        <v>4</v>
      </c>
      <c r="T331" s="22">
        <f>SUMIF($T$16:$T$326,$R331,T$16:T$326)</f>
        <v>0</v>
      </c>
    </row>
    <row r="332" spans="1:24" ht="14.25" customHeight="1">
      <c r="A332" s="40" t="s">
        <v>351</v>
      </c>
      <c r="B332" s="29">
        <v>170577</v>
      </c>
      <c r="C332" s="99">
        <f>SUMIF($W$16:$W$326,R332,C$16:C$326)</f>
        <v>170213</v>
      </c>
      <c r="D332" s="100">
        <f t="shared" si="43"/>
        <v>-364</v>
      </c>
      <c r="E332" s="101">
        <f t="shared" si="44"/>
        <v>-2.1339336487333771E-3</v>
      </c>
      <c r="F332" s="99">
        <f>SUMIF($W$16:$W$326,$R332,F$16:F$326)</f>
        <v>9735</v>
      </c>
      <c r="G332" s="99">
        <f>SUMIF($W$16:$W$326,$R332,G$16:G$326)</f>
        <v>24844</v>
      </c>
      <c r="H332" s="99">
        <f>SUMIF($W$16:$W$326,$R332,H$16:H$326)</f>
        <v>100503</v>
      </c>
      <c r="I332" s="99">
        <f>SUMIF($W$16:$W$326,$R332,I$16:I$326)</f>
        <v>44866</v>
      </c>
      <c r="J332" s="99">
        <f>SUMIF($W$16:$W$326,$R332,J$16:J$326)</f>
        <v>20237</v>
      </c>
      <c r="K332" s="93">
        <f t="shared" si="45"/>
        <v>5.7193046359561253E-2</v>
      </c>
      <c r="L332" s="93">
        <f t="shared" si="46"/>
        <v>0.14595829930733845</v>
      </c>
      <c r="M332" s="93">
        <f t="shared" si="47"/>
        <v>0.59045431312531949</v>
      </c>
      <c r="N332" s="93">
        <f t="shared" si="48"/>
        <v>0.26358738756734207</v>
      </c>
      <c r="O332" s="93">
        <f t="shared" si="49"/>
        <v>0.11889221152320915</v>
      </c>
      <c r="P332" s="106">
        <f t="shared" si="50"/>
        <v>69.361113598599047</v>
      </c>
      <c r="Q332" s="82"/>
      <c r="R332" s="7">
        <v>5</v>
      </c>
      <c r="T332" s="22">
        <f>SUMIF($T$16:$T$326,$R332,T$16:T$326)</f>
        <v>0</v>
      </c>
    </row>
    <row r="333" spans="1:24" ht="14.25" customHeight="1">
      <c r="A333" s="40" t="s">
        <v>352</v>
      </c>
      <c r="B333" s="29">
        <v>522852</v>
      </c>
      <c r="C333" s="99">
        <f>SUMIF($W$16:$W$326,R333,C$16:C$326)</f>
        <v>527478</v>
      </c>
      <c r="D333" s="100">
        <f t="shared" si="43"/>
        <v>4626</v>
      </c>
      <c r="E333" s="101">
        <f t="shared" si="44"/>
        <v>8.8476280094558213E-3</v>
      </c>
      <c r="F333" s="99">
        <f>SUMIF($W$16:$W$326,$R333,F$16:F$326)</f>
        <v>33346</v>
      </c>
      <c r="G333" s="99">
        <f>SUMIF($W$16:$W$326,$R333,G$16:G$326)</f>
        <v>80049</v>
      </c>
      <c r="H333" s="99">
        <f>SUMIF($W$16:$W$326,$R333,H$16:H$326)</f>
        <v>329761</v>
      </c>
      <c r="I333" s="99">
        <f>SUMIF($W$16:$W$326,$R333,I$16:I$326)</f>
        <v>117668</v>
      </c>
      <c r="J333" s="99">
        <f>SUMIF($W$16:$W$326,$R333,J$16:J$326)</f>
        <v>54034</v>
      </c>
      <c r="K333" s="93">
        <f t="shared" si="45"/>
        <v>6.3217802448632926E-2</v>
      </c>
      <c r="L333" s="93">
        <f t="shared" si="46"/>
        <v>0.1517579880108744</v>
      </c>
      <c r="M333" s="93">
        <f t="shared" si="47"/>
        <v>0.62516540974220725</v>
      </c>
      <c r="N333" s="93">
        <f t="shared" si="48"/>
        <v>0.22307660224691836</v>
      </c>
      <c r="O333" s="93">
        <f t="shared" si="49"/>
        <v>0.10243839553497966</v>
      </c>
      <c r="P333" s="106">
        <f t="shared" si="50"/>
        <v>59.95766630984258</v>
      </c>
      <c r="Q333" s="82"/>
      <c r="R333" s="7">
        <v>6</v>
      </c>
      <c r="T333" s="22">
        <f>SUMIF($T$16:$T$326,$R333,T$16:T$326)</f>
        <v>0</v>
      </c>
    </row>
    <row r="334" spans="1:24" ht="14.25" customHeight="1">
      <c r="A334" s="40" t="s">
        <v>353</v>
      </c>
      <c r="B334" s="29">
        <v>205771</v>
      </c>
      <c r="C334" s="99">
        <f>SUMIF($W$16:$W$326,R334,C$16:C$326)</f>
        <v>205124</v>
      </c>
      <c r="D334" s="100">
        <f t="shared" si="43"/>
        <v>-647</v>
      </c>
      <c r="E334" s="101">
        <f t="shared" si="44"/>
        <v>-3.1442720305582261E-3</v>
      </c>
      <c r="F334" s="99">
        <f>SUMIF($W$16:$W$326,$R334,F$16:F$326)</f>
        <v>11618</v>
      </c>
      <c r="G334" s="99">
        <f>SUMIF($W$16:$W$326,$R334,G$16:G$326)</f>
        <v>28775</v>
      </c>
      <c r="H334" s="99">
        <f>SUMIF($W$16:$W$326,$R334,H$16:H$326)</f>
        <v>119480</v>
      </c>
      <c r="I334" s="99">
        <f>SUMIF($W$16:$W$326,$R334,I$16:I$326)</f>
        <v>56869</v>
      </c>
      <c r="J334" s="99">
        <f>SUMIF($W$16:$W$326,$R334,J$16:J$326)</f>
        <v>25692</v>
      </c>
      <c r="K334" s="93">
        <f t="shared" si="45"/>
        <v>5.6638911097677505E-2</v>
      </c>
      <c r="L334" s="93">
        <f t="shared" si="46"/>
        <v>0.14028100076051558</v>
      </c>
      <c r="M334" s="93">
        <f t="shared" si="47"/>
        <v>0.58247694077728596</v>
      </c>
      <c r="N334" s="93">
        <f t="shared" si="48"/>
        <v>0.27724205846219846</v>
      </c>
      <c r="O334" s="93">
        <f t="shared" si="49"/>
        <v>0.12525106764688676</v>
      </c>
      <c r="P334" s="106">
        <f t="shared" si="50"/>
        <v>71.680616002678278</v>
      </c>
      <c r="Q334" s="82"/>
      <c r="R334" s="7">
        <v>7</v>
      </c>
      <c r="T334" s="22">
        <f>SUMIF($T$16:$T$326,$R334,T$16:T$326)</f>
        <v>0</v>
      </c>
    </row>
    <row r="335" spans="1:24" ht="14.25" customHeight="1">
      <c r="A335" s="40" t="s">
        <v>354</v>
      </c>
      <c r="B335" s="29">
        <v>175570</v>
      </c>
      <c r="C335" s="99">
        <f>SUMIF($W$16:$W$326,R335,C$16:C$326)</f>
        <v>174053</v>
      </c>
      <c r="D335" s="100">
        <f t="shared" si="43"/>
        <v>-1517</v>
      </c>
      <c r="E335" s="101">
        <f t="shared" si="44"/>
        <v>-8.6404283191888753E-3</v>
      </c>
      <c r="F335" s="99">
        <f>SUMIF($W$16:$W$326,$R335,F$16:F$326)</f>
        <v>8899</v>
      </c>
      <c r="G335" s="99">
        <f>SUMIF($W$16:$W$326,$R335,G$16:G$326)</f>
        <v>22534</v>
      </c>
      <c r="H335" s="99">
        <f>SUMIF($W$16:$W$326,$R335,H$16:H$326)</f>
        <v>100667</v>
      </c>
      <c r="I335" s="99">
        <f>SUMIF($W$16:$W$326,$R335,I$16:I$326)</f>
        <v>50852</v>
      </c>
      <c r="J335" s="99">
        <f>SUMIF($W$16:$W$326,$R335,J$16:J$326)</f>
        <v>23272</v>
      </c>
      <c r="K335" s="93">
        <f t="shared" si="45"/>
        <v>5.1128104657776653E-2</v>
      </c>
      <c r="L335" s="93">
        <f t="shared" si="46"/>
        <v>0.12946631198542974</v>
      </c>
      <c r="M335" s="93">
        <f t="shared" si="47"/>
        <v>0.57836980689789896</v>
      </c>
      <c r="N335" s="93">
        <f t="shared" si="48"/>
        <v>0.29216388111667135</v>
      </c>
      <c r="O335" s="93">
        <f t="shared" si="49"/>
        <v>0.13370639977478124</v>
      </c>
      <c r="P335" s="106">
        <f t="shared" si="50"/>
        <v>72.899758610070833</v>
      </c>
      <c r="Q335" s="82"/>
      <c r="R335" s="7">
        <v>8</v>
      </c>
      <c r="T335" s="22">
        <f>SUMIF($T$16:$T$326,$R335,T$16:T$326)</f>
        <v>0</v>
      </c>
    </row>
    <row r="336" spans="1:24" ht="14.25" customHeight="1">
      <c r="A336" s="40" t="s">
        <v>355</v>
      </c>
      <c r="B336" s="29">
        <v>126921</v>
      </c>
      <c r="C336" s="99">
        <f>SUMIF($W$16:$W$326,R336,C$16:C$326)</f>
        <v>126107</v>
      </c>
      <c r="D336" s="100">
        <f t="shared" si="43"/>
        <v>-814</v>
      </c>
      <c r="E336" s="101">
        <f t="shared" si="44"/>
        <v>-6.4134382805052237E-3</v>
      </c>
      <c r="F336" s="99">
        <f>SUMIF($W$16:$W$326,$R336,F$16:F$326)</f>
        <v>6302</v>
      </c>
      <c r="G336" s="99">
        <f>SUMIF($W$16:$W$326,$R336,G$16:G$326)</f>
        <v>16108</v>
      </c>
      <c r="H336" s="99">
        <f>SUMIF($W$16:$W$326,$R336,H$16:H$326)</f>
        <v>74034</v>
      </c>
      <c r="I336" s="99">
        <f>SUMIF($W$16:$W$326,$R336,I$16:I$326)</f>
        <v>35965</v>
      </c>
      <c r="J336" s="99">
        <f>SUMIF($W$16:$W$326,$R336,J$16:J$326)</f>
        <v>16609</v>
      </c>
      <c r="K336" s="93">
        <f t="shared" si="45"/>
        <v>4.997343525736081E-2</v>
      </c>
      <c r="L336" s="93">
        <f t="shared" si="46"/>
        <v>0.1277327983379194</v>
      </c>
      <c r="M336" s="93">
        <f t="shared" si="47"/>
        <v>0.58707288255211842</v>
      </c>
      <c r="N336" s="93">
        <f t="shared" si="48"/>
        <v>0.28519431910996218</v>
      </c>
      <c r="O336" s="93">
        <f t="shared" si="49"/>
        <v>0.13170561507291428</v>
      </c>
      <c r="P336" s="106">
        <f t="shared" si="50"/>
        <v>70.336602101737043</v>
      </c>
      <c r="Q336" s="82"/>
      <c r="R336" s="7">
        <v>9</v>
      </c>
      <c r="T336" s="22">
        <f>SUMIF($T$16:$T$326,$R336,T$16:T$326)</f>
        <v>0</v>
      </c>
    </row>
    <row r="337" spans="1:22" ht="14.25" customHeight="1">
      <c r="A337" s="40" t="s">
        <v>356</v>
      </c>
      <c r="B337" s="29">
        <v>132702</v>
      </c>
      <c r="C337" s="99">
        <f>SUMIF($W$16:$W$326,R337,C$16:C$326)</f>
        <v>131688</v>
      </c>
      <c r="D337" s="100">
        <f t="shared" si="43"/>
        <v>-1014</v>
      </c>
      <c r="E337" s="101">
        <f t="shared" si="44"/>
        <v>-7.6411809919970652E-3</v>
      </c>
      <c r="F337" s="99">
        <f>SUMIF($W$16:$W$326,$R337,F$16:F$326)</f>
        <v>6289</v>
      </c>
      <c r="G337" s="99">
        <f>SUMIF($W$16:$W$326,$R337,G$16:G$326)</f>
        <v>15934</v>
      </c>
      <c r="H337" s="99">
        <f>SUMIF($W$16:$W$326,$R337,H$16:H$326)</f>
        <v>72979</v>
      </c>
      <c r="I337" s="99">
        <f>SUMIF($W$16:$W$326,$R337,I$16:I$326)</f>
        <v>42775</v>
      </c>
      <c r="J337" s="99">
        <f>SUMIF($W$16:$W$326,$R337,J$16:J$326)</f>
        <v>19525</v>
      </c>
      <c r="K337" s="93">
        <f t="shared" si="45"/>
        <v>4.77568191482899E-2</v>
      </c>
      <c r="L337" s="93">
        <f t="shared" si="46"/>
        <v>0.12099811676082863</v>
      </c>
      <c r="M337" s="93">
        <f t="shared" si="47"/>
        <v>0.55418109470870547</v>
      </c>
      <c r="N337" s="93">
        <f t="shared" si="48"/>
        <v>0.32482078853046598</v>
      </c>
      <c r="O337" s="93">
        <f t="shared" si="49"/>
        <v>0.14826711621408176</v>
      </c>
      <c r="P337" s="106">
        <f t="shared" si="50"/>
        <v>80.4464297948725</v>
      </c>
      <c r="Q337" s="82"/>
      <c r="R337" s="7">
        <v>10</v>
      </c>
      <c r="T337" s="22">
        <f>SUMIF($T$16:$T$326,$R337,T$16:T$326)</f>
        <v>0</v>
      </c>
    </row>
    <row r="338" spans="1:22" ht="14.25" customHeight="1">
      <c r="A338" s="40" t="s">
        <v>357</v>
      </c>
      <c r="B338" s="29">
        <v>248265</v>
      </c>
      <c r="C338" s="99">
        <f>SUMIF($W$16:$W$326,R338,C$16:C$326)</f>
        <v>248363</v>
      </c>
      <c r="D338" s="100">
        <f t="shared" si="43"/>
        <v>98</v>
      </c>
      <c r="E338" s="101">
        <f t="shared" si="44"/>
        <v>3.9473949207491366E-4</v>
      </c>
      <c r="F338" s="99">
        <f>SUMIF($W$16:$W$326,$R338,F$16:F$326)</f>
        <v>14572</v>
      </c>
      <c r="G338" s="99">
        <f>SUMIF($W$16:$W$326,$R338,G$16:G$326)</f>
        <v>35148</v>
      </c>
      <c r="H338" s="99">
        <f>SUMIF($W$16:$W$326,$R338,H$16:H$326)</f>
        <v>147611</v>
      </c>
      <c r="I338" s="99">
        <f>SUMIF($W$16:$W$326,$R338,I$16:I$326)</f>
        <v>65604</v>
      </c>
      <c r="J338" s="99">
        <f>SUMIF($W$16:$W$326,$R338,J$16:J$326)</f>
        <v>28796</v>
      </c>
      <c r="K338" s="93">
        <f t="shared" si="45"/>
        <v>5.8672185470460575E-2</v>
      </c>
      <c r="L338" s="93">
        <f t="shared" si="46"/>
        <v>0.14151866421326847</v>
      </c>
      <c r="M338" s="93">
        <f t="shared" si="47"/>
        <v>0.59433571023058995</v>
      </c>
      <c r="N338" s="93">
        <f t="shared" si="48"/>
        <v>0.26414562555614163</v>
      </c>
      <c r="O338" s="93">
        <f t="shared" si="49"/>
        <v>0.11594319604772048</v>
      </c>
      <c r="P338" s="106">
        <f t="shared" si="50"/>
        <v>68.255075841231346</v>
      </c>
      <c r="Q338" s="82"/>
      <c r="R338" s="7">
        <v>11</v>
      </c>
      <c r="T338" s="22">
        <f>SUMIF($T$16:$T$326,$R338,T$16:T$326)</f>
        <v>0</v>
      </c>
    </row>
    <row r="339" spans="1:22" ht="14.25" customHeight="1">
      <c r="A339" s="40" t="s">
        <v>358</v>
      </c>
      <c r="B339" s="29">
        <v>163537</v>
      </c>
      <c r="C339" s="99">
        <f>SUMIF($W$16:$W$326,R339,C$16:C$326)</f>
        <v>163281</v>
      </c>
      <c r="D339" s="100">
        <f t="shared" si="43"/>
        <v>-256</v>
      </c>
      <c r="E339" s="101">
        <f t="shared" si="44"/>
        <v>-1.5653949870670925E-3</v>
      </c>
      <c r="F339" s="99">
        <f>SUMIF($W$16:$W$326,$R339,F$16:F$326)</f>
        <v>8841</v>
      </c>
      <c r="G339" s="99">
        <f>SUMIF($W$16:$W$326,$R339,G$16:G$326)</f>
        <v>21915</v>
      </c>
      <c r="H339" s="99">
        <f>SUMIF($W$16:$W$326,$R339,H$16:H$326)</f>
        <v>95848</v>
      </c>
      <c r="I339" s="99">
        <f>SUMIF($W$16:$W$326,$R339,I$16:I$326)</f>
        <v>45518</v>
      </c>
      <c r="J339" s="99">
        <f>SUMIF($W$16:$W$326,$R339,J$16:J$326)</f>
        <v>19814</v>
      </c>
      <c r="K339" s="93">
        <f t="shared" si="45"/>
        <v>5.4145920223418527E-2</v>
      </c>
      <c r="L339" s="93">
        <f t="shared" si="46"/>
        <v>0.13421647344149043</v>
      </c>
      <c r="M339" s="93">
        <f t="shared" si="47"/>
        <v>0.58701257341638036</v>
      </c>
      <c r="N339" s="93">
        <f t="shared" si="48"/>
        <v>0.27877095314212919</v>
      </c>
      <c r="O339" s="93">
        <f t="shared" si="49"/>
        <v>0.1213490853191737</v>
      </c>
      <c r="P339" s="106">
        <f t="shared" si="50"/>
        <v>70.354102328687091</v>
      </c>
      <c r="Q339" s="82"/>
      <c r="R339" s="7">
        <v>12</v>
      </c>
      <c r="T339" s="22">
        <f>SUMIF($T$16:$T$326,$R339,T$16:T$326)</f>
        <v>0</v>
      </c>
    </row>
    <row r="340" spans="1:22" ht="14.25" customHeight="1">
      <c r="A340" s="40" t="s">
        <v>359</v>
      </c>
      <c r="B340" s="29">
        <v>272617</v>
      </c>
      <c r="C340" s="99">
        <f>SUMIF($W$16:$W$326,R340,C$16:C$326)</f>
        <v>272683</v>
      </c>
      <c r="D340" s="100">
        <f t="shared" si="43"/>
        <v>66</v>
      </c>
      <c r="E340" s="101">
        <f t="shared" si="44"/>
        <v>2.42097888246251E-4</v>
      </c>
      <c r="F340" s="99">
        <f>SUMIF($W$16:$W$326,$R340,F$16:F$326)</f>
        <v>16627</v>
      </c>
      <c r="G340" s="99">
        <f>SUMIF($W$16:$W$326,$R340,G$16:G$326)</f>
        <v>41500</v>
      </c>
      <c r="H340" s="99">
        <f>SUMIF($W$16:$W$326,$R340,H$16:H$326)</f>
        <v>165482</v>
      </c>
      <c r="I340" s="99">
        <f>SUMIF($W$16:$W$326,$R340,I$16:I$326)</f>
        <v>65701</v>
      </c>
      <c r="J340" s="99">
        <f>SUMIF($W$16:$W$326,$R340,J$16:J$326)</f>
        <v>29387</v>
      </c>
      <c r="K340" s="93">
        <f t="shared" si="45"/>
        <v>6.0975565033390418E-2</v>
      </c>
      <c r="L340" s="93">
        <f t="shared" si="46"/>
        <v>0.15219137239945285</v>
      </c>
      <c r="M340" s="93">
        <f t="shared" si="47"/>
        <v>0.60686584788930742</v>
      </c>
      <c r="N340" s="93">
        <f t="shared" si="48"/>
        <v>0.24094277971123979</v>
      </c>
      <c r="O340" s="93">
        <f t="shared" si="49"/>
        <v>0.10776982796874025</v>
      </c>
      <c r="P340" s="106">
        <f t="shared" si="50"/>
        <v>64.781063801501077</v>
      </c>
      <c r="Q340" s="82"/>
      <c r="R340" s="7">
        <v>13</v>
      </c>
      <c r="T340" s="22">
        <f>SUMIF($T$16:$T$326,$R340,T$16:T$326)</f>
        <v>0</v>
      </c>
    </row>
    <row r="341" spans="1:22" ht="14.25" customHeight="1">
      <c r="A341" s="40" t="s">
        <v>360</v>
      </c>
      <c r="B341" s="29">
        <v>192150</v>
      </c>
      <c r="C341" s="99">
        <f>SUMIF($W$16:$W$326,R341,C$16:C$326)</f>
        <v>191762</v>
      </c>
      <c r="D341" s="100">
        <f t="shared" si="43"/>
        <v>-388</v>
      </c>
      <c r="E341" s="101">
        <f t="shared" si="44"/>
        <v>-2.0192557897475982E-3</v>
      </c>
      <c r="F341" s="99">
        <f>SUMIF($W$16:$W$326,$R341,F$16:F$326)</f>
        <v>12528</v>
      </c>
      <c r="G341" s="99">
        <f>SUMIF($W$16:$W$326,$R341,G$16:G$326)</f>
        <v>30792</v>
      </c>
      <c r="H341" s="99">
        <f>SUMIF($W$16:$W$326,$R341,H$16:H$326)</f>
        <v>110008</v>
      </c>
      <c r="I341" s="99">
        <f>SUMIF($W$16:$W$326,$R341,I$16:I$326)</f>
        <v>50962</v>
      </c>
      <c r="J341" s="99">
        <f>SUMIF($W$16:$W$326,$R341,J$16:J$326)</f>
        <v>23023</v>
      </c>
      <c r="K341" s="93">
        <f t="shared" si="45"/>
        <v>6.5330983197922424E-2</v>
      </c>
      <c r="L341" s="93">
        <f t="shared" si="46"/>
        <v>0.16057404490983615</v>
      </c>
      <c r="M341" s="93">
        <f t="shared" si="47"/>
        <v>0.5736694444154733</v>
      </c>
      <c r="N341" s="93">
        <f t="shared" si="48"/>
        <v>0.26575651067469053</v>
      </c>
      <c r="O341" s="93">
        <f t="shared" si="49"/>
        <v>0.12006028305920881</v>
      </c>
      <c r="P341" s="106">
        <f t="shared" si="50"/>
        <v>74.316413351756239</v>
      </c>
      <c r="Q341" s="82"/>
      <c r="R341" s="7">
        <v>14</v>
      </c>
      <c r="T341" s="22">
        <f>SUMIF($T$16:$T$326,$R341,T$16:T$326)</f>
        <v>0</v>
      </c>
    </row>
    <row r="342" spans="1:22" ht="14.25" customHeight="1">
      <c r="A342" s="40" t="s">
        <v>361</v>
      </c>
      <c r="B342" s="29">
        <v>175816</v>
      </c>
      <c r="C342" s="99">
        <f>SUMIF($W$16:$W$326,R342,C$16:C$326)</f>
        <v>176041</v>
      </c>
      <c r="D342" s="100">
        <f t="shared" si="43"/>
        <v>225</v>
      </c>
      <c r="E342" s="101">
        <f t="shared" si="44"/>
        <v>1.2797470082359652E-3</v>
      </c>
      <c r="F342" s="99">
        <f>SUMIF($W$16:$W$326,$R342,F$16:F$326)</f>
        <v>12581</v>
      </c>
      <c r="G342" s="99">
        <f>SUMIF($W$16:$W$326,$R342,G$16:G$326)</f>
        <v>29620</v>
      </c>
      <c r="H342" s="99">
        <f>SUMIF($W$16:$W$326,$R342,H$16:H$326)</f>
        <v>104835</v>
      </c>
      <c r="I342" s="99">
        <f>SUMIF($W$16:$W$326,$R342,I$16:I$326)</f>
        <v>41586</v>
      </c>
      <c r="J342" s="99">
        <f>SUMIF($W$16:$W$326,$R342,J$16:J$326)</f>
        <v>20100</v>
      </c>
      <c r="K342" s="93">
        <f t="shared" si="45"/>
        <v>7.1466306144591318E-2</v>
      </c>
      <c r="L342" s="93">
        <f t="shared" si="46"/>
        <v>0.16825625848523923</v>
      </c>
      <c r="M342" s="93">
        <f t="shared" si="47"/>
        <v>0.59551468123902951</v>
      </c>
      <c r="N342" s="93">
        <f t="shared" si="48"/>
        <v>0.23622906027573123</v>
      </c>
      <c r="O342" s="93">
        <f t="shared" si="49"/>
        <v>0.11417794718275856</v>
      </c>
      <c r="P342" s="106">
        <f t="shared" si="50"/>
        <v>67.921972623646695</v>
      </c>
      <c r="Q342" s="82"/>
      <c r="R342" s="7">
        <v>15</v>
      </c>
      <c r="T342" s="22">
        <f>SUMIF($T$16:$T$326,$R342,T$16:T$326)</f>
        <v>0</v>
      </c>
    </row>
    <row r="343" spans="1:22" ht="14.25" customHeight="1">
      <c r="A343" s="40" t="s">
        <v>362</v>
      </c>
      <c r="B343" s="29">
        <v>67988</v>
      </c>
      <c r="C343" s="99">
        <f>SUMIF($W$16:$W$326,R343,C$16:C$326)</f>
        <v>67915</v>
      </c>
      <c r="D343" s="100">
        <f t="shared" si="43"/>
        <v>-73</v>
      </c>
      <c r="E343" s="101">
        <f t="shared" si="44"/>
        <v>-1.0737188915691531E-3</v>
      </c>
      <c r="F343" s="99">
        <f>SUMIF($W$16:$W$326,$R343,F$16:F$326)</f>
        <v>5117</v>
      </c>
      <c r="G343" s="99">
        <f>SUMIF($W$16:$W$326,$R343,G$16:G$326)</f>
        <v>12490</v>
      </c>
      <c r="H343" s="99">
        <f>SUMIF($W$16:$W$326,$R343,H$16:H$326)</f>
        <v>38892</v>
      </c>
      <c r="I343" s="99">
        <f>SUMIF($W$16:$W$326,$R343,I$16:I$326)</f>
        <v>16533</v>
      </c>
      <c r="J343" s="99">
        <f>SUMIF($W$16:$W$326,$R343,J$16:J$326)</f>
        <v>7396</v>
      </c>
      <c r="K343" s="93">
        <f t="shared" si="45"/>
        <v>7.5344180225281596E-2</v>
      </c>
      <c r="L343" s="93">
        <f t="shared" si="46"/>
        <v>0.18390635353014798</v>
      </c>
      <c r="M343" s="93">
        <f t="shared" si="47"/>
        <v>0.57265699771773537</v>
      </c>
      <c r="N343" s="93">
        <f t="shared" si="48"/>
        <v>0.24343664875211662</v>
      </c>
      <c r="O343" s="93">
        <f t="shared" si="49"/>
        <v>0.10890083192225576</v>
      </c>
      <c r="P343" s="106">
        <f t="shared" si="50"/>
        <v>74.624601460454585</v>
      </c>
      <c r="Q343" s="82"/>
      <c r="R343" s="7">
        <v>16</v>
      </c>
      <c r="T343" s="22">
        <f>SUMIF($T$16:$T$326,$R343,T$16:T$326)</f>
        <v>0</v>
      </c>
    </row>
    <row r="344" spans="1:22" ht="14.25" customHeight="1">
      <c r="A344" s="40" t="s">
        <v>363</v>
      </c>
      <c r="B344" s="29">
        <v>413830</v>
      </c>
      <c r="C344" s="99">
        <f>SUMIF($W$16:$W$326,R344,C$16:C$326)</f>
        <v>415603</v>
      </c>
      <c r="D344" s="100">
        <f t="shared" si="43"/>
        <v>1773</v>
      </c>
      <c r="E344" s="101">
        <f t="shared" si="44"/>
        <v>4.2843679771886745E-3</v>
      </c>
      <c r="F344" s="99">
        <f>SUMIF($W$16:$W$326,$R344,F$16:F$326)</f>
        <v>30958</v>
      </c>
      <c r="G344" s="99">
        <f>SUMIF($W$16:$W$326,$R344,G$16:G$326)</f>
        <v>76751</v>
      </c>
      <c r="H344" s="99">
        <f>SUMIF($W$16:$W$326,$R344,H$16:H$326)</f>
        <v>253490</v>
      </c>
      <c r="I344" s="99">
        <f>SUMIF($W$16:$W$326,$R344,I$16:I$326)</f>
        <v>85362</v>
      </c>
      <c r="J344" s="99">
        <f>SUMIF($W$16:$W$326,$R344,J$16:J$326)</f>
        <v>37092</v>
      </c>
      <c r="K344" s="93">
        <f t="shared" si="45"/>
        <v>7.4489356429092185E-2</v>
      </c>
      <c r="L344" s="93">
        <f t="shared" si="46"/>
        <v>0.18467383536692469</v>
      </c>
      <c r="M344" s="93">
        <f t="shared" si="47"/>
        <v>0.60993303705699908</v>
      </c>
      <c r="N344" s="93">
        <f t="shared" si="48"/>
        <v>0.2053931275760762</v>
      </c>
      <c r="O344" s="93">
        <f t="shared" si="49"/>
        <v>8.9248633912652225E-2</v>
      </c>
      <c r="P344" s="106">
        <f t="shared" si="50"/>
        <v>63.952424158743931</v>
      </c>
      <c r="Q344" s="82"/>
      <c r="R344" s="7">
        <v>17</v>
      </c>
      <c r="T344" s="22">
        <f>SUMIF($T$16:$T$326,$R344,T$16:T$326)</f>
        <v>0</v>
      </c>
    </row>
    <row r="345" spans="1:22" ht="14.25" customHeight="1">
      <c r="A345" s="40" t="s">
        <v>364</v>
      </c>
      <c r="B345" s="29">
        <v>71664</v>
      </c>
      <c r="C345" s="99">
        <f>SUMIF($W$16:$W$326,R345,C$16:C$326)</f>
        <v>71255</v>
      </c>
      <c r="D345" s="100">
        <f t="shared" si="43"/>
        <v>-409</v>
      </c>
      <c r="E345" s="101">
        <f t="shared" si="44"/>
        <v>-5.707189104710908E-3</v>
      </c>
      <c r="F345" s="99">
        <f>SUMIF($W$16:$W$326,$R345,F$16:F$326)</f>
        <v>3761</v>
      </c>
      <c r="G345" s="99">
        <f>SUMIF($W$16:$W$326,$R345,G$16:G$326)</f>
        <v>9676</v>
      </c>
      <c r="H345" s="99">
        <f>SUMIF($W$16:$W$326,$R345,H$16:H$326)</f>
        <v>40361</v>
      </c>
      <c r="I345" s="99">
        <f>SUMIF($W$16:$W$326,$R345,I$16:I$326)</f>
        <v>21218</v>
      </c>
      <c r="J345" s="99">
        <f>SUMIF($W$16:$W$326,$R345,J$16:J$326)</f>
        <v>9309</v>
      </c>
      <c r="K345" s="93">
        <f t="shared" si="45"/>
        <v>5.2782260893972352E-2</v>
      </c>
      <c r="L345" s="93">
        <f t="shared" si="46"/>
        <v>0.13579397936986878</v>
      </c>
      <c r="M345" s="93">
        <f t="shared" si="47"/>
        <v>0.56643042593502213</v>
      </c>
      <c r="N345" s="93">
        <f t="shared" si="48"/>
        <v>0.29777559469510911</v>
      </c>
      <c r="O345" s="93">
        <f t="shared" si="49"/>
        <v>0.13064346361658832</v>
      </c>
      <c r="P345" s="106">
        <f t="shared" si="50"/>
        <v>76.544188697009488</v>
      </c>
      <c r="Q345" s="82"/>
      <c r="R345" s="7">
        <v>18</v>
      </c>
      <c r="T345" s="22">
        <f>SUMIF($T$16:$T$326,$R345,T$16:T$326)</f>
        <v>0</v>
      </c>
    </row>
    <row r="346" spans="1:22" ht="14.25" customHeight="1">
      <c r="A346" s="40" t="s">
        <v>365</v>
      </c>
      <c r="B346" s="29">
        <v>176665</v>
      </c>
      <c r="C346" s="99">
        <f>SUMIF($W$16:$W$326,R346,C$16:C$326)</f>
        <v>176494</v>
      </c>
      <c r="D346" s="100">
        <f t="shared" si="43"/>
        <v>-171</v>
      </c>
      <c r="E346" s="101">
        <f t="shared" si="44"/>
        <v>-9.6793365975145207E-4</v>
      </c>
      <c r="F346" s="99">
        <f>SUMIF($W$16:$W$326,$R346,F$16:F$326)</f>
        <v>10384</v>
      </c>
      <c r="G346" s="99">
        <f>SUMIF($W$16:$W$326,$R346,G$16:G$326)</f>
        <v>25825</v>
      </c>
      <c r="H346" s="99">
        <f>SUMIF($W$16:$W$326,$R346,H$16:H$326)</f>
        <v>103688</v>
      </c>
      <c r="I346" s="99">
        <f>SUMIF($W$16:$W$326,$R346,I$16:I$326)</f>
        <v>46981</v>
      </c>
      <c r="J346" s="99">
        <f>SUMIF($W$16:$W$326,$R346,J$16:J$326)</f>
        <v>20083</v>
      </c>
      <c r="K346" s="93">
        <f t="shared" si="45"/>
        <v>5.8834861241741927E-2</v>
      </c>
      <c r="L346" s="93">
        <f t="shared" si="46"/>
        <v>0.14632225458089226</v>
      </c>
      <c r="M346" s="93">
        <f t="shared" si="47"/>
        <v>0.58748739333915034</v>
      </c>
      <c r="N346" s="93">
        <f t="shared" si="48"/>
        <v>0.26619035207995739</v>
      </c>
      <c r="O346" s="93">
        <f t="shared" si="49"/>
        <v>0.11378857071628497</v>
      </c>
      <c r="P346" s="106">
        <f t="shared" si="50"/>
        <v>70.216418486227909</v>
      </c>
      <c r="Q346" s="82"/>
      <c r="R346" s="7">
        <v>19</v>
      </c>
      <c r="T346" s="22">
        <f>SUMIF($T$16:$T$326,$R346,T$16:T$326)</f>
        <v>0</v>
      </c>
    </row>
    <row r="347" spans="1:22" ht="14.25" customHeight="1">
      <c r="A347" s="40" t="s">
        <v>366</v>
      </c>
      <c r="B347" s="29">
        <v>30129</v>
      </c>
      <c r="C347" s="99">
        <f>SUMIF($W$16:$W$326,R347,C$16:C$326)</f>
        <v>30344</v>
      </c>
      <c r="D347" s="100">
        <f t="shared" si="43"/>
        <v>215</v>
      </c>
      <c r="E347" s="101">
        <f t="shared" si="44"/>
        <v>7.1359819443062023E-3</v>
      </c>
      <c r="F347" s="99">
        <f>SUMIF($W$16:$W$326,$R347,F$16:F$326)</f>
        <v>2158</v>
      </c>
      <c r="G347" s="99">
        <f>SUMIF($W$16:$W$326,$R347,G$16:G$326)</f>
        <v>4985</v>
      </c>
      <c r="H347" s="99">
        <f>SUMIF($W$16:$W$326,$R347,H$16:H$326)</f>
        <v>18259</v>
      </c>
      <c r="I347" s="99">
        <f>SUMIF($W$16:$W$326,$R347,I$16:I$326)</f>
        <v>7100</v>
      </c>
      <c r="J347" s="99">
        <f>SUMIF($W$16:$W$326,$R347,J$16:J$326)</f>
        <v>3272</v>
      </c>
      <c r="K347" s="93">
        <f t="shared" si="45"/>
        <v>7.1117848668600048E-2</v>
      </c>
      <c r="L347" s="93">
        <f t="shared" si="46"/>
        <v>0.16428288953335091</v>
      </c>
      <c r="M347" s="93">
        <f t="shared" si="47"/>
        <v>0.60173345636699183</v>
      </c>
      <c r="N347" s="93">
        <f t="shared" si="48"/>
        <v>0.23398365409965727</v>
      </c>
      <c r="O347" s="93">
        <f t="shared" si="49"/>
        <v>0.10783021355127867</v>
      </c>
      <c r="P347" s="106">
        <f t="shared" si="50"/>
        <v>66.186538145572044</v>
      </c>
      <c r="Q347" s="82"/>
      <c r="R347" s="7">
        <v>21</v>
      </c>
      <c r="T347" s="22">
        <f>SUMIF($T$16:$T$326,$R347,T$16:T$326)</f>
        <v>0</v>
      </c>
    </row>
    <row r="348" spans="1:22" ht="6.75" customHeight="1">
      <c r="A348" s="98"/>
      <c r="B348" s="96"/>
      <c r="C348" s="78"/>
      <c r="D348" s="100"/>
      <c r="E348" s="101"/>
      <c r="F348" s="78"/>
      <c r="G348" s="78"/>
      <c r="H348" s="78"/>
      <c r="I348" s="78"/>
      <c r="J348" s="78"/>
      <c r="K348" s="93"/>
      <c r="L348" s="93"/>
      <c r="M348" s="93"/>
      <c r="N348" s="93"/>
      <c r="O348" s="93"/>
      <c r="P348" s="106"/>
      <c r="Q348" s="82"/>
      <c r="R348" s="7"/>
      <c r="T348" s="6"/>
    </row>
    <row r="349" spans="1:22" ht="13.5" customHeight="1">
      <c r="A349" s="40" t="s">
        <v>367</v>
      </c>
      <c r="B349" s="29">
        <v>5533793</v>
      </c>
      <c r="C349" s="99">
        <f>SUM(C329:C347)</f>
        <v>5548241</v>
      </c>
      <c r="D349" s="100">
        <f>C349-B349</f>
        <v>14448</v>
      </c>
      <c r="E349" s="101">
        <f>C349/B349-1</f>
        <v>2.6108674466138737E-3</v>
      </c>
      <c r="F349" s="99">
        <f>SUM(F329:F347)</f>
        <v>355169</v>
      </c>
      <c r="G349" s="99">
        <f>SUM(G329:G347)</f>
        <v>851794</v>
      </c>
      <c r="H349" s="99">
        <f>SUM(H329:H347)</f>
        <v>3417411</v>
      </c>
      <c r="I349" s="99">
        <f>SUM(I329:I347)</f>
        <v>1279036</v>
      </c>
      <c r="J349" s="99">
        <f>SUM(J329:J347)</f>
        <v>576055</v>
      </c>
      <c r="K349" s="93">
        <f>F349/$C349</f>
        <v>6.4014703038314302E-2</v>
      </c>
      <c r="L349" s="93">
        <f>G349/$C349</f>
        <v>0.15352505415680393</v>
      </c>
      <c r="M349" s="93">
        <f>H349/$C349</f>
        <v>0.61594494543405742</v>
      </c>
      <c r="N349" s="93">
        <f>I349/$C349</f>
        <v>0.23053000040913868</v>
      </c>
      <c r="O349" s="93">
        <f>J349/$C349</f>
        <v>0.10382660017832679</v>
      </c>
      <c r="P349" s="106">
        <f>(G349+I349)/(H349/100)</f>
        <v>62.352172448675326</v>
      </c>
      <c r="Q349" s="82"/>
      <c r="R349" s="7"/>
      <c r="T349" s="6">
        <f>SUM(T329:T347)</f>
        <v>0</v>
      </c>
    </row>
    <row r="350" spans="1:22" ht="7.5" customHeight="1">
      <c r="A350" s="82"/>
      <c r="B350" s="29"/>
      <c r="C350" s="78"/>
      <c r="D350" s="79"/>
      <c r="E350" s="101"/>
      <c r="F350" s="81"/>
      <c r="G350" s="78"/>
      <c r="H350" s="78"/>
      <c r="I350" s="78"/>
      <c r="J350" s="78"/>
      <c r="K350" s="93"/>
      <c r="L350" s="93"/>
      <c r="M350" s="93"/>
      <c r="N350" s="93"/>
      <c r="O350" s="93"/>
      <c r="P350" s="106"/>
      <c r="Q350" s="82"/>
      <c r="R350" s="7"/>
    </row>
    <row r="351" spans="1:22" ht="12">
      <c r="A351" s="104" t="s">
        <v>368</v>
      </c>
      <c r="B351" s="29"/>
      <c r="C351" s="78"/>
      <c r="D351" s="79"/>
      <c r="E351" s="101"/>
      <c r="F351" s="81"/>
      <c r="G351" s="78"/>
      <c r="H351" s="78"/>
      <c r="I351" s="78"/>
      <c r="J351" s="78"/>
      <c r="K351" s="93"/>
      <c r="L351" s="83"/>
      <c r="M351" s="83"/>
      <c r="N351" s="83"/>
      <c r="O351" s="83"/>
      <c r="P351" s="106"/>
      <c r="Q351" s="82"/>
      <c r="R351" s="7"/>
    </row>
    <row r="352" spans="1:22" ht="14.25" customHeight="1">
      <c r="A352" s="40" t="s">
        <v>369</v>
      </c>
      <c r="B352" s="29">
        <v>60243</v>
      </c>
      <c r="C352" s="99">
        <f>SUMIF($X$16:$X$326,$R352,C$16:C$326)</f>
        <v>61685</v>
      </c>
      <c r="D352" s="100">
        <f>C352-B352</f>
        <v>1442</v>
      </c>
      <c r="E352" s="101">
        <f t="shared" ref="E352:E358" si="51">C352/B352-1</f>
        <v>2.3936390949985897E-2</v>
      </c>
      <c r="F352" s="99">
        <f>SUMIF($X$16:$X$326,$R352,F$16:F$326)</f>
        <v>3268</v>
      </c>
      <c r="G352" s="99">
        <f>SUMIF($X$16:$X$326,$R352,G$16:G$326)</f>
        <v>8196</v>
      </c>
      <c r="H352" s="99">
        <f>SUMIF($X$16:$X$326,$R352,H$16:H$326)</f>
        <v>32747</v>
      </c>
      <c r="I352" s="99">
        <f>SUMIF($X$16:$X$326,$R352,I$16:I$326)</f>
        <v>20742</v>
      </c>
      <c r="J352" s="99">
        <f>SUMIF($X$16:$X$326,$R352,J$16:J$326)</f>
        <v>9448</v>
      </c>
      <c r="K352" s="93">
        <f t="shared" ref="K352:O358" si="52">F352/$C352</f>
        <v>5.2978844127421577E-2</v>
      </c>
      <c r="L352" s="93">
        <f t="shared" si="52"/>
        <v>0.13286860663046121</v>
      </c>
      <c r="M352" s="93">
        <f t="shared" si="52"/>
        <v>0.53087460484720761</v>
      </c>
      <c r="N352" s="93">
        <f t="shared" si="52"/>
        <v>0.33625678852233121</v>
      </c>
      <c r="O352" s="93">
        <f t="shared" si="52"/>
        <v>0.15316527518845749</v>
      </c>
      <c r="P352" s="106">
        <f t="shared" ref="P352:P358" si="53">(G352+I352)/(H352/100)</f>
        <v>88.368400158793165</v>
      </c>
      <c r="Q352" s="82"/>
      <c r="R352" s="7">
        <v>1</v>
      </c>
      <c r="V352" s="22">
        <f>SUMIF($V$16:$V$326,$R352,V$16:V$326)</f>
        <v>0</v>
      </c>
    </row>
    <row r="353" spans="1:22" ht="14.25" customHeight="1">
      <c r="A353" s="40" t="s">
        <v>370</v>
      </c>
      <c r="B353" s="29">
        <v>295109</v>
      </c>
      <c r="C353" s="99">
        <f>SUMIF($X$16:$X$326,R353,C$16:C$326)</f>
        <v>295119</v>
      </c>
      <c r="D353" s="100">
        <f t="shared" ref="D353:D360" si="54">C353-B353</f>
        <v>10</v>
      </c>
      <c r="E353" s="101">
        <f t="shared" si="51"/>
        <v>3.3885784574527733E-5</v>
      </c>
      <c r="F353" s="99">
        <f>SUMIF($X$16:$X$326,$R353,F$16:F$326)</f>
        <v>15365</v>
      </c>
      <c r="G353" s="99">
        <f>SUMIF($X$16:$X$326,$R353,G$16:G$326)</f>
        <v>40656</v>
      </c>
      <c r="H353" s="99">
        <f>SUMIF($X$16:$X$326,$R353,H$16:H$326)</f>
        <v>157009</v>
      </c>
      <c r="I353" s="99">
        <f>SUMIF($X$16:$X$326,$R353,I$16:I$326)</f>
        <v>97454</v>
      </c>
      <c r="J353" s="99">
        <f>SUMIF($X$16:$X$326,$R353,J$16:J$326)</f>
        <v>44352</v>
      </c>
      <c r="K353" s="93">
        <f t="shared" si="52"/>
        <v>5.2063743777933644E-2</v>
      </c>
      <c r="L353" s="93">
        <f t="shared" si="52"/>
        <v>0.13776137761377613</v>
      </c>
      <c r="M353" s="93">
        <f t="shared" si="52"/>
        <v>0.53201928713502011</v>
      </c>
      <c r="N353" s="93">
        <f t="shared" si="52"/>
        <v>0.33021933525120373</v>
      </c>
      <c r="O353" s="93">
        <f t="shared" si="52"/>
        <v>0.15028513921502851</v>
      </c>
      <c r="P353" s="106">
        <f t="shared" si="53"/>
        <v>87.963110394945517</v>
      </c>
      <c r="Q353" s="82"/>
      <c r="R353" s="7">
        <v>2</v>
      </c>
      <c r="V353" s="22">
        <f>SUMIF($V$16:$V$326,$R353,V$16:V$326)</f>
        <v>0</v>
      </c>
    </row>
    <row r="354" spans="1:22" ht="14.25" customHeight="1">
      <c r="A354" s="40" t="s">
        <v>371</v>
      </c>
      <c r="B354" s="29">
        <v>538789</v>
      </c>
      <c r="C354" s="99">
        <f>SUMIF($X$16:$X$326,R354,C$16:C$326)</f>
        <v>531428</v>
      </c>
      <c r="D354" s="100">
        <f t="shared" si="54"/>
        <v>-7361</v>
      </c>
      <c r="E354" s="101">
        <f t="shared" si="51"/>
        <v>-1.3662120050706328E-2</v>
      </c>
      <c r="F354" s="99">
        <f>SUMIF($X$16:$X$326,$R354,F$16:F$326)</f>
        <v>31820</v>
      </c>
      <c r="G354" s="99">
        <f>SUMIF($X$16:$X$326,$R354,G$16:G$326)</f>
        <v>81001</v>
      </c>
      <c r="H354" s="99">
        <f>SUMIF($X$16:$X$326,$R354,H$16:H$326)</f>
        <v>294165</v>
      </c>
      <c r="I354" s="99">
        <f>SUMIF($X$16:$X$326,$R354,I$16:I$326)</f>
        <v>156262</v>
      </c>
      <c r="J354" s="99">
        <f>SUMIF($X$16:$X$326,$R354,J$16:J$326)</f>
        <v>70772</v>
      </c>
      <c r="K354" s="93">
        <f t="shared" si="52"/>
        <v>5.9876408469256417E-2</v>
      </c>
      <c r="L354" s="93">
        <f t="shared" si="52"/>
        <v>0.15242140045311878</v>
      </c>
      <c r="M354" s="93">
        <f t="shared" si="52"/>
        <v>0.55353688552353286</v>
      </c>
      <c r="N354" s="93">
        <f t="shared" si="52"/>
        <v>0.29404171402334839</v>
      </c>
      <c r="O354" s="93">
        <f t="shared" si="52"/>
        <v>0.13317326147662525</v>
      </c>
      <c r="P354" s="106">
        <f t="shared" si="53"/>
        <v>80.656434314075426</v>
      </c>
      <c r="Q354" s="82"/>
      <c r="R354" s="7">
        <v>3</v>
      </c>
      <c r="V354" s="22">
        <f>SUMIF($V$16:$V$326,$R354,V$16:V$326)</f>
        <v>0</v>
      </c>
    </row>
    <row r="355" spans="1:22" ht="14.25" customHeight="1">
      <c r="A355" s="40" t="s">
        <v>372</v>
      </c>
      <c r="B355" s="29">
        <v>602591</v>
      </c>
      <c r="C355" s="99">
        <f>SUMIF($X$16:$X$326,R355,C$16:C$326)</f>
        <v>634746</v>
      </c>
      <c r="D355" s="100">
        <f t="shared" si="54"/>
        <v>32155</v>
      </c>
      <c r="E355" s="101">
        <f t="shared" si="51"/>
        <v>5.3361235066570867E-2</v>
      </c>
      <c r="F355" s="99">
        <f>SUMIF($X$16:$X$326,$R355,F$16:F$326)</f>
        <v>40470</v>
      </c>
      <c r="G355" s="99">
        <f>SUMIF($X$16:$X$326,$R355,G$16:G$326)</f>
        <v>102548</v>
      </c>
      <c r="H355" s="99">
        <f>SUMIF($X$16:$X$326,$R355,H$16:H$326)</f>
        <v>361876</v>
      </c>
      <c r="I355" s="99">
        <f>SUMIF($X$16:$X$326,$R355,I$16:I$326)</f>
        <v>170322</v>
      </c>
      <c r="J355" s="99">
        <f>SUMIF($X$16:$X$326,$R355,J$16:J$326)</f>
        <v>76642</v>
      </c>
      <c r="K355" s="93">
        <f t="shared" si="52"/>
        <v>6.3757786579198603E-2</v>
      </c>
      <c r="L355" s="93">
        <f t="shared" si="52"/>
        <v>0.16155753640038692</v>
      </c>
      <c r="M355" s="93">
        <f t="shared" si="52"/>
        <v>0.57011150917059739</v>
      </c>
      <c r="N355" s="93">
        <f t="shared" si="52"/>
        <v>0.26833095442901572</v>
      </c>
      <c r="O355" s="93">
        <f t="shared" si="52"/>
        <v>0.12074436073642056</v>
      </c>
      <c r="P355" s="106">
        <f t="shared" si="53"/>
        <v>75.404282129790317</v>
      </c>
      <c r="Q355" s="82"/>
      <c r="R355" s="7">
        <v>4</v>
      </c>
      <c r="V355" s="22">
        <f>SUMIF($V$16:$V$326,$R355,V$16:V$326)</f>
        <v>0</v>
      </c>
    </row>
    <row r="356" spans="1:22" ht="14.25" customHeight="1">
      <c r="A356" s="40" t="s">
        <v>373</v>
      </c>
      <c r="B356" s="29">
        <v>1039816</v>
      </c>
      <c r="C356" s="99">
        <f>SUMIF($X$16:$X$326,R356,C$16:C$326)</f>
        <v>1011269</v>
      </c>
      <c r="D356" s="100">
        <f t="shared" si="54"/>
        <v>-28547</v>
      </c>
      <c r="E356" s="101">
        <f t="shared" si="51"/>
        <v>-2.7453895689237284E-2</v>
      </c>
      <c r="F356" s="99">
        <f>SUMIF($X$16:$X$326,$R356,F$16:F$326)</f>
        <v>68022</v>
      </c>
      <c r="G356" s="99">
        <f>SUMIF($X$16:$X$326,$R356,G$16:G$326)</f>
        <v>169893</v>
      </c>
      <c r="H356" s="99">
        <f>SUMIF($X$16:$X$326,$R356,H$16:H$326)</f>
        <v>608857</v>
      </c>
      <c r="I356" s="99">
        <f>SUMIF($X$16:$X$326,$R356,I$16:I$326)</f>
        <v>232519</v>
      </c>
      <c r="J356" s="99">
        <f>SUMIF($X$16:$X$326,$R356,J$16:J$326)</f>
        <v>102547</v>
      </c>
      <c r="K356" s="93">
        <f t="shared" si="52"/>
        <v>6.7264001961891445E-2</v>
      </c>
      <c r="L356" s="93">
        <f t="shared" si="52"/>
        <v>0.16799981013953755</v>
      </c>
      <c r="M356" s="93">
        <f t="shared" si="52"/>
        <v>0.60207224783910118</v>
      </c>
      <c r="N356" s="93">
        <f t="shared" si="52"/>
        <v>0.22992794202136127</v>
      </c>
      <c r="O356" s="93">
        <f t="shared" si="52"/>
        <v>0.10140427522251745</v>
      </c>
      <c r="P356" s="106">
        <f t="shared" si="53"/>
        <v>66.093023484989089</v>
      </c>
      <c r="Q356" s="82"/>
      <c r="R356" s="7">
        <v>5</v>
      </c>
      <c r="V356" s="22">
        <f>SUMIF($V$16:$V$326,$R356,V$16:V$326)</f>
        <v>0</v>
      </c>
    </row>
    <row r="357" spans="1:22" ht="14.25" customHeight="1">
      <c r="A357" s="40" t="s">
        <v>374</v>
      </c>
      <c r="B357" s="29">
        <v>783957</v>
      </c>
      <c r="C357" s="99">
        <f>SUMIF($X$16:$X$326,R357,C$16:C$326)</f>
        <v>784245</v>
      </c>
      <c r="D357" s="100">
        <f t="shared" si="54"/>
        <v>288</v>
      </c>
      <c r="E357" s="101">
        <f t="shared" si="51"/>
        <v>3.6736708773577043E-4</v>
      </c>
      <c r="F357" s="99">
        <f>SUMIF($X$16:$X$326,$R357,F$16:F$326)</f>
        <v>45796</v>
      </c>
      <c r="G357" s="99">
        <f>SUMIF($X$16:$X$326,$R357,G$16:G$326)</f>
        <v>111836</v>
      </c>
      <c r="H357" s="99">
        <f>SUMIF($X$16:$X$326,$R357,H$16:H$326)</f>
        <v>477286</v>
      </c>
      <c r="I357" s="99">
        <f>SUMIF($X$16:$X$326,$R357,I$16:I$326)</f>
        <v>195123</v>
      </c>
      <c r="J357" s="99">
        <f>SUMIF($X$16:$X$326,$R357,J$16:J$326)</f>
        <v>88609</v>
      </c>
      <c r="K357" s="93">
        <f t="shared" si="52"/>
        <v>5.8395016863352654E-2</v>
      </c>
      <c r="L357" s="93">
        <f t="shared" si="52"/>
        <v>0.14260339562254143</v>
      </c>
      <c r="M357" s="93">
        <f t="shared" si="52"/>
        <v>0.60859297795969369</v>
      </c>
      <c r="N357" s="93">
        <f t="shared" si="52"/>
        <v>0.24880362641776485</v>
      </c>
      <c r="O357" s="93">
        <f t="shared" si="52"/>
        <v>0.11298637543114716</v>
      </c>
      <c r="P357" s="106">
        <f t="shared" si="53"/>
        <v>64.31343052174168</v>
      </c>
      <c r="Q357" s="82"/>
      <c r="R357" s="7">
        <v>6</v>
      </c>
      <c r="V357" s="22">
        <f>SUMIF($V$16:$V$326,$R357,V$16:V$326)</f>
        <v>0</v>
      </c>
    </row>
    <row r="358" spans="1:22" ht="14.25" customHeight="1">
      <c r="A358" s="40" t="s">
        <v>375</v>
      </c>
      <c r="B358" s="29">
        <v>2213288</v>
      </c>
      <c r="C358" s="99">
        <f>SUMIF($X$16:$X$326,R358,C$16:C$326)</f>
        <v>2229749</v>
      </c>
      <c r="D358" s="100">
        <f t="shared" si="54"/>
        <v>16461</v>
      </c>
      <c r="E358" s="101">
        <f t="shared" si="51"/>
        <v>7.4373511264689274E-3</v>
      </c>
      <c r="F358" s="99">
        <f>SUMIF($X$16:$X$326,$R358,F$16:F$326)</f>
        <v>150428</v>
      </c>
      <c r="G358" s="99">
        <f>SUMIF($X$16:$X$326,$R358,G$16:G$326)</f>
        <v>337664</v>
      </c>
      <c r="H358" s="99">
        <f>SUMIF($X$16:$X$326,$R358,H$16:H$326)</f>
        <v>1485471</v>
      </c>
      <c r="I358" s="99">
        <f>SUMIF($X$16:$X$326,$R358,I$16:I$326)</f>
        <v>406614</v>
      </c>
      <c r="J358" s="99">
        <f>SUMIF($X$16:$X$326,$R358,J$16:J$326)</f>
        <v>183685</v>
      </c>
      <c r="K358" s="93">
        <f t="shared" si="52"/>
        <v>6.7464095734542318E-2</v>
      </c>
      <c r="L358" s="93">
        <f t="shared" si="52"/>
        <v>0.15143587910567513</v>
      </c>
      <c r="M358" s="93">
        <f t="shared" si="52"/>
        <v>0.66620547873325653</v>
      </c>
      <c r="N358" s="93">
        <f t="shared" si="52"/>
        <v>0.18235864216106834</v>
      </c>
      <c r="O358" s="93">
        <f t="shared" si="52"/>
        <v>8.237922743770712E-2</v>
      </c>
      <c r="P358" s="106">
        <f t="shared" si="53"/>
        <v>50.103839119040359</v>
      </c>
      <c r="Q358" s="82"/>
      <c r="R358" s="7">
        <v>7</v>
      </c>
      <c r="V358" s="22">
        <f>SUMIF($V$16:$V$326,$R358,V$16:V$326)</f>
        <v>0</v>
      </c>
    </row>
    <row r="359" spans="1:22" ht="6.75" customHeight="1">
      <c r="A359" s="98"/>
      <c r="B359" s="29"/>
      <c r="C359" s="78"/>
      <c r="D359" s="100"/>
      <c r="E359" s="101"/>
      <c r="F359" s="78"/>
      <c r="G359" s="78"/>
      <c r="H359" s="78"/>
      <c r="I359" s="78"/>
      <c r="J359" s="78"/>
      <c r="K359" s="93"/>
      <c r="L359" s="83"/>
      <c r="M359" s="83"/>
      <c r="N359" s="83"/>
      <c r="O359" s="83"/>
      <c r="P359" s="106"/>
      <c r="Q359" s="82"/>
      <c r="R359" s="7"/>
      <c r="V359" s="6"/>
    </row>
    <row r="360" spans="1:22" ht="12" customHeight="1">
      <c r="A360" s="40" t="s">
        <v>367</v>
      </c>
      <c r="B360" s="29">
        <v>5533793</v>
      </c>
      <c r="C360" s="99">
        <f>SUM(C352:C358)</f>
        <v>5548241</v>
      </c>
      <c r="D360" s="100">
        <f t="shared" si="54"/>
        <v>14448</v>
      </c>
      <c r="E360" s="101">
        <f>C360/B360-1</f>
        <v>2.6108674466138737E-3</v>
      </c>
      <c r="F360" s="99">
        <f>SUM(F352:F358)</f>
        <v>355169</v>
      </c>
      <c r="G360" s="99">
        <f>SUM(G352:G358)</f>
        <v>851794</v>
      </c>
      <c r="H360" s="99">
        <f>SUM(H352:H358)</f>
        <v>3417411</v>
      </c>
      <c r="I360" s="99">
        <f>SUM(I352:I358)</f>
        <v>1279036</v>
      </c>
      <c r="J360" s="99">
        <f>SUM(J352:J358)</f>
        <v>576055</v>
      </c>
      <c r="K360" s="93">
        <f>F360/$C360</f>
        <v>6.4014703038314302E-2</v>
      </c>
      <c r="L360" s="93">
        <f>G360/$C360</f>
        <v>0.15352505415680393</v>
      </c>
      <c r="M360" s="93">
        <f>H360/$C360</f>
        <v>0.61594494543405742</v>
      </c>
      <c r="N360" s="93">
        <f>I360/$C360</f>
        <v>0.23053000040913868</v>
      </c>
      <c r="O360" s="93">
        <f>J360/$C360</f>
        <v>0.10382660017832679</v>
      </c>
      <c r="P360" s="106">
        <f>(G360+I360)/(H360/100)</f>
        <v>62.352172448675326</v>
      </c>
      <c r="Q360" s="82"/>
      <c r="R360" s="7"/>
      <c r="V360" s="6">
        <f>SUM(V352:V358)</f>
        <v>0</v>
      </c>
    </row>
    <row r="361" spans="1:22">
      <c r="A361" s="82"/>
      <c r="B361" s="77"/>
      <c r="C361" s="78"/>
      <c r="D361" s="79"/>
      <c r="E361" s="80"/>
      <c r="F361" s="81"/>
      <c r="G361" s="82"/>
      <c r="H361" s="82"/>
      <c r="I361" s="82"/>
      <c r="J361" s="82"/>
      <c r="K361" s="82"/>
      <c r="L361" s="81"/>
      <c r="M361" s="81"/>
      <c r="N361" s="81"/>
      <c r="O361" s="81"/>
      <c r="P361" s="81"/>
      <c r="Q361" s="82"/>
      <c r="R361" s="7"/>
    </row>
    <row r="362" spans="1:22">
      <c r="B362" s="12"/>
      <c r="C362" s="6"/>
      <c r="D362" s="11"/>
      <c r="R362" s="7"/>
    </row>
    <row r="363" spans="1:22">
      <c r="B363" s="12"/>
      <c r="C363" s="6"/>
      <c r="D363" s="11"/>
      <c r="R363" s="7"/>
    </row>
    <row r="364" spans="1:22">
      <c r="B364" s="12"/>
      <c r="C364" s="6"/>
      <c r="D364" s="11"/>
      <c r="R364" s="7"/>
    </row>
    <row r="365" spans="1:22">
      <c r="B365" s="12"/>
      <c r="C365" s="6"/>
      <c r="D365" s="11"/>
      <c r="R365" s="7"/>
    </row>
    <row r="366" spans="1:22">
      <c r="B366" s="12"/>
      <c r="C366" s="6"/>
      <c r="D366" s="11"/>
      <c r="R366" s="7"/>
    </row>
    <row r="367" spans="1:22">
      <c r="B367" s="12"/>
      <c r="C367" s="6"/>
      <c r="D367" s="11"/>
      <c r="R367" s="7"/>
    </row>
    <row r="368" spans="1:22">
      <c r="B368" s="12"/>
      <c r="C368" s="6"/>
      <c r="D368" s="11"/>
      <c r="R368" s="7"/>
    </row>
    <row r="369" spans="2:18">
      <c r="B369" s="12"/>
      <c r="C369" s="6"/>
      <c r="D369" s="11"/>
      <c r="R369" s="7"/>
    </row>
    <row r="370" spans="2:18">
      <c r="B370" s="12"/>
      <c r="C370" s="6"/>
      <c r="D370" s="11"/>
      <c r="R370" s="7"/>
    </row>
    <row r="371" spans="2:18">
      <c r="B371" s="12"/>
      <c r="C371" s="6"/>
      <c r="D371" s="11"/>
      <c r="R371" s="7"/>
    </row>
    <row r="372" spans="2:18">
      <c r="B372" s="12"/>
      <c r="C372" s="6"/>
      <c r="D372" s="11"/>
    </row>
    <row r="373" spans="2:18">
      <c r="B373" s="12"/>
      <c r="C373" s="6"/>
      <c r="D373" s="11"/>
    </row>
    <row r="374" spans="2:18">
      <c r="B374" s="12"/>
      <c r="C374" s="6"/>
      <c r="D374" s="11"/>
    </row>
    <row r="375" spans="2:18">
      <c r="B375" s="12"/>
      <c r="C375" s="6"/>
      <c r="D375" s="11"/>
    </row>
    <row r="376" spans="2:18">
      <c r="B376" s="12"/>
      <c r="C376" s="6"/>
      <c r="D376" s="11"/>
    </row>
    <row r="377" spans="2:18">
      <c r="B377" s="12"/>
      <c r="C377" s="6"/>
      <c r="D377" s="11"/>
    </row>
    <row r="378" spans="2:18">
      <c r="B378" s="12"/>
      <c r="C378" s="6"/>
      <c r="D378" s="11"/>
    </row>
    <row r="379" spans="2:18">
      <c r="B379" s="12"/>
      <c r="C379" s="6"/>
      <c r="D379" s="11"/>
    </row>
  </sheetData>
  <sortState xmlns:xlrd2="http://schemas.microsoft.com/office/spreadsheetml/2017/richdata2" ref="A16:X325">
    <sortCondition ref="A16:A325"/>
  </sortState>
  <pageMargins left="0.31496062992125984" right="0.11811023622047245" top="0.74803149606299213" bottom="0.66929133858267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01287-4423-4AC1-A8FD-4D4AFCFD2CBB}">
  <dimension ref="A1:X377"/>
  <sheetViews>
    <sheetView zoomScaleNormal="100" workbookViewId="0">
      <pane xSplit="1" ySplit="12" topLeftCell="B13" activePane="bottomRight" state="frozen"/>
      <selection pane="bottomRight" activeCell="A2" sqref="A2"/>
      <selection pane="bottomLeft" activeCell="A15" sqref="A15"/>
      <selection pane="topRight" activeCell="C1" sqref="C1"/>
    </sheetView>
  </sheetViews>
  <sheetFormatPr defaultColWidth="9" defaultRowHeight="11.45"/>
  <cols>
    <col min="1" max="1" width="14.125" style="1" customWidth="1"/>
    <col min="2" max="2" width="8.25" style="13" customWidth="1"/>
    <col min="3" max="3" width="9" style="1"/>
    <col min="4" max="4" width="7.75" style="8" customWidth="1"/>
    <col min="5" max="5" width="6.75" style="9" customWidth="1"/>
    <col min="6" max="6" width="6.75" style="7" customWidth="1"/>
    <col min="7" max="7" width="8.125" style="1" customWidth="1"/>
    <col min="8" max="8" width="8.5" style="1" customWidth="1"/>
    <col min="9" max="9" width="8.125" style="1" customWidth="1"/>
    <col min="10" max="10" width="6.5" style="1" customWidth="1"/>
    <col min="11" max="11" width="7.5" style="1" customWidth="1"/>
    <col min="12" max="15" width="6.125" style="7" customWidth="1"/>
    <col min="16" max="16" width="7.125" style="7" customWidth="1"/>
    <col min="17" max="17" width="6.25" style="1" customWidth="1"/>
    <col min="18" max="18" width="9.875" style="1" customWidth="1"/>
    <col min="19" max="19" width="6.125" style="1" hidden="1" customWidth="1"/>
    <col min="20" max="20" width="5.875" style="1" hidden="1" customWidth="1"/>
    <col min="21" max="21" width="7.125" style="1" hidden="1" customWidth="1"/>
    <col min="22" max="22" width="7.75" style="1" hidden="1" customWidth="1"/>
    <col min="23" max="23" width="12.125" style="1" bestFit="1" customWidth="1"/>
    <col min="24" max="16384" width="9" style="1"/>
  </cols>
  <sheetData>
    <row r="1" spans="1:24">
      <c r="A1" s="39">
        <v>44652</v>
      </c>
    </row>
    <row r="2" spans="1:24" ht="17.45">
      <c r="A2" s="41" t="s">
        <v>0</v>
      </c>
      <c r="B2" s="42"/>
      <c r="C2" s="43"/>
      <c r="D2" s="44"/>
      <c r="E2" s="45"/>
      <c r="F2" s="46"/>
      <c r="G2" s="43"/>
      <c r="H2" s="43"/>
      <c r="I2" s="43"/>
      <c r="J2" s="43"/>
      <c r="K2" s="43"/>
      <c r="L2" s="46"/>
      <c r="M2" s="46"/>
      <c r="N2" s="46"/>
      <c r="O2" s="46"/>
      <c r="P2" s="46"/>
    </row>
    <row r="3" spans="1:24">
      <c r="A3" s="43" t="s">
        <v>1</v>
      </c>
      <c r="B3" s="42"/>
      <c r="C3" s="43"/>
      <c r="D3" s="44"/>
      <c r="E3" s="45"/>
      <c r="F3" s="46"/>
      <c r="G3" s="43"/>
      <c r="H3" s="43"/>
      <c r="I3" s="43"/>
      <c r="J3" s="43"/>
      <c r="K3" s="43"/>
      <c r="L3" s="46"/>
      <c r="M3" s="46"/>
      <c r="N3" s="46"/>
      <c r="O3" s="46"/>
      <c r="P3" s="46"/>
    </row>
    <row r="4" spans="1:24" ht="12">
      <c r="A4" s="47"/>
      <c r="B4" s="42"/>
      <c r="C4" s="43"/>
      <c r="D4" s="44"/>
      <c r="E4" s="45"/>
      <c r="F4" s="46"/>
      <c r="G4" s="43"/>
      <c r="H4" s="43"/>
      <c r="I4" s="43"/>
      <c r="J4" s="43"/>
      <c r="K4" s="43"/>
      <c r="L4" s="46"/>
      <c r="M4" s="46"/>
      <c r="N4" s="46"/>
      <c r="O4" s="46"/>
      <c r="P4" s="46"/>
    </row>
    <row r="5" spans="1:24" s="2" customFormat="1" ht="14.25" customHeight="1">
      <c r="A5" s="48" t="s">
        <v>2</v>
      </c>
      <c r="B5" s="84" t="s">
        <v>3</v>
      </c>
      <c r="C5" s="55" t="s">
        <v>3</v>
      </c>
      <c r="D5" s="56" t="s">
        <v>4</v>
      </c>
      <c r="E5" s="57"/>
      <c r="F5" s="58" t="s">
        <v>5</v>
      </c>
      <c r="G5" s="59"/>
      <c r="H5" s="60"/>
      <c r="I5" s="60"/>
      <c r="J5" s="71"/>
      <c r="K5" s="58" t="s">
        <v>6</v>
      </c>
      <c r="L5" s="59"/>
      <c r="M5" s="62"/>
      <c r="N5" s="62"/>
      <c r="O5" s="63"/>
      <c r="P5" s="64" t="s">
        <v>7</v>
      </c>
      <c r="R5" s="34" t="s">
        <v>8</v>
      </c>
      <c r="S5" s="18" t="s">
        <v>9</v>
      </c>
      <c r="T5" s="19" t="s">
        <v>10</v>
      </c>
      <c r="U5" s="19" t="s">
        <v>11</v>
      </c>
      <c r="V5" s="14" t="s">
        <v>11</v>
      </c>
      <c r="W5" s="34"/>
      <c r="X5" s="7"/>
    </row>
    <row r="6" spans="1:24" s="2" customFormat="1" ht="14.25" customHeight="1">
      <c r="A6" s="49"/>
      <c r="B6" s="84" t="s">
        <v>13</v>
      </c>
      <c r="C6" s="55" t="s">
        <v>13</v>
      </c>
      <c r="D6" s="65" t="s">
        <v>13</v>
      </c>
      <c r="E6" s="57" t="s">
        <v>14</v>
      </c>
      <c r="F6" s="64" t="s">
        <v>15</v>
      </c>
      <c r="G6" s="66" t="s">
        <v>16</v>
      </c>
      <c r="H6" s="66" t="s">
        <v>17</v>
      </c>
      <c r="I6" s="66" t="s">
        <v>18</v>
      </c>
      <c r="J6" s="66" t="s">
        <v>19</v>
      </c>
      <c r="K6" s="55" t="s">
        <v>15</v>
      </c>
      <c r="L6" s="55" t="s">
        <v>16</v>
      </c>
      <c r="M6" s="55" t="s">
        <v>17</v>
      </c>
      <c r="N6" s="55" t="s">
        <v>18</v>
      </c>
      <c r="O6" s="67" t="s">
        <v>19</v>
      </c>
      <c r="P6" s="64" t="s">
        <v>20</v>
      </c>
      <c r="R6" s="34" t="s">
        <v>21</v>
      </c>
      <c r="S6" s="18">
        <v>2019</v>
      </c>
      <c r="T6" s="19" t="s">
        <v>22</v>
      </c>
      <c r="U6" s="19" t="s">
        <v>23</v>
      </c>
      <c r="V6" s="14" t="s">
        <v>24</v>
      </c>
      <c r="W6" s="34"/>
      <c r="X6" s="7"/>
    </row>
    <row r="7" spans="1:24" s="2" customFormat="1" ht="14.25" customHeight="1">
      <c r="A7" s="49"/>
      <c r="B7" s="85">
        <v>44196</v>
      </c>
      <c r="C7" s="68">
        <v>44561</v>
      </c>
      <c r="D7" s="69"/>
      <c r="E7" s="57"/>
      <c r="F7" s="73"/>
      <c r="G7" s="74"/>
      <c r="H7" s="74"/>
      <c r="I7" s="74"/>
      <c r="J7" s="61" t="s">
        <v>27</v>
      </c>
      <c r="K7" s="64" t="s">
        <v>14</v>
      </c>
      <c r="L7" s="64" t="s">
        <v>14</v>
      </c>
      <c r="M7" s="64" t="s">
        <v>14</v>
      </c>
      <c r="N7" s="64" t="s">
        <v>14</v>
      </c>
      <c r="O7" s="64" t="s">
        <v>28</v>
      </c>
      <c r="P7" s="64" t="s">
        <v>29</v>
      </c>
      <c r="R7" s="35"/>
      <c r="S7" s="18"/>
      <c r="T7" s="19">
        <v>2019</v>
      </c>
      <c r="U7" s="19">
        <v>2019</v>
      </c>
      <c r="V7" s="14" t="s">
        <v>30</v>
      </c>
      <c r="W7" s="7"/>
      <c r="X7" s="7"/>
    </row>
    <row r="8" spans="1:24" s="2" customFormat="1" ht="14.25" customHeight="1">
      <c r="A8" s="49"/>
      <c r="B8" s="75"/>
      <c r="C8" s="72"/>
      <c r="D8" s="76"/>
      <c r="E8" s="70"/>
      <c r="F8" s="73"/>
      <c r="G8" s="72"/>
      <c r="H8" s="72"/>
      <c r="I8" s="72"/>
      <c r="J8" s="72"/>
      <c r="K8" s="61"/>
      <c r="L8" s="64"/>
      <c r="M8" s="64"/>
      <c r="N8" s="64"/>
      <c r="O8" s="64" t="s">
        <v>14</v>
      </c>
      <c r="P8" s="64" t="s">
        <v>32</v>
      </c>
      <c r="R8" s="35"/>
      <c r="S8" s="18"/>
      <c r="T8" s="19"/>
      <c r="U8" s="19"/>
      <c r="V8" s="14">
        <v>2019</v>
      </c>
      <c r="W8" s="95"/>
      <c r="X8" s="108"/>
    </row>
    <row r="9" spans="1:24" s="2" customFormat="1" ht="13.9">
      <c r="A9" s="49"/>
      <c r="B9" s="42"/>
      <c r="C9" s="50"/>
      <c r="D9" s="44"/>
      <c r="E9" s="45"/>
      <c r="F9" s="46"/>
      <c r="G9" s="43"/>
      <c r="H9" s="43"/>
      <c r="I9" s="43"/>
      <c r="J9" s="43"/>
      <c r="K9" s="43"/>
      <c r="L9" s="46"/>
      <c r="M9" s="46"/>
      <c r="N9" s="46"/>
      <c r="O9" s="46"/>
      <c r="P9" s="46"/>
      <c r="R9" s="35"/>
      <c r="S9" s="18"/>
      <c r="T9"/>
      <c r="U9"/>
      <c r="V9"/>
    </row>
    <row r="10" spans="1:24" s="2" customFormat="1" ht="13.5" customHeight="1">
      <c r="A10" s="48" t="s">
        <v>34</v>
      </c>
      <c r="B10" s="51">
        <v>5533793</v>
      </c>
      <c r="C10" s="52">
        <v>5548241</v>
      </c>
      <c r="D10" s="53">
        <v>14448</v>
      </c>
      <c r="E10" s="102">
        <v>2.6108674466138737E-3</v>
      </c>
      <c r="F10" s="89">
        <v>355169</v>
      </c>
      <c r="G10" s="89">
        <v>851794</v>
      </c>
      <c r="H10" s="89">
        <v>3417411</v>
      </c>
      <c r="I10" s="89">
        <v>1279036</v>
      </c>
      <c r="J10" s="89">
        <v>576055</v>
      </c>
      <c r="K10" s="92">
        <v>6.4014703038314302E-2</v>
      </c>
      <c r="L10" s="92">
        <v>0.15352505415680393</v>
      </c>
      <c r="M10" s="92">
        <v>0.61594494543405742</v>
      </c>
      <c r="N10" s="92">
        <v>0.23053000040913868</v>
      </c>
      <c r="O10" s="92">
        <v>0.10382660017832679</v>
      </c>
      <c r="P10" s="107">
        <v>62.352172448675326</v>
      </c>
      <c r="R10" s="35"/>
      <c r="S10" s="20"/>
      <c r="T10" s="21"/>
      <c r="U10" s="21"/>
      <c r="V10" s="21"/>
    </row>
    <row r="11" spans="1:24" s="2" customFormat="1" ht="13.5" customHeight="1">
      <c r="A11" s="48" t="s">
        <v>35</v>
      </c>
      <c r="B11" s="54">
        <v>5503664</v>
      </c>
      <c r="C11" s="50">
        <v>5517897</v>
      </c>
      <c r="D11" s="53">
        <v>14233</v>
      </c>
      <c r="E11" s="102">
        <v>2.5860953721013047E-3</v>
      </c>
      <c r="F11" s="103">
        <v>353011</v>
      </c>
      <c r="G11" s="103">
        <v>846809</v>
      </c>
      <c r="H11" s="103">
        <v>3399152</v>
      </c>
      <c r="I11" s="103">
        <v>1271936</v>
      </c>
      <c r="J11" s="103">
        <v>572783</v>
      </c>
      <c r="K11" s="92">
        <v>6.3975641444557585E-2</v>
      </c>
      <c r="L11" s="92">
        <v>0.15346589470589972</v>
      </c>
      <c r="M11" s="92">
        <v>0.61602309720533022</v>
      </c>
      <c r="N11" s="92">
        <v>0.23051100808877006</v>
      </c>
      <c r="O11" s="92">
        <v>0.10380458352158441</v>
      </c>
      <c r="P11" s="107">
        <v>62.33157564004199</v>
      </c>
      <c r="R11" s="35"/>
      <c r="S11" s="23"/>
      <c r="T11" s="21"/>
      <c r="U11" s="21"/>
      <c r="V11" s="21"/>
    </row>
    <row r="12" spans="1:24" s="2" customFormat="1" ht="11.25" customHeight="1">
      <c r="A12" s="3"/>
      <c r="B12" s="12"/>
      <c r="C12" s="6"/>
      <c r="D12" s="11"/>
      <c r="E12" s="9"/>
      <c r="F12" s="81"/>
      <c r="G12" s="87"/>
      <c r="H12" s="87"/>
      <c r="I12" s="87"/>
      <c r="J12" s="87"/>
      <c r="K12" s="82"/>
      <c r="L12" s="88"/>
      <c r="M12" s="88"/>
      <c r="N12" s="88"/>
      <c r="O12" s="88"/>
      <c r="P12" s="88"/>
      <c r="R12" s="35"/>
      <c r="S12" s="15"/>
      <c r="T12" s="24"/>
      <c r="U12" s="24"/>
      <c r="V12" s="21"/>
    </row>
    <row r="13" spans="1:24" s="2" customFormat="1" ht="24.6" customHeight="1">
      <c r="A13" s="3"/>
      <c r="B13" s="12"/>
      <c r="C13" s="6"/>
      <c r="D13" s="11"/>
      <c r="E13" s="9"/>
      <c r="F13" s="81"/>
      <c r="G13" s="87"/>
      <c r="H13" s="87"/>
      <c r="I13" s="87"/>
      <c r="J13" s="87"/>
      <c r="K13" s="82"/>
      <c r="L13" s="88"/>
      <c r="M13" s="88"/>
      <c r="N13" s="88"/>
      <c r="O13" s="88"/>
      <c r="P13" s="88"/>
      <c r="R13" s="17"/>
    </row>
    <row r="14" spans="1:24" s="2" customFormat="1" ht="13.9">
      <c r="A14" s="16" t="s">
        <v>70</v>
      </c>
      <c r="B14" s="29">
        <v>656920</v>
      </c>
      <c r="C14" s="5">
        <v>658457</v>
      </c>
      <c r="D14" s="10">
        <v>1537</v>
      </c>
      <c r="E14" s="86">
        <v>2.3397065091639302E-3</v>
      </c>
      <c r="F14" s="90">
        <v>44030</v>
      </c>
      <c r="G14" s="91">
        <v>94335</v>
      </c>
      <c r="H14" s="91">
        <v>448140</v>
      </c>
      <c r="I14" s="91">
        <v>115982</v>
      </c>
      <c r="J14" s="91">
        <v>53294</v>
      </c>
      <c r="K14" s="93">
        <v>6.6868451546570243E-2</v>
      </c>
      <c r="L14" s="93">
        <v>0.14326675849751769</v>
      </c>
      <c r="M14" s="93">
        <v>0.68059113958846207</v>
      </c>
      <c r="N14" s="93">
        <v>0.17614210191402019</v>
      </c>
      <c r="O14" s="93">
        <v>8.0937707397749581E-2</v>
      </c>
      <c r="P14" s="106">
        <v>46.931092962020799</v>
      </c>
      <c r="Q14" s="1"/>
      <c r="R14" s="17">
        <v>91</v>
      </c>
      <c r="S14" s="25"/>
      <c r="T14" s="26"/>
      <c r="U14" s="27"/>
      <c r="V14" s="28"/>
      <c r="W14" s="1"/>
      <c r="X14" s="1"/>
    </row>
    <row r="15" spans="1:24" s="2" customFormat="1" ht="13.9">
      <c r="A15" s="16" t="s">
        <v>49</v>
      </c>
      <c r="B15" s="29">
        <v>292796</v>
      </c>
      <c r="C15" s="5">
        <v>297132</v>
      </c>
      <c r="D15" s="10">
        <v>4336</v>
      </c>
      <c r="E15" s="86">
        <v>1.4808945477397195E-2</v>
      </c>
      <c r="F15" s="90">
        <v>23730</v>
      </c>
      <c r="G15" s="91">
        <v>54766</v>
      </c>
      <c r="H15" s="91">
        <v>197198</v>
      </c>
      <c r="I15" s="91">
        <v>45168</v>
      </c>
      <c r="J15" s="91">
        <v>20030</v>
      </c>
      <c r="K15" s="93">
        <v>7.9863495012317764E-2</v>
      </c>
      <c r="L15" s="93">
        <v>0.18431538844688555</v>
      </c>
      <c r="M15" s="93">
        <v>0.66367136491525647</v>
      </c>
      <c r="N15" s="93">
        <v>0.15201324663785792</v>
      </c>
      <c r="O15" s="93">
        <v>6.7411116944657595E-2</v>
      </c>
      <c r="P15" s="106">
        <v>50.676984553595879</v>
      </c>
      <c r="Q15" s="1"/>
      <c r="R15" s="17">
        <v>49</v>
      </c>
      <c r="S15" s="23"/>
      <c r="T15" s="26"/>
      <c r="U15" s="27"/>
      <c r="V15" s="28"/>
      <c r="W15" s="1"/>
      <c r="X15" s="1"/>
    </row>
    <row r="16" spans="1:24" s="2" customFormat="1" ht="13.9">
      <c r="A16" s="16" t="s">
        <v>306</v>
      </c>
      <c r="B16" s="29">
        <v>241009</v>
      </c>
      <c r="C16" s="5">
        <v>244223</v>
      </c>
      <c r="D16" s="10">
        <v>3214</v>
      </c>
      <c r="E16" s="86">
        <v>1.3335601575044986E-2</v>
      </c>
      <c r="F16" s="90">
        <v>14353</v>
      </c>
      <c r="G16" s="91">
        <v>31946</v>
      </c>
      <c r="H16" s="91">
        <v>165234</v>
      </c>
      <c r="I16" s="91">
        <v>47043</v>
      </c>
      <c r="J16" s="91">
        <v>22066</v>
      </c>
      <c r="K16" s="93">
        <v>5.8770058512097552E-2</v>
      </c>
      <c r="L16" s="93">
        <v>0.13080668077945157</v>
      </c>
      <c r="M16" s="93">
        <v>0.67657018380742195</v>
      </c>
      <c r="N16" s="93">
        <v>0.19262313541312653</v>
      </c>
      <c r="O16" s="93">
        <v>9.03518505628053E-2</v>
      </c>
      <c r="P16" s="106">
        <v>47.804325986177183</v>
      </c>
      <c r="Q16" s="1"/>
      <c r="R16" s="17">
        <v>837</v>
      </c>
      <c r="S16" s="23"/>
      <c r="T16" s="26"/>
      <c r="U16" s="27"/>
      <c r="V16" s="28"/>
      <c r="W16" s="1"/>
      <c r="X16" s="1"/>
    </row>
    <row r="17" spans="1:24" s="2" customFormat="1" ht="13.9">
      <c r="A17" s="16" t="s">
        <v>71</v>
      </c>
      <c r="B17" s="29">
        <v>237231</v>
      </c>
      <c r="C17" s="5">
        <v>239206</v>
      </c>
      <c r="D17" s="10">
        <v>1975</v>
      </c>
      <c r="E17" s="86">
        <v>8.3252188794886717E-3</v>
      </c>
      <c r="F17" s="90">
        <v>18249</v>
      </c>
      <c r="G17" s="91">
        <v>40475</v>
      </c>
      <c r="H17" s="91">
        <v>161160</v>
      </c>
      <c r="I17" s="91">
        <v>37571</v>
      </c>
      <c r="J17" s="91">
        <v>16301</v>
      </c>
      <c r="K17" s="93">
        <v>7.6289892394003495E-2</v>
      </c>
      <c r="L17" s="93">
        <v>0.16920562193256022</v>
      </c>
      <c r="M17" s="93">
        <v>0.67372891984314776</v>
      </c>
      <c r="N17" s="93">
        <v>0.15706545822429202</v>
      </c>
      <c r="O17" s="93">
        <v>6.8146283956088058E-2</v>
      </c>
      <c r="P17" s="106">
        <v>48.427649540828995</v>
      </c>
      <c r="Q17" s="1"/>
      <c r="R17" s="17">
        <v>92</v>
      </c>
      <c r="S17" s="23"/>
      <c r="T17" s="26"/>
      <c r="U17" s="27"/>
      <c r="V17" s="28"/>
      <c r="W17" s="1"/>
      <c r="X17" s="1"/>
    </row>
    <row r="18" spans="1:24" ht="13.5" customHeight="1">
      <c r="A18" s="16" t="s">
        <v>220</v>
      </c>
      <c r="B18" s="29">
        <v>207327</v>
      </c>
      <c r="C18" s="5">
        <v>209551</v>
      </c>
      <c r="D18" s="10">
        <v>2224</v>
      </c>
      <c r="E18" s="86">
        <v>1.0727015777009186E-2</v>
      </c>
      <c r="F18" s="90">
        <v>14873</v>
      </c>
      <c r="G18" s="91">
        <v>35739</v>
      </c>
      <c r="H18" s="91">
        <v>138447</v>
      </c>
      <c r="I18" s="91">
        <v>35365</v>
      </c>
      <c r="J18" s="91">
        <v>15055</v>
      </c>
      <c r="K18" s="93">
        <v>7.0975562035017731E-2</v>
      </c>
      <c r="L18" s="93">
        <v>0.17055036721370931</v>
      </c>
      <c r="M18" s="93">
        <v>0.66068403395832043</v>
      </c>
      <c r="N18" s="93">
        <v>0.16876559882797029</v>
      </c>
      <c r="O18" s="93">
        <v>7.1844085687970946E-2</v>
      </c>
      <c r="P18" s="106">
        <v>51.358281508447277</v>
      </c>
      <c r="R18" s="17">
        <v>564</v>
      </c>
      <c r="S18" s="23"/>
      <c r="T18" s="26"/>
      <c r="U18" s="27"/>
      <c r="V18" s="28"/>
    </row>
    <row r="19" spans="1:24" ht="13.5" customHeight="1">
      <c r="A19" s="16" t="s">
        <v>314</v>
      </c>
      <c r="B19" s="29">
        <v>194391</v>
      </c>
      <c r="C19" s="5">
        <v>195137</v>
      </c>
      <c r="D19" s="10">
        <v>746</v>
      </c>
      <c r="E19" s="86">
        <v>3.8376262275516826E-3</v>
      </c>
      <c r="F19" s="90">
        <v>11295</v>
      </c>
      <c r="G19" s="91">
        <v>24436</v>
      </c>
      <c r="H19" s="91">
        <v>129613</v>
      </c>
      <c r="I19" s="91">
        <v>41088</v>
      </c>
      <c r="J19" s="91">
        <v>19647</v>
      </c>
      <c r="K19" s="93">
        <v>5.7882410819065581E-2</v>
      </c>
      <c r="L19" s="93">
        <v>0.12522484203405812</v>
      </c>
      <c r="M19" s="93">
        <v>0.66421539738747648</v>
      </c>
      <c r="N19" s="93">
        <v>0.2105597605784654</v>
      </c>
      <c r="O19" s="93">
        <v>0.10068310981515551</v>
      </c>
      <c r="P19" s="106">
        <v>50.553571015253098</v>
      </c>
      <c r="R19" s="17">
        <v>853</v>
      </c>
      <c r="S19" s="23"/>
      <c r="T19" s="26"/>
      <c r="U19" s="27"/>
      <c r="V19" s="28"/>
    </row>
    <row r="20" spans="1:24" ht="13.5" customHeight="1">
      <c r="A20" s="16" t="s">
        <v>101</v>
      </c>
      <c r="B20" s="29">
        <v>143420</v>
      </c>
      <c r="C20" s="5">
        <v>144473</v>
      </c>
      <c r="D20" s="10">
        <v>1053</v>
      </c>
      <c r="E20" s="86">
        <v>7.3420722353925161E-3</v>
      </c>
      <c r="F20" s="90">
        <v>9134</v>
      </c>
      <c r="G20" s="91">
        <v>21464</v>
      </c>
      <c r="H20" s="91">
        <v>95624</v>
      </c>
      <c r="I20" s="91">
        <v>27385</v>
      </c>
      <c r="J20" s="91">
        <v>12016</v>
      </c>
      <c r="K20" s="93">
        <v>6.3222885937164727E-2</v>
      </c>
      <c r="L20" s="93">
        <v>0.14856755241463804</v>
      </c>
      <c r="M20" s="93">
        <v>0.66188145881929494</v>
      </c>
      <c r="N20" s="93">
        <v>0.18955098876606702</v>
      </c>
      <c r="O20" s="93">
        <v>8.3171249991347868E-2</v>
      </c>
      <c r="P20" s="106">
        <v>51.084455785158539</v>
      </c>
      <c r="R20" s="17">
        <v>179</v>
      </c>
      <c r="S20" s="23"/>
      <c r="T20" s="26"/>
      <c r="U20" s="27"/>
      <c r="V20" s="28"/>
    </row>
    <row r="21" spans="1:24" ht="13.5" customHeight="1">
      <c r="A21" s="16" t="s">
        <v>150</v>
      </c>
      <c r="B21" s="29">
        <v>120210</v>
      </c>
      <c r="C21" s="5">
        <v>121543</v>
      </c>
      <c r="D21" s="10">
        <v>1333</v>
      </c>
      <c r="E21" s="86">
        <v>1.1088927709841156E-2</v>
      </c>
      <c r="F21" s="90">
        <v>7645</v>
      </c>
      <c r="G21" s="91">
        <v>17407</v>
      </c>
      <c r="H21" s="91">
        <v>77362</v>
      </c>
      <c r="I21" s="91">
        <v>26774</v>
      </c>
      <c r="J21" s="91">
        <v>11608</v>
      </c>
      <c r="K21" s="93">
        <v>6.2899549953514391E-2</v>
      </c>
      <c r="L21" s="93">
        <v>0.14321680392947353</v>
      </c>
      <c r="M21" s="93">
        <v>0.636499016808866</v>
      </c>
      <c r="N21" s="93">
        <v>0.2202841792616605</v>
      </c>
      <c r="O21" s="93">
        <v>9.5505294422550041E-2</v>
      </c>
      <c r="P21" s="106">
        <v>57.10943357203795</v>
      </c>
      <c r="R21" s="17">
        <v>297</v>
      </c>
      <c r="S21" s="18"/>
      <c r="T21" s="26"/>
      <c r="U21" s="27"/>
      <c r="V21" s="28"/>
    </row>
    <row r="22" spans="1:24" ht="13.5" customHeight="1">
      <c r="A22" s="16" t="s">
        <v>162</v>
      </c>
      <c r="B22" s="29">
        <v>119984</v>
      </c>
      <c r="C22" s="5">
        <v>120027</v>
      </c>
      <c r="D22" s="10">
        <v>43</v>
      </c>
      <c r="E22" s="86">
        <v>3.5838111748232038E-4</v>
      </c>
      <c r="F22" s="90">
        <v>7119</v>
      </c>
      <c r="G22" s="91">
        <v>17096</v>
      </c>
      <c r="H22" s="91">
        <v>72693</v>
      </c>
      <c r="I22" s="91">
        <v>30238</v>
      </c>
      <c r="J22" s="91">
        <v>13668</v>
      </c>
      <c r="K22" s="93">
        <v>5.9311654877652525E-2</v>
      </c>
      <c r="L22" s="93">
        <v>0.14243461887741926</v>
      </c>
      <c r="M22" s="93">
        <v>0.60563873128546075</v>
      </c>
      <c r="N22" s="93">
        <v>0.25192664983711999</v>
      </c>
      <c r="O22" s="93">
        <v>0.1138743782648904</v>
      </c>
      <c r="P22" s="106">
        <v>65.114935413313532</v>
      </c>
      <c r="R22" s="17">
        <v>398</v>
      </c>
      <c r="S22" s="18"/>
      <c r="T22" s="26"/>
      <c r="U22" s="27"/>
      <c r="V22" s="28"/>
    </row>
    <row r="23" spans="1:24" ht="13.5" customHeight="1">
      <c r="A23" s="16" t="s">
        <v>238</v>
      </c>
      <c r="B23" s="29">
        <v>83684</v>
      </c>
      <c r="C23" s="5">
        <v>83482</v>
      </c>
      <c r="D23" s="10">
        <v>-202</v>
      </c>
      <c r="E23" s="86">
        <v>-2.4138425505473293E-3</v>
      </c>
      <c r="F23" s="90">
        <v>4739</v>
      </c>
      <c r="G23" s="91">
        <v>11470</v>
      </c>
      <c r="H23" s="91">
        <v>49762</v>
      </c>
      <c r="I23" s="91">
        <v>22250</v>
      </c>
      <c r="J23" s="91">
        <v>10406</v>
      </c>
      <c r="K23" s="93">
        <v>5.6766728156967969E-2</v>
      </c>
      <c r="L23" s="93">
        <v>0.13739488752066314</v>
      </c>
      <c r="M23" s="93">
        <v>0.59608059222347332</v>
      </c>
      <c r="N23" s="93">
        <v>0.26652452025586354</v>
      </c>
      <c r="O23" s="93">
        <v>0.12464962506887713</v>
      </c>
      <c r="P23" s="106">
        <v>67.762549736746919</v>
      </c>
      <c r="R23" s="17">
        <v>609</v>
      </c>
      <c r="S23" s="23"/>
      <c r="T23" s="26"/>
      <c r="U23" s="27"/>
      <c r="V23" s="28"/>
    </row>
    <row r="24" spans="1:24" ht="13.5" customHeight="1">
      <c r="A24" s="16" t="s">
        <v>144</v>
      </c>
      <c r="B24" s="29">
        <v>81187</v>
      </c>
      <c r="C24" s="5">
        <v>80454</v>
      </c>
      <c r="D24" s="10">
        <v>-733</v>
      </c>
      <c r="E24" s="86">
        <v>-9.0285390518186626E-3</v>
      </c>
      <c r="F24" s="90">
        <v>4156</v>
      </c>
      <c r="G24" s="91">
        <v>10333</v>
      </c>
      <c r="H24" s="91">
        <v>46636</v>
      </c>
      <c r="I24" s="91">
        <v>23485</v>
      </c>
      <c r="J24" s="91">
        <v>10734</v>
      </c>
      <c r="K24" s="93">
        <v>5.1656847391055756E-2</v>
      </c>
      <c r="L24" s="93">
        <v>0.12843363909811817</v>
      </c>
      <c r="M24" s="93">
        <v>0.5796604270763418</v>
      </c>
      <c r="N24" s="93">
        <v>0.29190593382554009</v>
      </c>
      <c r="O24" s="93">
        <v>0.13341785368036393</v>
      </c>
      <c r="P24" s="106">
        <v>72.514795437001453</v>
      </c>
      <c r="R24" s="17">
        <v>286</v>
      </c>
      <c r="S24" s="23"/>
      <c r="T24" s="26"/>
      <c r="U24" s="27"/>
      <c r="V24" s="28"/>
    </row>
    <row r="25" spans="1:24" ht="13.5" customHeight="1">
      <c r="A25" s="40" t="s">
        <v>93</v>
      </c>
      <c r="B25" s="29">
        <v>76935</v>
      </c>
      <c r="C25" s="5">
        <v>77261</v>
      </c>
      <c r="D25" s="10">
        <v>326</v>
      </c>
      <c r="E25" s="86">
        <v>4.2373432118021359E-3</v>
      </c>
      <c r="F25" s="90">
        <v>4339</v>
      </c>
      <c r="G25" s="91">
        <v>10187</v>
      </c>
      <c r="H25" s="91">
        <v>49367</v>
      </c>
      <c r="I25" s="91">
        <v>17707</v>
      </c>
      <c r="J25" s="91">
        <v>7808</v>
      </c>
      <c r="K25" s="93">
        <v>5.6160287855451005E-2</v>
      </c>
      <c r="L25" s="93">
        <v>0.13185177515175833</v>
      </c>
      <c r="M25" s="93">
        <v>0.63896403101176535</v>
      </c>
      <c r="N25" s="93">
        <v>0.22918419383647637</v>
      </c>
      <c r="O25" s="93">
        <v>0.10106004323009021</v>
      </c>
      <c r="P25" s="106">
        <v>56.503332185468025</v>
      </c>
      <c r="R25" s="37">
        <v>167</v>
      </c>
      <c r="S25" s="23"/>
      <c r="T25" s="26"/>
      <c r="U25" s="27"/>
      <c r="V25" s="28"/>
    </row>
    <row r="26" spans="1:24" ht="13.5" customHeight="1">
      <c r="A26" s="16" t="s">
        <v>167</v>
      </c>
      <c r="B26" s="29">
        <v>72662</v>
      </c>
      <c r="C26" s="5">
        <v>72634</v>
      </c>
      <c r="D26" s="10">
        <v>-28</v>
      </c>
      <c r="E26" s="86">
        <v>-3.8534584789851056E-4</v>
      </c>
      <c r="F26" s="90">
        <v>3921</v>
      </c>
      <c r="G26" s="91">
        <v>9742</v>
      </c>
      <c r="H26" s="91">
        <v>44914</v>
      </c>
      <c r="I26" s="91">
        <v>17978</v>
      </c>
      <c r="J26" s="91">
        <v>8097</v>
      </c>
      <c r="K26" s="93">
        <v>5.3982983175923122E-2</v>
      </c>
      <c r="L26" s="93">
        <v>0.13412451469009004</v>
      </c>
      <c r="M26" s="93">
        <v>0.61836054740204316</v>
      </c>
      <c r="N26" s="93">
        <v>0.24751493790786683</v>
      </c>
      <c r="O26" s="93">
        <v>0.11147671889197897</v>
      </c>
      <c r="P26" s="106">
        <v>61.717949859731931</v>
      </c>
      <c r="R26" s="17">
        <v>405</v>
      </c>
      <c r="S26" s="23"/>
      <c r="T26" s="26"/>
      <c r="U26" s="27"/>
      <c r="V26" s="28"/>
    </row>
    <row r="27" spans="1:24" ht="13.5" customHeight="1">
      <c r="A27" s="16" t="s">
        <v>79</v>
      </c>
      <c r="B27" s="29">
        <v>67848</v>
      </c>
      <c r="C27" s="5">
        <v>67971</v>
      </c>
      <c r="D27" s="10">
        <v>123</v>
      </c>
      <c r="E27" s="86">
        <v>1.8128758401132483E-3</v>
      </c>
      <c r="F27" s="90">
        <v>3888</v>
      </c>
      <c r="G27" s="91">
        <v>9650</v>
      </c>
      <c r="H27" s="91">
        <v>40203</v>
      </c>
      <c r="I27" s="91">
        <v>18118</v>
      </c>
      <c r="J27" s="91">
        <v>8415</v>
      </c>
      <c r="K27" s="93">
        <v>5.7200865074811313E-2</v>
      </c>
      <c r="L27" s="93">
        <v>0.14197231172117522</v>
      </c>
      <c r="M27" s="93">
        <v>0.59147283400273643</v>
      </c>
      <c r="N27" s="93">
        <v>0.26655485427608833</v>
      </c>
      <c r="O27" s="93">
        <v>0.12380279825219578</v>
      </c>
      <c r="P27" s="106">
        <v>69.069472427430796</v>
      </c>
      <c r="R27" s="17">
        <v>109</v>
      </c>
      <c r="S27" s="23"/>
      <c r="T27" s="26"/>
      <c r="U27" s="27"/>
      <c r="V27" s="28"/>
    </row>
    <row r="28" spans="1:24" ht="13.5" customHeight="1">
      <c r="A28" s="16" t="s">
        <v>326</v>
      </c>
      <c r="B28" s="29">
        <v>67551</v>
      </c>
      <c r="C28" s="5">
        <v>67615</v>
      </c>
      <c r="D28" s="10">
        <v>64</v>
      </c>
      <c r="E28" s="86">
        <v>9.4743231040261833E-4</v>
      </c>
      <c r="F28" s="90">
        <v>4222</v>
      </c>
      <c r="G28" s="91">
        <v>9966</v>
      </c>
      <c r="H28" s="91">
        <v>43541</v>
      </c>
      <c r="I28" s="91">
        <v>14108</v>
      </c>
      <c r="J28" s="91">
        <v>6731</v>
      </c>
      <c r="K28" s="93">
        <v>6.2441765880351996E-2</v>
      </c>
      <c r="L28" s="93">
        <v>0.14739332988242254</v>
      </c>
      <c r="M28" s="93">
        <v>0.64395474376987349</v>
      </c>
      <c r="N28" s="93">
        <v>0.20865192634770391</v>
      </c>
      <c r="O28" s="93">
        <v>9.9548916660504319E-2</v>
      </c>
      <c r="P28" s="106">
        <v>55.290415929813278</v>
      </c>
      <c r="R28" s="17">
        <v>905</v>
      </c>
      <c r="S28" s="23"/>
      <c r="T28" s="26"/>
      <c r="U28" s="27"/>
      <c r="V28" s="28"/>
    </row>
    <row r="29" spans="1:24" ht="13.5" customHeight="1">
      <c r="A29" s="16" t="s">
        <v>279</v>
      </c>
      <c r="B29" s="29">
        <v>64130</v>
      </c>
      <c r="C29" s="5">
        <v>64736</v>
      </c>
      <c r="D29" s="10">
        <v>606</v>
      </c>
      <c r="E29" s="86">
        <v>9.4495555902074369E-3</v>
      </c>
      <c r="F29" s="90">
        <v>4731</v>
      </c>
      <c r="G29" s="91">
        <v>10925</v>
      </c>
      <c r="H29" s="91">
        <v>40426</v>
      </c>
      <c r="I29" s="91">
        <v>13385</v>
      </c>
      <c r="J29" s="91">
        <v>5949</v>
      </c>
      <c r="K29" s="93">
        <v>7.3081438457736042E-2</v>
      </c>
      <c r="L29" s="93">
        <v>0.16876235788433019</v>
      </c>
      <c r="M29" s="93">
        <v>0.62447478991596639</v>
      </c>
      <c r="N29" s="93">
        <v>0.20676285219970342</v>
      </c>
      <c r="O29" s="93">
        <v>9.1896317350469603E-2</v>
      </c>
      <c r="P29" s="106">
        <v>60.134566862910013</v>
      </c>
      <c r="R29" s="17">
        <v>743</v>
      </c>
      <c r="S29" s="18"/>
      <c r="T29" s="26"/>
      <c r="U29" s="27"/>
      <c r="V29" s="28"/>
    </row>
    <row r="30" spans="1:24" ht="13.5" customHeight="1">
      <c r="A30" s="16" t="s">
        <v>265</v>
      </c>
      <c r="B30" s="29">
        <v>63528</v>
      </c>
      <c r="C30" s="5">
        <v>64180</v>
      </c>
      <c r="D30" s="10">
        <v>652</v>
      </c>
      <c r="E30" s="86">
        <v>1.0263191033874852E-2</v>
      </c>
      <c r="F30" s="90">
        <v>4370</v>
      </c>
      <c r="G30" s="91">
        <v>10412</v>
      </c>
      <c r="H30" s="91">
        <v>40667</v>
      </c>
      <c r="I30" s="91">
        <v>13101</v>
      </c>
      <c r="J30" s="91">
        <v>5563</v>
      </c>
      <c r="K30" s="93">
        <v>6.8089747584917426E-2</v>
      </c>
      <c r="L30" s="93">
        <v>0.16223122468058584</v>
      </c>
      <c r="M30" s="93">
        <v>0.63363976316609538</v>
      </c>
      <c r="N30" s="93">
        <v>0.2041290121533188</v>
      </c>
      <c r="O30" s="93">
        <v>8.6678092863820499E-2</v>
      </c>
      <c r="P30" s="106">
        <v>57.818378537880832</v>
      </c>
      <c r="R30" s="17">
        <v>698</v>
      </c>
      <c r="S30" s="23"/>
      <c r="T30" s="26"/>
      <c r="U30" s="27"/>
      <c r="V30" s="28"/>
    </row>
    <row r="31" spans="1:24" ht="13.5" customHeight="1">
      <c r="A31" s="16" t="s">
        <v>197</v>
      </c>
      <c r="B31" s="29">
        <v>52583</v>
      </c>
      <c r="C31" s="5">
        <v>52122</v>
      </c>
      <c r="D31" s="10">
        <v>-461</v>
      </c>
      <c r="E31" s="86">
        <v>-8.7670920259399487E-3</v>
      </c>
      <c r="F31" s="90">
        <v>2922</v>
      </c>
      <c r="G31" s="91">
        <v>7106</v>
      </c>
      <c r="H31" s="91">
        <v>30505</v>
      </c>
      <c r="I31" s="91">
        <v>14511</v>
      </c>
      <c r="J31" s="91">
        <v>6581</v>
      </c>
      <c r="K31" s="93">
        <v>5.6060780476574194E-2</v>
      </c>
      <c r="L31" s="93">
        <v>0.13633398564905413</v>
      </c>
      <c r="M31" s="93">
        <v>0.58526150186101833</v>
      </c>
      <c r="N31" s="93">
        <v>0.27840451248992748</v>
      </c>
      <c r="O31" s="93">
        <v>0.1262614634895054</v>
      </c>
      <c r="P31" s="106">
        <v>70.863792820849042</v>
      </c>
      <c r="R31" s="17">
        <v>491</v>
      </c>
      <c r="S31" s="18"/>
      <c r="T31" s="26"/>
      <c r="U31" s="27"/>
      <c r="V31" s="28"/>
    </row>
    <row r="32" spans="1:24" ht="13.5" customHeight="1">
      <c r="A32" s="16" t="s">
        <v>273</v>
      </c>
      <c r="B32" s="29">
        <v>51562</v>
      </c>
      <c r="C32" s="5">
        <v>51400</v>
      </c>
      <c r="D32" s="10">
        <v>-162</v>
      </c>
      <c r="E32" s="86">
        <v>-3.1418486482293062E-3</v>
      </c>
      <c r="F32" s="90">
        <v>2492</v>
      </c>
      <c r="G32" s="91">
        <v>6961</v>
      </c>
      <c r="H32" s="91">
        <v>29803</v>
      </c>
      <c r="I32" s="91">
        <v>14636</v>
      </c>
      <c r="J32" s="91">
        <v>6692</v>
      </c>
      <c r="K32" s="93">
        <v>4.8482490272373543E-2</v>
      </c>
      <c r="L32" s="93">
        <v>0.13542801556420234</v>
      </c>
      <c r="M32" s="93">
        <v>0.57982490272373544</v>
      </c>
      <c r="N32" s="93">
        <v>0.28474708171206226</v>
      </c>
      <c r="O32" s="93">
        <v>0.13019455252918288</v>
      </c>
      <c r="P32" s="106">
        <v>72.465859141697152</v>
      </c>
      <c r="R32" s="17">
        <v>734</v>
      </c>
      <c r="S32" s="18"/>
      <c r="T32" s="26"/>
      <c r="U32" s="27"/>
      <c r="V32" s="28"/>
    </row>
    <row r="33" spans="1:22" ht="13.5" customHeight="1">
      <c r="A33" s="16" t="s">
        <v>143</v>
      </c>
      <c r="B33" s="29">
        <v>51668</v>
      </c>
      <c r="C33" s="5">
        <v>51241</v>
      </c>
      <c r="D33" s="10">
        <v>-427</v>
      </c>
      <c r="E33" s="86">
        <v>-8.264302856700434E-3</v>
      </c>
      <c r="F33" s="90">
        <v>2595</v>
      </c>
      <c r="G33" s="91">
        <v>6591</v>
      </c>
      <c r="H33" s="91">
        <v>30143</v>
      </c>
      <c r="I33" s="91">
        <v>14507</v>
      </c>
      <c r="J33" s="91">
        <v>6638</v>
      </c>
      <c r="K33" s="93">
        <v>5.0643039753322537E-2</v>
      </c>
      <c r="L33" s="93">
        <v>0.12862746628676255</v>
      </c>
      <c r="M33" s="93">
        <v>0.58825940165102164</v>
      </c>
      <c r="N33" s="93">
        <v>0.28311313206221578</v>
      </c>
      <c r="O33" s="93">
        <v>0.12954470053277647</v>
      </c>
      <c r="P33" s="106">
        <v>69.993033208373419</v>
      </c>
      <c r="R33" s="17">
        <v>285</v>
      </c>
      <c r="S33" s="23"/>
      <c r="T33" s="26"/>
      <c r="U33" s="27"/>
      <c r="V33" s="28"/>
    </row>
    <row r="34" spans="1:22" ht="13.5" customHeight="1">
      <c r="A34" s="16" t="s">
        <v>253</v>
      </c>
      <c r="B34" s="29">
        <v>50619</v>
      </c>
      <c r="C34" s="5">
        <v>51149</v>
      </c>
      <c r="D34" s="10">
        <v>530</v>
      </c>
      <c r="E34" s="86">
        <v>1.0470376736008147E-2</v>
      </c>
      <c r="F34" s="90">
        <v>3421</v>
      </c>
      <c r="G34" s="91">
        <v>8493</v>
      </c>
      <c r="H34" s="91">
        <v>31319</v>
      </c>
      <c r="I34" s="91">
        <v>11337</v>
      </c>
      <c r="J34" s="91">
        <v>4995</v>
      </c>
      <c r="K34" s="93">
        <v>6.6883028016188006E-2</v>
      </c>
      <c r="L34" s="93">
        <v>0.16604430194138692</v>
      </c>
      <c r="M34" s="93">
        <v>0.6123091360534908</v>
      </c>
      <c r="N34" s="93">
        <v>0.22164656200512228</v>
      </c>
      <c r="O34" s="93">
        <v>9.7655868149914948E-2</v>
      </c>
      <c r="P34" s="106">
        <v>63.316197835179921</v>
      </c>
      <c r="R34" s="17">
        <v>638</v>
      </c>
      <c r="S34" s="23"/>
      <c r="T34" s="26"/>
      <c r="U34" s="27"/>
      <c r="V34" s="28"/>
    </row>
    <row r="35" spans="1:22" ht="13.5" customHeight="1">
      <c r="A35" s="16" t="s">
        <v>137</v>
      </c>
      <c r="B35" s="29">
        <v>47772</v>
      </c>
      <c r="C35" s="5">
        <v>47909</v>
      </c>
      <c r="D35" s="10">
        <v>137</v>
      </c>
      <c r="E35" s="86">
        <v>2.8677886628150073E-3</v>
      </c>
      <c r="F35" s="90">
        <v>3700</v>
      </c>
      <c r="G35" s="91">
        <v>8845</v>
      </c>
      <c r="H35" s="91">
        <v>28040</v>
      </c>
      <c r="I35" s="91">
        <v>11024</v>
      </c>
      <c r="J35" s="91">
        <v>4949</v>
      </c>
      <c r="K35" s="93">
        <v>7.7229748064038067E-2</v>
      </c>
      <c r="L35" s="93">
        <v>0.18462084368281534</v>
      </c>
      <c r="M35" s="93">
        <v>0.58527625289611551</v>
      </c>
      <c r="N35" s="93">
        <v>0.23010290342106912</v>
      </c>
      <c r="O35" s="93">
        <v>0.10330000626187147</v>
      </c>
      <c r="P35" s="106">
        <v>70.859486447931531</v>
      </c>
      <c r="R35" s="17">
        <v>272</v>
      </c>
      <c r="S35" s="23"/>
      <c r="T35" s="26"/>
      <c r="U35" s="27"/>
      <c r="V35" s="28"/>
    </row>
    <row r="36" spans="1:22" ht="13.5" customHeight="1">
      <c r="A36" s="16" t="s">
        <v>77</v>
      </c>
      <c r="B36" s="29">
        <v>46576</v>
      </c>
      <c r="C36" s="5">
        <v>46880</v>
      </c>
      <c r="D36" s="10">
        <v>304</v>
      </c>
      <c r="E36" s="86">
        <v>6.526966678117585E-3</v>
      </c>
      <c r="F36" s="90">
        <v>2810</v>
      </c>
      <c r="G36" s="91">
        <v>6986</v>
      </c>
      <c r="H36" s="91">
        <v>28959</v>
      </c>
      <c r="I36" s="91">
        <v>10935</v>
      </c>
      <c r="J36" s="91">
        <v>4830</v>
      </c>
      <c r="K36" s="93">
        <v>5.9940273037542659E-2</v>
      </c>
      <c r="L36" s="93">
        <v>0.14901877133105801</v>
      </c>
      <c r="M36" s="93">
        <v>0.61772610921501703</v>
      </c>
      <c r="N36" s="93">
        <v>0.23325511945392491</v>
      </c>
      <c r="O36" s="93">
        <v>0.10302901023890786</v>
      </c>
      <c r="P36" s="106">
        <v>61.884042957284443</v>
      </c>
      <c r="R36" s="17">
        <v>106</v>
      </c>
      <c r="S36" s="23"/>
      <c r="T36" s="26"/>
      <c r="U36" s="27"/>
      <c r="V36" s="28"/>
    </row>
    <row r="37" spans="1:22" ht="13.5" customHeight="1">
      <c r="A37" s="16" t="s">
        <v>188</v>
      </c>
      <c r="B37" s="29">
        <v>45886</v>
      </c>
      <c r="C37" s="5">
        <v>45988</v>
      </c>
      <c r="D37" s="10">
        <v>102</v>
      </c>
      <c r="E37" s="86">
        <v>2.222900231007241E-3</v>
      </c>
      <c r="F37" s="90">
        <v>2674</v>
      </c>
      <c r="G37" s="91">
        <v>7106</v>
      </c>
      <c r="H37" s="91">
        <v>27258</v>
      </c>
      <c r="I37" s="91">
        <v>11624</v>
      </c>
      <c r="J37" s="91">
        <v>5192</v>
      </c>
      <c r="K37" s="93">
        <v>5.8145603200834999E-2</v>
      </c>
      <c r="L37" s="93">
        <v>0.15451857006175523</v>
      </c>
      <c r="M37" s="93">
        <v>0.59271983995824995</v>
      </c>
      <c r="N37" s="93">
        <v>0.25276158997999476</v>
      </c>
      <c r="O37" s="93">
        <v>0.11289901713490476</v>
      </c>
      <c r="P37" s="106">
        <v>68.713772103602622</v>
      </c>
      <c r="R37" s="17">
        <v>444</v>
      </c>
      <c r="S37" s="23"/>
      <c r="T37" s="26"/>
      <c r="U37" s="27"/>
      <c r="V37" s="28"/>
    </row>
    <row r="38" spans="1:22" ht="13.5" customHeight="1">
      <c r="A38" s="16" t="s">
        <v>104</v>
      </c>
      <c r="B38" s="29">
        <v>44455</v>
      </c>
      <c r="C38" s="5">
        <v>45226</v>
      </c>
      <c r="D38" s="10">
        <v>771</v>
      </c>
      <c r="E38" s="86">
        <v>1.7343380947025144E-2</v>
      </c>
      <c r="F38" s="90">
        <v>3263</v>
      </c>
      <c r="G38" s="91">
        <v>7514</v>
      </c>
      <c r="H38" s="91">
        <v>28957</v>
      </c>
      <c r="I38" s="91">
        <v>8755</v>
      </c>
      <c r="J38" s="91">
        <v>3529</v>
      </c>
      <c r="K38" s="93">
        <v>7.2148763985318179E-2</v>
      </c>
      <c r="L38" s="93">
        <v>0.16614336885862116</v>
      </c>
      <c r="M38" s="93">
        <v>0.64027329412284972</v>
      </c>
      <c r="N38" s="93">
        <v>0.19358333701852917</v>
      </c>
      <c r="O38" s="93">
        <v>7.8030336532083314E-2</v>
      </c>
      <c r="P38" s="106">
        <v>56.183306281728079</v>
      </c>
      <c r="R38" s="17">
        <v>186</v>
      </c>
      <c r="S38" s="18"/>
      <c r="T38" s="26"/>
      <c r="U38" s="27"/>
      <c r="V38" s="28"/>
    </row>
    <row r="39" spans="1:22" ht="13.5" customHeight="1">
      <c r="A39" s="16" t="s">
        <v>214</v>
      </c>
      <c r="B39" s="29">
        <v>43663</v>
      </c>
      <c r="C39" s="5">
        <v>44127</v>
      </c>
      <c r="D39" s="10">
        <v>464</v>
      </c>
      <c r="E39" s="86">
        <v>1.0626846529097955E-2</v>
      </c>
      <c r="F39" s="90">
        <v>3405</v>
      </c>
      <c r="G39" s="91">
        <v>8539</v>
      </c>
      <c r="H39" s="91">
        <v>27951</v>
      </c>
      <c r="I39" s="91">
        <v>7637</v>
      </c>
      <c r="J39" s="91">
        <v>3290</v>
      </c>
      <c r="K39" s="93">
        <v>7.7163641308042694E-2</v>
      </c>
      <c r="L39" s="93">
        <v>0.1935096426224307</v>
      </c>
      <c r="M39" s="93">
        <v>0.63342171459650554</v>
      </c>
      <c r="N39" s="93">
        <v>0.17306864278106374</v>
      </c>
      <c r="O39" s="93">
        <v>7.4557527137580168E-2</v>
      </c>
      <c r="P39" s="106">
        <v>57.872705806590105</v>
      </c>
      <c r="R39" s="17">
        <v>543</v>
      </c>
      <c r="S39" s="23"/>
      <c r="T39" s="26"/>
      <c r="U39" s="27"/>
      <c r="V39" s="28"/>
    </row>
    <row r="40" spans="1:22" ht="13.5" customHeight="1">
      <c r="A40" s="16" t="s">
        <v>131</v>
      </c>
      <c r="B40" s="29">
        <v>40082</v>
      </c>
      <c r="C40" s="5">
        <v>40433</v>
      </c>
      <c r="D40" s="10">
        <v>351</v>
      </c>
      <c r="E40" s="86">
        <v>8.7570480514944649E-3</v>
      </c>
      <c r="F40" s="90">
        <v>2897</v>
      </c>
      <c r="G40" s="91">
        <v>7480</v>
      </c>
      <c r="H40" s="91">
        <v>25902</v>
      </c>
      <c r="I40" s="91">
        <v>7051</v>
      </c>
      <c r="J40" s="91">
        <v>2822</v>
      </c>
      <c r="K40" s="93">
        <v>7.1649395295921653E-2</v>
      </c>
      <c r="L40" s="93">
        <v>0.18499740311131996</v>
      </c>
      <c r="M40" s="93">
        <v>0.64061533895580347</v>
      </c>
      <c r="N40" s="93">
        <v>0.1743872579328766</v>
      </c>
      <c r="O40" s="93">
        <v>6.9794474810179807E-2</v>
      </c>
      <c r="P40" s="106">
        <v>56.099915064473791</v>
      </c>
      <c r="R40" s="17">
        <v>257</v>
      </c>
      <c r="S40" s="23"/>
      <c r="T40" s="26"/>
      <c r="U40" s="27"/>
      <c r="V40" s="28"/>
    </row>
    <row r="41" spans="1:22" ht="13.5" customHeight="1">
      <c r="A41" s="16" t="s">
        <v>317</v>
      </c>
      <c r="B41" s="29">
        <v>38783</v>
      </c>
      <c r="C41" s="5">
        <v>39718</v>
      </c>
      <c r="D41" s="10">
        <v>935</v>
      </c>
      <c r="E41" s="86">
        <v>2.4108501147410033E-2</v>
      </c>
      <c r="F41" s="90">
        <v>2729</v>
      </c>
      <c r="G41" s="91">
        <v>7093</v>
      </c>
      <c r="H41" s="91">
        <v>25284</v>
      </c>
      <c r="I41" s="91">
        <v>7341</v>
      </c>
      <c r="J41" s="91">
        <v>3090</v>
      </c>
      <c r="K41" s="93">
        <v>6.8709401279017077E-2</v>
      </c>
      <c r="L41" s="93">
        <v>0.17858401732212095</v>
      </c>
      <c r="M41" s="93">
        <v>0.63658794501233695</v>
      </c>
      <c r="N41" s="93">
        <v>0.18482803766554207</v>
      </c>
      <c r="O41" s="93">
        <v>7.7798479278916366E-2</v>
      </c>
      <c r="P41" s="106">
        <v>57.087486157253601</v>
      </c>
      <c r="R41" s="17">
        <v>858</v>
      </c>
      <c r="S41" s="23"/>
      <c r="T41" s="26"/>
      <c r="U41" s="27"/>
      <c r="V41" s="28"/>
    </row>
    <row r="42" spans="1:22" ht="13.5" customHeight="1">
      <c r="A42" s="16" t="s">
        <v>258</v>
      </c>
      <c r="B42" s="29">
        <v>39040</v>
      </c>
      <c r="C42" s="5">
        <v>38959</v>
      </c>
      <c r="D42" s="10">
        <v>-81</v>
      </c>
      <c r="E42" s="86">
        <v>-2.0747950819671734E-3</v>
      </c>
      <c r="F42" s="90">
        <v>2276</v>
      </c>
      <c r="G42" s="91">
        <v>5512</v>
      </c>
      <c r="H42" s="91">
        <v>23021</v>
      </c>
      <c r="I42" s="91">
        <v>10426</v>
      </c>
      <c r="J42" s="91">
        <v>4822</v>
      </c>
      <c r="K42" s="93">
        <v>5.8420390667111577E-2</v>
      </c>
      <c r="L42" s="93">
        <v>0.1414820708950435</v>
      </c>
      <c r="M42" s="93">
        <v>0.59090325727046378</v>
      </c>
      <c r="N42" s="93">
        <v>0.26761467183449267</v>
      </c>
      <c r="O42" s="93">
        <v>0.12377114402320388</v>
      </c>
      <c r="P42" s="106">
        <v>69.232439946136139</v>
      </c>
      <c r="R42" s="17">
        <v>684</v>
      </c>
      <c r="S42" s="23"/>
      <c r="T42" s="26"/>
      <c r="U42" s="27"/>
      <c r="V42" s="28"/>
    </row>
    <row r="43" spans="1:22" ht="13.5" customHeight="1">
      <c r="A43" s="16" t="s">
        <v>127</v>
      </c>
      <c r="B43" s="29">
        <v>37105</v>
      </c>
      <c r="C43" s="5">
        <v>37232</v>
      </c>
      <c r="D43" s="10">
        <v>127</v>
      </c>
      <c r="E43" s="86">
        <v>3.4227193100659914E-3</v>
      </c>
      <c r="F43" s="90">
        <v>2598</v>
      </c>
      <c r="G43" s="91">
        <v>6046</v>
      </c>
      <c r="H43" s="91">
        <v>23597</v>
      </c>
      <c r="I43" s="91">
        <v>7589</v>
      </c>
      <c r="J43" s="91">
        <v>3236</v>
      </c>
      <c r="K43" s="93">
        <v>6.9778685002148691E-2</v>
      </c>
      <c r="L43" s="93">
        <v>0.16238719381177483</v>
      </c>
      <c r="M43" s="93">
        <v>0.63378276751181783</v>
      </c>
      <c r="N43" s="93">
        <v>0.20383003867640739</v>
      </c>
      <c r="O43" s="93">
        <v>8.6914482165878812E-2</v>
      </c>
      <c r="P43" s="106">
        <v>57.78276899605882</v>
      </c>
      <c r="R43" s="17">
        <v>245</v>
      </c>
      <c r="S43" s="23"/>
      <c r="T43" s="26"/>
      <c r="U43" s="27"/>
      <c r="V43" s="28"/>
    </row>
    <row r="44" spans="1:22" ht="13.5" customHeight="1">
      <c r="A44" s="40" t="s">
        <v>107</v>
      </c>
      <c r="B44" s="29">
        <v>36567</v>
      </c>
      <c r="C44" s="5">
        <v>36493</v>
      </c>
      <c r="D44" s="10">
        <v>-74</v>
      </c>
      <c r="E44" s="86">
        <v>-2.0236825553093807E-3</v>
      </c>
      <c r="F44" s="90">
        <v>2248</v>
      </c>
      <c r="G44" s="91">
        <v>5637</v>
      </c>
      <c r="H44" s="91">
        <v>21967</v>
      </c>
      <c r="I44" s="91">
        <v>8889</v>
      </c>
      <c r="J44" s="91">
        <v>3860</v>
      </c>
      <c r="K44" s="93">
        <v>6.1600854958485191E-2</v>
      </c>
      <c r="L44" s="93">
        <v>0.15446798016057875</v>
      </c>
      <c r="M44" s="93">
        <v>0.60195105910722602</v>
      </c>
      <c r="N44" s="93">
        <v>0.24358096073219521</v>
      </c>
      <c r="O44" s="93">
        <v>0.10577371002658044</v>
      </c>
      <c r="P44" s="106">
        <v>66.12646242090409</v>
      </c>
      <c r="R44" s="37">
        <v>205</v>
      </c>
      <c r="S44" s="23"/>
      <c r="T44" s="26"/>
      <c r="U44" s="27"/>
      <c r="V44" s="28"/>
    </row>
    <row r="45" spans="1:22" ht="13.5" customHeight="1">
      <c r="A45" s="16" t="s">
        <v>105</v>
      </c>
      <c r="B45" s="29">
        <v>34667</v>
      </c>
      <c r="C45" s="5">
        <v>35497</v>
      </c>
      <c r="D45" s="10">
        <v>830</v>
      </c>
      <c r="E45" s="86">
        <v>2.3942077480024304E-2</v>
      </c>
      <c r="F45" s="90">
        <v>2904</v>
      </c>
      <c r="G45" s="91">
        <v>6582</v>
      </c>
      <c r="H45" s="91">
        <v>21344</v>
      </c>
      <c r="I45" s="91">
        <v>7571</v>
      </c>
      <c r="J45" s="91">
        <v>3393</v>
      </c>
      <c r="K45" s="93">
        <v>8.180973039975209E-2</v>
      </c>
      <c r="L45" s="93">
        <v>0.18542412034819844</v>
      </c>
      <c r="M45" s="93">
        <v>0.60129024988027158</v>
      </c>
      <c r="N45" s="93">
        <v>0.21328562977152998</v>
      </c>
      <c r="O45" s="93">
        <v>9.5585542440206214E-2</v>
      </c>
      <c r="P45" s="106">
        <v>66.309032983508246</v>
      </c>
      <c r="R45" s="17">
        <v>202</v>
      </c>
      <c r="S45" s="23"/>
      <c r="T45" s="26"/>
      <c r="U45" s="27"/>
      <c r="V45" s="28"/>
    </row>
    <row r="46" spans="1:22" ht="13.5" customHeight="1">
      <c r="A46" s="16" t="s">
        <v>211</v>
      </c>
      <c r="B46" s="29">
        <v>34476</v>
      </c>
      <c r="C46" s="5">
        <v>34884</v>
      </c>
      <c r="D46" s="10">
        <v>408</v>
      </c>
      <c r="E46" s="86">
        <v>1.1834319526627279E-2</v>
      </c>
      <c r="F46" s="90">
        <v>2461</v>
      </c>
      <c r="G46" s="91">
        <v>6268</v>
      </c>
      <c r="H46" s="91">
        <v>21263</v>
      </c>
      <c r="I46" s="91">
        <v>7353</v>
      </c>
      <c r="J46" s="91">
        <v>3161</v>
      </c>
      <c r="K46" s="93">
        <v>7.0548102281848407E-2</v>
      </c>
      <c r="L46" s="93">
        <v>0.17968122921683294</v>
      </c>
      <c r="M46" s="93">
        <v>0.60953445705767684</v>
      </c>
      <c r="N46" s="93">
        <v>0.2107843137254902</v>
      </c>
      <c r="O46" s="93">
        <v>9.0614608416466E-2</v>
      </c>
      <c r="P46" s="106">
        <v>64.059634106193855</v>
      </c>
      <c r="R46" s="17">
        <v>536</v>
      </c>
      <c r="S46" s="23"/>
      <c r="T46" s="26"/>
      <c r="U46" s="27"/>
      <c r="V46" s="28"/>
    </row>
    <row r="47" spans="1:22" ht="13.5" customHeight="1">
      <c r="A47" s="16" t="s">
        <v>343</v>
      </c>
      <c r="B47" s="29">
        <v>33352</v>
      </c>
      <c r="C47" s="5">
        <v>33533</v>
      </c>
      <c r="D47" s="10">
        <v>181</v>
      </c>
      <c r="E47" s="86">
        <v>5.4269609018948728E-3</v>
      </c>
      <c r="F47" s="90">
        <v>2796</v>
      </c>
      <c r="G47" s="91">
        <v>6887</v>
      </c>
      <c r="H47" s="91">
        <v>20271</v>
      </c>
      <c r="I47" s="91">
        <v>6375</v>
      </c>
      <c r="J47" s="91">
        <v>2764</v>
      </c>
      <c r="K47" s="93">
        <v>8.3380550502490089E-2</v>
      </c>
      <c r="L47" s="93">
        <v>0.20537977514687025</v>
      </c>
      <c r="M47" s="93">
        <v>0.60450899114305312</v>
      </c>
      <c r="N47" s="93">
        <v>0.19011123371007665</v>
      </c>
      <c r="O47" s="93">
        <v>8.2426266662690484E-2</v>
      </c>
      <c r="P47" s="106">
        <v>65.423511420255537</v>
      </c>
      <c r="R47" s="17">
        <v>980</v>
      </c>
      <c r="S47" s="23"/>
      <c r="T47" s="26"/>
      <c r="U47" s="27"/>
      <c r="V47" s="28"/>
    </row>
    <row r="48" spans="1:22" ht="13.5" customHeight="1">
      <c r="A48" s="16" t="s">
        <v>109</v>
      </c>
      <c r="B48" s="29">
        <v>32214</v>
      </c>
      <c r="C48" s="5">
        <v>32622</v>
      </c>
      <c r="D48" s="10">
        <v>408</v>
      </c>
      <c r="E48" s="86">
        <v>1.2665300800894119E-2</v>
      </c>
      <c r="F48" s="90">
        <v>2521</v>
      </c>
      <c r="G48" s="91">
        <v>6054</v>
      </c>
      <c r="H48" s="91">
        <v>19715</v>
      </c>
      <c r="I48" s="91">
        <v>6853</v>
      </c>
      <c r="J48" s="91">
        <v>3096</v>
      </c>
      <c r="K48" s="93">
        <v>7.7279136778860891E-2</v>
      </c>
      <c r="L48" s="93">
        <v>0.18558028324443626</v>
      </c>
      <c r="M48" s="93">
        <v>0.60434675985531239</v>
      </c>
      <c r="N48" s="93">
        <v>0.21007295690025135</v>
      </c>
      <c r="O48" s="93">
        <v>9.4905278646312305E-2</v>
      </c>
      <c r="P48" s="106">
        <v>65.467917829064163</v>
      </c>
      <c r="R48" s="17">
        <v>211</v>
      </c>
      <c r="S48" s="23"/>
      <c r="T48" s="26"/>
      <c r="U48" s="27"/>
      <c r="V48" s="28"/>
    </row>
    <row r="49" spans="1:22" ht="13.5" customHeight="1">
      <c r="A49" s="16" t="s">
        <v>277</v>
      </c>
      <c r="B49" s="29">
        <v>32662</v>
      </c>
      <c r="C49" s="5">
        <v>32547</v>
      </c>
      <c r="D49" s="10">
        <v>-115</v>
      </c>
      <c r="E49" s="86">
        <v>-3.5209111505725144E-3</v>
      </c>
      <c r="F49" s="90">
        <v>1366</v>
      </c>
      <c r="G49" s="91">
        <v>3691</v>
      </c>
      <c r="H49" s="91">
        <v>17953</v>
      </c>
      <c r="I49" s="91">
        <v>10903</v>
      </c>
      <c r="J49" s="91">
        <v>5027</v>
      </c>
      <c r="K49" s="93">
        <v>4.1970074046763145E-2</v>
      </c>
      <c r="L49" s="93">
        <v>0.11340522936061695</v>
      </c>
      <c r="M49" s="93">
        <v>0.55160229821488926</v>
      </c>
      <c r="N49" s="93">
        <v>0.33499247242449381</v>
      </c>
      <c r="O49" s="93">
        <v>0.1544535594678465</v>
      </c>
      <c r="P49" s="106">
        <v>81.290035091628141</v>
      </c>
      <c r="R49" s="17">
        <v>740</v>
      </c>
      <c r="S49" s="23"/>
      <c r="T49" s="26"/>
      <c r="U49" s="27"/>
      <c r="V49" s="28"/>
    </row>
    <row r="50" spans="1:22" ht="13.5" customHeight="1">
      <c r="A50" s="16" t="s">
        <v>334</v>
      </c>
      <c r="B50" s="29">
        <v>29160</v>
      </c>
      <c r="C50" s="5">
        <v>29239</v>
      </c>
      <c r="D50" s="10">
        <v>79</v>
      </c>
      <c r="E50" s="86">
        <v>2.709190672153694E-3</v>
      </c>
      <c r="F50" s="90">
        <v>1991</v>
      </c>
      <c r="G50" s="91">
        <v>5203</v>
      </c>
      <c r="H50" s="91">
        <v>18084</v>
      </c>
      <c r="I50" s="91">
        <v>5952</v>
      </c>
      <c r="J50" s="91">
        <v>2436</v>
      </c>
      <c r="K50" s="93">
        <v>6.8093984062382429E-2</v>
      </c>
      <c r="L50" s="93">
        <v>0.17794726221827012</v>
      </c>
      <c r="M50" s="93">
        <v>0.61848900441191557</v>
      </c>
      <c r="N50" s="93">
        <v>0.20356373336981429</v>
      </c>
      <c r="O50" s="93">
        <v>8.3313382810629638E-2</v>
      </c>
      <c r="P50" s="106">
        <v>61.684361866843616</v>
      </c>
      <c r="R50" s="17">
        <v>927</v>
      </c>
      <c r="S50" s="23"/>
      <c r="T50" s="26"/>
      <c r="U50" s="27"/>
      <c r="V50" s="28"/>
    </row>
    <row r="51" spans="1:22" ht="13.5" customHeight="1">
      <c r="A51" s="40" t="s">
        <v>263</v>
      </c>
      <c r="B51" s="29">
        <v>28710</v>
      </c>
      <c r="C51" s="5">
        <v>28521</v>
      </c>
      <c r="D51" s="10">
        <v>-189</v>
      </c>
      <c r="E51" s="86">
        <v>-6.5830721003135029E-3</v>
      </c>
      <c r="F51" s="90">
        <v>1665</v>
      </c>
      <c r="G51" s="91">
        <v>4287</v>
      </c>
      <c r="H51" s="91">
        <v>17563</v>
      </c>
      <c r="I51" s="91">
        <v>6671</v>
      </c>
      <c r="J51" s="91">
        <v>2912</v>
      </c>
      <c r="K51" s="93">
        <v>5.8378037235721048E-2</v>
      </c>
      <c r="L51" s="93">
        <v>0.15031029767539708</v>
      </c>
      <c r="M51" s="93">
        <v>0.61579187265523649</v>
      </c>
      <c r="N51" s="93">
        <v>0.23389782966936642</v>
      </c>
      <c r="O51" s="93">
        <v>0.10210020686511694</v>
      </c>
      <c r="P51" s="106">
        <v>62.392529750042705</v>
      </c>
      <c r="R51" s="37">
        <v>694</v>
      </c>
      <c r="S51" s="23"/>
      <c r="T51" s="26"/>
      <c r="U51" s="27"/>
      <c r="V51" s="28"/>
    </row>
    <row r="52" spans="1:22" ht="13.5" customHeight="1">
      <c r="A52" s="16" t="s">
        <v>270</v>
      </c>
      <c r="B52" s="29">
        <v>27528</v>
      </c>
      <c r="C52" s="5">
        <v>27484</v>
      </c>
      <c r="D52" s="10">
        <v>-44</v>
      </c>
      <c r="E52" s="86">
        <v>-1.5983725661145032E-3</v>
      </c>
      <c r="F52" s="90">
        <v>1598</v>
      </c>
      <c r="G52" s="91">
        <v>3932</v>
      </c>
      <c r="H52" s="91">
        <v>15840</v>
      </c>
      <c r="I52" s="91">
        <v>7712</v>
      </c>
      <c r="J52" s="91">
        <v>3723</v>
      </c>
      <c r="K52" s="93">
        <v>5.8142919516809777E-2</v>
      </c>
      <c r="L52" s="93">
        <v>0.14306505603260078</v>
      </c>
      <c r="M52" s="93">
        <v>0.57633532236937857</v>
      </c>
      <c r="N52" s="93">
        <v>0.28059962159802065</v>
      </c>
      <c r="O52" s="93">
        <v>0.13546063164022704</v>
      </c>
      <c r="P52" s="106">
        <v>73.51010101010101</v>
      </c>
      <c r="R52" s="17">
        <v>710</v>
      </c>
      <c r="S52" s="23"/>
      <c r="T52" s="26"/>
      <c r="U52" s="27"/>
      <c r="V52" s="28"/>
    </row>
    <row r="53" spans="1:22" ht="13.5" customHeight="1">
      <c r="A53" s="16" t="s">
        <v>91</v>
      </c>
      <c r="B53" s="29">
        <v>26075</v>
      </c>
      <c r="C53" s="5">
        <v>25655</v>
      </c>
      <c r="D53" s="10">
        <v>-420</v>
      </c>
      <c r="E53" s="86">
        <v>-1.6107382550335614E-2</v>
      </c>
      <c r="F53" s="90">
        <v>1154</v>
      </c>
      <c r="G53" s="91">
        <v>3011</v>
      </c>
      <c r="H53" s="91">
        <v>14484</v>
      </c>
      <c r="I53" s="91">
        <v>8160</v>
      </c>
      <c r="J53" s="91">
        <v>3985</v>
      </c>
      <c r="K53" s="93">
        <v>4.4981485090625606E-2</v>
      </c>
      <c r="L53" s="93">
        <v>0.11736503605534983</v>
      </c>
      <c r="M53" s="93">
        <v>0.56456831027090237</v>
      </c>
      <c r="N53" s="93">
        <v>0.31806665367374781</v>
      </c>
      <c r="O53" s="93">
        <v>0.15533034496199571</v>
      </c>
      <c r="P53" s="106">
        <v>77.126484396575535</v>
      </c>
      <c r="R53" s="17">
        <v>153</v>
      </c>
      <c r="S53" s="23"/>
      <c r="T53" s="26"/>
      <c r="U53" s="27"/>
      <c r="V53" s="28"/>
    </row>
    <row r="54" spans="1:22" ht="13.5" customHeight="1">
      <c r="A54" s="16" t="s">
        <v>255</v>
      </c>
      <c r="B54" s="29">
        <v>24407</v>
      </c>
      <c r="C54" s="5">
        <v>24810</v>
      </c>
      <c r="D54" s="10">
        <v>403</v>
      </c>
      <c r="E54" s="86">
        <v>1.6511656491990045E-2</v>
      </c>
      <c r="F54" s="90">
        <v>1680</v>
      </c>
      <c r="G54" s="91">
        <v>3879</v>
      </c>
      <c r="H54" s="91">
        <v>15130</v>
      </c>
      <c r="I54" s="91">
        <v>5801</v>
      </c>
      <c r="J54" s="91">
        <v>2602</v>
      </c>
      <c r="K54" s="93">
        <v>6.7714631197097946E-2</v>
      </c>
      <c r="L54" s="93">
        <v>0.15634824667472794</v>
      </c>
      <c r="M54" s="93">
        <v>0.60983474405481664</v>
      </c>
      <c r="N54" s="93">
        <v>0.23381700927045546</v>
      </c>
      <c r="O54" s="93">
        <v>0.10487706569931479</v>
      </c>
      <c r="P54" s="106">
        <v>63.978849966953071</v>
      </c>
      <c r="R54" s="17">
        <v>680</v>
      </c>
      <c r="S54" s="23"/>
      <c r="T54" s="26"/>
      <c r="U54" s="27"/>
      <c r="V54" s="28"/>
    </row>
    <row r="55" spans="1:22" ht="13.5" customHeight="1">
      <c r="A55" s="16" t="s">
        <v>254</v>
      </c>
      <c r="B55" s="29">
        <v>24353</v>
      </c>
      <c r="C55" s="5">
        <v>24260</v>
      </c>
      <c r="D55" s="10">
        <v>-93</v>
      </c>
      <c r="E55" s="86">
        <v>-3.8188313554797793E-3</v>
      </c>
      <c r="F55" s="90">
        <v>1601</v>
      </c>
      <c r="G55" s="91">
        <v>4266</v>
      </c>
      <c r="H55" s="91">
        <v>13542</v>
      </c>
      <c r="I55" s="91">
        <v>6452</v>
      </c>
      <c r="J55" s="91">
        <v>2768</v>
      </c>
      <c r="K55" s="93">
        <v>6.5993404781533385E-2</v>
      </c>
      <c r="L55" s="93">
        <v>0.17584501236603461</v>
      </c>
      <c r="M55" s="93">
        <v>0.5582028029678483</v>
      </c>
      <c r="N55" s="93">
        <v>0.26595218466611709</v>
      </c>
      <c r="O55" s="93">
        <v>0.11409727947238252</v>
      </c>
      <c r="P55" s="106">
        <v>79.146359474228333</v>
      </c>
      <c r="R55" s="17">
        <v>678</v>
      </c>
      <c r="S55" s="23"/>
      <c r="T55" s="26"/>
      <c r="U55" s="27"/>
      <c r="V55" s="28"/>
    </row>
    <row r="56" spans="1:22" ht="13.5" customHeight="1">
      <c r="A56" s="16" t="s">
        <v>173</v>
      </c>
      <c r="B56" s="29">
        <v>23828</v>
      </c>
      <c r="C56" s="5">
        <v>24164</v>
      </c>
      <c r="D56" s="10">
        <v>336</v>
      </c>
      <c r="E56" s="86">
        <v>1.4101057579318343E-2</v>
      </c>
      <c r="F56" s="90">
        <v>2106</v>
      </c>
      <c r="G56" s="91">
        <v>5301</v>
      </c>
      <c r="H56" s="91">
        <v>14750</v>
      </c>
      <c r="I56" s="91">
        <v>4113</v>
      </c>
      <c r="J56" s="91">
        <v>1757</v>
      </c>
      <c r="K56" s="93">
        <v>8.7154444628372782E-2</v>
      </c>
      <c r="L56" s="93">
        <v>0.21937593113722895</v>
      </c>
      <c r="M56" s="93">
        <v>0.61041218341334214</v>
      </c>
      <c r="N56" s="93">
        <v>0.17021188544942889</v>
      </c>
      <c r="O56" s="93">
        <v>7.271147161066048E-2</v>
      </c>
      <c r="P56" s="106">
        <v>63.82372881355932</v>
      </c>
      <c r="R56" s="17">
        <v>418</v>
      </c>
      <c r="S56" s="23"/>
      <c r="T56" s="26"/>
      <c r="U56" s="27"/>
      <c r="V56" s="28"/>
    </row>
    <row r="57" spans="1:22" ht="13.5" customHeight="1">
      <c r="A57" s="16" t="s">
        <v>300</v>
      </c>
      <c r="B57" s="29">
        <v>24052</v>
      </c>
      <c r="C57" s="5">
        <v>23998</v>
      </c>
      <c r="D57" s="10">
        <v>-54</v>
      </c>
      <c r="E57" s="86">
        <v>-2.2451355396641004E-3</v>
      </c>
      <c r="F57" s="90">
        <v>1290</v>
      </c>
      <c r="G57" s="91">
        <v>3357</v>
      </c>
      <c r="H57" s="91">
        <v>13272</v>
      </c>
      <c r="I57" s="91">
        <v>7369</v>
      </c>
      <c r="J57" s="91">
        <v>3464</v>
      </c>
      <c r="K57" s="93">
        <v>5.3754479539961667E-2</v>
      </c>
      <c r="L57" s="93">
        <v>0.13988665722143512</v>
      </c>
      <c r="M57" s="93">
        <v>0.55304608717393111</v>
      </c>
      <c r="N57" s="93">
        <v>0.30706725560463372</v>
      </c>
      <c r="O57" s="93">
        <v>0.14434536211350946</v>
      </c>
      <c r="P57" s="106">
        <v>80.816757082579869</v>
      </c>
      <c r="R57" s="17">
        <v>790</v>
      </c>
      <c r="S57" s="25"/>
      <c r="T57" s="26"/>
      <c r="U57" s="27"/>
      <c r="V57" s="28"/>
    </row>
    <row r="58" spans="1:22" ht="13.5" customHeight="1">
      <c r="A58" s="16" t="s">
        <v>73</v>
      </c>
      <c r="B58" s="29">
        <v>23251</v>
      </c>
      <c r="C58" s="5">
        <v>23090</v>
      </c>
      <c r="D58" s="10">
        <v>-161</v>
      </c>
      <c r="E58" s="86">
        <v>-6.9244333577050954E-3</v>
      </c>
      <c r="F58" s="90">
        <v>1465</v>
      </c>
      <c r="G58" s="91">
        <v>3845</v>
      </c>
      <c r="H58" s="91">
        <v>13267</v>
      </c>
      <c r="I58" s="91">
        <v>5978</v>
      </c>
      <c r="J58" s="91">
        <v>2622</v>
      </c>
      <c r="K58" s="93">
        <v>6.344737981810307E-2</v>
      </c>
      <c r="L58" s="93">
        <v>0.16652230402771762</v>
      </c>
      <c r="M58" s="93">
        <v>0.57457773928107403</v>
      </c>
      <c r="N58" s="93">
        <v>0.2588999566912083</v>
      </c>
      <c r="O58" s="93">
        <v>0.11355565179731486</v>
      </c>
      <c r="P58" s="106">
        <v>74.040853244893356</v>
      </c>
      <c r="R58" s="17">
        <v>98</v>
      </c>
      <c r="S58" s="23"/>
      <c r="T58" s="26"/>
      <c r="U58" s="27"/>
      <c r="V58" s="28"/>
    </row>
    <row r="59" spans="1:22" ht="13.5" customHeight="1">
      <c r="A59" s="16" t="s">
        <v>285</v>
      </c>
      <c r="B59" s="29">
        <v>21687</v>
      </c>
      <c r="C59" s="5">
        <v>22190</v>
      </c>
      <c r="D59" s="10">
        <v>503</v>
      </c>
      <c r="E59" s="86">
        <v>2.3193618296675433E-2</v>
      </c>
      <c r="F59" s="90">
        <v>1569</v>
      </c>
      <c r="G59" s="91">
        <v>3958</v>
      </c>
      <c r="H59" s="91">
        <v>14240</v>
      </c>
      <c r="I59" s="91">
        <v>3992</v>
      </c>
      <c r="J59" s="91">
        <v>1794</v>
      </c>
      <c r="K59" s="93">
        <v>7.0707525912573232E-2</v>
      </c>
      <c r="L59" s="93">
        <v>0.17836863452005408</v>
      </c>
      <c r="M59" s="93">
        <v>0.6417305092383957</v>
      </c>
      <c r="N59" s="93">
        <v>0.17990085624155025</v>
      </c>
      <c r="O59" s="93">
        <v>8.0847228481297884E-2</v>
      </c>
      <c r="P59" s="106">
        <v>55.828651685393254</v>
      </c>
      <c r="R59" s="17">
        <v>753</v>
      </c>
      <c r="S59" s="23"/>
      <c r="T59" s="26"/>
      <c r="U59" s="27"/>
      <c r="V59" s="28"/>
    </row>
    <row r="60" spans="1:22" ht="13.5" customHeight="1">
      <c r="A60" s="16" t="s">
        <v>313</v>
      </c>
      <c r="B60" s="29">
        <v>21467</v>
      </c>
      <c r="C60" s="5">
        <v>21333</v>
      </c>
      <c r="D60" s="10">
        <v>-134</v>
      </c>
      <c r="E60" s="86">
        <v>-6.242139097218935E-3</v>
      </c>
      <c r="F60" s="90">
        <v>1427</v>
      </c>
      <c r="G60" s="91">
        <v>3547</v>
      </c>
      <c r="H60" s="91">
        <v>12461</v>
      </c>
      <c r="I60" s="91">
        <v>5325</v>
      </c>
      <c r="J60" s="91">
        <v>2121</v>
      </c>
      <c r="K60" s="93">
        <v>6.6891670182346596E-2</v>
      </c>
      <c r="L60" s="93">
        <v>0.16626822294098345</v>
      </c>
      <c r="M60" s="93">
        <v>0.58411850185159142</v>
      </c>
      <c r="N60" s="93">
        <v>0.24961327520742513</v>
      </c>
      <c r="O60" s="93">
        <v>9.9423428491070179E-2</v>
      </c>
      <c r="P60" s="106">
        <v>71.198138191156403</v>
      </c>
      <c r="R60" s="17">
        <v>851</v>
      </c>
      <c r="S60" s="23"/>
      <c r="T60" s="26"/>
      <c r="U60" s="27"/>
      <c r="V60" s="28"/>
    </row>
    <row r="61" spans="1:22" ht="13.5" customHeight="1">
      <c r="A61" s="16" t="s">
        <v>283</v>
      </c>
      <c r="B61" s="29">
        <v>21251</v>
      </c>
      <c r="C61" s="5">
        <v>21293</v>
      </c>
      <c r="D61" s="10">
        <v>42</v>
      </c>
      <c r="E61" s="86">
        <v>1.9763775822314589E-3</v>
      </c>
      <c r="F61" s="90">
        <v>1635</v>
      </c>
      <c r="G61" s="91">
        <v>4089</v>
      </c>
      <c r="H61" s="91">
        <v>12543</v>
      </c>
      <c r="I61" s="91">
        <v>4661</v>
      </c>
      <c r="J61" s="91">
        <v>2025</v>
      </c>
      <c r="K61" s="93">
        <v>7.6785798149626633E-2</v>
      </c>
      <c r="L61" s="93">
        <v>0.19203494106044239</v>
      </c>
      <c r="M61" s="93">
        <v>0.5890668294744752</v>
      </c>
      <c r="N61" s="93">
        <v>0.21889822946508242</v>
      </c>
      <c r="O61" s="93">
        <v>9.5101676607335747E-2</v>
      </c>
      <c r="P61" s="106">
        <v>69.760025512237902</v>
      </c>
      <c r="R61" s="17">
        <v>749</v>
      </c>
      <c r="S61" s="23"/>
      <c r="T61" s="26"/>
      <c r="U61" s="27"/>
      <c r="V61" s="28"/>
    </row>
    <row r="62" spans="1:22" ht="13.5" customHeight="1">
      <c r="A62" s="16" t="s">
        <v>82</v>
      </c>
      <c r="B62" s="29">
        <v>21124</v>
      </c>
      <c r="C62" s="5">
        <v>20958</v>
      </c>
      <c r="D62" s="10">
        <v>-166</v>
      </c>
      <c r="E62" s="86">
        <v>-7.8583601590608287E-3</v>
      </c>
      <c r="F62" s="90">
        <v>1215</v>
      </c>
      <c r="G62" s="91">
        <v>3076</v>
      </c>
      <c r="H62" s="91">
        <v>12007</v>
      </c>
      <c r="I62" s="91">
        <v>5875</v>
      </c>
      <c r="J62" s="91">
        <v>2461</v>
      </c>
      <c r="K62" s="93">
        <v>5.7973089035213282E-2</v>
      </c>
      <c r="L62" s="93">
        <v>0.1467697299360626</v>
      </c>
      <c r="M62" s="93">
        <v>0.5729077202023094</v>
      </c>
      <c r="N62" s="93">
        <v>0.28032254986162802</v>
      </c>
      <c r="O62" s="93">
        <v>0.11742532684416451</v>
      </c>
      <c r="P62" s="106">
        <v>74.548180228200223</v>
      </c>
      <c r="R62" s="17">
        <v>140</v>
      </c>
      <c r="S62" s="23"/>
      <c r="T62" s="26"/>
      <c r="U62" s="27"/>
      <c r="V62" s="28"/>
    </row>
    <row r="63" spans="1:22" ht="13.5" customHeight="1">
      <c r="A63" s="16" t="s">
        <v>205</v>
      </c>
      <c r="B63" s="29">
        <v>20783</v>
      </c>
      <c r="C63" s="5">
        <v>20837</v>
      </c>
      <c r="D63" s="10">
        <v>54</v>
      </c>
      <c r="E63" s="86">
        <v>2.5982774382908858E-3</v>
      </c>
      <c r="F63" s="90">
        <v>1526</v>
      </c>
      <c r="G63" s="91">
        <v>3942</v>
      </c>
      <c r="H63" s="91">
        <v>12695</v>
      </c>
      <c r="I63" s="91">
        <v>4200</v>
      </c>
      <c r="J63" s="91">
        <v>1732</v>
      </c>
      <c r="K63" s="93">
        <v>7.3235110620530786E-2</v>
      </c>
      <c r="L63" s="93">
        <v>0.18918270384412345</v>
      </c>
      <c r="M63" s="93">
        <v>0.6092527715122138</v>
      </c>
      <c r="N63" s="93">
        <v>0.20156452464366273</v>
      </c>
      <c r="O63" s="93">
        <v>8.312137063876758E-2</v>
      </c>
      <c r="P63" s="106">
        <v>64.135486411973218</v>
      </c>
      <c r="R63" s="17">
        <v>505</v>
      </c>
      <c r="S63" s="23"/>
      <c r="T63" s="26"/>
      <c r="U63" s="27"/>
      <c r="V63" s="28"/>
    </row>
    <row r="64" spans="1:22" ht="13.5" customHeight="1">
      <c r="A64" s="16" t="s">
        <v>327</v>
      </c>
      <c r="B64" s="29">
        <v>20765</v>
      </c>
      <c r="C64" s="5">
        <v>20695</v>
      </c>
      <c r="D64" s="10">
        <v>-70</v>
      </c>
      <c r="E64" s="86">
        <v>-3.3710570671803275E-3</v>
      </c>
      <c r="F64" s="90">
        <v>1163</v>
      </c>
      <c r="G64" s="91">
        <v>3156</v>
      </c>
      <c r="H64" s="91">
        <v>11700</v>
      </c>
      <c r="I64" s="91">
        <v>5839</v>
      </c>
      <c r="J64" s="91">
        <v>2729</v>
      </c>
      <c r="K64" s="93">
        <v>5.6197149069823628E-2</v>
      </c>
      <c r="L64" s="93">
        <v>0.15250060401063059</v>
      </c>
      <c r="M64" s="93">
        <v>0.56535395022952406</v>
      </c>
      <c r="N64" s="93">
        <v>0.28214544575984535</v>
      </c>
      <c r="O64" s="93">
        <v>0.13186760086977531</v>
      </c>
      <c r="P64" s="106">
        <v>76.880341880341874</v>
      </c>
      <c r="R64" s="17">
        <v>908</v>
      </c>
      <c r="S64" s="23"/>
      <c r="T64" s="26"/>
      <c r="U64" s="27"/>
      <c r="V64" s="28"/>
    </row>
    <row r="65" spans="1:22" ht="13.5" customHeight="1">
      <c r="A65" s="16" t="s">
        <v>177</v>
      </c>
      <c r="B65" s="29">
        <v>20146</v>
      </c>
      <c r="C65" s="5">
        <v>20291</v>
      </c>
      <c r="D65" s="10">
        <v>145</v>
      </c>
      <c r="E65" s="86">
        <v>7.1974585525662604E-3</v>
      </c>
      <c r="F65" s="90">
        <v>1533</v>
      </c>
      <c r="G65" s="91">
        <v>3900</v>
      </c>
      <c r="H65" s="91">
        <v>12327</v>
      </c>
      <c r="I65" s="91">
        <v>4064</v>
      </c>
      <c r="J65" s="91">
        <v>1829</v>
      </c>
      <c r="K65" s="93">
        <v>7.5550736779853134E-2</v>
      </c>
      <c r="L65" s="93">
        <v>0.19220343994874575</v>
      </c>
      <c r="M65" s="93">
        <v>0.60751071903799714</v>
      </c>
      <c r="N65" s="93">
        <v>0.20028584101325711</v>
      </c>
      <c r="O65" s="93">
        <v>9.0138485042629737E-2</v>
      </c>
      <c r="P65" s="106">
        <v>64.606149103593737</v>
      </c>
      <c r="R65" s="17">
        <v>423</v>
      </c>
      <c r="S65" s="23"/>
      <c r="T65" s="26"/>
      <c r="U65" s="27"/>
      <c r="V65" s="28"/>
    </row>
    <row r="66" spans="1:22" ht="13.5" customHeight="1">
      <c r="A66" s="16" t="s">
        <v>235</v>
      </c>
      <c r="B66" s="29">
        <v>19803</v>
      </c>
      <c r="C66" s="5">
        <v>20206</v>
      </c>
      <c r="D66" s="10">
        <v>403</v>
      </c>
      <c r="E66" s="86">
        <v>2.035045195172458E-2</v>
      </c>
      <c r="F66" s="90">
        <v>1625</v>
      </c>
      <c r="G66" s="91">
        <v>3980</v>
      </c>
      <c r="H66" s="91">
        <v>12522</v>
      </c>
      <c r="I66" s="91">
        <v>3704</v>
      </c>
      <c r="J66" s="91">
        <v>1695</v>
      </c>
      <c r="K66" s="93">
        <v>8.0421656933584079E-2</v>
      </c>
      <c r="L66" s="93">
        <v>0.19697119667425517</v>
      </c>
      <c r="M66" s="93">
        <v>0.6197169157675938</v>
      </c>
      <c r="N66" s="93">
        <v>0.18331188755815103</v>
      </c>
      <c r="O66" s="93">
        <v>8.3885974463030782E-2</v>
      </c>
      <c r="P66" s="106">
        <v>61.363999361124421</v>
      </c>
      <c r="R66" s="17">
        <v>604</v>
      </c>
      <c r="S66" s="23"/>
      <c r="T66" s="26"/>
      <c r="U66" s="27"/>
      <c r="V66" s="28"/>
    </row>
    <row r="67" spans="1:22" ht="13.5" customHeight="1">
      <c r="A67" s="16" t="s">
        <v>152</v>
      </c>
      <c r="B67" s="29">
        <v>20456</v>
      </c>
      <c r="C67" s="5">
        <v>20197</v>
      </c>
      <c r="D67" s="10">
        <v>-259</v>
      </c>
      <c r="E67" s="86">
        <v>-1.2661321861556551E-2</v>
      </c>
      <c r="F67" s="90">
        <v>1131</v>
      </c>
      <c r="G67" s="91">
        <v>2924</v>
      </c>
      <c r="H67" s="91">
        <v>10948</v>
      </c>
      <c r="I67" s="91">
        <v>6325</v>
      </c>
      <c r="J67" s="91">
        <v>2831</v>
      </c>
      <c r="K67" s="93">
        <v>5.5998415606278162E-2</v>
      </c>
      <c r="L67" s="93">
        <v>0.14477397633311878</v>
      </c>
      <c r="M67" s="93">
        <v>0.54206070208446799</v>
      </c>
      <c r="N67" s="93">
        <v>0.31316532158241323</v>
      </c>
      <c r="O67" s="93">
        <v>0.14016933207902163</v>
      </c>
      <c r="P67" s="106">
        <v>84.481183777858973</v>
      </c>
      <c r="R67" s="17">
        <v>301</v>
      </c>
      <c r="S67" s="23"/>
      <c r="T67" s="26"/>
      <c r="U67" s="27"/>
      <c r="V67" s="28"/>
    </row>
    <row r="68" spans="1:22" ht="13.5" customHeight="1">
      <c r="A68" s="40" t="s">
        <v>124</v>
      </c>
      <c r="B68" s="29">
        <v>20437</v>
      </c>
      <c r="C68" s="5">
        <v>19982</v>
      </c>
      <c r="D68" s="10">
        <v>-455</v>
      </c>
      <c r="E68" s="86">
        <v>-2.2263541615696991E-2</v>
      </c>
      <c r="F68" s="90">
        <v>1052</v>
      </c>
      <c r="G68" s="91">
        <v>2785</v>
      </c>
      <c r="H68" s="91">
        <v>11270</v>
      </c>
      <c r="I68" s="91">
        <v>5927</v>
      </c>
      <c r="J68" s="91">
        <v>2569</v>
      </c>
      <c r="K68" s="93">
        <v>5.2647382644379945E-2</v>
      </c>
      <c r="L68" s="93">
        <v>0.1393754378941047</v>
      </c>
      <c r="M68" s="93">
        <v>0.56400760684616158</v>
      </c>
      <c r="N68" s="93">
        <v>0.29661695525973375</v>
      </c>
      <c r="O68" s="93">
        <v>0.1285657091382244</v>
      </c>
      <c r="P68" s="106">
        <v>77.302573203194314</v>
      </c>
      <c r="R68" s="37">
        <v>240</v>
      </c>
      <c r="S68" s="23"/>
      <c r="T68" s="26"/>
      <c r="U68" s="27"/>
      <c r="V68" s="28"/>
    </row>
    <row r="69" spans="1:22" ht="13.5" customHeight="1">
      <c r="A69" s="16" t="s">
        <v>328</v>
      </c>
      <c r="B69" s="29">
        <v>20278</v>
      </c>
      <c r="C69" s="5">
        <v>19973</v>
      </c>
      <c r="D69" s="10">
        <v>-305</v>
      </c>
      <c r="E69" s="86">
        <v>-1.5040931058289742E-2</v>
      </c>
      <c r="F69" s="90">
        <v>895</v>
      </c>
      <c r="G69" s="91">
        <v>2343</v>
      </c>
      <c r="H69" s="91">
        <v>11122</v>
      </c>
      <c r="I69" s="91">
        <v>6508</v>
      </c>
      <c r="J69" s="91">
        <v>2901</v>
      </c>
      <c r="K69" s="93">
        <v>4.4810494167125618E-2</v>
      </c>
      <c r="L69" s="93">
        <v>0.11730836629449758</v>
      </c>
      <c r="M69" s="93">
        <v>0.55685174986231412</v>
      </c>
      <c r="N69" s="93">
        <v>0.32583988384318829</v>
      </c>
      <c r="O69" s="93">
        <v>0.14524608221098484</v>
      </c>
      <c r="P69" s="106">
        <v>79.581010609602586</v>
      </c>
      <c r="R69" s="17">
        <v>915</v>
      </c>
      <c r="S69" s="23"/>
      <c r="T69" s="26"/>
      <c r="U69" s="27"/>
      <c r="V69" s="28"/>
    </row>
    <row r="70" spans="1:22" ht="13.5" customHeight="1">
      <c r="A70" s="40" t="s">
        <v>103</v>
      </c>
      <c r="B70" s="29">
        <v>19887</v>
      </c>
      <c r="C70" s="5">
        <v>19767</v>
      </c>
      <c r="D70" s="10">
        <v>-120</v>
      </c>
      <c r="E70" s="86">
        <v>-6.034092623321774E-3</v>
      </c>
      <c r="F70" s="90">
        <v>837</v>
      </c>
      <c r="G70" s="91">
        <v>2434</v>
      </c>
      <c r="H70" s="91">
        <v>10806</v>
      </c>
      <c r="I70" s="91">
        <v>6527</v>
      </c>
      <c r="J70" s="91">
        <v>3082</v>
      </c>
      <c r="K70" s="93">
        <v>4.2343299438458035E-2</v>
      </c>
      <c r="L70" s="93">
        <v>0.12313451712450044</v>
      </c>
      <c r="M70" s="93">
        <v>0.54666869024131126</v>
      </c>
      <c r="N70" s="93">
        <v>0.33019679263418827</v>
      </c>
      <c r="O70" s="93">
        <v>0.15591642636717762</v>
      </c>
      <c r="P70" s="106">
        <v>82.92615213770128</v>
      </c>
      <c r="R70" s="37">
        <v>182</v>
      </c>
      <c r="S70" s="23"/>
      <c r="T70" s="26"/>
      <c r="U70" s="27"/>
      <c r="V70" s="28"/>
    </row>
    <row r="71" spans="1:22" ht="13.5" customHeight="1">
      <c r="A71" s="40" t="s">
        <v>61</v>
      </c>
      <c r="B71" s="29">
        <v>19877</v>
      </c>
      <c r="C71" s="5">
        <v>19702</v>
      </c>
      <c r="D71" s="10">
        <v>-175</v>
      </c>
      <c r="E71" s="86">
        <v>-8.8041454947930253E-3</v>
      </c>
      <c r="F71" s="90">
        <v>927</v>
      </c>
      <c r="G71" s="91">
        <v>2508</v>
      </c>
      <c r="H71" s="91">
        <v>11172</v>
      </c>
      <c r="I71" s="91">
        <v>6022</v>
      </c>
      <c r="J71" s="91">
        <v>2856</v>
      </c>
      <c r="K71" s="93">
        <v>4.7051060806009543E-2</v>
      </c>
      <c r="L71" s="93">
        <v>0.12729672114506141</v>
      </c>
      <c r="M71" s="93">
        <v>0.56704903055527356</v>
      </c>
      <c r="N71" s="93">
        <v>0.30565424829966503</v>
      </c>
      <c r="O71" s="93">
        <v>0.14495990254796468</v>
      </c>
      <c r="P71" s="106">
        <v>76.351593268886504</v>
      </c>
      <c r="R71" s="37">
        <v>75</v>
      </c>
      <c r="S71" s="18"/>
      <c r="T71" s="26"/>
      <c r="U71" s="27"/>
      <c r="V71" s="28"/>
    </row>
    <row r="72" spans="1:22" ht="13.5" customHeight="1">
      <c r="A72" s="16" t="s">
        <v>208</v>
      </c>
      <c r="B72" s="29">
        <v>19427</v>
      </c>
      <c r="C72" s="5">
        <v>19579</v>
      </c>
      <c r="D72" s="10">
        <v>152</v>
      </c>
      <c r="E72" s="86">
        <v>7.8241622484171991E-3</v>
      </c>
      <c r="F72" s="90">
        <v>1103</v>
      </c>
      <c r="G72" s="91">
        <v>2834</v>
      </c>
      <c r="H72" s="91">
        <v>11438</v>
      </c>
      <c r="I72" s="91">
        <v>5307</v>
      </c>
      <c r="J72" s="91">
        <v>2245</v>
      </c>
      <c r="K72" s="93">
        <v>5.6335870064865415E-2</v>
      </c>
      <c r="L72" s="93">
        <v>0.14474692272332601</v>
      </c>
      <c r="M72" s="93">
        <v>0.58419735430818731</v>
      </c>
      <c r="N72" s="93">
        <v>0.27105572296848662</v>
      </c>
      <c r="O72" s="93">
        <v>0.11466367025895091</v>
      </c>
      <c r="P72" s="106">
        <v>71.175030599755203</v>
      </c>
      <c r="R72" s="17">
        <v>529</v>
      </c>
      <c r="S72" s="23"/>
      <c r="T72" s="26"/>
      <c r="U72" s="27"/>
      <c r="V72" s="28"/>
    </row>
    <row r="73" spans="1:22" ht="13.5" customHeight="1">
      <c r="A73" s="16" t="s">
        <v>201</v>
      </c>
      <c r="B73" s="29">
        <v>19453</v>
      </c>
      <c r="C73" s="5">
        <v>19536</v>
      </c>
      <c r="D73" s="10">
        <v>83</v>
      </c>
      <c r="E73" s="86">
        <v>4.2666940831748157E-3</v>
      </c>
      <c r="F73" s="90">
        <v>1577</v>
      </c>
      <c r="G73" s="91">
        <v>3794</v>
      </c>
      <c r="H73" s="91">
        <v>11319</v>
      </c>
      <c r="I73" s="91">
        <v>4423</v>
      </c>
      <c r="J73" s="91">
        <v>2110</v>
      </c>
      <c r="K73" s="93">
        <v>8.0722768222768221E-2</v>
      </c>
      <c r="L73" s="93">
        <v>0.1942055692055692</v>
      </c>
      <c r="M73" s="93">
        <v>0.57939189189189189</v>
      </c>
      <c r="N73" s="93">
        <v>0.22640253890253889</v>
      </c>
      <c r="O73" s="93">
        <v>0.108005733005733</v>
      </c>
      <c r="P73" s="106">
        <v>72.59475218658892</v>
      </c>
      <c r="R73" s="17">
        <v>499</v>
      </c>
      <c r="S73" s="23"/>
      <c r="T73" s="26"/>
      <c r="U73" s="27"/>
      <c r="V73" s="28"/>
    </row>
    <row r="74" spans="1:22" ht="13.5" customHeight="1">
      <c r="A74" s="16" t="s">
        <v>126</v>
      </c>
      <c r="B74" s="29">
        <v>18796</v>
      </c>
      <c r="C74" s="5">
        <v>19116</v>
      </c>
      <c r="D74" s="10">
        <v>320</v>
      </c>
      <c r="E74" s="86">
        <v>1.7024898914662634E-2</v>
      </c>
      <c r="F74" s="90">
        <v>1902</v>
      </c>
      <c r="G74" s="91">
        <v>4508</v>
      </c>
      <c r="H74" s="91">
        <v>11561</v>
      </c>
      <c r="I74" s="91">
        <v>3047</v>
      </c>
      <c r="J74" s="91">
        <v>1341</v>
      </c>
      <c r="K74" s="93">
        <v>9.9497802887633394E-2</v>
      </c>
      <c r="L74" s="93">
        <v>0.23582339401548441</v>
      </c>
      <c r="M74" s="93">
        <v>0.60478133500732367</v>
      </c>
      <c r="N74" s="93">
        <v>0.15939527097719189</v>
      </c>
      <c r="O74" s="93">
        <v>7.0150659133709978E-2</v>
      </c>
      <c r="P74" s="106">
        <v>65.349018251016346</v>
      </c>
      <c r="R74" s="17">
        <v>244</v>
      </c>
      <c r="S74" s="23"/>
      <c r="T74" s="26"/>
      <c r="U74" s="27"/>
      <c r="V74" s="28"/>
    </row>
    <row r="75" spans="1:22" ht="13.5" customHeight="1">
      <c r="A75" s="16" t="s">
        <v>232</v>
      </c>
      <c r="B75" s="29">
        <v>19066</v>
      </c>
      <c r="C75" s="5">
        <v>19097</v>
      </c>
      <c r="D75" s="10">
        <v>31</v>
      </c>
      <c r="E75" s="86">
        <v>1.6259309766075702E-3</v>
      </c>
      <c r="F75" s="90">
        <v>1233</v>
      </c>
      <c r="G75" s="91">
        <v>2900</v>
      </c>
      <c r="H75" s="91">
        <v>11148</v>
      </c>
      <c r="I75" s="91">
        <v>5049</v>
      </c>
      <c r="J75" s="91">
        <v>2554</v>
      </c>
      <c r="K75" s="93">
        <v>6.4565114939519302E-2</v>
      </c>
      <c r="L75" s="93">
        <v>0.15185631250981829</v>
      </c>
      <c r="M75" s="93">
        <v>0.58375661098601872</v>
      </c>
      <c r="N75" s="93">
        <v>0.26438707650416293</v>
      </c>
      <c r="O75" s="93">
        <v>0.13373828350002617</v>
      </c>
      <c r="P75" s="106">
        <v>71.304269824183706</v>
      </c>
      <c r="R75" s="17">
        <v>598</v>
      </c>
      <c r="S75" s="23"/>
      <c r="T75" s="26"/>
      <c r="U75" s="27"/>
      <c r="V75" s="28"/>
    </row>
    <row r="76" spans="1:22" ht="13.5" customHeight="1">
      <c r="A76" s="16" t="s">
        <v>170</v>
      </c>
      <c r="B76" s="29">
        <v>18823</v>
      </c>
      <c r="C76" s="5">
        <v>18788</v>
      </c>
      <c r="D76" s="10">
        <v>-35</v>
      </c>
      <c r="E76" s="86">
        <v>-1.8594272963926572E-3</v>
      </c>
      <c r="F76" s="90">
        <v>1606</v>
      </c>
      <c r="G76" s="91">
        <v>4097</v>
      </c>
      <c r="H76" s="91">
        <v>10756</v>
      </c>
      <c r="I76" s="91">
        <v>3935</v>
      </c>
      <c r="J76" s="91">
        <v>1637</v>
      </c>
      <c r="K76" s="93">
        <v>8.5480093676814986E-2</v>
      </c>
      <c r="L76" s="93">
        <v>0.21806472216308281</v>
      </c>
      <c r="M76" s="93">
        <v>0.57249308068980198</v>
      </c>
      <c r="N76" s="93">
        <v>0.20944219714711518</v>
      </c>
      <c r="O76" s="93">
        <v>8.7130083031722372E-2</v>
      </c>
      <c r="P76" s="106">
        <v>74.674600223131279</v>
      </c>
      <c r="R76" s="17">
        <v>410</v>
      </c>
      <c r="S76" s="23"/>
      <c r="T76" s="26"/>
      <c r="U76" s="27"/>
      <c r="V76" s="28"/>
    </row>
    <row r="77" spans="1:22" ht="13.5" customHeight="1">
      <c r="A77" s="16" t="s">
        <v>80</v>
      </c>
      <c r="B77" s="29">
        <v>18497</v>
      </c>
      <c r="C77" s="5">
        <v>18344</v>
      </c>
      <c r="D77" s="10">
        <v>-153</v>
      </c>
      <c r="E77" s="86">
        <v>-8.2716116126939632E-3</v>
      </c>
      <c r="F77" s="90">
        <v>725</v>
      </c>
      <c r="G77" s="91">
        <v>1953</v>
      </c>
      <c r="H77" s="91">
        <v>9776</v>
      </c>
      <c r="I77" s="91">
        <v>6615</v>
      </c>
      <c r="J77" s="91">
        <v>3025</v>
      </c>
      <c r="K77" s="93">
        <v>3.952245965983428E-2</v>
      </c>
      <c r="L77" s="93">
        <v>0.10646532926297426</v>
      </c>
      <c r="M77" s="93">
        <v>0.53292629742695163</v>
      </c>
      <c r="N77" s="93">
        <v>0.36060837331007412</v>
      </c>
      <c r="O77" s="93">
        <v>0.16490405582206716</v>
      </c>
      <c r="P77" s="106">
        <v>87.643207855973813</v>
      </c>
      <c r="R77" s="17">
        <v>111</v>
      </c>
      <c r="S77" s="23"/>
      <c r="T77" s="26"/>
      <c r="U77" s="27"/>
      <c r="V77" s="28"/>
    </row>
    <row r="78" spans="1:22" ht="13.5" customHeight="1">
      <c r="A78" s="16" t="s">
        <v>346</v>
      </c>
      <c r="B78" s="29">
        <v>18577</v>
      </c>
      <c r="C78" s="5">
        <v>18318</v>
      </c>
      <c r="D78" s="10">
        <v>-259</v>
      </c>
      <c r="E78" s="86">
        <v>-1.3941971254777363E-2</v>
      </c>
      <c r="F78" s="90">
        <v>1016</v>
      </c>
      <c r="G78" s="91">
        <v>2727</v>
      </c>
      <c r="H78" s="91">
        <v>10355</v>
      </c>
      <c r="I78" s="91">
        <v>5236</v>
      </c>
      <c r="J78" s="91">
        <v>2355</v>
      </c>
      <c r="K78" s="93">
        <v>5.5464570367944097E-2</v>
      </c>
      <c r="L78" s="93">
        <v>0.14886996396986571</v>
      </c>
      <c r="M78" s="93">
        <v>0.56529097062998146</v>
      </c>
      <c r="N78" s="93">
        <v>0.28583906540015286</v>
      </c>
      <c r="O78" s="93">
        <v>0.12856207009498855</v>
      </c>
      <c r="P78" s="106">
        <v>76.90004828585225</v>
      </c>
      <c r="R78" s="17">
        <v>992</v>
      </c>
      <c r="S78" s="23"/>
      <c r="T78" s="26"/>
      <c r="U78" s="27"/>
      <c r="V78" s="28"/>
    </row>
    <row r="79" spans="1:22" ht="13.5" customHeight="1">
      <c r="A79" s="16" t="s">
        <v>230</v>
      </c>
      <c r="B79" s="29">
        <v>17375</v>
      </c>
      <c r="C79" s="5">
        <v>17253</v>
      </c>
      <c r="D79" s="10">
        <v>-122</v>
      </c>
      <c r="E79" s="86">
        <v>-7.0215827338129255E-3</v>
      </c>
      <c r="F79" s="90">
        <v>793</v>
      </c>
      <c r="G79" s="91">
        <v>1984</v>
      </c>
      <c r="H79" s="91">
        <v>9394</v>
      </c>
      <c r="I79" s="91">
        <v>5875</v>
      </c>
      <c r="J79" s="91">
        <v>2645</v>
      </c>
      <c r="K79" s="93">
        <v>4.5963020923897292E-2</v>
      </c>
      <c r="L79" s="93">
        <v>0.11499449371123863</v>
      </c>
      <c r="M79" s="93">
        <v>0.54448501709847563</v>
      </c>
      <c r="N79" s="93">
        <v>0.34052048919028577</v>
      </c>
      <c r="O79" s="93">
        <v>0.15330667130354142</v>
      </c>
      <c r="P79" s="106">
        <v>83.659782840110708</v>
      </c>
      <c r="R79" s="17">
        <v>593</v>
      </c>
      <c r="S79" s="25"/>
      <c r="T79" s="26"/>
      <c r="U79" s="27"/>
      <c r="V79" s="28"/>
    </row>
    <row r="80" spans="1:22" ht="13.5" customHeight="1">
      <c r="A80" s="16" t="s">
        <v>54</v>
      </c>
      <c r="B80" s="29">
        <v>16800</v>
      </c>
      <c r="C80" s="5">
        <v>16573</v>
      </c>
      <c r="D80" s="10">
        <v>-227</v>
      </c>
      <c r="E80" s="86">
        <v>-1.3511904761904781E-2</v>
      </c>
      <c r="F80" s="90">
        <v>773</v>
      </c>
      <c r="G80" s="91">
        <v>1943</v>
      </c>
      <c r="H80" s="91">
        <v>9296</v>
      </c>
      <c r="I80" s="91">
        <v>5334</v>
      </c>
      <c r="J80" s="91">
        <v>2506</v>
      </c>
      <c r="K80" s="93">
        <v>4.6642128763651723E-2</v>
      </c>
      <c r="L80" s="93">
        <v>0.11723888251976106</v>
      </c>
      <c r="M80" s="93">
        <v>0.56091232727930973</v>
      </c>
      <c r="N80" s="93">
        <v>0.32184879020092921</v>
      </c>
      <c r="O80" s="93">
        <v>0.15120979907077778</v>
      </c>
      <c r="P80" s="106">
        <v>78.280981067125651</v>
      </c>
      <c r="R80" s="17">
        <v>61</v>
      </c>
      <c r="S80" s="23"/>
      <c r="T80" s="26"/>
      <c r="U80" s="27"/>
      <c r="V80" s="28"/>
    </row>
    <row r="81" spans="1:22" ht="13.5" customHeight="1">
      <c r="A81" s="16" t="s">
        <v>44</v>
      </c>
      <c r="B81" s="29">
        <v>16391</v>
      </c>
      <c r="C81" s="5">
        <v>16467</v>
      </c>
      <c r="D81" s="10">
        <v>76</v>
      </c>
      <c r="E81" s="86">
        <v>4.636690866939075E-3</v>
      </c>
      <c r="F81" s="90">
        <v>977</v>
      </c>
      <c r="G81" s="91">
        <v>2678</v>
      </c>
      <c r="H81" s="91">
        <v>9701</v>
      </c>
      <c r="I81" s="91">
        <v>4088</v>
      </c>
      <c r="J81" s="91">
        <v>1708</v>
      </c>
      <c r="K81" s="93">
        <v>5.9330782777676568E-2</v>
      </c>
      <c r="L81" s="93">
        <v>0.16262828687678388</v>
      </c>
      <c r="M81" s="93">
        <v>0.58911762919778954</v>
      </c>
      <c r="N81" s="93">
        <v>0.24825408392542661</v>
      </c>
      <c r="O81" s="93">
        <v>0.10372259670856865</v>
      </c>
      <c r="P81" s="106">
        <v>69.745387073497568</v>
      </c>
      <c r="R81" s="17">
        <v>20</v>
      </c>
      <c r="S81" s="23"/>
      <c r="T81" s="26"/>
      <c r="U81" s="27"/>
      <c r="V81" s="28"/>
    </row>
    <row r="82" spans="1:22" ht="13.5" customHeight="1">
      <c r="A82" s="16" t="s">
        <v>92</v>
      </c>
      <c r="B82" s="29">
        <v>16237</v>
      </c>
      <c r="C82" s="5">
        <v>16340</v>
      </c>
      <c r="D82" s="10">
        <v>103</v>
      </c>
      <c r="E82" s="86">
        <v>6.3435363675556911E-3</v>
      </c>
      <c r="F82" s="90">
        <v>1062</v>
      </c>
      <c r="G82" s="91">
        <v>2644</v>
      </c>
      <c r="H82" s="91">
        <v>9612</v>
      </c>
      <c r="I82" s="91">
        <v>4084</v>
      </c>
      <c r="J82" s="91">
        <v>1846</v>
      </c>
      <c r="K82" s="93">
        <v>6.4993880048959604E-2</v>
      </c>
      <c r="L82" s="93">
        <v>0.16181150550795595</v>
      </c>
      <c r="M82" s="93">
        <v>0.58824969400244798</v>
      </c>
      <c r="N82" s="93">
        <v>0.24993880048959607</v>
      </c>
      <c r="O82" s="93">
        <v>0.11297429620563036</v>
      </c>
      <c r="P82" s="106">
        <v>69.995838535164381</v>
      </c>
      <c r="R82" s="17">
        <v>165</v>
      </c>
      <c r="S82" s="23"/>
      <c r="T82" s="26"/>
      <c r="U82" s="27"/>
      <c r="V82" s="28"/>
    </row>
    <row r="83" spans="1:22" ht="13.5" customHeight="1">
      <c r="A83" s="16" t="s">
        <v>216</v>
      </c>
      <c r="B83" s="29">
        <v>15882</v>
      </c>
      <c r="C83" s="5">
        <v>15808</v>
      </c>
      <c r="D83" s="10">
        <v>-74</v>
      </c>
      <c r="E83" s="86">
        <v>-4.6593628006548204E-3</v>
      </c>
      <c r="F83" s="90">
        <v>1021</v>
      </c>
      <c r="G83" s="91">
        <v>2566</v>
      </c>
      <c r="H83" s="91">
        <v>9147</v>
      </c>
      <c r="I83" s="91">
        <v>4095</v>
      </c>
      <c r="J83" s="91">
        <v>1815</v>
      </c>
      <c r="K83" s="93">
        <v>6.458755060728745E-2</v>
      </c>
      <c r="L83" s="93">
        <v>0.16232287449392713</v>
      </c>
      <c r="M83" s="93">
        <v>0.57863107287449389</v>
      </c>
      <c r="N83" s="93">
        <v>0.25904605263157893</v>
      </c>
      <c r="O83" s="93">
        <v>0.11481528340080972</v>
      </c>
      <c r="P83" s="106">
        <v>72.821690171640981</v>
      </c>
      <c r="R83" s="17">
        <v>560</v>
      </c>
      <c r="S83" s="25"/>
      <c r="T83" s="26"/>
      <c r="U83" s="27"/>
      <c r="V83" s="28"/>
    </row>
    <row r="84" spans="1:22" ht="13.5" customHeight="1">
      <c r="A84" s="16" t="s">
        <v>180</v>
      </c>
      <c r="B84" s="29">
        <v>15770</v>
      </c>
      <c r="C84" s="5">
        <v>15628</v>
      </c>
      <c r="D84" s="10">
        <v>-142</v>
      </c>
      <c r="E84" s="86">
        <v>-9.0044388078630577E-3</v>
      </c>
      <c r="F84" s="90">
        <v>837</v>
      </c>
      <c r="G84" s="91">
        <v>2100</v>
      </c>
      <c r="H84" s="91">
        <v>8605</v>
      </c>
      <c r="I84" s="91">
        <v>4923</v>
      </c>
      <c r="J84" s="91">
        <v>2304</v>
      </c>
      <c r="K84" s="93">
        <v>5.3557716918351678E-2</v>
      </c>
      <c r="L84" s="93">
        <v>0.13437420015357052</v>
      </c>
      <c r="M84" s="93">
        <v>0.55061428205784491</v>
      </c>
      <c r="N84" s="93">
        <v>0.31501151778858461</v>
      </c>
      <c r="O84" s="93">
        <v>0.14742769388277452</v>
      </c>
      <c r="P84" s="106">
        <v>81.615339918651955</v>
      </c>
      <c r="R84" s="17">
        <v>430</v>
      </c>
      <c r="S84" s="23"/>
      <c r="T84" s="26"/>
      <c r="U84" s="27"/>
      <c r="V84" s="28"/>
    </row>
    <row r="85" spans="1:22" ht="13.5" customHeight="1">
      <c r="A85" s="16" t="s">
        <v>325</v>
      </c>
      <c r="B85" s="29">
        <v>15378</v>
      </c>
      <c r="C85" s="5">
        <v>15463</v>
      </c>
      <c r="D85" s="10">
        <v>85</v>
      </c>
      <c r="E85" s="86">
        <v>5.5273767720118716E-3</v>
      </c>
      <c r="F85" s="90">
        <v>828</v>
      </c>
      <c r="G85" s="91">
        <v>2032</v>
      </c>
      <c r="H85" s="91">
        <v>8859</v>
      </c>
      <c r="I85" s="91">
        <v>4572</v>
      </c>
      <c r="J85" s="91">
        <v>2071</v>
      </c>
      <c r="K85" s="93">
        <v>5.3547177132509866E-2</v>
      </c>
      <c r="L85" s="93">
        <v>0.13141046368751214</v>
      </c>
      <c r="M85" s="93">
        <v>0.5729159930155856</v>
      </c>
      <c r="N85" s="93">
        <v>0.29567354329690226</v>
      </c>
      <c r="O85" s="93">
        <v>0.13393261333505788</v>
      </c>
      <c r="P85" s="106">
        <v>74.545659781013654</v>
      </c>
      <c r="R85" s="17">
        <v>895</v>
      </c>
      <c r="S85" s="23"/>
      <c r="T85" s="26"/>
      <c r="U85" s="27"/>
      <c r="V85" s="28"/>
    </row>
    <row r="86" spans="1:22" ht="13.5" customHeight="1">
      <c r="A86" s="16" t="s">
        <v>342</v>
      </c>
      <c r="B86" s="29">
        <v>15304</v>
      </c>
      <c r="C86" s="5">
        <v>15357</v>
      </c>
      <c r="D86" s="10">
        <v>53</v>
      </c>
      <c r="E86" s="86">
        <v>3.4631468897019513E-3</v>
      </c>
      <c r="F86" s="90">
        <v>1328</v>
      </c>
      <c r="G86" s="91">
        <v>3201</v>
      </c>
      <c r="H86" s="91">
        <v>8935</v>
      </c>
      <c r="I86" s="91">
        <v>3221</v>
      </c>
      <c r="J86" s="91">
        <v>1389</v>
      </c>
      <c r="K86" s="93">
        <v>8.6475223025330464E-2</v>
      </c>
      <c r="L86" s="93">
        <v>0.20843914827114671</v>
      </c>
      <c r="M86" s="93">
        <v>0.58181936576154192</v>
      </c>
      <c r="N86" s="93">
        <v>0.20974148596731132</v>
      </c>
      <c r="O86" s="93">
        <v>9.0447352998632546E-2</v>
      </c>
      <c r="P86" s="106">
        <v>71.874650251818693</v>
      </c>
      <c r="R86" s="17">
        <v>977</v>
      </c>
      <c r="S86" s="23"/>
      <c r="T86" s="26"/>
      <c r="U86" s="27"/>
      <c r="V86" s="28"/>
    </row>
    <row r="87" spans="1:22" ht="13.5" customHeight="1">
      <c r="A87" s="16" t="s">
        <v>120</v>
      </c>
      <c r="B87" s="29">
        <v>15514</v>
      </c>
      <c r="C87" s="5">
        <v>15312</v>
      </c>
      <c r="D87" s="10">
        <v>-202</v>
      </c>
      <c r="E87" s="86">
        <v>-1.3020497615057414E-2</v>
      </c>
      <c r="F87" s="90">
        <v>853</v>
      </c>
      <c r="G87" s="91">
        <v>2270</v>
      </c>
      <c r="H87" s="91">
        <v>8395</v>
      </c>
      <c r="I87" s="91">
        <v>4647</v>
      </c>
      <c r="J87" s="91">
        <v>2213</v>
      </c>
      <c r="K87" s="93">
        <v>5.570794148380355E-2</v>
      </c>
      <c r="L87" s="93">
        <v>0.14824973876698014</v>
      </c>
      <c r="M87" s="93">
        <v>0.54826280041797282</v>
      </c>
      <c r="N87" s="93">
        <v>0.30348746081504702</v>
      </c>
      <c r="O87" s="93">
        <v>0.14452716823406478</v>
      </c>
      <c r="P87" s="106">
        <v>82.394282310899342</v>
      </c>
      <c r="R87" s="17">
        <v>233</v>
      </c>
      <c r="S87" s="23"/>
      <c r="T87" s="26"/>
      <c r="U87" s="27"/>
      <c r="V87" s="28"/>
    </row>
    <row r="88" spans="1:22" ht="13.5" customHeight="1">
      <c r="A88" s="40" t="s">
        <v>154</v>
      </c>
      <c r="B88" s="29">
        <v>15213</v>
      </c>
      <c r="C88" s="5">
        <v>15165</v>
      </c>
      <c r="D88" s="10">
        <v>-48</v>
      </c>
      <c r="E88" s="86">
        <v>-3.1551962137645884E-3</v>
      </c>
      <c r="F88" s="90">
        <v>848</v>
      </c>
      <c r="G88" s="91">
        <v>2216</v>
      </c>
      <c r="H88" s="91">
        <v>8524</v>
      </c>
      <c r="I88" s="91">
        <v>4425</v>
      </c>
      <c r="J88" s="91">
        <v>1912</v>
      </c>
      <c r="K88" s="93">
        <v>5.5918232772832178E-2</v>
      </c>
      <c r="L88" s="93">
        <v>0.14612594790636332</v>
      </c>
      <c r="M88" s="93">
        <v>0.56208374546653483</v>
      </c>
      <c r="N88" s="93">
        <v>0.29179030662710187</v>
      </c>
      <c r="O88" s="93">
        <v>0.12607978898780087</v>
      </c>
      <c r="P88" s="106">
        <v>77.909432191459416</v>
      </c>
      <c r="R88" s="37">
        <v>305</v>
      </c>
      <c r="S88" s="23"/>
      <c r="T88" s="26"/>
      <c r="U88" s="27"/>
      <c r="V88" s="28"/>
    </row>
    <row r="89" spans="1:22" ht="13.5" customHeight="1">
      <c r="A89" s="16" t="s">
        <v>189</v>
      </c>
      <c r="B89" s="29">
        <v>15105</v>
      </c>
      <c r="C89" s="5">
        <v>15086</v>
      </c>
      <c r="D89" s="10">
        <v>-19</v>
      </c>
      <c r="E89" s="86">
        <v>-1.2578616352201255E-3</v>
      </c>
      <c r="F89" s="90">
        <v>807</v>
      </c>
      <c r="G89" s="91">
        <v>2224</v>
      </c>
      <c r="H89" s="91">
        <v>8531</v>
      </c>
      <c r="I89" s="91">
        <v>4331</v>
      </c>
      <c r="J89" s="91">
        <v>1956</v>
      </c>
      <c r="K89" s="93">
        <v>5.3493305051040697E-2</v>
      </c>
      <c r="L89" s="93">
        <v>0.14742145035131909</v>
      </c>
      <c r="M89" s="93">
        <v>0.56549118387909325</v>
      </c>
      <c r="N89" s="93">
        <v>0.28708736576958771</v>
      </c>
      <c r="O89" s="93">
        <v>0.12965663529099827</v>
      </c>
      <c r="P89" s="106">
        <v>76.837416481069042</v>
      </c>
      <c r="R89" s="17">
        <v>445</v>
      </c>
      <c r="S89" s="23"/>
      <c r="T89" s="26"/>
      <c r="U89" s="27"/>
      <c r="V89" s="28"/>
    </row>
    <row r="90" spans="1:22" ht="13.5" customHeight="1">
      <c r="A90" s="16" t="s">
        <v>140</v>
      </c>
      <c r="B90" s="29">
        <v>14857</v>
      </c>
      <c r="C90" s="5">
        <v>15035</v>
      </c>
      <c r="D90" s="10">
        <v>178</v>
      </c>
      <c r="E90" s="86">
        <v>1.1980884431580963E-2</v>
      </c>
      <c r="F90" s="90">
        <v>1248</v>
      </c>
      <c r="G90" s="91">
        <v>3146</v>
      </c>
      <c r="H90" s="91">
        <v>9147</v>
      </c>
      <c r="I90" s="91">
        <v>2742</v>
      </c>
      <c r="J90" s="91">
        <v>1005</v>
      </c>
      <c r="K90" s="93">
        <v>8.3006318589956773E-2</v>
      </c>
      <c r="L90" s="93">
        <v>0.20924509477884934</v>
      </c>
      <c r="M90" s="93">
        <v>0.60838044562687066</v>
      </c>
      <c r="N90" s="93">
        <v>0.18237445959428</v>
      </c>
      <c r="O90" s="93">
        <v>6.6844030595277687E-2</v>
      </c>
      <c r="P90" s="106">
        <v>64.370831966765067</v>
      </c>
      <c r="R90" s="17">
        <v>276</v>
      </c>
      <c r="S90" s="23"/>
      <c r="T90" s="26"/>
      <c r="U90" s="27"/>
      <c r="V90" s="28"/>
    </row>
    <row r="91" spans="1:22" ht="13.5" customHeight="1">
      <c r="A91" s="16" t="s">
        <v>182</v>
      </c>
      <c r="B91" s="29">
        <v>14745</v>
      </c>
      <c r="C91" s="5">
        <v>14643</v>
      </c>
      <c r="D91" s="10">
        <v>-102</v>
      </c>
      <c r="E91" s="86">
        <v>-6.9175991861647468E-3</v>
      </c>
      <c r="F91" s="90">
        <v>736</v>
      </c>
      <c r="G91" s="91">
        <v>1939</v>
      </c>
      <c r="H91" s="91">
        <v>8293</v>
      </c>
      <c r="I91" s="91">
        <v>4411</v>
      </c>
      <c r="J91" s="91">
        <v>1968</v>
      </c>
      <c r="K91" s="93">
        <v>5.0262924264153519E-2</v>
      </c>
      <c r="L91" s="93">
        <v>0.13241822031004574</v>
      </c>
      <c r="M91" s="93">
        <v>0.56634569418834935</v>
      </c>
      <c r="N91" s="93">
        <v>0.30123608550160486</v>
      </c>
      <c r="O91" s="93">
        <v>0.13439868879328007</v>
      </c>
      <c r="P91" s="106">
        <v>76.57060171228747</v>
      </c>
      <c r="R91" s="17">
        <v>434</v>
      </c>
      <c r="S91" s="23"/>
      <c r="T91" s="26"/>
      <c r="U91" s="27"/>
      <c r="V91" s="28"/>
    </row>
    <row r="92" spans="1:22" ht="13.5" customHeight="1">
      <c r="A92" s="16" t="s">
        <v>169</v>
      </c>
      <c r="B92" s="29">
        <v>14221</v>
      </c>
      <c r="C92" s="5">
        <v>14203</v>
      </c>
      <c r="D92" s="10">
        <v>-18</v>
      </c>
      <c r="E92" s="86">
        <v>-1.2657337739961916E-3</v>
      </c>
      <c r="F92" s="90">
        <v>1012</v>
      </c>
      <c r="G92" s="91">
        <v>2520</v>
      </c>
      <c r="H92" s="91">
        <v>8121</v>
      </c>
      <c r="I92" s="91">
        <v>3562</v>
      </c>
      <c r="J92" s="91">
        <v>1571</v>
      </c>
      <c r="K92" s="93">
        <v>7.1252552277687814E-2</v>
      </c>
      <c r="L92" s="93">
        <v>0.17742730409068508</v>
      </c>
      <c r="M92" s="93">
        <v>0.57178060973033862</v>
      </c>
      <c r="N92" s="93">
        <v>0.25079208617897625</v>
      </c>
      <c r="O92" s="93">
        <v>0.11061043441526439</v>
      </c>
      <c r="P92" s="106">
        <v>74.892254648442318</v>
      </c>
      <c r="R92" s="17">
        <v>408</v>
      </c>
      <c r="S92" s="23"/>
      <c r="T92" s="26"/>
      <c r="U92" s="27"/>
      <c r="V92" s="28"/>
    </row>
    <row r="93" spans="1:22" ht="13.5" customHeight="1">
      <c r="A93" s="16" t="s">
        <v>119</v>
      </c>
      <c r="B93" s="29">
        <v>13007</v>
      </c>
      <c r="C93" s="5">
        <v>12890</v>
      </c>
      <c r="D93" s="10">
        <v>-117</v>
      </c>
      <c r="E93" s="86">
        <v>-8.9951564542170015E-3</v>
      </c>
      <c r="F93" s="90">
        <v>763</v>
      </c>
      <c r="G93" s="91">
        <v>1942</v>
      </c>
      <c r="H93" s="91">
        <v>7241</v>
      </c>
      <c r="I93" s="91">
        <v>3707</v>
      </c>
      <c r="J93" s="91">
        <v>1616</v>
      </c>
      <c r="K93" s="93">
        <v>5.9193173002327383E-2</v>
      </c>
      <c r="L93" s="93">
        <v>0.15065942591155934</v>
      </c>
      <c r="M93" s="93">
        <v>0.56175329712955779</v>
      </c>
      <c r="N93" s="93">
        <v>0.28758727695888286</v>
      </c>
      <c r="O93" s="93">
        <v>0.12536850271528316</v>
      </c>
      <c r="P93" s="106">
        <v>78.014086452147495</v>
      </c>
      <c r="R93" s="17">
        <v>232</v>
      </c>
      <c r="S93" s="23"/>
      <c r="T93" s="26"/>
      <c r="U93" s="27"/>
      <c r="V93" s="28"/>
    </row>
    <row r="94" spans="1:22" ht="13.5" customHeight="1">
      <c r="A94" s="16" t="s">
        <v>319</v>
      </c>
      <c r="B94" s="29">
        <v>12735</v>
      </c>
      <c r="C94" s="5">
        <v>12669</v>
      </c>
      <c r="D94" s="10">
        <v>-66</v>
      </c>
      <c r="E94" s="86">
        <v>-5.1825677267373083E-3</v>
      </c>
      <c r="F94" s="90">
        <v>781</v>
      </c>
      <c r="G94" s="91">
        <v>2070</v>
      </c>
      <c r="H94" s="91">
        <v>7161</v>
      </c>
      <c r="I94" s="91">
        <v>3438</v>
      </c>
      <c r="J94" s="91">
        <v>1610</v>
      </c>
      <c r="K94" s="93">
        <v>6.164653879548504E-2</v>
      </c>
      <c r="L94" s="93">
        <v>0.16339095429789249</v>
      </c>
      <c r="M94" s="93">
        <v>0.56523798247691215</v>
      </c>
      <c r="N94" s="93">
        <v>0.27137106322519539</v>
      </c>
      <c r="O94" s="93">
        <v>0.12708185334280528</v>
      </c>
      <c r="P94" s="106">
        <v>76.916631755341427</v>
      </c>
      <c r="R94" s="17">
        <v>886</v>
      </c>
      <c r="S94" s="23"/>
      <c r="T94" s="26"/>
      <c r="U94" s="27"/>
      <c r="V94" s="28"/>
    </row>
    <row r="95" spans="1:22" ht="13.5" customHeight="1">
      <c r="A95" s="16" t="s">
        <v>111</v>
      </c>
      <c r="B95" s="29">
        <v>12758</v>
      </c>
      <c r="C95" s="5">
        <v>12662</v>
      </c>
      <c r="D95" s="10">
        <v>-96</v>
      </c>
      <c r="E95" s="86">
        <v>-7.5246903903433138E-3</v>
      </c>
      <c r="F95" s="90">
        <v>739</v>
      </c>
      <c r="G95" s="91">
        <v>1766</v>
      </c>
      <c r="H95" s="91">
        <v>7181</v>
      </c>
      <c r="I95" s="91">
        <v>3715</v>
      </c>
      <c r="J95" s="91">
        <v>1609</v>
      </c>
      <c r="K95" s="93">
        <v>5.8363607644921815E-2</v>
      </c>
      <c r="L95" s="93">
        <v>0.1394724372137103</v>
      </c>
      <c r="M95" s="93">
        <v>0.56712999526141206</v>
      </c>
      <c r="N95" s="93">
        <v>0.29339756752487761</v>
      </c>
      <c r="O95" s="93">
        <v>0.12707313220660243</v>
      </c>
      <c r="P95" s="106">
        <v>76.326416933574706</v>
      </c>
      <c r="R95" s="17">
        <v>214</v>
      </c>
      <c r="S95" s="23"/>
      <c r="T95" s="26"/>
      <c r="U95" s="27"/>
      <c r="V95" s="28"/>
    </row>
    <row r="96" spans="1:22" ht="13.5" customHeight="1">
      <c r="A96" s="16" t="s">
        <v>108</v>
      </c>
      <c r="B96" s="29">
        <v>12400</v>
      </c>
      <c r="C96" s="5">
        <v>12412</v>
      </c>
      <c r="D96" s="10">
        <v>12</v>
      </c>
      <c r="E96" s="86">
        <v>9.6774193548387899E-4</v>
      </c>
      <c r="F96" s="90">
        <v>896</v>
      </c>
      <c r="G96" s="91">
        <v>2231</v>
      </c>
      <c r="H96" s="91">
        <v>6881</v>
      </c>
      <c r="I96" s="91">
        <v>3300</v>
      </c>
      <c r="J96" s="91">
        <v>1488</v>
      </c>
      <c r="K96" s="93">
        <v>7.2188204962939095E-2</v>
      </c>
      <c r="L96" s="93">
        <v>0.17974540766999678</v>
      </c>
      <c r="M96" s="93">
        <v>0.55438285530132125</v>
      </c>
      <c r="N96" s="93">
        <v>0.26587173702868194</v>
      </c>
      <c r="O96" s="93">
        <v>0.11988398324202384</v>
      </c>
      <c r="P96" s="106">
        <v>80.380758610667058</v>
      </c>
      <c r="R96" s="17">
        <v>208</v>
      </c>
      <c r="S96" s="23"/>
      <c r="T96" s="26"/>
      <c r="U96" s="27"/>
      <c r="V96" s="28"/>
    </row>
    <row r="97" spans="1:22" ht="13.5" customHeight="1">
      <c r="A97" s="16" t="s">
        <v>85</v>
      </c>
      <c r="B97" s="29">
        <v>12294</v>
      </c>
      <c r="C97" s="5">
        <v>12366</v>
      </c>
      <c r="D97" s="10">
        <v>72</v>
      </c>
      <c r="E97" s="86">
        <v>5.8565153733527442E-3</v>
      </c>
      <c r="F97" s="90">
        <v>1024</v>
      </c>
      <c r="G97" s="91">
        <v>2394</v>
      </c>
      <c r="H97" s="91">
        <v>7179</v>
      </c>
      <c r="I97" s="91">
        <v>2793</v>
      </c>
      <c r="J97" s="91">
        <v>1198</v>
      </c>
      <c r="K97" s="93">
        <v>8.2807698528222548E-2</v>
      </c>
      <c r="L97" s="93">
        <v>0.19359534206695778</v>
      </c>
      <c r="M97" s="93">
        <v>0.58054342552159144</v>
      </c>
      <c r="N97" s="93">
        <v>0.22586123241145076</v>
      </c>
      <c r="O97" s="93">
        <v>9.6878537926572861E-2</v>
      </c>
      <c r="P97" s="106">
        <v>72.252402841621389</v>
      </c>
      <c r="R97" s="17">
        <v>145</v>
      </c>
      <c r="S97" s="23"/>
      <c r="T97" s="26"/>
      <c r="U97" s="27"/>
      <c r="V97" s="28"/>
    </row>
    <row r="98" spans="1:22" ht="13.5" customHeight="1">
      <c r="A98" s="16" t="s">
        <v>179</v>
      </c>
      <c r="B98" s="29">
        <v>11994</v>
      </c>
      <c r="C98" s="5">
        <v>11979</v>
      </c>
      <c r="D98" s="10">
        <v>-15</v>
      </c>
      <c r="E98" s="86">
        <v>-1.250625312656295E-3</v>
      </c>
      <c r="F98" s="90">
        <v>834</v>
      </c>
      <c r="G98" s="91">
        <v>2133</v>
      </c>
      <c r="H98" s="91">
        <v>7063</v>
      </c>
      <c r="I98" s="91">
        <v>2783</v>
      </c>
      <c r="J98" s="91">
        <v>1164</v>
      </c>
      <c r="K98" s="93">
        <v>6.9621838216879534E-2</v>
      </c>
      <c r="L98" s="93">
        <v>0.17806160781367392</v>
      </c>
      <c r="M98" s="93">
        <v>0.58961515986309376</v>
      </c>
      <c r="N98" s="93">
        <v>0.23232323232323232</v>
      </c>
      <c r="O98" s="93">
        <v>9.7170047583270719E-2</v>
      </c>
      <c r="P98" s="106">
        <v>69.602152060031159</v>
      </c>
      <c r="R98" s="17">
        <v>426</v>
      </c>
      <c r="S98" s="23"/>
      <c r="T98" s="26"/>
      <c r="U98" s="27"/>
      <c r="V98" s="28"/>
    </row>
    <row r="99" spans="1:22" ht="13.5" customHeight="1">
      <c r="A99" s="16" t="s">
        <v>191</v>
      </c>
      <c r="B99" s="29">
        <v>11705</v>
      </c>
      <c r="C99" s="5">
        <v>11742</v>
      </c>
      <c r="D99" s="10">
        <v>37</v>
      </c>
      <c r="E99" s="86">
        <v>3.1610422896197754E-3</v>
      </c>
      <c r="F99" s="90">
        <v>662</v>
      </c>
      <c r="G99" s="91">
        <v>1638</v>
      </c>
      <c r="H99" s="91">
        <v>7125</v>
      </c>
      <c r="I99" s="91">
        <v>2979</v>
      </c>
      <c r="J99" s="91">
        <v>1415</v>
      </c>
      <c r="K99" s="93">
        <v>5.6378811105433489E-2</v>
      </c>
      <c r="L99" s="93">
        <v>0.13949923352069493</v>
      </c>
      <c r="M99" s="93">
        <v>0.60679611650485432</v>
      </c>
      <c r="N99" s="93">
        <v>0.25370464997445069</v>
      </c>
      <c r="O99" s="93">
        <v>0.12050757962868336</v>
      </c>
      <c r="P99" s="106">
        <v>64.8</v>
      </c>
      <c r="R99" s="17">
        <v>478</v>
      </c>
      <c r="S99" s="23"/>
      <c r="T99" s="26"/>
      <c r="U99" s="27"/>
      <c r="V99" s="28"/>
    </row>
    <row r="100" spans="1:22" ht="13.5" customHeight="1">
      <c r="A100" s="16" t="s">
        <v>50</v>
      </c>
      <c r="B100" s="29">
        <v>11483</v>
      </c>
      <c r="C100" s="5">
        <v>11417</v>
      </c>
      <c r="D100" s="10">
        <v>-66</v>
      </c>
      <c r="E100" s="86">
        <v>-5.74762692676134E-3</v>
      </c>
      <c r="F100" s="90">
        <v>671</v>
      </c>
      <c r="G100" s="91">
        <v>1704</v>
      </c>
      <c r="H100" s="91">
        <v>6437</v>
      </c>
      <c r="I100" s="91">
        <v>3276</v>
      </c>
      <c r="J100" s="91">
        <v>1524</v>
      </c>
      <c r="K100" s="93">
        <v>5.8772006656739949E-2</v>
      </c>
      <c r="L100" s="93">
        <v>0.14925111675571517</v>
      </c>
      <c r="M100" s="93">
        <v>0.5638083559604099</v>
      </c>
      <c r="N100" s="93">
        <v>0.28694052728387492</v>
      </c>
      <c r="O100" s="93">
        <v>0.13348515371813963</v>
      </c>
      <c r="P100" s="106">
        <v>77.365232251048624</v>
      </c>
      <c r="R100" s="17">
        <v>50</v>
      </c>
      <c r="S100" s="23"/>
      <c r="T100" s="26"/>
      <c r="U100" s="27"/>
      <c r="V100" s="28"/>
    </row>
    <row r="101" spans="1:22" ht="13.5" customHeight="1">
      <c r="A101" s="16" t="s">
        <v>40</v>
      </c>
      <c r="B101" s="29">
        <v>11332</v>
      </c>
      <c r="C101" s="5">
        <v>11197</v>
      </c>
      <c r="D101" s="10">
        <v>-135</v>
      </c>
      <c r="E101" s="86">
        <v>-1.1913166254853502E-2</v>
      </c>
      <c r="F101" s="90">
        <v>768</v>
      </c>
      <c r="G101" s="91">
        <v>1835</v>
      </c>
      <c r="H101" s="91">
        <v>6039</v>
      </c>
      <c r="I101" s="91">
        <v>3323</v>
      </c>
      <c r="J101" s="91">
        <v>1535</v>
      </c>
      <c r="K101" s="93">
        <v>6.8589800839510578E-2</v>
      </c>
      <c r="L101" s="93">
        <v>0.16388318299544521</v>
      </c>
      <c r="M101" s="93">
        <v>0.53934089488255788</v>
      </c>
      <c r="N101" s="93">
        <v>0.29677592212199694</v>
      </c>
      <c r="O101" s="93">
        <v>0.13709029204251139</v>
      </c>
      <c r="P101" s="106">
        <v>85.411491968869015</v>
      </c>
      <c r="R101" s="17">
        <v>10</v>
      </c>
      <c r="S101" s="23"/>
      <c r="T101" s="26"/>
      <c r="U101" s="27"/>
      <c r="V101" s="28"/>
    </row>
    <row r="102" spans="1:22" ht="13.5" customHeight="1">
      <c r="A102" s="16" t="s">
        <v>233</v>
      </c>
      <c r="B102" s="29">
        <v>11174</v>
      </c>
      <c r="C102" s="5">
        <v>11172</v>
      </c>
      <c r="D102" s="10">
        <v>-2</v>
      </c>
      <c r="E102" s="86">
        <v>-1.7898693395379528E-4</v>
      </c>
      <c r="F102" s="90">
        <v>1145</v>
      </c>
      <c r="G102" s="91">
        <v>2608</v>
      </c>
      <c r="H102" s="91">
        <v>6480</v>
      </c>
      <c r="I102" s="91">
        <v>2084</v>
      </c>
      <c r="J102" s="91">
        <v>955</v>
      </c>
      <c r="K102" s="93">
        <v>0.10248836376655926</v>
      </c>
      <c r="L102" s="93">
        <v>0.23344074471894022</v>
      </c>
      <c r="M102" s="93">
        <v>0.58002148227712136</v>
      </c>
      <c r="N102" s="93">
        <v>0.18653777300393842</v>
      </c>
      <c r="O102" s="93">
        <v>8.5481561045470819E-2</v>
      </c>
      <c r="P102" s="106">
        <v>72.407407407407405</v>
      </c>
      <c r="R102" s="17">
        <v>599</v>
      </c>
      <c r="S102" s="23"/>
      <c r="T102" s="26"/>
      <c r="U102" s="27"/>
      <c r="V102" s="28"/>
    </row>
    <row r="103" spans="1:22" ht="13.5" customHeight="1">
      <c r="A103" s="16" t="s">
        <v>222</v>
      </c>
      <c r="B103" s="29">
        <v>10922</v>
      </c>
      <c r="C103" s="5">
        <v>11041</v>
      </c>
      <c r="D103" s="10">
        <v>119</v>
      </c>
      <c r="E103" s="86">
        <v>1.0895440395531919E-2</v>
      </c>
      <c r="F103" s="90">
        <v>886</v>
      </c>
      <c r="G103" s="91">
        <v>2098</v>
      </c>
      <c r="H103" s="91">
        <v>6436</v>
      </c>
      <c r="I103" s="91">
        <v>2507</v>
      </c>
      <c r="J103" s="91">
        <v>1090</v>
      </c>
      <c r="K103" s="93">
        <v>8.0246354496875283E-2</v>
      </c>
      <c r="L103" s="93">
        <v>0.19001902001630286</v>
      </c>
      <c r="M103" s="93">
        <v>0.58291821392989762</v>
      </c>
      <c r="N103" s="93">
        <v>0.22706276605379946</v>
      </c>
      <c r="O103" s="93">
        <v>9.8722941762521513E-2</v>
      </c>
      <c r="P103" s="106">
        <v>71.55065257924177</v>
      </c>
      <c r="R103" s="17">
        <v>577</v>
      </c>
      <c r="S103" s="23"/>
      <c r="T103" s="26"/>
      <c r="U103" s="27"/>
      <c r="V103" s="28"/>
    </row>
    <row r="104" spans="1:22" ht="13.5" customHeight="1">
      <c r="A104" s="16" t="s">
        <v>176</v>
      </c>
      <c r="B104" s="29">
        <v>10719</v>
      </c>
      <c r="C104" s="5">
        <v>10543</v>
      </c>
      <c r="D104" s="10">
        <v>-176</v>
      </c>
      <c r="E104" s="86">
        <v>-1.6419442112137306E-2</v>
      </c>
      <c r="F104" s="90">
        <v>375</v>
      </c>
      <c r="G104" s="91">
        <v>1021</v>
      </c>
      <c r="H104" s="91">
        <v>5359</v>
      </c>
      <c r="I104" s="91">
        <v>4163</v>
      </c>
      <c r="J104" s="91">
        <v>1823</v>
      </c>
      <c r="K104" s="93">
        <v>3.5568623731385751E-2</v>
      </c>
      <c r="L104" s="93">
        <v>9.6841506212652945E-2</v>
      </c>
      <c r="M104" s="93">
        <v>0.50829934553732337</v>
      </c>
      <c r="N104" s="93">
        <v>0.39485914825002372</v>
      </c>
      <c r="O104" s="93">
        <v>0.17291093616617662</v>
      </c>
      <c r="P104" s="106">
        <v>96.734465385333081</v>
      </c>
      <c r="R104" s="17">
        <v>422</v>
      </c>
      <c r="S104" s="23"/>
      <c r="T104" s="26"/>
      <c r="U104" s="27"/>
      <c r="V104" s="28"/>
    </row>
    <row r="105" spans="1:22" ht="13.5" customHeight="1">
      <c r="A105" s="16" t="s">
        <v>202</v>
      </c>
      <c r="B105" s="29">
        <v>10267</v>
      </c>
      <c r="C105" s="5">
        <v>10426</v>
      </c>
      <c r="D105" s="10">
        <v>159</v>
      </c>
      <c r="E105" s="86">
        <v>1.5486510178240875E-2</v>
      </c>
      <c r="F105" s="90">
        <v>851</v>
      </c>
      <c r="G105" s="91">
        <v>2207</v>
      </c>
      <c r="H105" s="91">
        <v>6215</v>
      </c>
      <c r="I105" s="91">
        <v>2004</v>
      </c>
      <c r="J105" s="91">
        <v>799</v>
      </c>
      <c r="K105" s="93">
        <v>8.1622865912142725E-2</v>
      </c>
      <c r="L105" s="93">
        <v>0.21168233262996355</v>
      </c>
      <c r="M105" s="93">
        <v>0.5961058891233455</v>
      </c>
      <c r="N105" s="93">
        <v>0.19221177824669097</v>
      </c>
      <c r="O105" s="93">
        <v>7.6635334740072891E-2</v>
      </c>
      <c r="P105" s="106">
        <v>67.755430410297663</v>
      </c>
      <c r="R105" s="17">
        <v>500</v>
      </c>
      <c r="S105" s="23"/>
      <c r="T105" s="26"/>
      <c r="U105" s="27"/>
      <c r="V105" s="28"/>
    </row>
    <row r="106" spans="1:22" ht="13.5" customHeight="1">
      <c r="A106" s="16" t="s">
        <v>121</v>
      </c>
      <c r="B106" s="29">
        <v>10178</v>
      </c>
      <c r="C106" s="5">
        <v>10396</v>
      </c>
      <c r="D106" s="10">
        <v>218</v>
      </c>
      <c r="E106" s="86">
        <v>2.1418746315582604E-2</v>
      </c>
      <c r="F106" s="90">
        <v>684</v>
      </c>
      <c r="G106" s="91">
        <v>1864</v>
      </c>
      <c r="H106" s="91">
        <v>6238</v>
      </c>
      <c r="I106" s="91">
        <v>2294</v>
      </c>
      <c r="J106" s="91">
        <v>1271</v>
      </c>
      <c r="K106" s="93">
        <v>6.5794536360138517E-2</v>
      </c>
      <c r="L106" s="93">
        <v>0.17929973066564064</v>
      </c>
      <c r="M106" s="93">
        <v>0.60003847633705276</v>
      </c>
      <c r="N106" s="93">
        <v>0.22066179299730665</v>
      </c>
      <c r="O106" s="93">
        <v>0.12225856098499423</v>
      </c>
      <c r="P106" s="106">
        <v>66.655979480602753</v>
      </c>
      <c r="R106" s="17">
        <v>235</v>
      </c>
      <c r="S106" s="23"/>
      <c r="T106" s="26"/>
      <c r="U106" s="27"/>
      <c r="V106" s="28"/>
    </row>
    <row r="107" spans="1:22" ht="13.5" customHeight="1">
      <c r="A107" s="16" t="s">
        <v>210</v>
      </c>
      <c r="B107" s="29">
        <v>10500</v>
      </c>
      <c r="C107" s="5">
        <v>10396</v>
      </c>
      <c r="D107" s="10">
        <v>-104</v>
      </c>
      <c r="E107" s="86">
        <v>-9.9047619047618607E-3</v>
      </c>
      <c r="F107" s="90">
        <v>877</v>
      </c>
      <c r="G107" s="91">
        <v>2278</v>
      </c>
      <c r="H107" s="91">
        <v>5632</v>
      </c>
      <c r="I107" s="91">
        <v>2486</v>
      </c>
      <c r="J107" s="91">
        <v>1119</v>
      </c>
      <c r="K107" s="93">
        <v>8.4359368988072336E-2</v>
      </c>
      <c r="L107" s="93">
        <v>0.21912273951519814</v>
      </c>
      <c r="M107" s="93">
        <v>0.54174682570219312</v>
      </c>
      <c r="N107" s="93">
        <v>0.2391304347826087</v>
      </c>
      <c r="O107" s="93">
        <v>0.10763755290496345</v>
      </c>
      <c r="P107" s="106">
        <v>84.588068181818187</v>
      </c>
      <c r="R107" s="17">
        <v>535</v>
      </c>
      <c r="S107" s="23"/>
      <c r="T107" s="26"/>
      <c r="U107" s="27"/>
      <c r="V107" s="28"/>
    </row>
    <row r="108" spans="1:22" ht="13.5" customHeight="1">
      <c r="A108" s="16" t="s">
        <v>291</v>
      </c>
      <c r="B108" s="29">
        <v>10301</v>
      </c>
      <c r="C108" s="5">
        <v>10348</v>
      </c>
      <c r="D108" s="10">
        <v>47</v>
      </c>
      <c r="E108" s="86">
        <v>4.5626638190467972E-3</v>
      </c>
      <c r="F108" s="90">
        <v>615</v>
      </c>
      <c r="G108" s="91">
        <v>1531</v>
      </c>
      <c r="H108" s="91">
        <v>5957</v>
      </c>
      <c r="I108" s="91">
        <v>2860</v>
      </c>
      <c r="J108" s="91">
        <v>1228</v>
      </c>
      <c r="K108" s="93">
        <v>5.9431774255894861E-2</v>
      </c>
      <c r="L108" s="93">
        <v>0.14795129493621956</v>
      </c>
      <c r="M108" s="93">
        <v>0.57566679551604172</v>
      </c>
      <c r="N108" s="93">
        <v>0.27638190954773867</v>
      </c>
      <c r="O108" s="93">
        <v>0.11867027444916892</v>
      </c>
      <c r="P108" s="106">
        <v>73.711599798556321</v>
      </c>
      <c r="R108" s="17">
        <v>765</v>
      </c>
      <c r="S108" s="23"/>
      <c r="T108" s="26"/>
      <c r="U108" s="27"/>
      <c r="V108" s="28"/>
    </row>
    <row r="109" spans="1:22" ht="13.5" customHeight="1">
      <c r="A109" s="16" t="s">
        <v>78</v>
      </c>
      <c r="B109" s="29">
        <v>10344</v>
      </c>
      <c r="C109" s="5">
        <v>10337</v>
      </c>
      <c r="D109" s="10">
        <v>-7</v>
      </c>
      <c r="E109" s="86">
        <v>-6.7672080433101023E-4</v>
      </c>
      <c r="F109" s="90">
        <v>694</v>
      </c>
      <c r="G109" s="91">
        <v>1735</v>
      </c>
      <c r="H109" s="91">
        <v>6006</v>
      </c>
      <c r="I109" s="91">
        <v>2596</v>
      </c>
      <c r="J109" s="91">
        <v>1142</v>
      </c>
      <c r="K109" s="93">
        <v>6.7137467350295063E-2</v>
      </c>
      <c r="L109" s="93">
        <v>0.16784366837573764</v>
      </c>
      <c r="M109" s="93">
        <v>0.58101963819289926</v>
      </c>
      <c r="N109" s="93">
        <v>0.25113669343136308</v>
      </c>
      <c r="O109" s="93">
        <v>0.11047692754183999</v>
      </c>
      <c r="P109" s="106">
        <v>72.111222111222105</v>
      </c>
      <c r="R109" s="17">
        <v>108</v>
      </c>
      <c r="S109" s="23"/>
      <c r="T109" s="26"/>
      <c r="U109" s="27"/>
      <c r="V109" s="28"/>
    </row>
    <row r="110" spans="1:22" ht="13.5" customHeight="1">
      <c r="A110" s="16" t="s">
        <v>178</v>
      </c>
      <c r="B110" s="29">
        <v>10238</v>
      </c>
      <c r="C110" s="5">
        <v>10218</v>
      </c>
      <c r="D110" s="10">
        <v>-20</v>
      </c>
      <c r="E110" s="86">
        <v>-1.9535065442469746E-3</v>
      </c>
      <c r="F110" s="90">
        <v>1209</v>
      </c>
      <c r="G110" s="91">
        <v>3147</v>
      </c>
      <c r="H110" s="91">
        <v>5963</v>
      </c>
      <c r="I110" s="91">
        <v>1108</v>
      </c>
      <c r="J110" s="91">
        <v>472</v>
      </c>
      <c r="K110" s="93">
        <v>0.1183206106870229</v>
      </c>
      <c r="L110" s="93">
        <v>0.30798590722254843</v>
      </c>
      <c r="M110" s="93">
        <v>0.58357799960853396</v>
      </c>
      <c r="N110" s="93">
        <v>0.1084360931689176</v>
      </c>
      <c r="O110" s="93">
        <v>4.6192992757878255E-2</v>
      </c>
      <c r="P110" s="106">
        <v>71.356699647828265</v>
      </c>
      <c r="R110" s="17">
        <v>425</v>
      </c>
      <c r="S110" s="23"/>
      <c r="T110" s="26"/>
      <c r="U110" s="27"/>
      <c r="V110" s="28"/>
    </row>
    <row r="111" spans="1:22" ht="13.5" customHeight="1">
      <c r="A111" s="16" t="s">
        <v>81</v>
      </c>
      <c r="B111" s="29">
        <v>9848</v>
      </c>
      <c r="C111" s="5">
        <v>9912</v>
      </c>
      <c r="D111" s="10">
        <v>64</v>
      </c>
      <c r="E111" s="86">
        <v>6.4987814784727149E-3</v>
      </c>
      <c r="F111" s="90">
        <v>860</v>
      </c>
      <c r="G111" s="91">
        <v>2160</v>
      </c>
      <c r="H111" s="91">
        <v>5605</v>
      </c>
      <c r="I111" s="91">
        <v>2147</v>
      </c>
      <c r="J111" s="91">
        <v>932</v>
      </c>
      <c r="K111" s="93">
        <v>8.6763518966908801E-2</v>
      </c>
      <c r="L111" s="93">
        <v>0.21791767554479419</v>
      </c>
      <c r="M111" s="93">
        <v>0.56547619047619047</v>
      </c>
      <c r="N111" s="93">
        <v>0.21660613397901535</v>
      </c>
      <c r="O111" s="93">
        <v>9.40274414850686E-2</v>
      </c>
      <c r="P111" s="106">
        <v>76.842105263157904</v>
      </c>
      <c r="R111" s="17">
        <v>139</v>
      </c>
      <c r="S111" s="23"/>
      <c r="T111" s="26"/>
      <c r="U111" s="27"/>
      <c r="V111" s="28"/>
    </row>
    <row r="112" spans="1:22" ht="13.5" customHeight="1">
      <c r="A112" s="16" t="s">
        <v>132</v>
      </c>
      <c r="B112" s="29">
        <v>9933</v>
      </c>
      <c r="C112" s="5">
        <v>9877</v>
      </c>
      <c r="D112" s="10">
        <v>-56</v>
      </c>
      <c r="E112" s="86">
        <v>-5.6377730796335346E-3</v>
      </c>
      <c r="F112" s="90">
        <v>403</v>
      </c>
      <c r="G112" s="91">
        <v>1089</v>
      </c>
      <c r="H112" s="91">
        <v>5045</v>
      </c>
      <c r="I112" s="91">
        <v>3743</v>
      </c>
      <c r="J112" s="91">
        <v>1688</v>
      </c>
      <c r="K112" s="93">
        <v>4.0801862913840234E-2</v>
      </c>
      <c r="L112" s="93">
        <v>0.11025615065303229</v>
      </c>
      <c r="M112" s="93">
        <v>0.51078262630353344</v>
      </c>
      <c r="N112" s="93">
        <v>0.37896122304343421</v>
      </c>
      <c r="O112" s="93">
        <v>0.17090209577807025</v>
      </c>
      <c r="P112" s="106">
        <v>95.777998017839437</v>
      </c>
      <c r="R112" s="17">
        <v>260</v>
      </c>
      <c r="S112" s="23"/>
      <c r="T112" s="26"/>
      <c r="U112" s="27"/>
      <c r="V112" s="28"/>
    </row>
    <row r="113" spans="1:22" ht="13.5" customHeight="1">
      <c r="A113" s="16" t="s">
        <v>74</v>
      </c>
      <c r="B113" s="29">
        <v>9937</v>
      </c>
      <c r="C113" s="5">
        <v>9870</v>
      </c>
      <c r="D113" s="10">
        <v>-67</v>
      </c>
      <c r="E113" s="86">
        <v>-6.7424776089363148E-3</v>
      </c>
      <c r="F113" s="90">
        <v>569</v>
      </c>
      <c r="G113" s="91">
        <v>1373</v>
      </c>
      <c r="H113" s="91">
        <v>5512</v>
      </c>
      <c r="I113" s="91">
        <v>2985</v>
      </c>
      <c r="J113" s="91">
        <v>1410</v>
      </c>
      <c r="K113" s="93">
        <v>5.7649442755825737E-2</v>
      </c>
      <c r="L113" s="93">
        <v>0.13910840932117527</v>
      </c>
      <c r="M113" s="93">
        <v>0.55845997973657546</v>
      </c>
      <c r="N113" s="93">
        <v>0.30243161094224924</v>
      </c>
      <c r="O113" s="93">
        <v>0.14285714285714285</v>
      </c>
      <c r="P113" s="106">
        <v>79.063860667634259</v>
      </c>
      <c r="R113" s="17">
        <v>102</v>
      </c>
      <c r="S113" s="23"/>
      <c r="T113" s="26"/>
      <c r="U113" s="27"/>
      <c r="V113" s="28"/>
    </row>
    <row r="114" spans="1:22" ht="13.5" customHeight="1">
      <c r="A114" s="40" t="s">
        <v>193</v>
      </c>
      <c r="B114" s="29">
        <v>9543</v>
      </c>
      <c r="C114" s="5">
        <v>9612</v>
      </c>
      <c r="D114" s="10">
        <v>69</v>
      </c>
      <c r="E114" s="86">
        <v>7.2304306821753261E-3</v>
      </c>
      <c r="F114" s="90">
        <v>767</v>
      </c>
      <c r="G114" s="91">
        <v>1887</v>
      </c>
      <c r="H114" s="91">
        <v>5887</v>
      </c>
      <c r="I114" s="91">
        <v>1838</v>
      </c>
      <c r="J114" s="91">
        <v>797</v>
      </c>
      <c r="K114" s="93">
        <v>7.979608822305452E-2</v>
      </c>
      <c r="L114" s="93">
        <v>0.19631710362047441</v>
      </c>
      <c r="M114" s="93">
        <v>0.61246358718268834</v>
      </c>
      <c r="N114" s="93">
        <v>0.1912193091968373</v>
      </c>
      <c r="O114" s="93">
        <v>8.2917186849771118E-2</v>
      </c>
      <c r="P114" s="106">
        <v>63.275012739935455</v>
      </c>
      <c r="R114" s="37">
        <v>481</v>
      </c>
      <c r="S114" s="23"/>
      <c r="T114" s="26"/>
      <c r="U114" s="27"/>
      <c r="V114" s="28"/>
    </row>
    <row r="115" spans="1:22" ht="13.5" customHeight="1">
      <c r="A115" s="40" t="s">
        <v>207</v>
      </c>
      <c r="B115" s="29">
        <v>9673</v>
      </c>
      <c r="C115" s="5">
        <v>9563</v>
      </c>
      <c r="D115" s="10">
        <v>-110</v>
      </c>
      <c r="E115" s="86">
        <v>-1.1371859815982654E-2</v>
      </c>
      <c r="F115" s="90">
        <v>435</v>
      </c>
      <c r="G115" s="91">
        <v>1108</v>
      </c>
      <c r="H115" s="91">
        <v>4958</v>
      </c>
      <c r="I115" s="91">
        <v>3497</v>
      </c>
      <c r="J115" s="91">
        <v>1597</v>
      </c>
      <c r="K115" s="93">
        <v>4.5487817630450698E-2</v>
      </c>
      <c r="L115" s="93">
        <v>0.11586322283802154</v>
      </c>
      <c r="M115" s="93">
        <v>0.51845655129143575</v>
      </c>
      <c r="N115" s="93">
        <v>0.36568022587054272</v>
      </c>
      <c r="O115" s="93">
        <v>0.16699780403639025</v>
      </c>
      <c r="P115" s="106">
        <v>92.880193626462287</v>
      </c>
      <c r="R115" s="37">
        <v>508</v>
      </c>
      <c r="S115" s="23"/>
      <c r="T115" s="26"/>
      <c r="U115" s="27"/>
      <c r="V115" s="28"/>
    </row>
    <row r="116" spans="1:22" ht="13.5" customHeight="1">
      <c r="A116" s="16" t="s">
        <v>215</v>
      </c>
      <c r="B116" s="29">
        <v>9558</v>
      </c>
      <c r="C116" s="5">
        <v>9562</v>
      </c>
      <c r="D116" s="10">
        <v>4</v>
      </c>
      <c r="E116" s="86">
        <v>4.1849759363876693E-4</v>
      </c>
      <c r="F116" s="90">
        <v>696</v>
      </c>
      <c r="G116" s="91">
        <v>1521</v>
      </c>
      <c r="H116" s="91">
        <v>5302</v>
      </c>
      <c r="I116" s="91">
        <v>2739</v>
      </c>
      <c r="J116" s="91">
        <v>1443</v>
      </c>
      <c r="K116" s="93">
        <v>7.2788119640242621E-2</v>
      </c>
      <c r="L116" s="93">
        <v>0.15906714076553022</v>
      </c>
      <c r="M116" s="93">
        <v>0.55448650909851493</v>
      </c>
      <c r="N116" s="93">
        <v>0.28644635013595482</v>
      </c>
      <c r="O116" s="93">
        <v>0.15090985149550304</v>
      </c>
      <c r="P116" s="106">
        <v>80.347038853262916</v>
      </c>
      <c r="R116" s="17">
        <v>545</v>
      </c>
      <c r="S116" s="23"/>
      <c r="T116" s="26"/>
      <c r="U116" s="27"/>
      <c r="V116" s="28"/>
    </row>
    <row r="117" spans="1:22" ht="13.5" customHeight="1">
      <c r="A117" s="16" t="s">
        <v>128</v>
      </c>
      <c r="B117" s="29">
        <v>9486</v>
      </c>
      <c r="C117" s="5">
        <v>9443</v>
      </c>
      <c r="D117" s="10">
        <v>-43</v>
      </c>
      <c r="E117" s="86">
        <v>-4.5329959940965114E-3</v>
      </c>
      <c r="F117" s="90">
        <v>444</v>
      </c>
      <c r="G117" s="91">
        <v>1228</v>
      </c>
      <c r="H117" s="91">
        <v>4905</v>
      </c>
      <c r="I117" s="91">
        <v>3310</v>
      </c>
      <c r="J117" s="91">
        <v>1509</v>
      </c>
      <c r="K117" s="93">
        <v>4.7018955840304986E-2</v>
      </c>
      <c r="L117" s="93">
        <v>0.13004341840516784</v>
      </c>
      <c r="M117" s="93">
        <v>0.51943238377634227</v>
      </c>
      <c r="N117" s="93">
        <v>0.35052419781848987</v>
      </c>
      <c r="O117" s="93">
        <v>0.15980091072752303</v>
      </c>
      <c r="P117" s="106">
        <v>92.517838939857299</v>
      </c>
      <c r="R117" s="17">
        <v>249</v>
      </c>
      <c r="S117" s="23"/>
      <c r="T117" s="26"/>
      <c r="U117" s="27"/>
      <c r="V117" s="28"/>
    </row>
    <row r="118" spans="1:22" ht="13.5" customHeight="1">
      <c r="A118" s="16" t="s">
        <v>213</v>
      </c>
      <c r="B118" s="29">
        <v>9501</v>
      </c>
      <c r="C118" s="5">
        <v>9423</v>
      </c>
      <c r="D118" s="10">
        <v>-78</v>
      </c>
      <c r="E118" s="86">
        <v>-8.2096621408273007E-3</v>
      </c>
      <c r="F118" s="90">
        <v>431</v>
      </c>
      <c r="G118" s="91">
        <v>1083</v>
      </c>
      <c r="H118" s="91">
        <v>4881</v>
      </c>
      <c r="I118" s="91">
        <v>3459</v>
      </c>
      <c r="J118" s="91">
        <v>1543</v>
      </c>
      <c r="K118" s="93">
        <v>4.5739148891011355E-2</v>
      </c>
      <c r="L118" s="93">
        <v>0.11493155046163642</v>
      </c>
      <c r="M118" s="93">
        <v>0.51798790194205668</v>
      </c>
      <c r="N118" s="93">
        <v>0.36708054759630693</v>
      </c>
      <c r="O118" s="93">
        <v>0.1637482754961265</v>
      </c>
      <c r="P118" s="106">
        <v>93.054701905347258</v>
      </c>
      <c r="R118" s="17">
        <v>541</v>
      </c>
      <c r="S118" s="23"/>
      <c r="T118" s="26"/>
      <c r="U118" s="27"/>
      <c r="V118" s="28"/>
    </row>
    <row r="119" spans="1:22" ht="13.5" customHeight="1">
      <c r="A119" s="16" t="s">
        <v>67</v>
      </c>
      <c r="B119" s="29">
        <v>9389</v>
      </c>
      <c r="C119" s="5">
        <v>9405</v>
      </c>
      <c r="D119" s="10">
        <v>16</v>
      </c>
      <c r="E119" s="86">
        <v>1.7041218447118034E-3</v>
      </c>
      <c r="F119" s="90">
        <v>631</v>
      </c>
      <c r="G119" s="91">
        <v>1590</v>
      </c>
      <c r="H119" s="91">
        <v>5550</v>
      </c>
      <c r="I119" s="91">
        <v>2265</v>
      </c>
      <c r="J119" s="91">
        <v>978</v>
      </c>
      <c r="K119" s="93">
        <v>6.7091972355130244E-2</v>
      </c>
      <c r="L119" s="93">
        <v>0.16905901116427433</v>
      </c>
      <c r="M119" s="93">
        <v>0.5901116427432217</v>
      </c>
      <c r="N119" s="93">
        <v>0.24082934609250398</v>
      </c>
      <c r="O119" s="93">
        <v>0.10398724082934609</v>
      </c>
      <c r="P119" s="106">
        <v>69.459459459459453</v>
      </c>
      <c r="R119" s="17">
        <v>82</v>
      </c>
      <c r="S119" s="23"/>
      <c r="T119" s="26"/>
      <c r="U119" s="27"/>
      <c r="V119" s="28"/>
    </row>
    <row r="120" spans="1:22" ht="13.5" customHeight="1">
      <c r="A120" s="16" t="s">
        <v>51</v>
      </c>
      <c r="B120" s="29">
        <v>9452</v>
      </c>
      <c r="C120" s="5">
        <v>9334</v>
      </c>
      <c r="D120" s="10">
        <v>-118</v>
      </c>
      <c r="E120" s="86">
        <v>-1.2484130342784616E-2</v>
      </c>
      <c r="F120" s="90">
        <v>601</v>
      </c>
      <c r="G120" s="91">
        <v>1560</v>
      </c>
      <c r="H120" s="91">
        <v>5282</v>
      </c>
      <c r="I120" s="91">
        <v>2492</v>
      </c>
      <c r="J120" s="91">
        <v>1058</v>
      </c>
      <c r="K120" s="93">
        <v>6.4388257981572744E-2</v>
      </c>
      <c r="L120" s="93">
        <v>0.16713091922005571</v>
      </c>
      <c r="M120" s="93">
        <v>0.56588815084636812</v>
      </c>
      <c r="N120" s="93">
        <v>0.26698092993357619</v>
      </c>
      <c r="O120" s="93">
        <v>0.1133490464966788</v>
      </c>
      <c r="P120" s="106">
        <v>76.713366149185916</v>
      </c>
      <c r="R120" s="17">
        <v>51</v>
      </c>
      <c r="S120" s="23"/>
      <c r="T120" s="26"/>
      <c r="U120" s="27"/>
      <c r="V120" s="28"/>
    </row>
    <row r="121" spans="1:22" ht="13.5" customHeight="1">
      <c r="A121" s="16" t="s">
        <v>38</v>
      </c>
      <c r="B121" s="29">
        <v>9419</v>
      </c>
      <c r="C121" s="5">
        <v>9311</v>
      </c>
      <c r="D121" s="10">
        <v>-108</v>
      </c>
      <c r="E121" s="86">
        <v>-1.1466185369996773E-2</v>
      </c>
      <c r="F121" s="90">
        <v>600</v>
      </c>
      <c r="G121" s="91">
        <v>1576</v>
      </c>
      <c r="H121" s="91">
        <v>4986</v>
      </c>
      <c r="I121" s="91">
        <v>2749</v>
      </c>
      <c r="J121" s="91">
        <v>1201</v>
      </c>
      <c r="K121" s="93">
        <v>6.4439909784126309E-2</v>
      </c>
      <c r="L121" s="93">
        <v>0.16926216303297176</v>
      </c>
      <c r="M121" s="93">
        <v>0.53549565030608959</v>
      </c>
      <c r="N121" s="93">
        <v>0.29524218666093865</v>
      </c>
      <c r="O121" s="93">
        <v>0.12898721941789282</v>
      </c>
      <c r="P121" s="106">
        <v>86.742880064179701</v>
      </c>
      <c r="R121" s="17">
        <v>5</v>
      </c>
      <c r="S121" s="23"/>
      <c r="T121" s="26"/>
      <c r="U121" s="27"/>
      <c r="V121" s="28"/>
    </row>
    <row r="122" spans="1:22" ht="13.5" customHeight="1">
      <c r="A122" s="16" t="s">
        <v>174</v>
      </c>
      <c r="B122" s="29">
        <v>9402</v>
      </c>
      <c r="C122" s="5">
        <v>9280</v>
      </c>
      <c r="D122" s="10">
        <v>-122</v>
      </c>
      <c r="E122" s="86">
        <v>-1.2975962561157184E-2</v>
      </c>
      <c r="F122" s="90">
        <v>493</v>
      </c>
      <c r="G122" s="91">
        <v>1224</v>
      </c>
      <c r="H122" s="91">
        <v>5078</v>
      </c>
      <c r="I122" s="91">
        <v>2978</v>
      </c>
      <c r="J122" s="91">
        <v>1395</v>
      </c>
      <c r="K122" s="93">
        <v>5.3124999999999999E-2</v>
      </c>
      <c r="L122" s="93">
        <v>0.13189655172413794</v>
      </c>
      <c r="M122" s="93">
        <v>0.54719827586206893</v>
      </c>
      <c r="N122" s="93">
        <v>0.32090517241379313</v>
      </c>
      <c r="O122" s="93">
        <v>0.15032327586206898</v>
      </c>
      <c r="P122" s="106">
        <v>82.749113824340284</v>
      </c>
      <c r="R122" s="17">
        <v>420</v>
      </c>
      <c r="S122" s="23"/>
      <c r="T122" s="26"/>
      <c r="U122" s="27"/>
      <c r="V122" s="28"/>
    </row>
    <row r="123" spans="1:22" ht="13.5" customHeight="1">
      <c r="A123" s="40" t="s">
        <v>165</v>
      </c>
      <c r="B123" s="29">
        <v>9358</v>
      </c>
      <c r="C123" s="5">
        <v>9247</v>
      </c>
      <c r="D123" s="10">
        <v>-111</v>
      </c>
      <c r="E123" s="86">
        <v>-1.1861508869416504E-2</v>
      </c>
      <c r="F123" s="90">
        <v>500</v>
      </c>
      <c r="G123" s="91">
        <v>1335</v>
      </c>
      <c r="H123" s="91">
        <v>5220</v>
      </c>
      <c r="I123" s="91">
        <v>2692</v>
      </c>
      <c r="J123" s="91">
        <v>1128</v>
      </c>
      <c r="K123" s="93">
        <v>5.4071590786200933E-2</v>
      </c>
      <c r="L123" s="93">
        <v>0.14437114739915649</v>
      </c>
      <c r="M123" s="93">
        <v>0.56450740780793773</v>
      </c>
      <c r="N123" s="93">
        <v>0.2911214447929058</v>
      </c>
      <c r="O123" s="93">
        <v>0.1219855088136693</v>
      </c>
      <c r="P123" s="106">
        <v>77.145593869731798</v>
      </c>
      <c r="R123" s="37">
        <v>402</v>
      </c>
      <c r="S123" s="23"/>
      <c r="T123" s="26"/>
      <c r="U123" s="27"/>
      <c r="V123" s="28"/>
    </row>
    <row r="124" spans="1:22" ht="13.5" customHeight="1">
      <c r="A124" s="16" t="s">
        <v>271</v>
      </c>
      <c r="B124" s="29">
        <v>9208</v>
      </c>
      <c r="C124" s="5">
        <v>9117</v>
      </c>
      <c r="D124" s="10">
        <v>-91</v>
      </c>
      <c r="E124" s="86">
        <v>-9.8827106863597081E-3</v>
      </c>
      <c r="F124" s="90">
        <v>468</v>
      </c>
      <c r="G124" s="91">
        <v>1206</v>
      </c>
      <c r="H124" s="91">
        <v>4808</v>
      </c>
      <c r="I124" s="91">
        <v>3103</v>
      </c>
      <c r="J124" s="91">
        <v>1403</v>
      </c>
      <c r="K124" s="93">
        <v>5.1332675222112538E-2</v>
      </c>
      <c r="L124" s="93">
        <v>0.13228035538005922</v>
      </c>
      <c r="M124" s="93">
        <v>0.52736645826478012</v>
      </c>
      <c r="N124" s="93">
        <v>0.34035318635516071</v>
      </c>
      <c r="O124" s="93">
        <v>0.15388834046287156</v>
      </c>
      <c r="P124" s="106">
        <v>89.621464226289518</v>
      </c>
      <c r="R124" s="17">
        <v>729</v>
      </c>
      <c r="S124" s="23"/>
      <c r="T124" s="26"/>
      <c r="U124" s="27"/>
      <c r="V124" s="28"/>
    </row>
    <row r="125" spans="1:22" ht="13.5" customHeight="1">
      <c r="A125" s="16" t="s">
        <v>218</v>
      </c>
      <c r="B125" s="29">
        <v>9008</v>
      </c>
      <c r="C125" s="5">
        <v>8978</v>
      </c>
      <c r="D125" s="10">
        <v>-30</v>
      </c>
      <c r="E125" s="86">
        <v>-3.3303730017761879E-3</v>
      </c>
      <c r="F125" s="90">
        <v>484</v>
      </c>
      <c r="G125" s="91">
        <v>1267</v>
      </c>
      <c r="H125" s="91">
        <v>4905</v>
      </c>
      <c r="I125" s="91">
        <v>2806</v>
      </c>
      <c r="J125" s="91">
        <v>1328</v>
      </c>
      <c r="K125" s="93">
        <v>5.3909556694141235E-2</v>
      </c>
      <c r="L125" s="93">
        <v>0.14112274448652262</v>
      </c>
      <c r="M125" s="93">
        <v>0.54633548674537757</v>
      </c>
      <c r="N125" s="93">
        <v>0.3125417687680998</v>
      </c>
      <c r="O125" s="93">
        <v>0.14791713076408999</v>
      </c>
      <c r="P125" s="106">
        <v>83.037716615698272</v>
      </c>
      <c r="R125" s="17">
        <v>562</v>
      </c>
      <c r="S125" s="23"/>
      <c r="T125" s="26"/>
      <c r="U125" s="27"/>
      <c r="V125" s="28"/>
    </row>
    <row r="126" spans="1:22" ht="13.5" customHeight="1">
      <c r="A126" s="16" t="s">
        <v>198</v>
      </c>
      <c r="B126" s="29">
        <v>8903</v>
      </c>
      <c r="C126" s="5">
        <v>8909</v>
      </c>
      <c r="D126" s="10">
        <v>6</v>
      </c>
      <c r="E126" s="86">
        <v>6.739301359093286E-4</v>
      </c>
      <c r="F126" s="90">
        <v>817</v>
      </c>
      <c r="G126" s="91">
        <v>2031</v>
      </c>
      <c r="H126" s="91">
        <v>5182</v>
      </c>
      <c r="I126" s="91">
        <v>1696</v>
      </c>
      <c r="J126" s="91">
        <v>721</v>
      </c>
      <c r="K126" s="93">
        <v>9.1705017398136718E-2</v>
      </c>
      <c r="L126" s="93">
        <v>0.2279717139970816</v>
      </c>
      <c r="M126" s="93">
        <v>0.58165899652037267</v>
      </c>
      <c r="N126" s="93">
        <v>0.19036928948254575</v>
      </c>
      <c r="O126" s="93">
        <v>8.0929397238747328E-2</v>
      </c>
      <c r="P126" s="106">
        <v>71.922037823234277</v>
      </c>
      <c r="R126" s="17">
        <v>494</v>
      </c>
      <c r="S126" s="23"/>
      <c r="T126" s="26"/>
      <c r="U126" s="27"/>
      <c r="V126" s="28"/>
    </row>
    <row r="127" spans="1:22" ht="13.5" customHeight="1">
      <c r="A127" s="40" t="s">
        <v>115</v>
      </c>
      <c r="B127" s="29">
        <v>8696</v>
      </c>
      <c r="C127" s="5">
        <v>8717</v>
      </c>
      <c r="D127" s="10">
        <v>21</v>
      </c>
      <c r="E127" s="86">
        <v>2.414903403863855E-3</v>
      </c>
      <c r="F127" s="90">
        <v>450</v>
      </c>
      <c r="G127" s="91">
        <v>1266</v>
      </c>
      <c r="H127" s="91">
        <v>5058</v>
      </c>
      <c r="I127" s="91">
        <v>2393</v>
      </c>
      <c r="J127" s="91">
        <v>1023</v>
      </c>
      <c r="K127" s="93">
        <v>5.1623264884708045E-2</v>
      </c>
      <c r="L127" s="93">
        <v>0.14523345187564529</v>
      </c>
      <c r="M127" s="93">
        <v>0.58024549730411834</v>
      </c>
      <c r="N127" s="93">
        <v>0.27452105082023631</v>
      </c>
      <c r="O127" s="93">
        <v>0.11735688883790295</v>
      </c>
      <c r="P127" s="106">
        <v>72.34084618426256</v>
      </c>
      <c r="R127" s="37">
        <v>224</v>
      </c>
      <c r="S127" s="18"/>
      <c r="T127" s="26"/>
      <c r="U127" s="27"/>
      <c r="V127" s="28"/>
    </row>
    <row r="128" spans="1:22" ht="13.5" customHeight="1">
      <c r="A128" s="16" t="s">
        <v>289</v>
      </c>
      <c r="B128" s="29">
        <v>8646</v>
      </c>
      <c r="C128" s="5">
        <v>8563</v>
      </c>
      <c r="D128" s="10">
        <v>-83</v>
      </c>
      <c r="E128" s="86">
        <v>-9.5998149433264013E-3</v>
      </c>
      <c r="F128" s="90">
        <v>419</v>
      </c>
      <c r="G128" s="91">
        <v>1100</v>
      </c>
      <c r="H128" s="91">
        <v>4616</v>
      </c>
      <c r="I128" s="91">
        <v>2847</v>
      </c>
      <c r="J128" s="91">
        <v>1413</v>
      </c>
      <c r="K128" s="93">
        <v>4.8931449258437461E-2</v>
      </c>
      <c r="L128" s="93">
        <v>0.12845965199112461</v>
      </c>
      <c r="M128" s="93">
        <v>0.53906341235548294</v>
      </c>
      <c r="N128" s="93">
        <v>0.33247693565339248</v>
      </c>
      <c r="O128" s="93">
        <v>0.16501226205769007</v>
      </c>
      <c r="P128" s="106">
        <v>85.506932409012137</v>
      </c>
      <c r="R128" s="17">
        <v>761</v>
      </c>
      <c r="S128" s="23"/>
      <c r="T128" s="26"/>
      <c r="U128" s="27"/>
      <c r="V128" s="28"/>
    </row>
    <row r="129" spans="1:22" ht="13.5" customHeight="1">
      <c r="A129" s="40" t="s">
        <v>164</v>
      </c>
      <c r="B129" s="29">
        <v>8468</v>
      </c>
      <c r="C129" s="5">
        <v>8456</v>
      </c>
      <c r="D129" s="10">
        <v>-12</v>
      </c>
      <c r="E129" s="86">
        <v>-1.4170996693434468E-3</v>
      </c>
      <c r="F129" s="90">
        <v>529</v>
      </c>
      <c r="G129" s="91">
        <v>1364</v>
      </c>
      <c r="H129" s="91">
        <v>4939</v>
      </c>
      <c r="I129" s="91">
        <v>2153</v>
      </c>
      <c r="J129" s="91">
        <v>1006</v>
      </c>
      <c r="K129" s="93">
        <v>6.2559129612109743E-2</v>
      </c>
      <c r="L129" s="93">
        <v>0.16130558183538315</v>
      </c>
      <c r="M129" s="93">
        <v>0.58408230842005682</v>
      </c>
      <c r="N129" s="93">
        <v>0.25461210974456006</v>
      </c>
      <c r="O129" s="93">
        <v>0.11896877956480606</v>
      </c>
      <c r="P129" s="106">
        <v>71.208746709860293</v>
      </c>
      <c r="R129" s="37">
        <v>400</v>
      </c>
      <c r="S129" s="23"/>
      <c r="T129" s="26"/>
      <c r="U129" s="27"/>
      <c r="V129" s="28"/>
    </row>
    <row r="130" spans="1:22" ht="13.5" customHeight="1">
      <c r="A130" s="16" t="s">
        <v>252</v>
      </c>
      <c r="B130" s="29">
        <v>8229</v>
      </c>
      <c r="C130" s="5">
        <v>8222</v>
      </c>
      <c r="D130" s="10">
        <v>-7</v>
      </c>
      <c r="E130" s="86">
        <v>-8.5065013974972015E-4</v>
      </c>
      <c r="F130" s="90">
        <v>548</v>
      </c>
      <c r="G130" s="91">
        <v>1435</v>
      </c>
      <c r="H130" s="91">
        <v>4642</v>
      </c>
      <c r="I130" s="91">
        <v>2145</v>
      </c>
      <c r="J130" s="91">
        <v>971</v>
      </c>
      <c r="K130" s="93">
        <v>6.6650450012162493E-2</v>
      </c>
      <c r="L130" s="93">
        <v>0.17453174410119193</v>
      </c>
      <c r="M130" s="93">
        <v>0.56458282656288006</v>
      </c>
      <c r="N130" s="93">
        <v>0.26088542933592801</v>
      </c>
      <c r="O130" s="93">
        <v>0.11809778642666018</v>
      </c>
      <c r="P130" s="106">
        <v>77.121930202498916</v>
      </c>
      <c r="R130" s="17">
        <v>636</v>
      </c>
      <c r="S130" s="23"/>
      <c r="T130" s="26"/>
      <c r="U130" s="27"/>
      <c r="V130" s="28"/>
    </row>
    <row r="131" spans="1:22" ht="13.5" customHeight="1">
      <c r="A131" s="16" t="s">
        <v>287</v>
      </c>
      <c r="B131" s="29">
        <v>8266</v>
      </c>
      <c r="C131" s="5">
        <v>8187</v>
      </c>
      <c r="D131" s="10">
        <v>-79</v>
      </c>
      <c r="E131" s="86">
        <v>-9.5572223566416925E-3</v>
      </c>
      <c r="F131" s="90">
        <v>423</v>
      </c>
      <c r="G131" s="91">
        <v>1081</v>
      </c>
      <c r="H131" s="91">
        <v>4737</v>
      </c>
      <c r="I131" s="91">
        <v>2369</v>
      </c>
      <c r="J131" s="91">
        <v>1036</v>
      </c>
      <c r="K131" s="93">
        <v>5.1667277390985707E-2</v>
      </c>
      <c r="L131" s="93">
        <v>0.13203859777696347</v>
      </c>
      <c r="M131" s="93">
        <v>0.57860021986075483</v>
      </c>
      <c r="N131" s="93">
        <v>0.28936118236228164</v>
      </c>
      <c r="O131" s="93">
        <v>0.12654207890558203</v>
      </c>
      <c r="P131" s="106">
        <v>72.830905636478789</v>
      </c>
      <c r="R131" s="17">
        <v>758</v>
      </c>
      <c r="S131" s="23"/>
      <c r="T131" s="26"/>
      <c r="U131" s="27"/>
      <c r="V131" s="28"/>
    </row>
    <row r="132" spans="1:22" ht="13.5" customHeight="1">
      <c r="A132" s="16" t="s">
        <v>68</v>
      </c>
      <c r="B132" s="29">
        <v>8175</v>
      </c>
      <c r="C132" s="5">
        <v>8143</v>
      </c>
      <c r="D132" s="10">
        <v>-32</v>
      </c>
      <c r="E132" s="86">
        <v>-3.9143730886850303E-3</v>
      </c>
      <c r="F132" s="90">
        <v>506</v>
      </c>
      <c r="G132" s="91">
        <v>1376</v>
      </c>
      <c r="H132" s="91">
        <v>4884</v>
      </c>
      <c r="I132" s="91">
        <v>1883</v>
      </c>
      <c r="J132" s="91">
        <v>771</v>
      </c>
      <c r="K132" s="93">
        <v>6.2139260714724302E-2</v>
      </c>
      <c r="L132" s="93">
        <v>0.16897949158786688</v>
      </c>
      <c r="M132" s="93">
        <v>0.59977895124646941</v>
      </c>
      <c r="N132" s="93">
        <v>0.23124155716566375</v>
      </c>
      <c r="O132" s="93">
        <v>9.4682549428957388E-2</v>
      </c>
      <c r="P132" s="106">
        <v>66.728091728091727</v>
      </c>
      <c r="R132" s="17">
        <v>86</v>
      </c>
      <c r="S132" s="23"/>
      <c r="T132" s="26"/>
      <c r="U132" s="27"/>
      <c r="V132" s="28"/>
    </row>
    <row r="133" spans="1:22" ht="13.5" customHeight="1">
      <c r="A133" s="16" t="s">
        <v>41</v>
      </c>
      <c r="B133" s="29">
        <v>8059</v>
      </c>
      <c r="C133" s="5">
        <v>8033</v>
      </c>
      <c r="D133" s="10">
        <v>-26</v>
      </c>
      <c r="E133" s="86">
        <v>-3.2262067254001936E-3</v>
      </c>
      <c r="F133" s="90">
        <v>401</v>
      </c>
      <c r="G133" s="91">
        <v>1070</v>
      </c>
      <c r="H133" s="91">
        <v>4208</v>
      </c>
      <c r="I133" s="91">
        <v>2755</v>
      </c>
      <c r="J133" s="91">
        <v>1233</v>
      </c>
      <c r="K133" s="93">
        <v>4.9919083779409935E-2</v>
      </c>
      <c r="L133" s="93">
        <v>0.13320054774057014</v>
      </c>
      <c r="M133" s="93">
        <v>0.52383916345076564</v>
      </c>
      <c r="N133" s="93">
        <v>0.34296028880866425</v>
      </c>
      <c r="O133" s="93">
        <v>0.15349184613469438</v>
      </c>
      <c r="P133" s="106">
        <v>90.898288973384041</v>
      </c>
      <c r="R133" s="17">
        <v>16</v>
      </c>
      <c r="S133" s="23"/>
      <c r="T133" s="26"/>
      <c r="U133" s="27"/>
      <c r="V133" s="28"/>
    </row>
    <row r="134" spans="1:22" ht="13.5" customHeight="1">
      <c r="A134" s="16" t="s">
        <v>64</v>
      </c>
      <c r="B134" s="29">
        <v>8042</v>
      </c>
      <c r="C134" s="5">
        <v>7979</v>
      </c>
      <c r="D134" s="10">
        <v>-63</v>
      </c>
      <c r="E134" s="86">
        <v>-7.8338721711017634E-3</v>
      </c>
      <c r="F134" s="90">
        <v>333</v>
      </c>
      <c r="G134" s="91">
        <v>943</v>
      </c>
      <c r="H134" s="91">
        <v>4356</v>
      </c>
      <c r="I134" s="91">
        <v>2680</v>
      </c>
      <c r="J134" s="91">
        <v>1254</v>
      </c>
      <c r="K134" s="93">
        <v>4.1734553202155661E-2</v>
      </c>
      <c r="L134" s="93">
        <v>0.1181852362451435</v>
      </c>
      <c r="M134" s="93">
        <v>0.54593307432009019</v>
      </c>
      <c r="N134" s="93">
        <v>0.33588168943476626</v>
      </c>
      <c r="O134" s="93">
        <v>0.15716255169820781</v>
      </c>
      <c r="P134" s="106">
        <v>83.172635445362715</v>
      </c>
      <c r="R134" s="17">
        <v>78</v>
      </c>
      <c r="S134" s="23"/>
      <c r="T134" s="26"/>
      <c r="U134" s="27"/>
      <c r="V134" s="28"/>
    </row>
    <row r="135" spans="1:22" ht="13.5" customHeight="1">
      <c r="A135" s="16" t="s">
        <v>147</v>
      </c>
      <c r="B135" s="29">
        <v>8042</v>
      </c>
      <c r="C135" s="5">
        <v>7928</v>
      </c>
      <c r="D135" s="10">
        <v>-114</v>
      </c>
      <c r="E135" s="86">
        <v>-1.417557821437454E-2</v>
      </c>
      <c r="F135" s="90">
        <v>295</v>
      </c>
      <c r="G135" s="91">
        <v>854</v>
      </c>
      <c r="H135" s="91">
        <v>4050</v>
      </c>
      <c r="I135" s="91">
        <v>3024</v>
      </c>
      <c r="J135" s="91">
        <v>1362</v>
      </c>
      <c r="K135" s="93">
        <v>3.7209889001009085E-2</v>
      </c>
      <c r="L135" s="93">
        <v>0.10771947527749748</v>
      </c>
      <c r="M135" s="93">
        <v>0.51084762865792133</v>
      </c>
      <c r="N135" s="93">
        <v>0.38143289606458125</v>
      </c>
      <c r="O135" s="93">
        <v>0.17179616548940463</v>
      </c>
      <c r="P135" s="106">
        <v>95.753086419753089</v>
      </c>
      <c r="R135" s="17">
        <v>290</v>
      </c>
      <c r="S135" s="23"/>
      <c r="T135" s="26"/>
      <c r="U135" s="27"/>
      <c r="V135" s="28"/>
    </row>
    <row r="136" spans="1:22" ht="13.5" customHeight="1">
      <c r="A136" s="16" t="s">
        <v>163</v>
      </c>
      <c r="B136" s="29">
        <v>7996</v>
      </c>
      <c r="C136" s="5">
        <v>7916</v>
      </c>
      <c r="D136" s="10">
        <v>-80</v>
      </c>
      <c r="E136" s="86">
        <v>-1.0005002501250582E-2</v>
      </c>
      <c r="F136" s="90">
        <v>549</v>
      </c>
      <c r="G136" s="91">
        <v>1516</v>
      </c>
      <c r="H136" s="91">
        <v>4510</v>
      </c>
      <c r="I136" s="91">
        <v>1890</v>
      </c>
      <c r="J136" s="91">
        <v>821</v>
      </c>
      <c r="K136" s="93">
        <v>6.9353208691258217E-2</v>
      </c>
      <c r="L136" s="93">
        <v>0.19151086407276402</v>
      </c>
      <c r="M136" s="93">
        <v>0.56973218797372416</v>
      </c>
      <c r="N136" s="93">
        <v>0.23875694795351188</v>
      </c>
      <c r="O136" s="93">
        <v>0.10371399696816574</v>
      </c>
      <c r="P136" s="106">
        <v>75.521064301552101</v>
      </c>
      <c r="R136" s="17">
        <v>399</v>
      </c>
      <c r="S136" s="18"/>
      <c r="T136" s="26"/>
      <c r="U136" s="27"/>
      <c r="V136" s="28"/>
    </row>
    <row r="137" spans="1:22" ht="13.5" customHeight="1">
      <c r="A137" s="40" t="s">
        <v>125</v>
      </c>
      <c r="B137" s="29">
        <v>7984</v>
      </c>
      <c r="C137" s="5">
        <v>7904</v>
      </c>
      <c r="D137" s="10">
        <v>-80</v>
      </c>
      <c r="E137" s="86">
        <v>-1.0020040080160331E-2</v>
      </c>
      <c r="F137" s="90">
        <v>510</v>
      </c>
      <c r="G137" s="91">
        <v>1314</v>
      </c>
      <c r="H137" s="91">
        <v>4491</v>
      </c>
      <c r="I137" s="91">
        <v>2099</v>
      </c>
      <c r="J137" s="91">
        <v>880</v>
      </c>
      <c r="K137" s="93">
        <v>6.4524291497975714E-2</v>
      </c>
      <c r="L137" s="93">
        <v>0.16624493927125505</v>
      </c>
      <c r="M137" s="93">
        <v>0.56819331983805665</v>
      </c>
      <c r="N137" s="93">
        <v>0.26556174089068824</v>
      </c>
      <c r="O137" s="93">
        <v>0.11133603238866396</v>
      </c>
      <c r="P137" s="106">
        <v>75.996437319082617</v>
      </c>
      <c r="R137" s="37">
        <v>241</v>
      </c>
      <c r="S137" s="23"/>
      <c r="T137" s="26"/>
      <c r="U137" s="27"/>
      <c r="V137" s="28"/>
    </row>
    <row r="138" spans="1:22" ht="13.5" customHeight="1">
      <c r="A138" s="40" t="s">
        <v>181</v>
      </c>
      <c r="B138" s="29">
        <v>7853</v>
      </c>
      <c r="C138" s="5">
        <v>7799</v>
      </c>
      <c r="D138" s="10">
        <v>-54</v>
      </c>
      <c r="E138" s="86">
        <v>-6.8763529861199935E-3</v>
      </c>
      <c r="F138" s="90">
        <v>426</v>
      </c>
      <c r="G138" s="91">
        <v>1225</v>
      </c>
      <c r="H138" s="91">
        <v>4528</v>
      </c>
      <c r="I138" s="91">
        <v>2046</v>
      </c>
      <c r="J138" s="91">
        <v>911</v>
      </c>
      <c r="K138" s="93">
        <v>5.4622387485575075E-2</v>
      </c>
      <c r="L138" s="93">
        <v>0.15707141941274522</v>
      </c>
      <c r="M138" s="93">
        <v>0.58058725477625339</v>
      </c>
      <c r="N138" s="93">
        <v>0.26234132581100139</v>
      </c>
      <c r="O138" s="93">
        <v>0.11680984741633543</v>
      </c>
      <c r="P138" s="106">
        <v>72.239399293286212</v>
      </c>
      <c r="R138" s="37">
        <v>433</v>
      </c>
      <c r="S138" s="23"/>
      <c r="T138" s="26"/>
      <c r="U138" s="27"/>
      <c r="V138" s="28"/>
    </row>
    <row r="139" spans="1:22" ht="13.5" customHeight="1">
      <c r="A139" s="16" t="s">
        <v>134</v>
      </c>
      <c r="B139" s="29">
        <v>7854</v>
      </c>
      <c r="C139" s="5">
        <v>7759</v>
      </c>
      <c r="D139" s="10">
        <v>-95</v>
      </c>
      <c r="E139" s="86">
        <v>-1.2095747389865075E-2</v>
      </c>
      <c r="F139" s="90">
        <v>477</v>
      </c>
      <c r="G139" s="91">
        <v>1113</v>
      </c>
      <c r="H139" s="91">
        <v>4165</v>
      </c>
      <c r="I139" s="91">
        <v>2481</v>
      </c>
      <c r="J139" s="91">
        <v>1162</v>
      </c>
      <c r="K139" s="93">
        <v>6.1476994458048717E-2</v>
      </c>
      <c r="L139" s="93">
        <v>0.14344632040211366</v>
      </c>
      <c r="M139" s="93">
        <v>0.53679597886325559</v>
      </c>
      <c r="N139" s="93">
        <v>0.31975770073463078</v>
      </c>
      <c r="O139" s="93">
        <v>0.14976156721226963</v>
      </c>
      <c r="P139" s="106">
        <v>86.290516206482593</v>
      </c>
      <c r="R139" s="17">
        <v>263</v>
      </c>
      <c r="S139" s="23"/>
      <c r="T139" s="26"/>
      <c r="U139" s="27"/>
      <c r="V139" s="28"/>
    </row>
    <row r="140" spans="1:22" ht="13.5" customHeight="1">
      <c r="A140" s="16" t="s">
        <v>241</v>
      </c>
      <c r="B140" s="29">
        <v>7779</v>
      </c>
      <c r="C140" s="5">
        <v>7702</v>
      </c>
      <c r="D140" s="10">
        <v>-77</v>
      </c>
      <c r="E140" s="86">
        <v>-9.8984445301452118E-3</v>
      </c>
      <c r="F140" s="90">
        <v>440</v>
      </c>
      <c r="G140" s="91">
        <v>1172</v>
      </c>
      <c r="H140" s="91">
        <v>3959</v>
      </c>
      <c r="I140" s="91">
        <v>2571</v>
      </c>
      <c r="J140" s="91">
        <v>1161</v>
      </c>
      <c r="K140" s="93">
        <v>5.7128018696442483E-2</v>
      </c>
      <c r="L140" s="93">
        <v>0.15216826798234226</v>
      </c>
      <c r="M140" s="93">
        <v>0.51402233186185409</v>
      </c>
      <c r="N140" s="93">
        <v>0.33380940015580368</v>
      </c>
      <c r="O140" s="93">
        <v>0.15074006751493119</v>
      </c>
      <c r="P140" s="106">
        <v>94.544076787067439</v>
      </c>
      <c r="R140" s="17">
        <v>615</v>
      </c>
      <c r="S140" s="23"/>
      <c r="T140" s="26"/>
      <c r="U140" s="27"/>
      <c r="V140" s="28"/>
    </row>
    <row r="141" spans="1:22" ht="13.5" customHeight="1">
      <c r="A141" s="16" t="s">
        <v>203</v>
      </c>
      <c r="B141" s="29">
        <v>7645</v>
      </c>
      <c r="C141" s="5">
        <v>7594</v>
      </c>
      <c r="D141" s="10">
        <v>-51</v>
      </c>
      <c r="E141" s="86">
        <v>-6.671026814911718E-3</v>
      </c>
      <c r="F141" s="90">
        <v>475</v>
      </c>
      <c r="G141" s="91">
        <v>1124</v>
      </c>
      <c r="H141" s="91">
        <v>4382</v>
      </c>
      <c r="I141" s="91">
        <v>2088</v>
      </c>
      <c r="J141" s="91">
        <v>968</v>
      </c>
      <c r="K141" s="93">
        <v>6.2549381090334477E-2</v>
      </c>
      <c r="L141" s="93">
        <v>0.14801158809586515</v>
      </c>
      <c r="M141" s="93">
        <v>0.57703450092178032</v>
      </c>
      <c r="N141" s="93">
        <v>0.2749539109823545</v>
      </c>
      <c r="O141" s="93">
        <v>0.12746905451672372</v>
      </c>
      <c r="P141" s="106">
        <v>73.299863076220902</v>
      </c>
      <c r="R141" s="17">
        <v>503</v>
      </c>
      <c r="S141" s="23"/>
      <c r="T141" s="26"/>
      <c r="U141" s="27"/>
      <c r="V141" s="28"/>
    </row>
    <row r="142" spans="1:22" ht="13.5" customHeight="1">
      <c r="A142" s="16" t="s">
        <v>295</v>
      </c>
      <c r="B142" s="29">
        <v>7594</v>
      </c>
      <c r="C142" s="5">
        <v>7508</v>
      </c>
      <c r="D142" s="10">
        <v>-86</v>
      </c>
      <c r="E142" s="86">
        <v>-1.1324730050039533E-2</v>
      </c>
      <c r="F142" s="90">
        <v>272</v>
      </c>
      <c r="G142" s="91">
        <v>740</v>
      </c>
      <c r="H142" s="91">
        <v>3843</v>
      </c>
      <c r="I142" s="91">
        <v>2925</v>
      </c>
      <c r="J142" s="91">
        <v>1277</v>
      </c>
      <c r="K142" s="93">
        <v>3.6228023441662226E-2</v>
      </c>
      <c r="L142" s="93">
        <v>9.8561534363345762E-2</v>
      </c>
      <c r="M142" s="93">
        <v>0.51185402237613209</v>
      </c>
      <c r="N142" s="93">
        <v>0.38958444326052211</v>
      </c>
      <c r="O142" s="93">
        <v>0.17008524240809803</v>
      </c>
      <c r="P142" s="106">
        <v>95.368201925578973</v>
      </c>
      <c r="R142" s="17">
        <v>777</v>
      </c>
      <c r="S142" s="23"/>
      <c r="T142" s="26"/>
      <c r="U142" s="27"/>
      <c r="V142" s="28"/>
    </row>
    <row r="143" spans="1:22" ht="13.5" customHeight="1">
      <c r="A143" s="16" t="s">
        <v>324</v>
      </c>
      <c r="B143" s="29">
        <v>7479</v>
      </c>
      <c r="C143" s="5">
        <v>7497</v>
      </c>
      <c r="D143" s="10">
        <v>18</v>
      </c>
      <c r="E143" s="86">
        <v>2.4067388688326918E-3</v>
      </c>
      <c r="F143" s="90">
        <v>569</v>
      </c>
      <c r="G143" s="91">
        <v>1364</v>
      </c>
      <c r="H143" s="91">
        <v>4189</v>
      </c>
      <c r="I143" s="91">
        <v>1944</v>
      </c>
      <c r="J143" s="91">
        <v>978</v>
      </c>
      <c r="K143" s="93">
        <v>7.5897025476857408E-2</v>
      </c>
      <c r="L143" s="93">
        <v>0.18193944244364413</v>
      </c>
      <c r="M143" s="93">
        <v>0.55875683606776039</v>
      </c>
      <c r="N143" s="93">
        <v>0.25930372148859543</v>
      </c>
      <c r="O143" s="93">
        <v>0.13045218087234894</v>
      </c>
      <c r="P143" s="106">
        <v>78.968727619957036</v>
      </c>
      <c r="R143" s="17">
        <v>893</v>
      </c>
      <c r="S143" s="23"/>
      <c r="T143" s="26"/>
      <c r="U143" s="27"/>
      <c r="V143" s="28"/>
    </row>
    <row r="144" spans="1:22" ht="13.5" customHeight="1">
      <c r="A144" s="16" t="s">
        <v>160</v>
      </c>
      <c r="B144" s="29">
        <v>7191</v>
      </c>
      <c r="C144" s="5">
        <v>7105</v>
      </c>
      <c r="D144" s="10">
        <v>-86</v>
      </c>
      <c r="E144" s="86">
        <v>-1.1959393686552633E-2</v>
      </c>
      <c r="F144" s="90">
        <v>261</v>
      </c>
      <c r="G144" s="91">
        <v>662</v>
      </c>
      <c r="H144" s="91">
        <v>3530</v>
      </c>
      <c r="I144" s="91">
        <v>2913</v>
      </c>
      <c r="J144" s="91">
        <v>1352</v>
      </c>
      <c r="K144" s="93">
        <v>3.6734693877551024E-2</v>
      </c>
      <c r="L144" s="93">
        <v>9.3173821252638983E-2</v>
      </c>
      <c r="M144" s="93">
        <v>0.49683321604503872</v>
      </c>
      <c r="N144" s="93">
        <v>0.40999296270232233</v>
      </c>
      <c r="O144" s="93">
        <v>0.19028852920478537</v>
      </c>
      <c r="P144" s="106">
        <v>101.27478753541077</v>
      </c>
      <c r="R144" s="17">
        <v>320</v>
      </c>
      <c r="S144" s="23"/>
      <c r="T144" s="26"/>
      <c r="U144" s="27"/>
      <c r="V144" s="28"/>
    </row>
    <row r="145" spans="1:22" ht="13.5" customHeight="1">
      <c r="A145" s="16" t="s">
        <v>219</v>
      </c>
      <c r="B145" s="29">
        <v>7155</v>
      </c>
      <c r="C145" s="5">
        <v>7102</v>
      </c>
      <c r="D145" s="10">
        <v>-53</v>
      </c>
      <c r="E145" s="86">
        <v>-7.4074074074074181E-3</v>
      </c>
      <c r="F145" s="90">
        <v>442</v>
      </c>
      <c r="G145" s="91">
        <v>1209</v>
      </c>
      <c r="H145" s="91">
        <v>3887</v>
      </c>
      <c r="I145" s="91">
        <v>2006</v>
      </c>
      <c r="J145" s="91">
        <v>951</v>
      </c>
      <c r="K145" s="93">
        <v>6.2235989862010704E-2</v>
      </c>
      <c r="L145" s="93">
        <v>0.17023373697549987</v>
      </c>
      <c r="M145" s="93">
        <v>0.54731061672768233</v>
      </c>
      <c r="N145" s="93">
        <v>0.2824556462968178</v>
      </c>
      <c r="O145" s="93">
        <v>0.13390594198817235</v>
      </c>
      <c r="P145" s="106">
        <v>82.71160277849242</v>
      </c>
      <c r="R145" s="17">
        <v>563</v>
      </c>
      <c r="S145" s="23"/>
      <c r="T145" s="26"/>
      <c r="U145" s="27"/>
      <c r="V145" s="28"/>
    </row>
    <row r="146" spans="1:22" ht="13.5" customHeight="1">
      <c r="A146" s="16" t="s">
        <v>87</v>
      </c>
      <c r="B146" s="29">
        <v>6862</v>
      </c>
      <c r="C146" s="5">
        <v>7008</v>
      </c>
      <c r="D146" s="10">
        <v>146</v>
      </c>
      <c r="E146" s="86">
        <v>2.1276595744680771E-2</v>
      </c>
      <c r="F146" s="90">
        <v>344</v>
      </c>
      <c r="G146" s="91">
        <v>839</v>
      </c>
      <c r="H146" s="91">
        <v>4275</v>
      </c>
      <c r="I146" s="91">
        <v>1894</v>
      </c>
      <c r="J146" s="91">
        <v>769</v>
      </c>
      <c r="K146" s="93">
        <v>4.9086757990867577E-2</v>
      </c>
      <c r="L146" s="93">
        <v>0.1197203196347032</v>
      </c>
      <c r="M146" s="93">
        <v>0.61001712328767121</v>
      </c>
      <c r="N146" s="93">
        <v>0.27026255707762559</v>
      </c>
      <c r="O146" s="93">
        <v>0.10973173515981735</v>
      </c>
      <c r="P146" s="106">
        <v>63.929824561403507</v>
      </c>
      <c r="R146" s="17">
        <v>148</v>
      </c>
      <c r="S146" s="23"/>
      <c r="T146" s="26"/>
      <c r="U146" s="27"/>
      <c r="V146" s="28"/>
    </row>
    <row r="147" spans="1:22" ht="13.5" customHeight="1">
      <c r="A147" s="16" t="s">
        <v>136</v>
      </c>
      <c r="B147" s="29">
        <v>7013</v>
      </c>
      <c r="C147" s="5">
        <v>6951</v>
      </c>
      <c r="D147" s="10">
        <v>-62</v>
      </c>
      <c r="E147" s="86">
        <v>-8.8407243690289405E-3</v>
      </c>
      <c r="F147" s="90">
        <v>351</v>
      </c>
      <c r="G147" s="91">
        <v>867</v>
      </c>
      <c r="H147" s="91">
        <v>3902</v>
      </c>
      <c r="I147" s="91">
        <v>2182</v>
      </c>
      <c r="J147" s="91">
        <v>1023</v>
      </c>
      <c r="K147" s="93">
        <v>5.0496331463098836E-2</v>
      </c>
      <c r="L147" s="93">
        <v>0.1247302546396202</v>
      </c>
      <c r="M147" s="93">
        <v>0.56135807797439219</v>
      </c>
      <c r="N147" s="93">
        <v>0.31391166738598764</v>
      </c>
      <c r="O147" s="93">
        <v>0.14717306862321969</v>
      </c>
      <c r="P147" s="106">
        <v>78.139415684264478</v>
      </c>
      <c r="R147" s="17">
        <v>271</v>
      </c>
      <c r="S147" s="18"/>
      <c r="T147" s="26"/>
      <c r="U147" s="27"/>
      <c r="V147" s="28"/>
    </row>
    <row r="148" spans="1:22" ht="13.5" customHeight="1">
      <c r="A148" s="16" t="s">
        <v>296</v>
      </c>
      <c r="B148" s="29">
        <v>6931</v>
      </c>
      <c r="C148" s="5">
        <v>6891</v>
      </c>
      <c r="D148" s="10">
        <v>-40</v>
      </c>
      <c r="E148" s="86">
        <v>-5.7711729909104559E-3</v>
      </c>
      <c r="F148" s="90">
        <v>355</v>
      </c>
      <c r="G148" s="91">
        <v>901</v>
      </c>
      <c r="H148" s="91">
        <v>3722</v>
      </c>
      <c r="I148" s="91">
        <v>2268</v>
      </c>
      <c r="J148" s="91">
        <v>1054</v>
      </c>
      <c r="K148" s="93">
        <v>5.1516470758960965E-2</v>
      </c>
      <c r="L148" s="93">
        <v>0.13075025395443332</v>
      </c>
      <c r="M148" s="93">
        <v>0.54012480046437383</v>
      </c>
      <c r="N148" s="93">
        <v>0.32912494558119287</v>
      </c>
      <c r="O148" s="93">
        <v>0.15295312726745031</v>
      </c>
      <c r="P148" s="106">
        <v>85.142396560988715</v>
      </c>
      <c r="R148" s="17">
        <v>778</v>
      </c>
      <c r="S148" s="23"/>
      <c r="T148" s="26"/>
      <c r="U148" s="27"/>
      <c r="V148" s="28"/>
    </row>
    <row r="149" spans="1:22" ht="13.5" customHeight="1">
      <c r="A149" s="16" t="s">
        <v>84</v>
      </c>
      <c r="B149" s="29">
        <v>6866</v>
      </c>
      <c r="C149" s="5">
        <v>6877</v>
      </c>
      <c r="D149" s="10">
        <v>11</v>
      </c>
      <c r="E149" s="86">
        <v>1.6020972909991382E-3</v>
      </c>
      <c r="F149" s="90">
        <v>346</v>
      </c>
      <c r="G149" s="91">
        <v>924</v>
      </c>
      <c r="H149" s="91">
        <v>3682</v>
      </c>
      <c r="I149" s="91">
        <v>2271</v>
      </c>
      <c r="J149" s="91">
        <v>1019</v>
      </c>
      <c r="K149" s="93">
        <v>5.0312636323978477E-2</v>
      </c>
      <c r="L149" s="93">
        <v>0.13436091318889051</v>
      </c>
      <c r="M149" s="93">
        <v>0.53540788134360917</v>
      </c>
      <c r="N149" s="93">
        <v>0.33023120546750034</v>
      </c>
      <c r="O149" s="93">
        <v>0.14817507634142796</v>
      </c>
      <c r="P149" s="106">
        <v>86.77349266702879</v>
      </c>
      <c r="R149" s="17">
        <v>143</v>
      </c>
      <c r="S149" s="23"/>
      <c r="T149" s="26"/>
      <c r="U149" s="27"/>
      <c r="V149" s="28"/>
    </row>
    <row r="150" spans="1:22" ht="13.5" customHeight="1">
      <c r="A150" s="16" t="s">
        <v>57</v>
      </c>
      <c r="B150" s="29">
        <v>6896</v>
      </c>
      <c r="C150" s="5">
        <v>6802</v>
      </c>
      <c r="D150" s="10">
        <v>-94</v>
      </c>
      <c r="E150" s="86">
        <v>-1.3631090487238984E-2</v>
      </c>
      <c r="F150" s="90">
        <v>490</v>
      </c>
      <c r="G150" s="91">
        <v>1213</v>
      </c>
      <c r="H150" s="91">
        <v>3809</v>
      </c>
      <c r="I150" s="91">
        <v>1780</v>
      </c>
      <c r="J150" s="91">
        <v>761</v>
      </c>
      <c r="K150" s="93">
        <v>7.2037635989414872E-2</v>
      </c>
      <c r="L150" s="93">
        <v>0.17832990296971479</v>
      </c>
      <c r="M150" s="93">
        <v>0.55998235812996178</v>
      </c>
      <c r="N150" s="93">
        <v>0.26168773890032343</v>
      </c>
      <c r="O150" s="93">
        <v>0.11187885915907086</v>
      </c>
      <c r="P150" s="106">
        <v>78.577054344972424</v>
      </c>
      <c r="R150" s="17">
        <v>69</v>
      </c>
      <c r="S150" s="23"/>
      <c r="T150" s="26"/>
      <c r="U150" s="27"/>
      <c r="V150" s="28"/>
    </row>
    <row r="151" spans="1:22" ht="13.5" customHeight="1">
      <c r="A151" s="16" t="s">
        <v>65</v>
      </c>
      <c r="B151" s="29">
        <v>6869</v>
      </c>
      <c r="C151" s="5">
        <v>6785</v>
      </c>
      <c r="D151" s="10">
        <v>-84</v>
      </c>
      <c r="E151" s="86">
        <v>-1.2228854272819945E-2</v>
      </c>
      <c r="F151" s="90">
        <v>357</v>
      </c>
      <c r="G151" s="91">
        <v>906</v>
      </c>
      <c r="H151" s="91">
        <v>3678</v>
      </c>
      <c r="I151" s="91">
        <v>2201</v>
      </c>
      <c r="J151" s="91">
        <v>1043</v>
      </c>
      <c r="K151" s="93">
        <v>5.2616064848931464E-2</v>
      </c>
      <c r="L151" s="93">
        <v>0.13352984524686809</v>
      </c>
      <c r="M151" s="93">
        <v>0.54207811348563006</v>
      </c>
      <c r="N151" s="93">
        <v>0.32439204126750182</v>
      </c>
      <c r="O151" s="93">
        <v>0.15372144436256449</v>
      </c>
      <c r="P151" s="106">
        <v>84.475258292550294</v>
      </c>
      <c r="R151" s="17">
        <v>79</v>
      </c>
      <c r="S151" s="23"/>
      <c r="T151" s="26"/>
      <c r="U151" s="27"/>
      <c r="V151" s="28"/>
    </row>
    <row r="152" spans="1:22" ht="13.5" customHeight="1">
      <c r="A152" s="16" t="s">
        <v>161</v>
      </c>
      <c r="B152" s="29">
        <v>6609</v>
      </c>
      <c r="C152" s="5">
        <v>6614</v>
      </c>
      <c r="D152" s="10">
        <v>5</v>
      </c>
      <c r="E152" s="86">
        <v>7.5654410652137294E-4</v>
      </c>
      <c r="F152" s="90">
        <v>309</v>
      </c>
      <c r="G152" s="91">
        <v>803</v>
      </c>
      <c r="H152" s="91">
        <v>3477</v>
      </c>
      <c r="I152" s="91">
        <v>2334</v>
      </c>
      <c r="J152" s="91">
        <v>1093</v>
      </c>
      <c r="K152" s="93">
        <v>4.671908073782885E-2</v>
      </c>
      <c r="L152" s="93">
        <v>0.1214091321439371</v>
      </c>
      <c r="M152" s="93">
        <v>0.52570305412760809</v>
      </c>
      <c r="N152" s="93">
        <v>0.35288781372845479</v>
      </c>
      <c r="O152" s="93">
        <v>0.16525551859691565</v>
      </c>
      <c r="P152" s="106">
        <v>90.221455277538098</v>
      </c>
      <c r="R152" s="17">
        <v>322</v>
      </c>
      <c r="S152" s="23"/>
      <c r="T152" s="26"/>
      <c r="U152" s="27"/>
      <c r="V152" s="28"/>
    </row>
    <row r="153" spans="1:22" ht="13.5" customHeight="1">
      <c r="A153" s="16" t="s">
        <v>58</v>
      </c>
      <c r="B153" s="29">
        <v>6667</v>
      </c>
      <c r="C153" s="5">
        <v>6613</v>
      </c>
      <c r="D153" s="10">
        <v>-54</v>
      </c>
      <c r="E153" s="86">
        <v>-8.0995950202490397E-3</v>
      </c>
      <c r="F153" s="90">
        <v>493</v>
      </c>
      <c r="G153" s="91">
        <v>1289</v>
      </c>
      <c r="H153" s="91">
        <v>3673</v>
      </c>
      <c r="I153" s="91">
        <v>1651</v>
      </c>
      <c r="J153" s="91">
        <v>689</v>
      </c>
      <c r="K153" s="93">
        <v>7.4550128534704371E-2</v>
      </c>
      <c r="L153" s="93">
        <v>0.19491909874489641</v>
      </c>
      <c r="M153" s="93">
        <v>0.55542114017843647</v>
      </c>
      <c r="N153" s="93">
        <v>0.24965976107666718</v>
      </c>
      <c r="O153" s="93">
        <v>0.10418871918947528</v>
      </c>
      <c r="P153" s="106">
        <v>80.043561121698886</v>
      </c>
      <c r="R153" s="17">
        <v>71</v>
      </c>
      <c r="S153" s="23"/>
      <c r="T153" s="26"/>
      <c r="U153" s="27"/>
      <c r="V153" s="28"/>
    </row>
    <row r="154" spans="1:22" ht="13.5" customHeight="1">
      <c r="A154" s="16" t="s">
        <v>318</v>
      </c>
      <c r="B154" s="29">
        <v>6603</v>
      </c>
      <c r="C154" s="5">
        <v>6593</v>
      </c>
      <c r="D154" s="10">
        <v>-10</v>
      </c>
      <c r="E154" s="86">
        <v>-1.5144631228229954E-3</v>
      </c>
      <c r="F154" s="90">
        <v>745</v>
      </c>
      <c r="G154" s="91">
        <v>1984</v>
      </c>
      <c r="H154" s="91">
        <v>3672</v>
      </c>
      <c r="I154" s="91">
        <v>937</v>
      </c>
      <c r="J154" s="91">
        <v>393</v>
      </c>
      <c r="K154" s="93">
        <v>0.11299863491581981</v>
      </c>
      <c r="L154" s="93">
        <v>0.30092522372212954</v>
      </c>
      <c r="M154" s="93">
        <v>0.55695434551797363</v>
      </c>
      <c r="N154" s="93">
        <v>0.14212043075989686</v>
      </c>
      <c r="O154" s="93">
        <v>5.9608675868345215E-2</v>
      </c>
      <c r="P154" s="106">
        <v>79.547930283224403</v>
      </c>
      <c r="R154" s="17">
        <v>859</v>
      </c>
      <c r="S154" s="23"/>
      <c r="T154" s="26"/>
      <c r="U154" s="27"/>
      <c r="V154" s="28"/>
    </row>
    <row r="155" spans="1:22" ht="13.5" customHeight="1">
      <c r="A155" s="16" t="s">
        <v>298</v>
      </c>
      <c r="B155" s="29">
        <v>6646</v>
      </c>
      <c r="C155" s="5">
        <v>6588</v>
      </c>
      <c r="D155" s="10">
        <v>-58</v>
      </c>
      <c r="E155" s="86">
        <v>-8.7270538669876885E-3</v>
      </c>
      <c r="F155" s="90">
        <v>333</v>
      </c>
      <c r="G155" s="91">
        <v>860</v>
      </c>
      <c r="H155" s="91">
        <v>3607</v>
      </c>
      <c r="I155" s="91">
        <v>2121</v>
      </c>
      <c r="J155" s="91">
        <v>989</v>
      </c>
      <c r="K155" s="93">
        <v>5.0546448087431695E-2</v>
      </c>
      <c r="L155" s="93">
        <v>0.1305403764420158</v>
      </c>
      <c r="M155" s="93">
        <v>0.54751062537947781</v>
      </c>
      <c r="N155" s="93">
        <v>0.32194899817850636</v>
      </c>
      <c r="O155" s="93">
        <v>0.15012143290831814</v>
      </c>
      <c r="P155" s="106">
        <v>82.644857222068197</v>
      </c>
      <c r="R155" s="17">
        <v>783</v>
      </c>
      <c r="S155" s="23"/>
      <c r="T155" s="26"/>
      <c r="U155" s="27"/>
      <c r="V155" s="28"/>
    </row>
    <row r="156" spans="1:22" ht="13.5" customHeight="1">
      <c r="A156" s="16" t="s">
        <v>83</v>
      </c>
      <c r="B156" s="29">
        <v>6625</v>
      </c>
      <c r="C156" s="5">
        <v>6559</v>
      </c>
      <c r="D156" s="10">
        <v>-66</v>
      </c>
      <c r="E156" s="86">
        <v>-9.9622641509433674E-3</v>
      </c>
      <c r="F156" s="90">
        <v>378</v>
      </c>
      <c r="G156" s="91">
        <v>914</v>
      </c>
      <c r="H156" s="91">
        <v>3533</v>
      </c>
      <c r="I156" s="91">
        <v>2112</v>
      </c>
      <c r="J156" s="91">
        <v>945</v>
      </c>
      <c r="K156" s="93">
        <v>5.7630736392742798E-2</v>
      </c>
      <c r="L156" s="93">
        <v>0.13935051074858973</v>
      </c>
      <c r="M156" s="93">
        <v>0.53864918432687914</v>
      </c>
      <c r="N156" s="93">
        <v>0.32200030492453119</v>
      </c>
      <c r="O156" s="93">
        <v>0.144076840981857</v>
      </c>
      <c r="P156" s="106">
        <v>85.649589583923017</v>
      </c>
      <c r="R156" s="17">
        <v>142</v>
      </c>
      <c r="S156" s="23"/>
      <c r="T156" s="26"/>
      <c r="U156" s="27"/>
      <c r="V156" s="28"/>
    </row>
    <row r="157" spans="1:22" ht="13.5" customHeight="1">
      <c r="A157" s="40" t="s">
        <v>133</v>
      </c>
      <c r="B157" s="29">
        <v>6436</v>
      </c>
      <c r="C157" s="5">
        <v>6523</v>
      </c>
      <c r="D157" s="10">
        <v>87</v>
      </c>
      <c r="E157" s="86">
        <v>1.3517712865133591E-2</v>
      </c>
      <c r="F157" s="90">
        <v>422</v>
      </c>
      <c r="G157" s="91">
        <v>967</v>
      </c>
      <c r="H157" s="91">
        <v>4132</v>
      </c>
      <c r="I157" s="91">
        <v>1424</v>
      </c>
      <c r="J157" s="91">
        <v>569</v>
      </c>
      <c r="K157" s="93">
        <v>6.4694159129235013E-2</v>
      </c>
      <c r="L157" s="93">
        <v>0.14824467269661198</v>
      </c>
      <c r="M157" s="93">
        <v>0.63345086616587465</v>
      </c>
      <c r="N157" s="93">
        <v>0.21830446113751342</v>
      </c>
      <c r="O157" s="93">
        <v>8.7229802238233942E-2</v>
      </c>
      <c r="P157" s="106">
        <v>57.865440464666023</v>
      </c>
      <c r="R157" s="37">
        <v>261</v>
      </c>
      <c r="S157" s="23"/>
      <c r="T157" s="26"/>
      <c r="U157" s="27"/>
      <c r="V157" s="28"/>
    </row>
    <row r="158" spans="1:22" ht="13.5" customHeight="1">
      <c r="A158" s="16" t="s">
        <v>155</v>
      </c>
      <c r="B158" s="29">
        <v>6552</v>
      </c>
      <c r="C158" s="5">
        <v>6506</v>
      </c>
      <c r="D158" s="10">
        <v>-46</v>
      </c>
      <c r="E158" s="86">
        <v>-7.0207570207569958E-3</v>
      </c>
      <c r="F158" s="90">
        <v>311</v>
      </c>
      <c r="G158" s="91">
        <v>862</v>
      </c>
      <c r="H158" s="91">
        <v>3448</v>
      </c>
      <c r="I158" s="91">
        <v>2196</v>
      </c>
      <c r="J158" s="91">
        <v>932</v>
      </c>
      <c r="K158" s="93">
        <v>4.7802028896403323E-2</v>
      </c>
      <c r="L158" s="93">
        <v>0.13249308330771595</v>
      </c>
      <c r="M158" s="93">
        <v>0.52997233323086379</v>
      </c>
      <c r="N158" s="93">
        <v>0.33753458346142023</v>
      </c>
      <c r="O158" s="93">
        <v>0.14325238241623117</v>
      </c>
      <c r="P158" s="106">
        <v>88.689095127610216</v>
      </c>
      <c r="R158" s="17">
        <v>309</v>
      </c>
      <c r="S158" s="23"/>
      <c r="T158" s="26"/>
      <c r="U158" s="27"/>
      <c r="V158" s="28"/>
    </row>
    <row r="159" spans="1:22" ht="13.5" customHeight="1">
      <c r="A159" s="16" t="s">
        <v>338</v>
      </c>
      <c r="B159" s="29">
        <v>6510</v>
      </c>
      <c r="C159" s="5">
        <v>6465</v>
      </c>
      <c r="D159" s="10">
        <v>-45</v>
      </c>
      <c r="E159" s="86">
        <v>-6.9124423963133896E-3</v>
      </c>
      <c r="F159" s="90">
        <v>292</v>
      </c>
      <c r="G159" s="91">
        <v>762</v>
      </c>
      <c r="H159" s="91">
        <v>3253</v>
      </c>
      <c r="I159" s="91">
        <v>2450</v>
      </c>
      <c r="J159" s="91">
        <v>1175</v>
      </c>
      <c r="K159" s="93">
        <v>4.5166279969064194E-2</v>
      </c>
      <c r="L159" s="93">
        <v>0.11786542923433875</v>
      </c>
      <c r="M159" s="93">
        <v>0.50317092034029387</v>
      </c>
      <c r="N159" s="93">
        <v>0.37896365042536734</v>
      </c>
      <c r="O159" s="93">
        <v>0.18174787316318639</v>
      </c>
      <c r="P159" s="106">
        <v>98.739624961573924</v>
      </c>
      <c r="R159" s="17">
        <v>936</v>
      </c>
      <c r="S159" s="23"/>
      <c r="T159" s="26"/>
      <c r="U159" s="27"/>
      <c r="V159" s="28"/>
    </row>
    <row r="160" spans="1:22" ht="13.5" customHeight="1">
      <c r="A160" s="16" t="s">
        <v>146</v>
      </c>
      <c r="B160" s="29">
        <v>6416</v>
      </c>
      <c r="C160" s="5">
        <v>6442</v>
      </c>
      <c r="D160" s="10">
        <v>26</v>
      </c>
      <c r="E160" s="86">
        <v>4.0523690773066612E-3</v>
      </c>
      <c r="F160" s="90">
        <v>434</v>
      </c>
      <c r="G160" s="91">
        <v>1099</v>
      </c>
      <c r="H160" s="91">
        <v>3655</v>
      </c>
      <c r="I160" s="91">
        <v>1688</v>
      </c>
      <c r="J160" s="91">
        <v>825</v>
      </c>
      <c r="K160" s="93">
        <v>6.7370381868984794E-2</v>
      </c>
      <c r="L160" s="93">
        <v>0.17059919279726793</v>
      </c>
      <c r="M160" s="93">
        <v>0.56737038186898481</v>
      </c>
      <c r="N160" s="93">
        <v>0.26203042533374726</v>
      </c>
      <c r="O160" s="93">
        <v>0.1280658180689227</v>
      </c>
      <c r="P160" s="106">
        <v>76.251709986320122</v>
      </c>
      <c r="R160" s="17">
        <v>288</v>
      </c>
      <c r="S160" s="23"/>
      <c r="T160" s="26"/>
      <c r="U160" s="27"/>
      <c r="V160" s="28"/>
    </row>
    <row r="161" spans="1:22" ht="13.5" customHeight="1">
      <c r="A161" s="16" t="s">
        <v>251</v>
      </c>
      <c r="B161" s="29">
        <v>6415</v>
      </c>
      <c r="C161" s="5">
        <v>6439</v>
      </c>
      <c r="D161" s="10">
        <v>24</v>
      </c>
      <c r="E161" s="86">
        <v>3.7412314886984266E-3</v>
      </c>
      <c r="F161" s="90">
        <v>357</v>
      </c>
      <c r="G161" s="91">
        <v>914</v>
      </c>
      <c r="H161" s="91">
        <v>3585</v>
      </c>
      <c r="I161" s="91">
        <v>1940</v>
      </c>
      <c r="J161" s="91">
        <v>917</v>
      </c>
      <c r="K161" s="93">
        <v>5.5443391831029663E-2</v>
      </c>
      <c r="L161" s="93">
        <v>0.14194750737692188</v>
      </c>
      <c r="M161" s="93">
        <v>0.55676347258891135</v>
      </c>
      <c r="N161" s="93">
        <v>0.3012890200341668</v>
      </c>
      <c r="O161" s="93">
        <v>0.14241341823264483</v>
      </c>
      <c r="P161" s="106">
        <v>79.609483960948396</v>
      </c>
      <c r="R161" s="17">
        <v>635</v>
      </c>
      <c r="S161" s="18"/>
      <c r="T161" s="26"/>
      <c r="U161" s="27"/>
      <c r="V161" s="28"/>
    </row>
    <row r="162" spans="1:22" ht="13.5" customHeight="1">
      <c r="A162" s="16" t="s">
        <v>145</v>
      </c>
      <c r="B162" s="29">
        <v>6404</v>
      </c>
      <c r="C162" s="5">
        <v>6380</v>
      </c>
      <c r="D162" s="10">
        <v>-24</v>
      </c>
      <c r="E162" s="86">
        <v>-3.7476577139288203E-3</v>
      </c>
      <c r="F162" s="90">
        <v>330</v>
      </c>
      <c r="G162" s="91">
        <v>785</v>
      </c>
      <c r="H162" s="91">
        <v>3243</v>
      </c>
      <c r="I162" s="91">
        <v>2352</v>
      </c>
      <c r="J162" s="91">
        <v>1129</v>
      </c>
      <c r="K162" s="93">
        <v>5.1724137931034482E-2</v>
      </c>
      <c r="L162" s="93">
        <v>0.12304075235109718</v>
      </c>
      <c r="M162" s="93">
        <v>0.50830721003134793</v>
      </c>
      <c r="N162" s="93">
        <v>0.36865203761755488</v>
      </c>
      <c r="O162" s="93">
        <v>0.17695924764890283</v>
      </c>
      <c r="P162" s="106">
        <v>96.731421523280915</v>
      </c>
      <c r="R162" s="17">
        <v>287</v>
      </c>
      <c r="S162" s="23"/>
      <c r="T162" s="26"/>
      <c r="U162" s="27"/>
      <c r="V162" s="28"/>
    </row>
    <row r="163" spans="1:22" ht="13.5" customHeight="1">
      <c r="A163" s="16" t="s">
        <v>268</v>
      </c>
      <c r="B163" s="29">
        <v>6354</v>
      </c>
      <c r="C163" s="5">
        <v>6379</v>
      </c>
      <c r="D163" s="10">
        <v>25</v>
      </c>
      <c r="E163" s="86">
        <v>3.9345294302801648E-3</v>
      </c>
      <c r="F163" s="90">
        <v>562</v>
      </c>
      <c r="G163" s="91">
        <v>1299</v>
      </c>
      <c r="H163" s="91">
        <v>3802</v>
      </c>
      <c r="I163" s="91">
        <v>1278</v>
      </c>
      <c r="J163" s="91">
        <v>553</v>
      </c>
      <c r="K163" s="93">
        <v>8.8101583320269641E-2</v>
      </c>
      <c r="L163" s="93">
        <v>0.20363693368866592</v>
      </c>
      <c r="M163" s="93">
        <v>0.59601818466844336</v>
      </c>
      <c r="N163" s="93">
        <v>0.20034488164289074</v>
      </c>
      <c r="O163" s="93">
        <v>8.6690703872080263E-2</v>
      </c>
      <c r="P163" s="106">
        <v>67.780115728563914</v>
      </c>
      <c r="R163" s="17">
        <v>704</v>
      </c>
      <c r="S163" s="23"/>
      <c r="T163" s="26"/>
      <c r="U163" s="27"/>
      <c r="V163" s="28"/>
    </row>
    <row r="164" spans="1:22" ht="13.5" customHeight="1">
      <c r="A164" s="16" t="s">
        <v>340</v>
      </c>
      <c r="B164" s="29">
        <v>6388</v>
      </c>
      <c r="C164" s="5">
        <v>6376</v>
      </c>
      <c r="D164" s="10">
        <v>-12</v>
      </c>
      <c r="E164" s="86">
        <v>-1.8785222291797243E-3</v>
      </c>
      <c r="F164" s="90">
        <v>468</v>
      </c>
      <c r="G164" s="91">
        <v>1105</v>
      </c>
      <c r="H164" s="91">
        <v>3532</v>
      </c>
      <c r="I164" s="91">
        <v>1739</v>
      </c>
      <c r="J164" s="91">
        <v>843</v>
      </c>
      <c r="K164" s="93">
        <v>7.3400250941028852E-2</v>
      </c>
      <c r="L164" s="93">
        <v>0.17330614805520703</v>
      </c>
      <c r="M164" s="93">
        <v>0.55395232120451698</v>
      </c>
      <c r="N164" s="93">
        <v>0.27274153074027602</v>
      </c>
      <c r="O164" s="93">
        <v>0.13221455457967377</v>
      </c>
      <c r="P164" s="106">
        <v>80.520951302378251</v>
      </c>
      <c r="R164" s="17">
        <v>946</v>
      </c>
      <c r="S164" s="23"/>
      <c r="T164" s="26"/>
      <c r="U164" s="27"/>
      <c r="V164" s="28"/>
    </row>
    <row r="165" spans="1:22" ht="13.5" customHeight="1">
      <c r="A165" s="16" t="s">
        <v>225</v>
      </c>
      <c r="B165" s="29">
        <v>6352</v>
      </c>
      <c r="C165" s="5">
        <v>6286</v>
      </c>
      <c r="D165" s="10">
        <v>-66</v>
      </c>
      <c r="E165" s="86">
        <v>-1.0390428211586866E-2</v>
      </c>
      <c r="F165" s="90">
        <v>355</v>
      </c>
      <c r="G165" s="91">
        <v>854</v>
      </c>
      <c r="H165" s="91">
        <v>3285</v>
      </c>
      <c r="I165" s="91">
        <v>2147</v>
      </c>
      <c r="J165" s="91">
        <v>984</v>
      </c>
      <c r="K165" s="93">
        <v>5.6474705695195672E-2</v>
      </c>
      <c r="L165" s="93">
        <v>0.13585746102449889</v>
      </c>
      <c r="M165" s="93">
        <v>0.52258988227807823</v>
      </c>
      <c r="N165" s="93">
        <v>0.34155265669742285</v>
      </c>
      <c r="O165" s="93">
        <v>0.15653833916640153</v>
      </c>
      <c r="P165" s="106">
        <v>91.354642313546421</v>
      </c>
      <c r="R165" s="17">
        <v>581</v>
      </c>
      <c r="S165" s="18"/>
      <c r="T165" s="26"/>
      <c r="U165" s="27"/>
      <c r="V165" s="28"/>
    </row>
    <row r="166" spans="1:22" ht="13.5" customHeight="1">
      <c r="A166" s="16" t="s">
        <v>286</v>
      </c>
      <c r="B166" s="29">
        <v>6149</v>
      </c>
      <c r="C166" s="5">
        <v>6198</v>
      </c>
      <c r="D166" s="10">
        <v>49</v>
      </c>
      <c r="E166" s="86">
        <v>7.9687754106358977E-3</v>
      </c>
      <c r="F166" s="90">
        <v>394</v>
      </c>
      <c r="G166" s="91">
        <v>1049</v>
      </c>
      <c r="H166" s="91">
        <v>3913</v>
      </c>
      <c r="I166" s="91">
        <v>1236</v>
      </c>
      <c r="J166" s="91">
        <v>500</v>
      </c>
      <c r="K166" s="93">
        <v>6.3568893191352047E-2</v>
      </c>
      <c r="L166" s="93">
        <v>0.16924814456276219</v>
      </c>
      <c r="M166" s="93">
        <v>0.63133268796385933</v>
      </c>
      <c r="N166" s="93">
        <v>0.19941916747337851</v>
      </c>
      <c r="O166" s="93">
        <v>8.0671184252984834E-2</v>
      </c>
      <c r="P166" s="106">
        <v>58.395093278814208</v>
      </c>
      <c r="R166" s="17">
        <v>755</v>
      </c>
      <c r="S166" s="23"/>
      <c r="T166" s="26"/>
      <c r="U166" s="27"/>
      <c r="V166" s="28"/>
    </row>
    <row r="167" spans="1:22" ht="13.5" customHeight="1">
      <c r="A167" s="16" t="s">
        <v>335</v>
      </c>
      <c r="B167" s="29">
        <v>6097</v>
      </c>
      <c r="C167" s="5">
        <v>6070</v>
      </c>
      <c r="D167" s="10">
        <v>-27</v>
      </c>
      <c r="E167" s="86">
        <v>-4.4284074134820495E-3</v>
      </c>
      <c r="F167" s="90">
        <v>302</v>
      </c>
      <c r="G167" s="91">
        <v>711</v>
      </c>
      <c r="H167" s="91">
        <v>3086</v>
      </c>
      <c r="I167" s="91">
        <v>2273</v>
      </c>
      <c r="J167" s="91">
        <v>1073</v>
      </c>
      <c r="K167" s="93">
        <v>4.975288303130148E-2</v>
      </c>
      <c r="L167" s="93">
        <v>0.11713344316309721</v>
      </c>
      <c r="M167" s="93">
        <v>0.50840197693574962</v>
      </c>
      <c r="N167" s="93">
        <v>0.37446457990115323</v>
      </c>
      <c r="O167" s="93">
        <v>0.17677100494233938</v>
      </c>
      <c r="P167" s="106">
        <v>96.694750486066113</v>
      </c>
      <c r="R167" s="17">
        <v>931</v>
      </c>
      <c r="S167" s="23"/>
      <c r="T167" s="26"/>
      <c r="U167" s="27"/>
      <c r="V167" s="28"/>
    </row>
    <row r="168" spans="1:22" ht="13.5" customHeight="1">
      <c r="A168" s="16" t="s">
        <v>305</v>
      </c>
      <c r="B168" s="29">
        <v>6016</v>
      </c>
      <c r="C168" s="5">
        <v>5967</v>
      </c>
      <c r="D168" s="10">
        <v>-49</v>
      </c>
      <c r="E168" s="86">
        <v>-8.1449468085106336E-3</v>
      </c>
      <c r="F168" s="90">
        <v>316</v>
      </c>
      <c r="G168" s="91">
        <v>831</v>
      </c>
      <c r="H168" s="91">
        <v>3436</v>
      </c>
      <c r="I168" s="91">
        <v>1700</v>
      </c>
      <c r="J168" s="91">
        <v>748</v>
      </c>
      <c r="K168" s="93">
        <v>5.2957935310876489E-2</v>
      </c>
      <c r="L168" s="93">
        <v>0.13926596279537456</v>
      </c>
      <c r="M168" s="93">
        <v>0.57583375230434053</v>
      </c>
      <c r="N168" s="93">
        <v>0.28490028490028491</v>
      </c>
      <c r="O168" s="93">
        <v>0.12535612535612536</v>
      </c>
      <c r="P168" s="106">
        <v>73.661233993015131</v>
      </c>
      <c r="R168" s="17">
        <v>834</v>
      </c>
      <c r="S168" s="23"/>
      <c r="T168" s="26"/>
      <c r="U168" s="27"/>
      <c r="V168" s="28"/>
    </row>
    <row r="169" spans="1:22" ht="13.5" customHeight="1">
      <c r="A169" s="16" t="s">
        <v>100</v>
      </c>
      <c r="B169" s="29">
        <v>5932</v>
      </c>
      <c r="C169" s="5">
        <v>5887</v>
      </c>
      <c r="D169" s="10">
        <v>-45</v>
      </c>
      <c r="E169" s="86">
        <v>-7.5859743762642928E-3</v>
      </c>
      <c r="F169" s="90">
        <v>269</v>
      </c>
      <c r="G169" s="91">
        <v>672</v>
      </c>
      <c r="H169" s="91">
        <v>3018</v>
      </c>
      <c r="I169" s="91">
        <v>2197</v>
      </c>
      <c r="J169" s="91">
        <v>1041</v>
      </c>
      <c r="K169" s="93">
        <v>4.5693901817564123E-2</v>
      </c>
      <c r="L169" s="93">
        <v>0.11414982164090369</v>
      </c>
      <c r="M169" s="93">
        <v>0.51265500254798713</v>
      </c>
      <c r="N169" s="93">
        <v>0.37319517581110923</v>
      </c>
      <c r="O169" s="93">
        <v>0.17683030405979278</v>
      </c>
      <c r="P169" s="106">
        <v>95.06295559973492</v>
      </c>
      <c r="R169" s="17">
        <v>178</v>
      </c>
      <c r="S169" s="23"/>
      <c r="T169" s="26"/>
      <c r="U169" s="27"/>
      <c r="V169" s="28"/>
    </row>
    <row r="170" spans="1:22" ht="13.5" customHeight="1">
      <c r="A170" s="16" t="s">
        <v>206</v>
      </c>
      <c r="B170" s="29">
        <v>5676</v>
      </c>
      <c r="C170" s="5">
        <v>5635</v>
      </c>
      <c r="D170" s="10">
        <v>-41</v>
      </c>
      <c r="E170" s="86">
        <v>-7.2233967582804315E-3</v>
      </c>
      <c r="F170" s="90">
        <v>228</v>
      </c>
      <c r="G170" s="91">
        <v>619</v>
      </c>
      <c r="H170" s="91">
        <v>2859</v>
      </c>
      <c r="I170" s="91">
        <v>2157</v>
      </c>
      <c r="J170" s="91">
        <v>952</v>
      </c>
      <c r="K170" s="93">
        <v>4.0461401952085183E-2</v>
      </c>
      <c r="L170" s="93">
        <v>0.109849157054126</v>
      </c>
      <c r="M170" s="93">
        <v>0.50736468500443654</v>
      </c>
      <c r="N170" s="93">
        <v>0.38278615794143744</v>
      </c>
      <c r="O170" s="93">
        <v>0.168944099378882</v>
      </c>
      <c r="P170" s="106">
        <v>97.096887023434775</v>
      </c>
      <c r="R170" s="17">
        <v>507</v>
      </c>
      <c r="S170" s="23"/>
      <c r="T170" s="26"/>
      <c r="U170" s="27"/>
      <c r="V170" s="28"/>
    </row>
    <row r="171" spans="1:22" ht="13.5" customHeight="1">
      <c r="A171" s="16" t="s">
        <v>186</v>
      </c>
      <c r="B171" s="29">
        <v>5534</v>
      </c>
      <c r="C171" s="5">
        <v>5622</v>
      </c>
      <c r="D171" s="10">
        <v>88</v>
      </c>
      <c r="E171" s="86">
        <v>1.5901698590531366E-2</v>
      </c>
      <c r="F171" s="90">
        <v>783</v>
      </c>
      <c r="G171" s="91">
        <v>1652</v>
      </c>
      <c r="H171" s="91">
        <v>3143</v>
      </c>
      <c r="I171" s="91">
        <v>827</v>
      </c>
      <c r="J171" s="91">
        <v>376</v>
      </c>
      <c r="K171" s="93">
        <v>0.13927427961579508</v>
      </c>
      <c r="L171" s="93">
        <v>0.29384560654571329</v>
      </c>
      <c r="M171" s="93">
        <v>0.55905371753824262</v>
      </c>
      <c r="N171" s="93">
        <v>0.14710067591604412</v>
      </c>
      <c r="O171" s="93">
        <v>6.6880113838491642E-2</v>
      </c>
      <c r="P171" s="106">
        <v>78.873687559656375</v>
      </c>
      <c r="R171" s="17">
        <v>440</v>
      </c>
      <c r="S171" s="25"/>
      <c r="T171" s="26"/>
      <c r="U171" s="27"/>
      <c r="V171" s="28"/>
    </row>
    <row r="172" spans="1:22" ht="13.5" customHeight="1">
      <c r="A172" s="16" t="s">
        <v>95</v>
      </c>
      <c r="B172" s="29">
        <v>5386</v>
      </c>
      <c r="C172" s="5">
        <v>5512</v>
      </c>
      <c r="D172" s="10">
        <v>126</v>
      </c>
      <c r="E172" s="86">
        <v>2.3393984404010304E-2</v>
      </c>
      <c r="F172" s="90">
        <v>540</v>
      </c>
      <c r="G172" s="91">
        <v>1163</v>
      </c>
      <c r="H172" s="91">
        <v>3497</v>
      </c>
      <c r="I172" s="91">
        <v>852</v>
      </c>
      <c r="J172" s="91">
        <v>344</v>
      </c>
      <c r="K172" s="93">
        <v>9.7968069666182878E-2</v>
      </c>
      <c r="L172" s="93">
        <v>0.21099419448476053</v>
      </c>
      <c r="M172" s="93">
        <v>0.63443396226415094</v>
      </c>
      <c r="N172" s="93">
        <v>0.15457184325108853</v>
      </c>
      <c r="O172" s="93">
        <v>6.2409288824383166E-2</v>
      </c>
      <c r="P172" s="106">
        <v>57.62081784386617</v>
      </c>
      <c r="R172" s="17">
        <v>170</v>
      </c>
      <c r="S172" s="23"/>
      <c r="T172" s="26"/>
      <c r="U172" s="27"/>
      <c r="V172" s="28"/>
    </row>
    <row r="173" spans="1:22" ht="13.5" customHeight="1">
      <c r="A173" s="16" t="s">
        <v>190</v>
      </c>
      <c r="B173" s="29">
        <v>5451</v>
      </c>
      <c r="C173" s="5">
        <v>5487</v>
      </c>
      <c r="D173" s="10">
        <v>36</v>
      </c>
      <c r="E173" s="86">
        <v>6.6042927903136039E-3</v>
      </c>
      <c r="F173" s="90">
        <v>380</v>
      </c>
      <c r="G173" s="91">
        <v>855</v>
      </c>
      <c r="H173" s="91">
        <v>3028</v>
      </c>
      <c r="I173" s="91">
        <v>1604</v>
      </c>
      <c r="J173" s="91">
        <v>816</v>
      </c>
      <c r="K173" s="93">
        <v>6.9254601786039732E-2</v>
      </c>
      <c r="L173" s="93">
        <v>0.15582285401858939</v>
      </c>
      <c r="M173" s="93">
        <v>0.55184982686349549</v>
      </c>
      <c r="N173" s="93">
        <v>0.2923273191179151</v>
      </c>
      <c r="O173" s="93">
        <v>0.1487151448879169</v>
      </c>
      <c r="P173" s="106">
        <v>81.208718626155871</v>
      </c>
      <c r="R173" s="17">
        <v>475</v>
      </c>
      <c r="S173" s="23"/>
      <c r="T173" s="26"/>
      <c r="U173" s="27"/>
      <c r="V173" s="28"/>
    </row>
    <row r="174" spans="1:22" ht="13.5" customHeight="1">
      <c r="A174" s="16" t="s">
        <v>345</v>
      </c>
      <c r="B174" s="29">
        <v>5522</v>
      </c>
      <c r="C174" s="5">
        <v>5484</v>
      </c>
      <c r="D174" s="10">
        <v>-38</v>
      </c>
      <c r="E174" s="86">
        <v>-6.8815646504889472E-3</v>
      </c>
      <c r="F174" s="90">
        <v>272</v>
      </c>
      <c r="G174" s="91">
        <v>734</v>
      </c>
      <c r="H174" s="91">
        <v>2875</v>
      </c>
      <c r="I174" s="91">
        <v>1875</v>
      </c>
      <c r="J174" s="91">
        <v>827</v>
      </c>
      <c r="K174" s="93">
        <v>4.9598832968636035E-2</v>
      </c>
      <c r="L174" s="93">
        <v>0.13384390955506928</v>
      </c>
      <c r="M174" s="93">
        <v>0.5242523705324581</v>
      </c>
      <c r="N174" s="93">
        <v>0.34190371991247265</v>
      </c>
      <c r="O174" s="93">
        <v>0.15080233406272794</v>
      </c>
      <c r="P174" s="106">
        <v>90.747826086956522</v>
      </c>
      <c r="R174" s="17">
        <v>989</v>
      </c>
      <c r="S174" s="23"/>
      <c r="T174" s="26"/>
      <c r="U174" s="27"/>
      <c r="V174" s="28"/>
    </row>
    <row r="175" spans="1:22" ht="13.5" customHeight="1">
      <c r="A175" s="16" t="s">
        <v>113</v>
      </c>
      <c r="B175" s="29">
        <v>5426</v>
      </c>
      <c r="C175" s="5">
        <v>5390</v>
      </c>
      <c r="D175" s="10">
        <v>-36</v>
      </c>
      <c r="E175" s="86">
        <v>-6.6347217102837863E-3</v>
      </c>
      <c r="F175" s="90">
        <v>400</v>
      </c>
      <c r="G175" s="91">
        <v>969</v>
      </c>
      <c r="H175" s="91">
        <v>3067</v>
      </c>
      <c r="I175" s="91">
        <v>1354</v>
      </c>
      <c r="J175" s="91">
        <v>562</v>
      </c>
      <c r="K175" s="93">
        <v>7.4211502782931357E-2</v>
      </c>
      <c r="L175" s="93">
        <v>0.17977736549165121</v>
      </c>
      <c r="M175" s="93">
        <v>0.56901669758812612</v>
      </c>
      <c r="N175" s="93">
        <v>0.25120593692022264</v>
      </c>
      <c r="O175" s="93">
        <v>0.10426716141001856</v>
      </c>
      <c r="P175" s="106">
        <v>75.741767199217477</v>
      </c>
      <c r="R175" s="17">
        <v>217</v>
      </c>
      <c r="S175" s="23"/>
      <c r="T175" s="26"/>
      <c r="U175" s="27"/>
      <c r="V175" s="28"/>
    </row>
    <row r="176" spans="1:22" ht="13.5" customHeight="1">
      <c r="A176" s="16" t="s">
        <v>88</v>
      </c>
      <c r="B176" s="29">
        <v>5321</v>
      </c>
      <c r="C176" s="5">
        <v>5353</v>
      </c>
      <c r="D176" s="10">
        <v>32</v>
      </c>
      <c r="E176" s="86">
        <v>6.0139071603082517E-3</v>
      </c>
      <c r="F176" s="90">
        <v>282</v>
      </c>
      <c r="G176" s="91">
        <v>793</v>
      </c>
      <c r="H176" s="91">
        <v>3169</v>
      </c>
      <c r="I176" s="91">
        <v>1391</v>
      </c>
      <c r="J176" s="91">
        <v>632</v>
      </c>
      <c r="K176" s="93">
        <v>5.2680739772090417E-2</v>
      </c>
      <c r="L176" s="93">
        <v>0.14814122921726136</v>
      </c>
      <c r="M176" s="93">
        <v>0.59200448346721468</v>
      </c>
      <c r="N176" s="93">
        <v>0.25985428731552401</v>
      </c>
      <c r="O176" s="93">
        <v>0.11806463665234448</v>
      </c>
      <c r="P176" s="106">
        <v>68.917639633953925</v>
      </c>
      <c r="R176" s="17">
        <v>149</v>
      </c>
      <c r="S176" s="23"/>
      <c r="T176" s="26"/>
      <c r="U176" s="27"/>
      <c r="V176" s="28"/>
    </row>
    <row r="177" spans="1:22" ht="13.5" customHeight="1">
      <c r="A177" s="16" t="s">
        <v>110</v>
      </c>
      <c r="B177" s="29">
        <v>5312</v>
      </c>
      <c r="C177" s="5">
        <v>5230</v>
      </c>
      <c r="D177" s="10">
        <v>-82</v>
      </c>
      <c r="E177" s="86">
        <v>-1.5436746987951833E-2</v>
      </c>
      <c r="F177" s="90">
        <v>213</v>
      </c>
      <c r="G177" s="91">
        <v>596</v>
      </c>
      <c r="H177" s="91">
        <v>2656</v>
      </c>
      <c r="I177" s="91">
        <v>1978</v>
      </c>
      <c r="J177" s="91">
        <v>923</v>
      </c>
      <c r="K177" s="93">
        <v>4.0726577437858506E-2</v>
      </c>
      <c r="L177" s="93">
        <v>0.11395793499043977</v>
      </c>
      <c r="M177" s="93">
        <v>0.50783938814531548</v>
      </c>
      <c r="N177" s="93">
        <v>0.37820267686424475</v>
      </c>
      <c r="O177" s="93">
        <v>0.17648183556405353</v>
      </c>
      <c r="P177" s="106">
        <v>96.912650602409641</v>
      </c>
      <c r="R177" s="17">
        <v>213</v>
      </c>
      <c r="S177" s="25"/>
      <c r="T177" s="26"/>
      <c r="U177" s="27"/>
      <c r="V177" s="28"/>
    </row>
    <row r="178" spans="1:22" ht="13.5" customHeight="1">
      <c r="A178" s="16" t="s">
        <v>209</v>
      </c>
      <c r="B178" s="29">
        <v>5256</v>
      </c>
      <c r="C178" s="5">
        <v>5169</v>
      </c>
      <c r="D178" s="10">
        <v>-87</v>
      </c>
      <c r="E178" s="86">
        <v>-1.6552511415525162E-2</v>
      </c>
      <c r="F178" s="90">
        <v>269</v>
      </c>
      <c r="G178" s="91">
        <v>745</v>
      </c>
      <c r="H178" s="91">
        <v>2888</v>
      </c>
      <c r="I178" s="91">
        <v>1536</v>
      </c>
      <c r="J178" s="91">
        <v>754</v>
      </c>
      <c r="K178" s="93">
        <v>5.204101373573225E-2</v>
      </c>
      <c r="L178" s="93">
        <v>0.14412845811568969</v>
      </c>
      <c r="M178" s="93">
        <v>0.55871541884310316</v>
      </c>
      <c r="N178" s="93">
        <v>0.2971561230412072</v>
      </c>
      <c r="O178" s="93">
        <v>0.14586960727413426</v>
      </c>
      <c r="P178" s="106">
        <v>78.9819944598338</v>
      </c>
      <c r="R178" s="17">
        <v>531</v>
      </c>
      <c r="S178" s="23"/>
      <c r="T178" s="26"/>
      <c r="U178" s="27"/>
      <c r="V178" s="28"/>
    </row>
    <row r="179" spans="1:22" ht="13.5" customHeight="1">
      <c r="A179" s="16" t="s">
        <v>301</v>
      </c>
      <c r="B179" s="29">
        <v>5203</v>
      </c>
      <c r="C179" s="5">
        <v>5131</v>
      </c>
      <c r="D179" s="10">
        <v>-72</v>
      </c>
      <c r="E179" s="86">
        <v>-1.3838170286373241E-2</v>
      </c>
      <c r="F179" s="90">
        <v>296</v>
      </c>
      <c r="G179" s="91">
        <v>748</v>
      </c>
      <c r="H179" s="91">
        <v>2748</v>
      </c>
      <c r="I179" s="91">
        <v>1635</v>
      </c>
      <c r="J179" s="91">
        <v>797</v>
      </c>
      <c r="K179" s="93">
        <v>5.7688559734944453E-2</v>
      </c>
      <c r="L179" s="93">
        <v>0.14578054960046774</v>
      </c>
      <c r="M179" s="93">
        <v>0.53556811537711946</v>
      </c>
      <c r="N179" s="93">
        <v>0.31865133502241277</v>
      </c>
      <c r="O179" s="93">
        <v>0.15533034496199571</v>
      </c>
      <c r="P179" s="106">
        <v>86.717612809315867</v>
      </c>
      <c r="R179" s="17">
        <v>791</v>
      </c>
      <c r="S179" s="23"/>
      <c r="T179" s="26"/>
      <c r="U179" s="27"/>
      <c r="V179" s="28"/>
    </row>
    <row r="180" spans="1:22" ht="13.5" customHeight="1">
      <c r="A180" s="16" t="s">
        <v>246</v>
      </c>
      <c r="B180" s="29">
        <v>5125</v>
      </c>
      <c r="C180" s="5">
        <v>5119</v>
      </c>
      <c r="D180" s="10">
        <v>-6</v>
      </c>
      <c r="E180" s="86">
        <v>-1.1707317073170742E-3</v>
      </c>
      <c r="F180" s="90">
        <v>300</v>
      </c>
      <c r="G180" s="91">
        <v>812</v>
      </c>
      <c r="H180" s="91">
        <v>2896</v>
      </c>
      <c r="I180" s="91">
        <v>1411</v>
      </c>
      <c r="J180" s="91">
        <v>627</v>
      </c>
      <c r="K180" s="93">
        <v>5.8605196327407696E-2</v>
      </c>
      <c r="L180" s="93">
        <v>0.15862473139285016</v>
      </c>
      <c r="M180" s="93">
        <v>0.56573549521390898</v>
      </c>
      <c r="N180" s="93">
        <v>0.27563977339324086</v>
      </c>
      <c r="O180" s="93">
        <v>0.12248486032428209</v>
      </c>
      <c r="P180" s="106">
        <v>76.761049723756898</v>
      </c>
      <c r="R180" s="17">
        <v>624</v>
      </c>
      <c r="S180" s="23"/>
      <c r="T180" s="26"/>
      <c r="U180" s="27"/>
      <c r="V180" s="28"/>
    </row>
    <row r="181" spans="1:22" ht="13.5" customHeight="1">
      <c r="A181" s="40" t="s">
        <v>239</v>
      </c>
      <c r="B181" s="29">
        <v>5070</v>
      </c>
      <c r="C181" s="5">
        <v>5066</v>
      </c>
      <c r="D181" s="10">
        <v>-4</v>
      </c>
      <c r="E181" s="86">
        <v>-7.889546351085297E-4</v>
      </c>
      <c r="F181" s="90">
        <v>367</v>
      </c>
      <c r="G181" s="91">
        <v>962</v>
      </c>
      <c r="H181" s="91">
        <v>3237</v>
      </c>
      <c r="I181" s="91">
        <v>867</v>
      </c>
      <c r="J181" s="91">
        <v>337</v>
      </c>
      <c r="K181" s="93">
        <v>7.244374259771022E-2</v>
      </c>
      <c r="L181" s="93">
        <v>0.18989340702724042</v>
      </c>
      <c r="M181" s="93">
        <v>0.63896565337544409</v>
      </c>
      <c r="N181" s="93">
        <v>0.17114093959731544</v>
      </c>
      <c r="O181" s="93">
        <v>6.6521910777733909E-2</v>
      </c>
      <c r="P181" s="106">
        <v>56.502934816187832</v>
      </c>
      <c r="R181" s="37">
        <v>611</v>
      </c>
      <c r="S181" s="23"/>
      <c r="T181" s="26"/>
      <c r="U181" s="27"/>
      <c r="V181" s="28"/>
    </row>
    <row r="182" spans="1:22" ht="13.5" customHeight="1">
      <c r="A182" s="16" t="s">
        <v>94</v>
      </c>
      <c r="B182" s="29">
        <v>5061</v>
      </c>
      <c r="C182" s="5">
        <v>5046</v>
      </c>
      <c r="D182" s="10">
        <v>-15</v>
      </c>
      <c r="E182" s="86">
        <v>-2.9638411381149865E-3</v>
      </c>
      <c r="F182" s="90">
        <v>257</v>
      </c>
      <c r="G182" s="91">
        <v>726</v>
      </c>
      <c r="H182" s="91">
        <v>2901</v>
      </c>
      <c r="I182" s="91">
        <v>1419</v>
      </c>
      <c r="J182" s="91">
        <v>597</v>
      </c>
      <c r="K182" s="93">
        <v>5.0931430836305983E-2</v>
      </c>
      <c r="L182" s="93">
        <v>0.14387633769322236</v>
      </c>
      <c r="M182" s="93">
        <v>0.57491082045184305</v>
      </c>
      <c r="N182" s="93">
        <v>0.28121284185493461</v>
      </c>
      <c r="O182" s="93">
        <v>0.11831153388822829</v>
      </c>
      <c r="P182" s="106">
        <v>73.940020682523269</v>
      </c>
      <c r="R182" s="17">
        <v>169</v>
      </c>
      <c r="S182" s="23"/>
      <c r="T182" s="26"/>
      <c r="U182" s="27"/>
      <c r="V182" s="28"/>
    </row>
    <row r="183" spans="1:22" ht="13.5" customHeight="1">
      <c r="A183" s="16" t="s">
        <v>282</v>
      </c>
      <c r="B183" s="29">
        <v>5034</v>
      </c>
      <c r="C183" s="5">
        <v>5028</v>
      </c>
      <c r="D183" s="10">
        <v>-6</v>
      </c>
      <c r="E183" s="86">
        <v>-1.1918951132300348E-3</v>
      </c>
      <c r="F183" s="90">
        <v>396</v>
      </c>
      <c r="G183" s="91">
        <v>1051</v>
      </c>
      <c r="H183" s="91">
        <v>2703</v>
      </c>
      <c r="I183" s="91">
        <v>1274</v>
      </c>
      <c r="J183" s="91">
        <v>500</v>
      </c>
      <c r="K183" s="93">
        <v>7.8758949880668255E-2</v>
      </c>
      <c r="L183" s="93">
        <v>0.20902943516308672</v>
      </c>
      <c r="M183" s="93">
        <v>0.53758949880668261</v>
      </c>
      <c r="N183" s="93">
        <v>0.25338106603023069</v>
      </c>
      <c r="O183" s="93">
        <v>9.9443118536197292E-2</v>
      </c>
      <c r="P183" s="106">
        <v>86.015538290788015</v>
      </c>
      <c r="R183" s="17">
        <v>748</v>
      </c>
      <c r="S183" s="23"/>
      <c r="T183" s="26"/>
      <c r="U183" s="27"/>
      <c r="V183" s="28"/>
    </row>
    <row r="184" spans="1:22" ht="13.5" customHeight="1">
      <c r="A184" s="16" t="s">
        <v>248</v>
      </c>
      <c r="B184" s="29">
        <v>5033</v>
      </c>
      <c r="C184" s="5">
        <v>4964</v>
      </c>
      <c r="D184" s="10">
        <v>-69</v>
      </c>
      <c r="E184" s="86">
        <v>-1.3709517186568654E-2</v>
      </c>
      <c r="F184" s="90">
        <v>283</v>
      </c>
      <c r="G184" s="91">
        <v>704</v>
      </c>
      <c r="H184" s="91">
        <v>2467</v>
      </c>
      <c r="I184" s="91">
        <v>1793</v>
      </c>
      <c r="J184" s="91">
        <v>844</v>
      </c>
      <c r="K184" s="93">
        <v>5.701047542304593E-2</v>
      </c>
      <c r="L184" s="93">
        <v>0.14182111200644643</v>
      </c>
      <c r="M184" s="93">
        <v>0.49697824335213536</v>
      </c>
      <c r="N184" s="93">
        <v>0.36120064464141821</v>
      </c>
      <c r="O184" s="93">
        <v>0.17002417405318293</v>
      </c>
      <c r="P184" s="106">
        <v>101.21605188488041</v>
      </c>
      <c r="R184" s="17">
        <v>626</v>
      </c>
      <c r="S184" s="23"/>
      <c r="T184" s="26"/>
      <c r="U184" s="27"/>
      <c r="V184" s="28"/>
    </row>
    <row r="185" spans="1:22" ht="13.5" customHeight="1">
      <c r="A185" s="16" t="s">
        <v>309</v>
      </c>
      <c r="B185" s="29">
        <v>4994</v>
      </c>
      <c r="C185" s="5">
        <v>4952</v>
      </c>
      <c r="D185" s="10">
        <v>-42</v>
      </c>
      <c r="E185" s="86">
        <v>-8.4100921105326742E-3</v>
      </c>
      <c r="F185" s="90">
        <v>259</v>
      </c>
      <c r="G185" s="91">
        <v>695</v>
      </c>
      <c r="H185" s="91">
        <v>2530</v>
      </c>
      <c r="I185" s="91">
        <v>1727</v>
      </c>
      <c r="J185" s="91">
        <v>850</v>
      </c>
      <c r="K185" s="93">
        <v>5.2302100161550888E-2</v>
      </c>
      <c r="L185" s="93">
        <v>0.14034733441033925</v>
      </c>
      <c r="M185" s="93">
        <v>0.51090468497576735</v>
      </c>
      <c r="N185" s="93">
        <v>0.34874798061389339</v>
      </c>
      <c r="O185" s="93">
        <v>0.17164781906300486</v>
      </c>
      <c r="P185" s="106">
        <v>95.731225296442688</v>
      </c>
      <c r="R185" s="17">
        <v>846</v>
      </c>
      <c r="S185" s="23"/>
      <c r="T185" s="26"/>
      <c r="U185" s="27"/>
      <c r="V185" s="28"/>
    </row>
    <row r="186" spans="1:22" ht="13.5" customHeight="1">
      <c r="A186" s="16" t="s">
        <v>266</v>
      </c>
      <c r="B186" s="29">
        <v>4922</v>
      </c>
      <c r="C186" s="5">
        <v>4913</v>
      </c>
      <c r="D186" s="10">
        <v>-9</v>
      </c>
      <c r="E186" s="86">
        <v>-1.8285249898415401E-3</v>
      </c>
      <c r="F186" s="90">
        <v>194</v>
      </c>
      <c r="G186" s="91">
        <v>578</v>
      </c>
      <c r="H186" s="91">
        <v>2581</v>
      </c>
      <c r="I186" s="91">
        <v>1754</v>
      </c>
      <c r="J186" s="91">
        <v>810</v>
      </c>
      <c r="K186" s="93">
        <v>3.9487075106859351E-2</v>
      </c>
      <c r="L186" s="93">
        <v>0.11764705882352941</v>
      </c>
      <c r="M186" s="93">
        <v>0.52534093222063916</v>
      </c>
      <c r="N186" s="93">
        <v>0.35701200895583146</v>
      </c>
      <c r="O186" s="93">
        <v>0.16486871565235089</v>
      </c>
      <c r="P186" s="106">
        <v>90.352576520728405</v>
      </c>
      <c r="R186" s="17">
        <v>700</v>
      </c>
      <c r="S186" s="23"/>
      <c r="T186" s="26"/>
      <c r="U186" s="27"/>
      <c r="V186" s="28"/>
    </row>
    <row r="187" spans="1:22" ht="13.5" customHeight="1">
      <c r="A187" s="16" t="s">
        <v>42</v>
      </c>
      <c r="B187" s="29">
        <v>4878</v>
      </c>
      <c r="C187" s="5">
        <v>4847</v>
      </c>
      <c r="D187" s="10">
        <v>-31</v>
      </c>
      <c r="E187" s="86">
        <v>-6.3550635506355313E-3</v>
      </c>
      <c r="F187" s="90">
        <v>337</v>
      </c>
      <c r="G187" s="91">
        <v>894</v>
      </c>
      <c r="H187" s="91">
        <v>2940</v>
      </c>
      <c r="I187" s="91">
        <v>1013</v>
      </c>
      <c r="J187" s="91">
        <v>411</v>
      </c>
      <c r="K187" s="93">
        <v>6.9527542809985562E-2</v>
      </c>
      <c r="L187" s="93">
        <v>0.18444398597070352</v>
      </c>
      <c r="M187" s="93">
        <v>0.60656075923251496</v>
      </c>
      <c r="N187" s="93">
        <v>0.20899525479678152</v>
      </c>
      <c r="O187" s="93">
        <v>8.4794718382504644E-2</v>
      </c>
      <c r="P187" s="106">
        <v>64.863945578231295</v>
      </c>
      <c r="R187" s="17">
        <v>18</v>
      </c>
      <c r="S187" s="23"/>
      <c r="T187" s="26"/>
      <c r="U187" s="27"/>
      <c r="V187" s="28"/>
    </row>
    <row r="188" spans="1:22" ht="13.5" customHeight="1">
      <c r="A188" s="16" t="s">
        <v>280</v>
      </c>
      <c r="B188" s="29">
        <v>4834</v>
      </c>
      <c r="C188" s="5">
        <v>4781</v>
      </c>
      <c r="D188" s="10">
        <v>-53</v>
      </c>
      <c r="E188" s="86">
        <v>-1.0964004964832408E-2</v>
      </c>
      <c r="F188" s="90">
        <v>429</v>
      </c>
      <c r="G188" s="91">
        <v>1169</v>
      </c>
      <c r="H188" s="91">
        <v>2654</v>
      </c>
      <c r="I188" s="91">
        <v>958</v>
      </c>
      <c r="J188" s="91">
        <v>427</v>
      </c>
      <c r="K188" s="93">
        <v>8.9730181970299097E-2</v>
      </c>
      <c r="L188" s="93">
        <v>0.24450951683748171</v>
      </c>
      <c r="M188" s="93">
        <v>0.55511399288851704</v>
      </c>
      <c r="N188" s="93">
        <v>0.20037649027400126</v>
      </c>
      <c r="O188" s="93">
        <v>8.9311859443631042E-2</v>
      </c>
      <c r="P188" s="106">
        <v>80.143180105501131</v>
      </c>
      <c r="R188" s="17">
        <v>746</v>
      </c>
      <c r="S188" s="23"/>
      <c r="T188" s="26"/>
      <c r="U188" s="27"/>
      <c r="V188" s="28"/>
    </row>
    <row r="189" spans="1:22" ht="13.5" customHeight="1">
      <c r="A189" s="40" t="s">
        <v>212</v>
      </c>
      <c r="B189" s="29">
        <v>4693</v>
      </c>
      <c r="C189" s="5">
        <v>4689</v>
      </c>
      <c r="D189" s="10">
        <v>-4</v>
      </c>
      <c r="E189" s="86">
        <v>-8.5233326230560458E-4</v>
      </c>
      <c r="F189" s="90">
        <v>345</v>
      </c>
      <c r="G189" s="91">
        <v>894</v>
      </c>
      <c r="H189" s="91">
        <v>2814</v>
      </c>
      <c r="I189" s="91">
        <v>981</v>
      </c>
      <c r="J189" s="91">
        <v>399</v>
      </c>
      <c r="K189" s="93">
        <v>7.3576455534229049E-2</v>
      </c>
      <c r="L189" s="93">
        <v>0.19065898912348048</v>
      </c>
      <c r="M189" s="93">
        <v>0.60012795905310301</v>
      </c>
      <c r="N189" s="93">
        <v>0.20921305182341651</v>
      </c>
      <c r="O189" s="93">
        <v>8.5092770313499683E-2</v>
      </c>
      <c r="P189" s="106">
        <v>66.631130063965884</v>
      </c>
      <c r="R189" s="37">
        <v>538</v>
      </c>
      <c r="S189" s="23"/>
      <c r="T189" s="26"/>
      <c r="U189" s="27"/>
      <c r="V189" s="28"/>
    </row>
    <row r="190" spans="1:22" ht="13.5" customHeight="1">
      <c r="A190" s="16" t="s">
        <v>63</v>
      </c>
      <c r="B190" s="29">
        <v>4782</v>
      </c>
      <c r="C190" s="5">
        <v>4683</v>
      </c>
      <c r="D190" s="10">
        <v>-99</v>
      </c>
      <c r="E190" s="86">
        <v>-2.0702634880803039E-2</v>
      </c>
      <c r="F190" s="90">
        <v>210</v>
      </c>
      <c r="G190" s="91">
        <v>652</v>
      </c>
      <c r="H190" s="91">
        <v>2481</v>
      </c>
      <c r="I190" s="91">
        <v>1550</v>
      </c>
      <c r="J190" s="91">
        <v>731</v>
      </c>
      <c r="K190" s="93">
        <v>4.4843049327354258E-2</v>
      </c>
      <c r="L190" s="93">
        <v>0.13922699124492846</v>
      </c>
      <c r="M190" s="93">
        <v>0.52978859705317105</v>
      </c>
      <c r="N190" s="93">
        <v>0.33098441170190052</v>
      </c>
      <c r="O190" s="93">
        <v>0.15609651932521887</v>
      </c>
      <c r="P190" s="106">
        <v>88.754534461910524</v>
      </c>
      <c r="R190" s="17">
        <v>77</v>
      </c>
      <c r="S190" s="23"/>
      <c r="T190" s="26"/>
      <c r="U190" s="27"/>
      <c r="V190" s="28"/>
    </row>
    <row r="191" spans="1:22" ht="13.5" customHeight="1">
      <c r="A191" s="16" t="s">
        <v>320</v>
      </c>
      <c r="B191" s="29">
        <v>4644</v>
      </c>
      <c r="C191" s="5">
        <v>4669</v>
      </c>
      <c r="D191" s="10">
        <v>25</v>
      </c>
      <c r="E191" s="86">
        <v>5.3832902670112315E-3</v>
      </c>
      <c r="F191" s="90">
        <v>245</v>
      </c>
      <c r="G191" s="91">
        <v>604</v>
      </c>
      <c r="H191" s="91">
        <v>2498</v>
      </c>
      <c r="I191" s="91">
        <v>1567</v>
      </c>
      <c r="J191" s="91">
        <v>735</v>
      </c>
      <c r="K191" s="93">
        <v>5.2473763118440778E-2</v>
      </c>
      <c r="L191" s="93">
        <v>0.12936388948382951</v>
      </c>
      <c r="M191" s="93">
        <v>0.53501820518312271</v>
      </c>
      <c r="N191" s="93">
        <v>0.33561790533304775</v>
      </c>
      <c r="O191" s="93">
        <v>0.15742128935532235</v>
      </c>
      <c r="P191" s="106">
        <v>86.90952762209767</v>
      </c>
      <c r="R191" s="17">
        <v>887</v>
      </c>
      <c r="S191" s="23"/>
      <c r="T191" s="26"/>
      <c r="U191" s="27"/>
      <c r="V191" s="28"/>
    </row>
    <row r="192" spans="1:22" ht="13.5" customHeight="1">
      <c r="A192" s="16" t="s">
        <v>86</v>
      </c>
      <c r="B192" s="29">
        <v>4749</v>
      </c>
      <c r="C192" s="5">
        <v>4643</v>
      </c>
      <c r="D192" s="10">
        <v>-106</v>
      </c>
      <c r="E192" s="86">
        <v>-2.2320488523899784E-2</v>
      </c>
      <c r="F192" s="90">
        <v>157</v>
      </c>
      <c r="G192" s="91">
        <v>410</v>
      </c>
      <c r="H192" s="91">
        <v>2258</v>
      </c>
      <c r="I192" s="91">
        <v>1975</v>
      </c>
      <c r="J192" s="91">
        <v>893</v>
      </c>
      <c r="K192" s="93">
        <v>3.3814344174025415E-2</v>
      </c>
      <c r="L192" s="93">
        <v>8.8304975231531344E-2</v>
      </c>
      <c r="M192" s="93">
        <v>0.48632349773853112</v>
      </c>
      <c r="N192" s="93">
        <v>0.42537152702993752</v>
      </c>
      <c r="O192" s="93">
        <v>0.19233254361404264</v>
      </c>
      <c r="P192" s="106">
        <v>105.62444641275466</v>
      </c>
      <c r="R192" s="17">
        <v>146</v>
      </c>
      <c r="S192" s="25"/>
      <c r="T192" s="26"/>
      <c r="U192" s="27"/>
      <c r="V192" s="28"/>
    </row>
    <row r="193" spans="1:22" ht="13.5" customHeight="1">
      <c r="A193" s="16" t="s">
        <v>96</v>
      </c>
      <c r="B193" s="29">
        <v>4689</v>
      </c>
      <c r="C193" s="5">
        <v>4624</v>
      </c>
      <c r="D193" s="10">
        <v>-65</v>
      </c>
      <c r="E193" s="86">
        <v>-1.3862230752825777E-2</v>
      </c>
      <c r="F193" s="90">
        <v>245</v>
      </c>
      <c r="G193" s="91">
        <v>612</v>
      </c>
      <c r="H193" s="91">
        <v>2539</v>
      </c>
      <c r="I193" s="91">
        <v>1473</v>
      </c>
      <c r="J193" s="91">
        <v>644</v>
      </c>
      <c r="K193" s="93">
        <v>5.2984429065743945E-2</v>
      </c>
      <c r="L193" s="93">
        <v>0.13235294117647059</v>
      </c>
      <c r="M193" s="93">
        <v>0.54909169550173009</v>
      </c>
      <c r="N193" s="93">
        <v>0.31855536332179929</v>
      </c>
      <c r="O193" s="93">
        <v>0.13927335640138408</v>
      </c>
      <c r="P193" s="106">
        <v>82.118944466325317</v>
      </c>
      <c r="R193" s="17">
        <v>171</v>
      </c>
      <c r="S193" s="23"/>
      <c r="T193" s="26"/>
      <c r="U193" s="27"/>
      <c r="V193" s="28"/>
    </row>
    <row r="194" spans="1:22" ht="13.5" customHeight="1">
      <c r="A194" s="16" t="s">
        <v>302</v>
      </c>
      <c r="B194" s="29">
        <v>4628</v>
      </c>
      <c r="C194" s="5">
        <v>4595</v>
      </c>
      <c r="D194" s="10">
        <v>-33</v>
      </c>
      <c r="E194" s="86">
        <v>-7.1305099394987081E-3</v>
      </c>
      <c r="F194" s="90">
        <v>252</v>
      </c>
      <c r="G194" s="91">
        <v>674</v>
      </c>
      <c r="H194" s="91">
        <v>2667</v>
      </c>
      <c r="I194" s="91">
        <v>1254</v>
      </c>
      <c r="J194" s="91">
        <v>526</v>
      </c>
      <c r="K194" s="93">
        <v>5.484221980413493E-2</v>
      </c>
      <c r="L194" s="93">
        <v>0.14668117519042437</v>
      </c>
      <c r="M194" s="93">
        <v>0.58041349292709465</v>
      </c>
      <c r="N194" s="93">
        <v>0.27290533188248095</v>
      </c>
      <c r="O194" s="93">
        <v>0.11447225244831338</v>
      </c>
      <c r="P194" s="106">
        <v>72.290963629546297</v>
      </c>
      <c r="R194" s="17">
        <v>831</v>
      </c>
      <c r="S194" s="23"/>
      <c r="T194" s="26"/>
      <c r="U194" s="27"/>
      <c r="V194" s="28"/>
    </row>
    <row r="195" spans="1:22" ht="13.5" customHeight="1">
      <c r="A195" s="16" t="s">
        <v>224</v>
      </c>
      <c r="B195" s="29">
        <v>4655</v>
      </c>
      <c r="C195" s="5">
        <v>4567</v>
      </c>
      <c r="D195" s="10">
        <v>-88</v>
      </c>
      <c r="E195" s="86">
        <v>-1.8904403866809916E-2</v>
      </c>
      <c r="F195" s="90">
        <v>184</v>
      </c>
      <c r="G195" s="91">
        <v>459</v>
      </c>
      <c r="H195" s="91">
        <v>2207</v>
      </c>
      <c r="I195" s="91">
        <v>1901</v>
      </c>
      <c r="J195" s="91">
        <v>892</v>
      </c>
      <c r="K195" s="93">
        <v>4.028902999781038E-2</v>
      </c>
      <c r="L195" s="93">
        <v>0.10050361287497263</v>
      </c>
      <c r="M195" s="93">
        <v>0.4832493978541712</v>
      </c>
      <c r="N195" s="93">
        <v>0.41624698927085613</v>
      </c>
      <c r="O195" s="93">
        <v>0.19531421064155902</v>
      </c>
      <c r="P195" s="106">
        <v>106.93248753964657</v>
      </c>
      <c r="R195" s="17">
        <v>580</v>
      </c>
      <c r="S195" s="23"/>
      <c r="T195" s="26"/>
      <c r="U195" s="27"/>
      <c r="V195" s="28"/>
    </row>
    <row r="196" spans="1:22" ht="13.5" customHeight="1">
      <c r="A196" s="16" t="s">
        <v>90</v>
      </c>
      <c r="B196" s="29">
        <v>4471</v>
      </c>
      <c r="C196" s="5">
        <v>4480</v>
      </c>
      <c r="D196" s="10">
        <v>9</v>
      </c>
      <c r="E196" s="86">
        <v>2.0129724893760415E-3</v>
      </c>
      <c r="F196" s="90">
        <v>247</v>
      </c>
      <c r="G196" s="91">
        <v>706</v>
      </c>
      <c r="H196" s="91">
        <v>2482</v>
      </c>
      <c r="I196" s="91">
        <v>1292</v>
      </c>
      <c r="J196" s="91">
        <v>597</v>
      </c>
      <c r="K196" s="93">
        <v>5.513392857142857E-2</v>
      </c>
      <c r="L196" s="93">
        <v>0.15758928571428571</v>
      </c>
      <c r="M196" s="93">
        <v>0.55401785714285712</v>
      </c>
      <c r="N196" s="93">
        <v>0.28839285714285712</v>
      </c>
      <c r="O196" s="93">
        <v>0.13325892857142857</v>
      </c>
      <c r="P196" s="106">
        <v>80.499597099113615</v>
      </c>
      <c r="R196" s="17">
        <v>152</v>
      </c>
      <c r="S196" s="23"/>
      <c r="T196" s="26"/>
      <c r="U196" s="27"/>
      <c r="V196" s="28"/>
    </row>
    <row r="197" spans="1:22" ht="13.5" customHeight="1">
      <c r="A197" s="16" t="s">
        <v>187</v>
      </c>
      <c r="B197" s="29">
        <v>4543</v>
      </c>
      <c r="C197" s="5">
        <v>4473</v>
      </c>
      <c r="D197" s="10">
        <v>-70</v>
      </c>
      <c r="E197" s="86">
        <v>-1.5408320493066285E-2</v>
      </c>
      <c r="F197" s="90">
        <v>192</v>
      </c>
      <c r="G197" s="91">
        <v>521</v>
      </c>
      <c r="H197" s="91">
        <v>2372</v>
      </c>
      <c r="I197" s="91">
        <v>1580</v>
      </c>
      <c r="J197" s="91">
        <v>713</v>
      </c>
      <c r="K197" s="93">
        <v>4.2924211938296444E-2</v>
      </c>
      <c r="L197" s="93">
        <v>0.11647663760339817</v>
      </c>
      <c r="M197" s="93">
        <v>0.53029286832103728</v>
      </c>
      <c r="N197" s="93">
        <v>0.35323049407556451</v>
      </c>
      <c r="O197" s="93">
        <v>0.15940084954169462</v>
      </c>
      <c r="P197" s="106">
        <v>88.575042158516027</v>
      </c>
      <c r="R197" s="17">
        <v>441</v>
      </c>
      <c r="S197" s="23"/>
      <c r="T197" s="26"/>
      <c r="U197" s="27"/>
      <c r="V197" s="28"/>
    </row>
    <row r="198" spans="1:22" ht="13.5" customHeight="1">
      <c r="A198" s="16" t="s">
        <v>98</v>
      </c>
      <c r="B198" s="29">
        <v>4527</v>
      </c>
      <c r="C198" s="5">
        <v>4444</v>
      </c>
      <c r="D198" s="10">
        <v>-83</v>
      </c>
      <c r="E198" s="86">
        <v>-1.8334437817539184E-2</v>
      </c>
      <c r="F198" s="90">
        <v>157</v>
      </c>
      <c r="G198" s="91">
        <v>425</v>
      </c>
      <c r="H198" s="91">
        <v>2313</v>
      </c>
      <c r="I198" s="91">
        <v>1706</v>
      </c>
      <c r="J198" s="91">
        <v>755</v>
      </c>
      <c r="K198" s="93">
        <v>3.5328532853285327E-2</v>
      </c>
      <c r="L198" s="93">
        <v>9.5634563456345634E-2</v>
      </c>
      <c r="M198" s="93">
        <v>0.52047704770477043</v>
      </c>
      <c r="N198" s="93">
        <v>0.38388838883888388</v>
      </c>
      <c r="O198" s="93">
        <v>0.1698919891989199</v>
      </c>
      <c r="P198" s="106">
        <v>92.131431041936878</v>
      </c>
      <c r="R198" s="17">
        <v>176</v>
      </c>
      <c r="S198" s="23"/>
      <c r="T198" s="26"/>
      <c r="U198" s="27"/>
      <c r="V198" s="28"/>
    </row>
    <row r="199" spans="1:22" ht="13.5" customHeight="1">
      <c r="A199" s="16" t="s">
        <v>331</v>
      </c>
      <c r="B199" s="29">
        <v>4367</v>
      </c>
      <c r="C199" s="5">
        <v>4444</v>
      </c>
      <c r="D199" s="10">
        <v>77</v>
      </c>
      <c r="E199" s="86">
        <v>1.7632241813602123E-2</v>
      </c>
      <c r="F199" s="90">
        <v>313</v>
      </c>
      <c r="G199" s="91">
        <v>841</v>
      </c>
      <c r="H199" s="91">
        <v>2749</v>
      </c>
      <c r="I199" s="91">
        <v>854</v>
      </c>
      <c r="J199" s="91">
        <v>362</v>
      </c>
      <c r="K199" s="93">
        <v>7.0432043204320435E-2</v>
      </c>
      <c r="L199" s="93">
        <v>0.18924392439243926</v>
      </c>
      <c r="M199" s="93">
        <v>0.6185868586858686</v>
      </c>
      <c r="N199" s="93">
        <v>0.19216921692169217</v>
      </c>
      <c r="O199" s="93">
        <v>8.1458145814581454E-2</v>
      </c>
      <c r="P199" s="106">
        <v>61.658785012731904</v>
      </c>
      <c r="R199" s="17">
        <v>922</v>
      </c>
      <c r="S199" s="23"/>
      <c r="T199" s="26"/>
      <c r="U199" s="27"/>
      <c r="V199" s="28"/>
    </row>
    <row r="200" spans="1:22" ht="13.5" customHeight="1">
      <c r="A200" s="16" t="s">
        <v>231</v>
      </c>
      <c r="B200" s="29">
        <v>4321</v>
      </c>
      <c r="C200" s="5">
        <v>4269</v>
      </c>
      <c r="D200" s="10">
        <v>-52</v>
      </c>
      <c r="E200" s="86">
        <v>-1.2034251330710455E-2</v>
      </c>
      <c r="F200" s="90">
        <v>203</v>
      </c>
      <c r="G200" s="91">
        <v>540</v>
      </c>
      <c r="H200" s="91">
        <v>2080</v>
      </c>
      <c r="I200" s="91">
        <v>1649</v>
      </c>
      <c r="J200" s="91">
        <v>749</v>
      </c>
      <c r="K200" s="93">
        <v>4.7552119934410872E-2</v>
      </c>
      <c r="L200" s="93">
        <v>0.12649332396345747</v>
      </c>
      <c r="M200" s="93">
        <v>0.48723354415553993</v>
      </c>
      <c r="N200" s="93">
        <v>0.3862731318810026</v>
      </c>
      <c r="O200" s="93">
        <v>0.17545092527524012</v>
      </c>
      <c r="P200" s="106">
        <v>105.24038461538461</v>
      </c>
      <c r="R200" s="17">
        <v>595</v>
      </c>
      <c r="S200" s="23"/>
      <c r="T200" s="26"/>
      <c r="U200" s="27"/>
      <c r="V200" s="28"/>
    </row>
    <row r="201" spans="1:22" ht="13.5" customHeight="1">
      <c r="A201" s="40" t="s">
        <v>97</v>
      </c>
      <c r="B201" s="29">
        <v>4297</v>
      </c>
      <c r="C201" s="5">
        <v>4263</v>
      </c>
      <c r="D201" s="10">
        <v>-34</v>
      </c>
      <c r="E201" s="86">
        <v>-7.9124970909937309E-3</v>
      </c>
      <c r="F201" s="90">
        <v>150</v>
      </c>
      <c r="G201" s="91">
        <v>443</v>
      </c>
      <c r="H201" s="91">
        <v>2118</v>
      </c>
      <c r="I201" s="91">
        <v>1702</v>
      </c>
      <c r="J201" s="91">
        <v>818</v>
      </c>
      <c r="K201" s="93">
        <v>3.5186488388458829E-2</v>
      </c>
      <c r="L201" s="93">
        <v>0.10391742904058175</v>
      </c>
      <c r="M201" s="93">
        <v>0.49683321604503872</v>
      </c>
      <c r="N201" s="93">
        <v>0.39924935491437952</v>
      </c>
      <c r="O201" s="93">
        <v>0.19188365001172883</v>
      </c>
      <c r="P201" s="106">
        <v>101.27478753541077</v>
      </c>
      <c r="R201" s="37">
        <v>172</v>
      </c>
      <c r="S201" s="23"/>
      <c r="T201" s="26"/>
      <c r="U201" s="27"/>
      <c r="V201" s="28"/>
    </row>
    <row r="202" spans="1:22" ht="13.5" customHeight="1">
      <c r="A202" s="16" t="s">
        <v>157</v>
      </c>
      <c r="B202" s="29">
        <v>4326</v>
      </c>
      <c r="C202" s="5">
        <v>4245</v>
      </c>
      <c r="D202" s="10">
        <v>-81</v>
      </c>
      <c r="E202" s="86">
        <v>-1.8723994452149784E-2</v>
      </c>
      <c r="F202" s="90">
        <v>190</v>
      </c>
      <c r="G202" s="91">
        <v>532</v>
      </c>
      <c r="H202" s="91">
        <v>2492</v>
      </c>
      <c r="I202" s="91">
        <v>1221</v>
      </c>
      <c r="J202" s="91">
        <v>520</v>
      </c>
      <c r="K202" s="93">
        <v>4.47585394581861E-2</v>
      </c>
      <c r="L202" s="93">
        <v>0.12532391048292107</v>
      </c>
      <c r="M202" s="93">
        <v>0.58704358068315665</v>
      </c>
      <c r="N202" s="93">
        <v>0.28763250883392227</v>
      </c>
      <c r="O202" s="93">
        <v>0.12249705535924617</v>
      </c>
      <c r="P202" s="106">
        <v>70.345104333868377</v>
      </c>
      <c r="R202" s="17">
        <v>316</v>
      </c>
      <c r="S202" s="23"/>
      <c r="T202" s="26"/>
      <c r="U202" s="27"/>
      <c r="V202" s="28"/>
    </row>
    <row r="203" spans="1:22" ht="13.5" customHeight="1">
      <c r="A203" s="16" t="s">
        <v>310</v>
      </c>
      <c r="B203" s="29">
        <v>4307</v>
      </c>
      <c r="C203" s="5">
        <v>4241</v>
      </c>
      <c r="D203" s="10">
        <v>-66</v>
      </c>
      <c r="E203" s="86">
        <v>-1.5323891339679596E-2</v>
      </c>
      <c r="F203" s="90">
        <v>207</v>
      </c>
      <c r="G203" s="91">
        <v>547</v>
      </c>
      <c r="H203" s="91">
        <v>2245</v>
      </c>
      <c r="I203" s="91">
        <v>1449</v>
      </c>
      <c r="J203" s="91">
        <v>628</v>
      </c>
      <c r="K203" s="93">
        <v>4.8809243103041737E-2</v>
      </c>
      <c r="L203" s="93">
        <v>0.12897901438340015</v>
      </c>
      <c r="M203" s="93">
        <v>0.52935628389530776</v>
      </c>
      <c r="N203" s="93">
        <v>0.34166470172129215</v>
      </c>
      <c r="O203" s="93">
        <v>0.14807828342372081</v>
      </c>
      <c r="P203" s="106">
        <v>88.908685968819597</v>
      </c>
      <c r="R203" s="17">
        <v>848</v>
      </c>
      <c r="S203" s="23"/>
      <c r="T203" s="26"/>
      <c r="U203" s="27"/>
      <c r="V203" s="28"/>
    </row>
    <row r="204" spans="1:22" ht="13.5" customHeight="1">
      <c r="A204" s="16" t="s">
        <v>122</v>
      </c>
      <c r="B204" s="29">
        <v>4228</v>
      </c>
      <c r="C204" s="5">
        <v>4196</v>
      </c>
      <c r="D204" s="10">
        <v>-32</v>
      </c>
      <c r="E204" s="86">
        <v>-7.5685903500473106E-3</v>
      </c>
      <c r="F204" s="90">
        <v>293</v>
      </c>
      <c r="G204" s="91">
        <v>760</v>
      </c>
      <c r="H204" s="91">
        <v>2400</v>
      </c>
      <c r="I204" s="91">
        <v>1036</v>
      </c>
      <c r="J204" s="91">
        <v>481</v>
      </c>
      <c r="K204" s="93">
        <v>6.9828408007626311E-2</v>
      </c>
      <c r="L204" s="93">
        <v>0.18112488083889419</v>
      </c>
      <c r="M204" s="93">
        <v>0.57197330791229739</v>
      </c>
      <c r="N204" s="93">
        <v>0.24690181124880839</v>
      </c>
      <c r="O204" s="93">
        <v>0.11463298379408961</v>
      </c>
      <c r="P204" s="106">
        <v>74.833333333333329</v>
      </c>
      <c r="R204" s="17">
        <v>236</v>
      </c>
      <c r="S204" s="23"/>
      <c r="T204" s="26"/>
      <c r="U204" s="27"/>
      <c r="V204" s="28"/>
    </row>
    <row r="205" spans="1:22" ht="13.5" customHeight="1">
      <c r="A205" s="16" t="s">
        <v>236</v>
      </c>
      <c r="B205" s="29">
        <v>4201</v>
      </c>
      <c r="C205" s="5">
        <v>4161</v>
      </c>
      <c r="D205" s="10">
        <v>-40</v>
      </c>
      <c r="E205" s="86">
        <v>-9.5215424898833501E-3</v>
      </c>
      <c r="F205" s="90">
        <v>231</v>
      </c>
      <c r="G205" s="91">
        <v>542</v>
      </c>
      <c r="H205" s="91">
        <v>2176</v>
      </c>
      <c r="I205" s="91">
        <v>1443</v>
      </c>
      <c r="J205" s="91">
        <v>602</v>
      </c>
      <c r="K205" s="93">
        <v>5.5515501081470797E-2</v>
      </c>
      <c r="L205" s="93">
        <v>0.13025714972362412</v>
      </c>
      <c r="M205" s="93">
        <v>0.52295121365056474</v>
      </c>
      <c r="N205" s="93">
        <v>0.34679163662581108</v>
      </c>
      <c r="O205" s="93">
        <v>0.14467676039413602</v>
      </c>
      <c r="P205" s="106">
        <v>91.222426470588232</v>
      </c>
      <c r="R205" s="17">
        <v>607</v>
      </c>
      <c r="S205" s="23"/>
      <c r="T205" s="26"/>
      <c r="U205" s="27"/>
      <c r="V205" s="28"/>
    </row>
    <row r="206" spans="1:22" ht="13.5" customHeight="1">
      <c r="A206" s="16" t="s">
        <v>267</v>
      </c>
      <c r="B206" s="29">
        <v>4215</v>
      </c>
      <c r="C206" s="5">
        <v>4155</v>
      </c>
      <c r="D206" s="10">
        <v>-60</v>
      </c>
      <c r="E206" s="86">
        <v>-1.4234875444839812E-2</v>
      </c>
      <c r="F206" s="90">
        <v>178</v>
      </c>
      <c r="G206" s="91">
        <v>441</v>
      </c>
      <c r="H206" s="91">
        <v>2103</v>
      </c>
      <c r="I206" s="91">
        <v>1611</v>
      </c>
      <c r="J206" s="91">
        <v>801</v>
      </c>
      <c r="K206" s="93">
        <v>4.2839951865222624E-2</v>
      </c>
      <c r="L206" s="93">
        <v>0.10613718411552346</v>
      </c>
      <c r="M206" s="93">
        <v>0.50613718411552344</v>
      </c>
      <c r="N206" s="93">
        <v>0.38772563176895308</v>
      </c>
      <c r="O206" s="93">
        <v>0.1927797833935018</v>
      </c>
      <c r="P206" s="106">
        <v>97.574893009985729</v>
      </c>
      <c r="R206" s="17">
        <v>702</v>
      </c>
      <c r="S206" s="23"/>
      <c r="T206" s="26"/>
      <c r="U206" s="27"/>
      <c r="V206" s="28"/>
    </row>
    <row r="207" spans="1:22" ht="13.5" customHeight="1">
      <c r="A207" s="16" t="s">
        <v>138</v>
      </c>
      <c r="B207" s="29">
        <v>3925</v>
      </c>
      <c r="C207" s="5">
        <v>3989</v>
      </c>
      <c r="D207" s="10">
        <v>64</v>
      </c>
      <c r="E207" s="86">
        <v>1.6305732484076518E-2</v>
      </c>
      <c r="F207" s="90">
        <v>251</v>
      </c>
      <c r="G207" s="91">
        <v>626</v>
      </c>
      <c r="H207" s="91">
        <v>2273</v>
      </c>
      <c r="I207" s="91">
        <v>1090</v>
      </c>
      <c r="J207" s="91">
        <v>456</v>
      </c>
      <c r="K207" s="93">
        <v>6.2923038355477565E-2</v>
      </c>
      <c r="L207" s="93">
        <v>0.15693156179493609</v>
      </c>
      <c r="M207" s="93">
        <v>0.56981699674103781</v>
      </c>
      <c r="N207" s="93">
        <v>0.27325144146402608</v>
      </c>
      <c r="O207" s="93">
        <v>0.11431436450238155</v>
      </c>
      <c r="P207" s="106">
        <v>75.494940607127148</v>
      </c>
      <c r="R207" s="17">
        <v>273</v>
      </c>
      <c r="S207" s="23"/>
      <c r="T207" s="26"/>
      <c r="U207" s="27"/>
      <c r="V207" s="28"/>
    </row>
    <row r="208" spans="1:22" ht="13.5" customHeight="1">
      <c r="A208" s="16" t="s">
        <v>43</v>
      </c>
      <c r="B208" s="29">
        <v>3959</v>
      </c>
      <c r="C208" s="5">
        <v>3955</v>
      </c>
      <c r="D208" s="10">
        <v>-4</v>
      </c>
      <c r="E208" s="86">
        <v>-1.0103561505430125E-3</v>
      </c>
      <c r="F208" s="90">
        <v>327</v>
      </c>
      <c r="G208" s="91">
        <v>744</v>
      </c>
      <c r="H208" s="91">
        <v>2353</v>
      </c>
      <c r="I208" s="91">
        <v>858</v>
      </c>
      <c r="J208" s="91">
        <v>351</v>
      </c>
      <c r="K208" s="93">
        <v>8.2680151706700386E-2</v>
      </c>
      <c r="L208" s="93">
        <v>0.18811630847029076</v>
      </c>
      <c r="M208" s="93">
        <v>0.59494310998735778</v>
      </c>
      <c r="N208" s="93">
        <v>0.21694058154235146</v>
      </c>
      <c r="O208" s="93">
        <v>8.8748419721871044E-2</v>
      </c>
      <c r="P208" s="106">
        <v>68.083297917552059</v>
      </c>
      <c r="R208" s="17">
        <v>19</v>
      </c>
      <c r="S208" s="25"/>
      <c r="T208" s="26"/>
      <c r="U208" s="27"/>
      <c r="V208" s="28"/>
    </row>
    <row r="209" spans="1:22" ht="13.5" customHeight="1">
      <c r="A209" s="16" t="s">
        <v>303</v>
      </c>
      <c r="B209" s="29">
        <v>3916</v>
      </c>
      <c r="C209" s="5">
        <v>3913</v>
      </c>
      <c r="D209" s="10">
        <v>-3</v>
      </c>
      <c r="E209" s="86">
        <v>-7.6608784473952696E-4</v>
      </c>
      <c r="F209" s="90">
        <v>219</v>
      </c>
      <c r="G209" s="91">
        <v>574</v>
      </c>
      <c r="H209" s="91">
        <v>2105</v>
      </c>
      <c r="I209" s="91">
        <v>1234</v>
      </c>
      <c r="J209" s="91">
        <v>531</v>
      </c>
      <c r="K209" s="93">
        <v>5.5967288525428059E-2</v>
      </c>
      <c r="L209" s="93">
        <v>0.14669051878354203</v>
      </c>
      <c r="M209" s="93">
        <v>0.53795042167135187</v>
      </c>
      <c r="N209" s="93">
        <v>0.31535905954510607</v>
      </c>
      <c r="O209" s="93">
        <v>0.13570150779453105</v>
      </c>
      <c r="P209" s="106">
        <v>85.890736342042757</v>
      </c>
      <c r="R209" s="17">
        <v>832</v>
      </c>
      <c r="S209" s="23"/>
      <c r="T209" s="26"/>
      <c r="U209" s="27"/>
      <c r="V209" s="28"/>
    </row>
    <row r="210" spans="1:22" ht="13.5" customHeight="1">
      <c r="A210" s="16" t="s">
        <v>234</v>
      </c>
      <c r="B210" s="29">
        <v>3931</v>
      </c>
      <c r="C210" s="5">
        <v>3873</v>
      </c>
      <c r="D210" s="10">
        <v>-58</v>
      </c>
      <c r="E210" s="86">
        <v>-1.4754515390485889E-2</v>
      </c>
      <c r="F210" s="90">
        <v>173</v>
      </c>
      <c r="G210" s="91">
        <v>530</v>
      </c>
      <c r="H210" s="91">
        <v>2052</v>
      </c>
      <c r="I210" s="91">
        <v>1291</v>
      </c>
      <c r="J210" s="91">
        <v>634</v>
      </c>
      <c r="K210" s="93">
        <v>4.4668215853343664E-2</v>
      </c>
      <c r="L210" s="93">
        <v>0.13684482313452104</v>
      </c>
      <c r="M210" s="93">
        <v>0.52982184353214568</v>
      </c>
      <c r="N210" s="93">
        <v>0.33333333333333331</v>
      </c>
      <c r="O210" s="93">
        <v>0.16369739220242707</v>
      </c>
      <c r="P210" s="106">
        <v>88.742690058479539</v>
      </c>
      <c r="R210" s="17">
        <v>601</v>
      </c>
      <c r="S210" s="23"/>
      <c r="T210" s="26"/>
      <c r="U210" s="27"/>
      <c r="V210" s="28"/>
    </row>
    <row r="211" spans="1:22" ht="13.5" customHeight="1">
      <c r="A211" s="16" t="s">
        <v>341</v>
      </c>
      <c r="B211" s="29">
        <v>3890</v>
      </c>
      <c r="C211" s="5">
        <v>3830</v>
      </c>
      <c r="D211" s="10">
        <v>-60</v>
      </c>
      <c r="E211" s="86">
        <v>-1.5424164524421635E-2</v>
      </c>
      <c r="F211" s="90">
        <v>134</v>
      </c>
      <c r="G211" s="91">
        <v>381</v>
      </c>
      <c r="H211" s="91">
        <v>1921</v>
      </c>
      <c r="I211" s="91">
        <v>1528</v>
      </c>
      <c r="J211" s="91">
        <v>719</v>
      </c>
      <c r="K211" s="93">
        <v>3.4986945169712791E-2</v>
      </c>
      <c r="L211" s="93">
        <v>9.9477806788511744E-2</v>
      </c>
      <c r="M211" s="93">
        <v>0.50156657963446472</v>
      </c>
      <c r="N211" s="93">
        <v>0.39895561357702347</v>
      </c>
      <c r="O211" s="93">
        <v>0.18772845953002612</v>
      </c>
      <c r="P211" s="106">
        <v>99.375325351379487</v>
      </c>
      <c r="R211" s="17">
        <v>976</v>
      </c>
      <c r="S211" s="23"/>
      <c r="T211" s="26"/>
      <c r="U211" s="27"/>
      <c r="V211" s="28"/>
    </row>
    <row r="212" spans="1:22" ht="13.5" customHeight="1">
      <c r="A212" s="16" t="s">
        <v>290</v>
      </c>
      <c r="B212" s="29">
        <v>3841</v>
      </c>
      <c r="C212" s="5">
        <v>3777</v>
      </c>
      <c r="D212" s="10">
        <v>-64</v>
      </c>
      <c r="E212" s="86">
        <v>-1.6662327518875308E-2</v>
      </c>
      <c r="F212" s="90">
        <v>161</v>
      </c>
      <c r="G212" s="91">
        <v>442</v>
      </c>
      <c r="H212" s="91">
        <v>1982</v>
      </c>
      <c r="I212" s="91">
        <v>1353</v>
      </c>
      <c r="J212" s="91">
        <v>577</v>
      </c>
      <c r="K212" s="93">
        <v>4.2626423087106166E-2</v>
      </c>
      <c r="L212" s="93">
        <v>0.11702409319565793</v>
      </c>
      <c r="M212" s="93">
        <v>0.52475509663754305</v>
      </c>
      <c r="N212" s="93">
        <v>0.35822081016679902</v>
      </c>
      <c r="O212" s="93">
        <v>0.15276674609478422</v>
      </c>
      <c r="P212" s="106">
        <v>90.565085771947523</v>
      </c>
      <c r="R212" s="17">
        <v>762</v>
      </c>
      <c r="S212" s="23"/>
      <c r="T212" s="26"/>
      <c r="U212" s="27"/>
      <c r="V212" s="28"/>
    </row>
    <row r="213" spans="1:22" ht="13.5" customHeight="1">
      <c r="A213" s="16" t="s">
        <v>116</v>
      </c>
      <c r="B213" s="29">
        <v>3858</v>
      </c>
      <c r="C213" s="5">
        <v>3774</v>
      </c>
      <c r="D213" s="10">
        <v>-84</v>
      </c>
      <c r="E213" s="86">
        <v>-2.1772939346811793E-2</v>
      </c>
      <c r="F213" s="90">
        <v>157</v>
      </c>
      <c r="G213" s="91">
        <v>443</v>
      </c>
      <c r="H213" s="91">
        <v>1951</v>
      </c>
      <c r="I213" s="91">
        <v>1380</v>
      </c>
      <c r="J213" s="91">
        <v>659</v>
      </c>
      <c r="K213" s="93">
        <v>4.1600423953365127E-2</v>
      </c>
      <c r="L213" s="93">
        <v>0.11738208797032326</v>
      </c>
      <c r="M213" s="93">
        <v>0.51695813460519346</v>
      </c>
      <c r="N213" s="93">
        <v>0.3656597774244833</v>
      </c>
      <c r="O213" s="93">
        <v>0.17461579226285109</v>
      </c>
      <c r="P213" s="106">
        <v>93.439261916965648</v>
      </c>
      <c r="R213" s="17">
        <v>226</v>
      </c>
      <c r="S213" s="23"/>
      <c r="T213" s="26"/>
      <c r="U213" s="27"/>
      <c r="V213" s="28"/>
    </row>
    <row r="214" spans="1:22" ht="13.5" customHeight="1">
      <c r="A214" s="16" t="s">
        <v>229</v>
      </c>
      <c r="B214" s="29">
        <v>3772</v>
      </c>
      <c r="C214" s="5">
        <v>3678</v>
      </c>
      <c r="D214" s="10">
        <v>-94</v>
      </c>
      <c r="E214" s="86">
        <v>-2.4920466595970359E-2</v>
      </c>
      <c r="F214" s="90">
        <v>238</v>
      </c>
      <c r="G214" s="91">
        <v>668</v>
      </c>
      <c r="H214" s="91">
        <v>2084</v>
      </c>
      <c r="I214" s="91">
        <v>926</v>
      </c>
      <c r="J214" s="91">
        <v>401</v>
      </c>
      <c r="K214" s="93">
        <v>6.4709081022294723E-2</v>
      </c>
      <c r="L214" s="93">
        <v>0.18162044589450788</v>
      </c>
      <c r="M214" s="93">
        <v>0.56661228928765639</v>
      </c>
      <c r="N214" s="93">
        <v>0.25176726481783579</v>
      </c>
      <c r="O214" s="93">
        <v>0.10902664491571507</v>
      </c>
      <c r="P214" s="106">
        <v>76.487523992322451</v>
      </c>
      <c r="R214" s="17">
        <v>592</v>
      </c>
      <c r="S214" s="23"/>
      <c r="T214" s="26"/>
      <c r="U214" s="27"/>
      <c r="V214" s="28"/>
    </row>
    <row r="215" spans="1:22" ht="13.5" customHeight="1">
      <c r="A215" s="16" t="s">
        <v>257</v>
      </c>
      <c r="B215" s="29">
        <v>3712</v>
      </c>
      <c r="C215" s="5">
        <v>3670</v>
      </c>
      <c r="D215" s="10">
        <v>-42</v>
      </c>
      <c r="E215" s="86">
        <v>-1.1314655172413812E-2</v>
      </c>
      <c r="F215" s="90">
        <v>214</v>
      </c>
      <c r="G215" s="91">
        <v>640</v>
      </c>
      <c r="H215" s="91">
        <v>1917</v>
      </c>
      <c r="I215" s="91">
        <v>1113</v>
      </c>
      <c r="J215" s="91">
        <v>469</v>
      </c>
      <c r="K215" s="93">
        <v>5.8310626702997276E-2</v>
      </c>
      <c r="L215" s="93">
        <v>0.17438692098092642</v>
      </c>
      <c r="M215" s="93">
        <v>0.5223433242506812</v>
      </c>
      <c r="N215" s="93">
        <v>0.30326975476839235</v>
      </c>
      <c r="O215" s="93">
        <v>0.12779291553133515</v>
      </c>
      <c r="P215" s="106">
        <v>91.444966092853406</v>
      </c>
      <c r="R215" s="17">
        <v>683</v>
      </c>
      <c r="S215" s="23"/>
      <c r="T215" s="26"/>
      <c r="U215" s="27"/>
      <c r="V215" s="28"/>
    </row>
    <row r="216" spans="1:22" ht="13.5" customHeight="1">
      <c r="A216" s="16" t="s">
        <v>323</v>
      </c>
      <c r="B216" s="29">
        <v>3646</v>
      </c>
      <c r="C216" s="5">
        <v>3634</v>
      </c>
      <c r="D216" s="10">
        <v>-12</v>
      </c>
      <c r="E216" s="86">
        <v>-3.2912781130005619E-3</v>
      </c>
      <c r="F216" s="90">
        <v>381</v>
      </c>
      <c r="G216" s="91">
        <v>921</v>
      </c>
      <c r="H216" s="91">
        <v>1961</v>
      </c>
      <c r="I216" s="91">
        <v>752</v>
      </c>
      <c r="J216" s="91">
        <v>314</v>
      </c>
      <c r="K216" s="93">
        <v>0.10484314804623004</v>
      </c>
      <c r="L216" s="93">
        <v>0.25343973582828838</v>
      </c>
      <c r="M216" s="93">
        <v>0.53962575674188218</v>
      </c>
      <c r="N216" s="93">
        <v>0.20693450742982938</v>
      </c>
      <c r="O216" s="93">
        <v>8.6406164006604294E-2</v>
      </c>
      <c r="P216" s="106">
        <v>85.313615502294752</v>
      </c>
      <c r="R216" s="17">
        <v>892</v>
      </c>
      <c r="S216" s="23"/>
      <c r="T216" s="26"/>
      <c r="U216" s="27"/>
      <c r="V216" s="28"/>
    </row>
    <row r="217" spans="1:22" ht="13.5" customHeight="1">
      <c r="A217" s="16" t="s">
        <v>297</v>
      </c>
      <c r="B217" s="29">
        <v>3631</v>
      </c>
      <c r="C217" s="5">
        <v>3584</v>
      </c>
      <c r="D217" s="10">
        <v>-47</v>
      </c>
      <c r="E217" s="86">
        <v>-1.2944092536491314E-2</v>
      </c>
      <c r="F217" s="90">
        <v>120</v>
      </c>
      <c r="G217" s="91">
        <v>292</v>
      </c>
      <c r="H217" s="91">
        <v>1705</v>
      </c>
      <c r="I217" s="91">
        <v>1587</v>
      </c>
      <c r="J217" s="91">
        <v>807</v>
      </c>
      <c r="K217" s="93">
        <v>3.3482142857142856E-2</v>
      </c>
      <c r="L217" s="93">
        <v>8.1473214285714288E-2</v>
      </c>
      <c r="M217" s="93">
        <v>0.47572544642857145</v>
      </c>
      <c r="N217" s="93">
        <v>0.4428013392857143</v>
      </c>
      <c r="O217" s="93">
        <v>0.22516741071428573</v>
      </c>
      <c r="P217" s="106">
        <v>110.20527859237536</v>
      </c>
      <c r="R217" s="17">
        <v>781</v>
      </c>
      <c r="S217" s="23"/>
      <c r="T217" s="26"/>
      <c r="U217" s="27"/>
      <c r="V217" s="28"/>
    </row>
    <row r="218" spans="1:22" ht="13.5" customHeight="1">
      <c r="A218" s="16" t="s">
        <v>151</v>
      </c>
      <c r="B218" s="29">
        <v>3534</v>
      </c>
      <c r="C218" s="5">
        <v>3528</v>
      </c>
      <c r="D218" s="10">
        <v>-6</v>
      </c>
      <c r="E218" s="86">
        <v>-1.6977928692699651E-3</v>
      </c>
      <c r="F218" s="90">
        <v>182</v>
      </c>
      <c r="G218" s="91">
        <v>477</v>
      </c>
      <c r="H218" s="91">
        <v>1871</v>
      </c>
      <c r="I218" s="91">
        <v>1180</v>
      </c>
      <c r="J218" s="91">
        <v>586</v>
      </c>
      <c r="K218" s="93">
        <v>5.1587301587301584E-2</v>
      </c>
      <c r="L218" s="93">
        <v>0.13520408163265307</v>
      </c>
      <c r="M218" s="93">
        <v>0.53032879818594103</v>
      </c>
      <c r="N218" s="93">
        <v>0.3344671201814059</v>
      </c>
      <c r="O218" s="93">
        <v>0.16609977324263039</v>
      </c>
      <c r="P218" s="106">
        <v>88.562266167824689</v>
      </c>
      <c r="R218" s="17">
        <v>300</v>
      </c>
      <c r="S218" s="23"/>
      <c r="T218" s="26"/>
      <c r="U218" s="27"/>
      <c r="V218" s="28"/>
    </row>
    <row r="219" spans="1:22" ht="13.5" customHeight="1">
      <c r="A219" s="16" t="s">
        <v>333</v>
      </c>
      <c r="B219" s="29">
        <v>3522</v>
      </c>
      <c r="C219" s="5">
        <v>3490</v>
      </c>
      <c r="D219" s="10">
        <v>-32</v>
      </c>
      <c r="E219" s="86">
        <v>-9.0857467348097742E-3</v>
      </c>
      <c r="F219" s="90">
        <v>182</v>
      </c>
      <c r="G219" s="91">
        <v>505</v>
      </c>
      <c r="H219" s="91">
        <v>2011</v>
      </c>
      <c r="I219" s="91">
        <v>974</v>
      </c>
      <c r="J219" s="91">
        <v>417</v>
      </c>
      <c r="K219" s="93">
        <v>5.2148997134670486E-2</v>
      </c>
      <c r="L219" s="93">
        <v>0.14469914040114612</v>
      </c>
      <c r="M219" s="93">
        <v>0.57621776504297995</v>
      </c>
      <c r="N219" s="93">
        <v>0.27908309455587393</v>
      </c>
      <c r="O219" s="93">
        <v>0.11948424068767909</v>
      </c>
      <c r="P219" s="106">
        <v>73.545499751367487</v>
      </c>
      <c r="R219" s="17">
        <v>925</v>
      </c>
      <c r="S219" s="23"/>
      <c r="T219" s="26"/>
      <c r="U219" s="27"/>
      <c r="V219" s="28"/>
    </row>
    <row r="220" spans="1:22" ht="13.5" customHeight="1">
      <c r="A220" s="16" t="s">
        <v>272</v>
      </c>
      <c r="B220" s="29">
        <v>3407</v>
      </c>
      <c r="C220" s="5">
        <v>3416</v>
      </c>
      <c r="D220" s="10">
        <v>9</v>
      </c>
      <c r="E220" s="86">
        <v>2.6416201937187189E-3</v>
      </c>
      <c r="F220" s="90">
        <v>96</v>
      </c>
      <c r="G220" s="91">
        <v>294</v>
      </c>
      <c r="H220" s="91">
        <v>1760</v>
      </c>
      <c r="I220" s="91">
        <v>1362</v>
      </c>
      <c r="J220" s="91">
        <v>601</v>
      </c>
      <c r="K220" s="93">
        <v>2.8103044496487119E-2</v>
      </c>
      <c r="L220" s="93">
        <v>8.6065573770491802E-2</v>
      </c>
      <c r="M220" s="93">
        <v>0.51522248243559721</v>
      </c>
      <c r="N220" s="93">
        <v>0.39871194379391101</v>
      </c>
      <c r="O220" s="93">
        <v>0.17593676814988291</v>
      </c>
      <c r="P220" s="106">
        <v>94.090909090909079</v>
      </c>
      <c r="R220" s="17">
        <v>732</v>
      </c>
      <c r="S220" s="23"/>
      <c r="T220" s="26"/>
      <c r="U220" s="27"/>
      <c r="V220" s="28"/>
    </row>
    <row r="221" spans="1:22" ht="13.5" customHeight="1">
      <c r="A221" s="16" t="s">
        <v>256</v>
      </c>
      <c r="B221" s="29">
        <v>3364</v>
      </c>
      <c r="C221" s="5">
        <v>3330</v>
      </c>
      <c r="D221" s="10">
        <v>-34</v>
      </c>
      <c r="E221" s="86">
        <v>-1.010701545778836E-2</v>
      </c>
      <c r="F221" s="90">
        <v>146</v>
      </c>
      <c r="G221" s="91">
        <v>386</v>
      </c>
      <c r="H221" s="91">
        <v>1727</v>
      </c>
      <c r="I221" s="91">
        <v>1217</v>
      </c>
      <c r="J221" s="91">
        <v>544</v>
      </c>
      <c r="K221" s="93">
        <v>4.3843843843843842E-2</v>
      </c>
      <c r="L221" s="93">
        <v>0.11591591591591592</v>
      </c>
      <c r="M221" s="93">
        <v>0.51861861861861858</v>
      </c>
      <c r="N221" s="93">
        <v>0.36546546546546549</v>
      </c>
      <c r="O221" s="93">
        <v>0.16336336336336335</v>
      </c>
      <c r="P221" s="106">
        <v>92.819918934568619</v>
      </c>
      <c r="R221" s="17">
        <v>681</v>
      </c>
      <c r="S221" s="23"/>
      <c r="T221" s="26"/>
      <c r="U221" s="27"/>
      <c r="V221" s="28"/>
    </row>
    <row r="222" spans="1:22" ht="13.5" customHeight="1">
      <c r="A222" s="16" t="s">
        <v>315</v>
      </c>
      <c r="B222" s="29">
        <v>3304</v>
      </c>
      <c r="C222" s="5">
        <v>3296</v>
      </c>
      <c r="D222" s="10">
        <v>-8</v>
      </c>
      <c r="E222" s="86">
        <v>-2.421307506053294E-3</v>
      </c>
      <c r="F222" s="90">
        <v>135</v>
      </c>
      <c r="G222" s="91">
        <v>311</v>
      </c>
      <c r="H222" s="91">
        <v>1584</v>
      </c>
      <c r="I222" s="91">
        <v>1401</v>
      </c>
      <c r="J222" s="91">
        <v>625</v>
      </c>
      <c r="K222" s="93">
        <v>4.0958737864077673E-2</v>
      </c>
      <c r="L222" s="93">
        <v>9.4356796116504854E-2</v>
      </c>
      <c r="M222" s="93">
        <v>0.48058252427184467</v>
      </c>
      <c r="N222" s="93">
        <v>0.4250606796116505</v>
      </c>
      <c r="O222" s="93">
        <v>0.189623786407767</v>
      </c>
      <c r="P222" s="106">
        <v>108.08080808080808</v>
      </c>
      <c r="R222" s="17">
        <v>854</v>
      </c>
      <c r="S222" s="23"/>
      <c r="T222" s="26"/>
      <c r="U222" s="27"/>
      <c r="V222" s="28"/>
    </row>
    <row r="223" spans="1:22" ht="13.5" customHeight="1">
      <c r="A223" s="16" t="s">
        <v>276</v>
      </c>
      <c r="B223" s="29">
        <v>3326</v>
      </c>
      <c r="C223" s="5">
        <v>3261</v>
      </c>
      <c r="D223" s="10">
        <v>-65</v>
      </c>
      <c r="E223" s="86">
        <v>-1.9542994588093832E-2</v>
      </c>
      <c r="F223" s="90">
        <v>126</v>
      </c>
      <c r="G223" s="91">
        <v>354</v>
      </c>
      <c r="H223" s="91">
        <v>1622</v>
      </c>
      <c r="I223" s="91">
        <v>1285</v>
      </c>
      <c r="J223" s="91">
        <v>659</v>
      </c>
      <c r="K223" s="93">
        <v>3.8638454461821528E-2</v>
      </c>
      <c r="L223" s="93">
        <v>0.10855565777368906</v>
      </c>
      <c r="M223" s="93">
        <v>0.49739343759582949</v>
      </c>
      <c r="N223" s="93">
        <v>0.39405090463048142</v>
      </c>
      <c r="O223" s="93">
        <v>0.2020852499233364</v>
      </c>
      <c r="P223" s="106">
        <v>101.04808877928484</v>
      </c>
      <c r="R223" s="17">
        <v>739</v>
      </c>
      <c r="S223" s="23"/>
      <c r="T223" s="26"/>
      <c r="U223" s="27"/>
      <c r="V223" s="28"/>
    </row>
    <row r="224" spans="1:22" ht="13.5" customHeight="1">
      <c r="A224" s="16" t="s">
        <v>223</v>
      </c>
      <c r="B224" s="29">
        <v>3235</v>
      </c>
      <c r="C224" s="5">
        <v>3183</v>
      </c>
      <c r="D224" s="10">
        <v>-52</v>
      </c>
      <c r="E224" s="86">
        <v>-1.607418856259657E-2</v>
      </c>
      <c r="F224" s="90">
        <v>125</v>
      </c>
      <c r="G224" s="91">
        <v>383</v>
      </c>
      <c r="H224" s="91">
        <v>1703</v>
      </c>
      <c r="I224" s="91">
        <v>1097</v>
      </c>
      <c r="J224" s="91">
        <v>483</v>
      </c>
      <c r="K224" s="93">
        <v>3.9271127866792335E-2</v>
      </c>
      <c r="L224" s="93">
        <v>0.12032673578385171</v>
      </c>
      <c r="M224" s="93">
        <v>0.53502984605717874</v>
      </c>
      <c r="N224" s="93">
        <v>0.34464341815896954</v>
      </c>
      <c r="O224" s="93">
        <v>0.15174363807728558</v>
      </c>
      <c r="P224" s="106">
        <v>86.905460951262469</v>
      </c>
      <c r="R224" s="17">
        <v>578</v>
      </c>
      <c r="S224" s="23"/>
      <c r="T224" s="26"/>
      <c r="U224" s="27"/>
      <c r="V224" s="28"/>
    </row>
    <row r="225" spans="1:22" ht="13.5" customHeight="1">
      <c r="A225" s="16" t="s">
        <v>69</v>
      </c>
      <c r="B225" s="29">
        <v>3196</v>
      </c>
      <c r="C225" s="5">
        <v>3136</v>
      </c>
      <c r="D225" s="10">
        <v>-60</v>
      </c>
      <c r="E225" s="86">
        <v>-1.8773466833541974E-2</v>
      </c>
      <c r="F225" s="90">
        <v>96</v>
      </c>
      <c r="G225" s="91">
        <v>308</v>
      </c>
      <c r="H225" s="91">
        <v>1557</v>
      </c>
      <c r="I225" s="91">
        <v>1271</v>
      </c>
      <c r="J225" s="91">
        <v>602</v>
      </c>
      <c r="K225" s="93">
        <v>3.0612244897959183E-2</v>
      </c>
      <c r="L225" s="93">
        <v>9.8214285714285712E-2</v>
      </c>
      <c r="M225" s="93">
        <v>0.49649234693877553</v>
      </c>
      <c r="N225" s="93">
        <v>0.40529336734693877</v>
      </c>
      <c r="O225" s="93">
        <v>0.19196428571428573</v>
      </c>
      <c r="P225" s="106">
        <v>101.41297366730893</v>
      </c>
      <c r="R225" s="17">
        <v>90</v>
      </c>
      <c r="S225" s="23"/>
      <c r="T225" s="26"/>
      <c r="U225" s="27"/>
      <c r="V225" s="28"/>
    </row>
    <row r="226" spans="1:22" ht="13.5" customHeight="1">
      <c r="A226" s="40" t="s">
        <v>261</v>
      </c>
      <c r="B226" s="29">
        <v>3146</v>
      </c>
      <c r="C226" s="5">
        <v>3092</v>
      </c>
      <c r="D226" s="10">
        <v>-54</v>
      </c>
      <c r="E226" s="86">
        <v>-1.7164653528289886E-2</v>
      </c>
      <c r="F226" s="90">
        <v>89</v>
      </c>
      <c r="G226" s="91">
        <v>262</v>
      </c>
      <c r="H226" s="91">
        <v>1563</v>
      </c>
      <c r="I226" s="91">
        <v>1267</v>
      </c>
      <c r="J226" s="91">
        <v>584</v>
      </c>
      <c r="K226" s="93">
        <v>2.8783958602846053E-2</v>
      </c>
      <c r="L226" s="93">
        <v>8.473479948253558E-2</v>
      </c>
      <c r="M226" s="93">
        <v>0.50549805950840876</v>
      </c>
      <c r="N226" s="93">
        <v>0.40976714100905565</v>
      </c>
      <c r="O226" s="93">
        <v>0.18887451487710219</v>
      </c>
      <c r="P226" s="106">
        <v>97.824696097248875</v>
      </c>
      <c r="R226" s="37">
        <v>689</v>
      </c>
      <c r="S226" s="23"/>
      <c r="T226" s="26"/>
      <c r="U226" s="27"/>
      <c r="V226" s="28"/>
    </row>
    <row r="227" spans="1:22" ht="13.5" customHeight="1">
      <c r="A227" s="16" t="s">
        <v>240</v>
      </c>
      <c r="B227" s="29">
        <v>3117</v>
      </c>
      <c r="C227" s="5">
        <v>3066</v>
      </c>
      <c r="D227" s="10">
        <v>-51</v>
      </c>
      <c r="E227" s="86">
        <v>-1.6361886429258954E-2</v>
      </c>
      <c r="F227" s="90">
        <v>82</v>
      </c>
      <c r="G227" s="91">
        <v>243</v>
      </c>
      <c r="H227" s="91">
        <v>1549</v>
      </c>
      <c r="I227" s="91">
        <v>1274</v>
      </c>
      <c r="J227" s="91">
        <v>542</v>
      </c>
      <c r="K227" s="93">
        <v>2.674494455316373E-2</v>
      </c>
      <c r="L227" s="93">
        <v>7.9256360078277882E-2</v>
      </c>
      <c r="M227" s="93">
        <v>0.50521852576647097</v>
      </c>
      <c r="N227" s="93">
        <v>0.41552511415525112</v>
      </c>
      <c r="O227" s="93">
        <v>0.17677756033920417</v>
      </c>
      <c r="P227" s="106">
        <v>97.934151065203352</v>
      </c>
      <c r="R227" s="17">
        <v>614</v>
      </c>
      <c r="S227" s="23"/>
      <c r="T227" s="26"/>
      <c r="U227" s="27"/>
      <c r="V227" s="28"/>
    </row>
    <row r="228" spans="1:22" ht="13.5" customHeight="1">
      <c r="A228" s="16" t="s">
        <v>195</v>
      </c>
      <c r="B228" s="29">
        <v>3066</v>
      </c>
      <c r="C228" s="5">
        <v>3055</v>
      </c>
      <c r="D228" s="10">
        <v>-11</v>
      </c>
      <c r="E228" s="86">
        <v>-3.5877364644487653E-3</v>
      </c>
      <c r="F228" s="90">
        <v>189</v>
      </c>
      <c r="G228" s="91">
        <v>439</v>
      </c>
      <c r="H228" s="91">
        <v>1535</v>
      </c>
      <c r="I228" s="91">
        <v>1081</v>
      </c>
      <c r="J228" s="91">
        <v>522</v>
      </c>
      <c r="K228" s="93">
        <v>6.1865793780687399E-2</v>
      </c>
      <c r="L228" s="93">
        <v>0.14369885433715221</v>
      </c>
      <c r="M228" s="93">
        <v>0.50245499181669395</v>
      </c>
      <c r="N228" s="93">
        <v>0.35384615384615387</v>
      </c>
      <c r="O228" s="93">
        <v>0.17086743044189853</v>
      </c>
      <c r="P228" s="106">
        <v>99.022801302931597</v>
      </c>
      <c r="R228" s="17">
        <v>484</v>
      </c>
      <c r="S228" s="23"/>
      <c r="T228" s="26"/>
      <c r="U228" s="27"/>
      <c r="V228" s="28"/>
    </row>
    <row r="229" spans="1:22" ht="13.5" customHeight="1">
      <c r="A229" s="16" t="s">
        <v>247</v>
      </c>
      <c r="B229" s="29">
        <v>3051</v>
      </c>
      <c r="C229" s="5">
        <v>3048</v>
      </c>
      <c r="D229" s="10">
        <v>-3</v>
      </c>
      <c r="E229" s="86">
        <v>-9.8328416912485395E-4</v>
      </c>
      <c r="F229" s="90">
        <v>192</v>
      </c>
      <c r="G229" s="91">
        <v>527</v>
      </c>
      <c r="H229" s="91">
        <v>1627</v>
      </c>
      <c r="I229" s="91">
        <v>894</v>
      </c>
      <c r="J229" s="91">
        <v>409</v>
      </c>
      <c r="K229" s="93">
        <v>6.2992125984251968E-2</v>
      </c>
      <c r="L229" s="93">
        <v>0.17290026246719159</v>
      </c>
      <c r="M229" s="93">
        <v>0.53379265091863515</v>
      </c>
      <c r="N229" s="93">
        <v>0.29330708661417321</v>
      </c>
      <c r="O229" s="93">
        <v>0.13418635170603674</v>
      </c>
      <c r="P229" s="106">
        <v>87.338660110633072</v>
      </c>
      <c r="R229" s="17">
        <v>625</v>
      </c>
      <c r="S229" s="25"/>
      <c r="T229" s="26"/>
      <c r="U229" s="27"/>
      <c r="V229" s="28"/>
    </row>
    <row r="230" spans="1:22" ht="13.5" customHeight="1">
      <c r="A230" s="16" t="s">
        <v>337</v>
      </c>
      <c r="B230" s="29">
        <v>3087</v>
      </c>
      <c r="C230" s="5">
        <v>3040</v>
      </c>
      <c r="D230" s="10">
        <v>-47</v>
      </c>
      <c r="E230" s="86">
        <v>-1.5225137674117262E-2</v>
      </c>
      <c r="F230" s="90">
        <v>121</v>
      </c>
      <c r="G230" s="91">
        <v>350</v>
      </c>
      <c r="H230" s="91">
        <v>1681</v>
      </c>
      <c r="I230" s="91">
        <v>1009</v>
      </c>
      <c r="J230" s="91">
        <v>473</v>
      </c>
      <c r="K230" s="93">
        <v>3.9802631578947367E-2</v>
      </c>
      <c r="L230" s="93">
        <v>0.11513157894736842</v>
      </c>
      <c r="M230" s="93">
        <v>0.55296052631578951</v>
      </c>
      <c r="N230" s="93">
        <v>0.33190789473684212</v>
      </c>
      <c r="O230" s="93">
        <v>0.15559210526315789</v>
      </c>
      <c r="P230" s="106">
        <v>80.844735276621066</v>
      </c>
      <c r="R230" s="17">
        <v>935</v>
      </c>
      <c r="S230" s="23"/>
      <c r="T230" s="26"/>
      <c r="U230" s="27"/>
      <c r="V230" s="28"/>
    </row>
    <row r="231" spans="1:22" ht="13.5" customHeight="1">
      <c r="A231" s="16" t="s">
        <v>259</v>
      </c>
      <c r="B231" s="29">
        <v>3053</v>
      </c>
      <c r="C231" s="5">
        <v>3033</v>
      </c>
      <c r="D231" s="10">
        <v>-20</v>
      </c>
      <c r="E231" s="86">
        <v>-6.5509335080249365E-3</v>
      </c>
      <c r="F231" s="90">
        <v>118</v>
      </c>
      <c r="G231" s="91">
        <v>350</v>
      </c>
      <c r="H231" s="91">
        <v>1577</v>
      </c>
      <c r="I231" s="91">
        <v>1106</v>
      </c>
      <c r="J231" s="91">
        <v>506</v>
      </c>
      <c r="K231" s="93">
        <v>3.8905374216946918E-2</v>
      </c>
      <c r="L231" s="93">
        <v>0.11539729640619849</v>
      </c>
      <c r="M231" s="93">
        <v>0.51994724695021433</v>
      </c>
      <c r="N231" s="93">
        <v>0.36465545664358723</v>
      </c>
      <c r="O231" s="93">
        <v>0.16683151994724696</v>
      </c>
      <c r="P231" s="106">
        <v>92.327203551046296</v>
      </c>
      <c r="R231" s="17">
        <v>686</v>
      </c>
      <c r="S231" s="23"/>
      <c r="T231" s="26"/>
      <c r="U231" s="27"/>
      <c r="V231" s="28"/>
    </row>
    <row r="232" spans="1:22" ht="13.5" customHeight="1">
      <c r="A232" s="16" t="s">
        <v>332</v>
      </c>
      <c r="B232" s="29">
        <v>3065</v>
      </c>
      <c r="C232" s="5">
        <v>3004</v>
      </c>
      <c r="D232" s="10">
        <v>-61</v>
      </c>
      <c r="E232" s="86">
        <v>-1.9902120717781413E-2</v>
      </c>
      <c r="F232" s="90">
        <v>158</v>
      </c>
      <c r="G232" s="91">
        <v>454</v>
      </c>
      <c r="H232" s="91">
        <v>1579</v>
      </c>
      <c r="I232" s="91">
        <v>971</v>
      </c>
      <c r="J232" s="91">
        <v>427</v>
      </c>
      <c r="K232" s="93">
        <v>5.25965379494008E-2</v>
      </c>
      <c r="L232" s="93">
        <v>0.1511318242343542</v>
      </c>
      <c r="M232" s="93">
        <v>0.52563249001331558</v>
      </c>
      <c r="N232" s="93">
        <v>0.32323568575233025</v>
      </c>
      <c r="O232" s="93">
        <v>0.14214380825565912</v>
      </c>
      <c r="P232" s="106">
        <v>90.246991766941107</v>
      </c>
      <c r="R232" s="17">
        <v>924</v>
      </c>
      <c r="S232" s="23"/>
      <c r="T232" s="26"/>
      <c r="U232" s="27"/>
      <c r="V232" s="28"/>
    </row>
    <row r="233" spans="1:22" ht="13.5" customHeight="1">
      <c r="A233" s="16" t="s">
        <v>275</v>
      </c>
      <c r="B233" s="29">
        <v>2950</v>
      </c>
      <c r="C233" s="5">
        <v>2959</v>
      </c>
      <c r="D233" s="10">
        <v>9</v>
      </c>
      <c r="E233" s="86">
        <v>3.0508474576271816E-3</v>
      </c>
      <c r="F233" s="90">
        <v>172</v>
      </c>
      <c r="G233" s="91">
        <v>442</v>
      </c>
      <c r="H233" s="91">
        <v>1697</v>
      </c>
      <c r="I233" s="91">
        <v>820</v>
      </c>
      <c r="J233" s="91">
        <v>343</v>
      </c>
      <c r="K233" s="93">
        <v>5.812774586008787E-2</v>
      </c>
      <c r="L233" s="93">
        <v>0.14937478877999325</v>
      </c>
      <c r="M233" s="93">
        <v>0.57350456235214597</v>
      </c>
      <c r="N233" s="93">
        <v>0.27712064886786075</v>
      </c>
      <c r="O233" s="93">
        <v>0.11591753970936126</v>
      </c>
      <c r="P233" s="106">
        <v>74.366529169121989</v>
      </c>
      <c r="R233" s="17">
        <v>738</v>
      </c>
      <c r="S233" s="23"/>
      <c r="T233" s="26"/>
      <c r="U233" s="27"/>
      <c r="V233" s="28"/>
    </row>
    <row r="234" spans="1:22" ht="13.5" customHeight="1">
      <c r="A234" s="16" t="s">
        <v>311</v>
      </c>
      <c r="B234" s="29">
        <v>2966</v>
      </c>
      <c r="C234" s="5">
        <v>2938</v>
      </c>
      <c r="D234" s="10">
        <v>-28</v>
      </c>
      <c r="E234" s="86">
        <v>-9.4403236682401026E-3</v>
      </c>
      <c r="F234" s="90">
        <v>191</v>
      </c>
      <c r="G234" s="91">
        <v>535</v>
      </c>
      <c r="H234" s="91">
        <v>1549</v>
      </c>
      <c r="I234" s="91">
        <v>854</v>
      </c>
      <c r="J234" s="91">
        <v>402</v>
      </c>
      <c r="K234" s="93">
        <v>6.5010211027910145E-2</v>
      </c>
      <c r="L234" s="93">
        <v>0.18209666439754935</v>
      </c>
      <c r="M234" s="93">
        <v>0.52722940776038119</v>
      </c>
      <c r="N234" s="93">
        <v>0.29067392784206941</v>
      </c>
      <c r="O234" s="93">
        <v>0.13682777399591559</v>
      </c>
      <c r="P234" s="106">
        <v>89.670755326016788</v>
      </c>
      <c r="R234" s="17">
        <v>849</v>
      </c>
      <c r="S234" s="23"/>
      <c r="T234" s="26"/>
      <c r="U234" s="27"/>
      <c r="V234" s="28"/>
    </row>
    <row r="235" spans="1:22" ht="13.5" customHeight="1">
      <c r="A235" s="16" t="s">
        <v>171</v>
      </c>
      <c r="B235" s="29">
        <v>2964</v>
      </c>
      <c r="C235" s="5">
        <v>2917</v>
      </c>
      <c r="D235" s="10">
        <v>-47</v>
      </c>
      <c r="E235" s="86">
        <v>-1.5856950067476339E-2</v>
      </c>
      <c r="F235" s="90">
        <v>190</v>
      </c>
      <c r="G235" s="91">
        <v>507</v>
      </c>
      <c r="H235" s="91">
        <v>1624</v>
      </c>
      <c r="I235" s="91">
        <v>786</v>
      </c>
      <c r="J235" s="91">
        <v>343</v>
      </c>
      <c r="K235" s="93">
        <v>6.5135413095646216E-2</v>
      </c>
      <c r="L235" s="93">
        <v>0.17380870757627701</v>
      </c>
      <c r="M235" s="93">
        <v>0.55673637298594447</v>
      </c>
      <c r="N235" s="93">
        <v>0.26945491943777855</v>
      </c>
      <c r="O235" s="93">
        <v>0.11758656153582447</v>
      </c>
      <c r="P235" s="106">
        <v>79.618226600985224</v>
      </c>
      <c r="R235" s="17">
        <v>416</v>
      </c>
      <c r="S235" s="23"/>
      <c r="T235" s="26"/>
      <c r="U235" s="27"/>
      <c r="V235" s="28"/>
    </row>
    <row r="236" spans="1:22" ht="13.5" customHeight="1">
      <c r="A236" s="16" t="s">
        <v>284</v>
      </c>
      <c r="B236" s="29">
        <v>2950</v>
      </c>
      <c r="C236" s="5">
        <v>2904</v>
      </c>
      <c r="D236" s="10">
        <v>-46</v>
      </c>
      <c r="E236" s="86">
        <v>-1.5593220338983027E-2</v>
      </c>
      <c r="F236" s="90">
        <v>129</v>
      </c>
      <c r="G236" s="91">
        <v>387</v>
      </c>
      <c r="H236" s="91">
        <v>1496</v>
      </c>
      <c r="I236" s="91">
        <v>1021</v>
      </c>
      <c r="J236" s="91">
        <v>440</v>
      </c>
      <c r="K236" s="93">
        <v>4.4421487603305783E-2</v>
      </c>
      <c r="L236" s="93">
        <v>0.13326446280991736</v>
      </c>
      <c r="M236" s="93">
        <v>0.51515151515151514</v>
      </c>
      <c r="N236" s="93">
        <v>0.35158402203856748</v>
      </c>
      <c r="O236" s="93">
        <v>0.15151515151515152</v>
      </c>
      <c r="P236" s="106">
        <v>94.117647058823522</v>
      </c>
      <c r="R236" s="17">
        <v>751</v>
      </c>
      <c r="S236" s="25"/>
      <c r="T236" s="26"/>
      <c r="U236" s="27"/>
      <c r="V236" s="28"/>
    </row>
    <row r="237" spans="1:22" ht="13.5" customHeight="1">
      <c r="A237" s="40" t="s">
        <v>308</v>
      </c>
      <c r="B237" s="29">
        <v>2925</v>
      </c>
      <c r="C237" s="5">
        <v>2882</v>
      </c>
      <c r="D237" s="10">
        <v>-43</v>
      </c>
      <c r="E237" s="86">
        <v>-1.4700854700854693E-2</v>
      </c>
      <c r="F237" s="90">
        <v>181</v>
      </c>
      <c r="G237" s="91">
        <v>447</v>
      </c>
      <c r="H237" s="91">
        <v>1555</v>
      </c>
      <c r="I237" s="91">
        <v>880</v>
      </c>
      <c r="J237" s="91">
        <v>430</v>
      </c>
      <c r="K237" s="93">
        <v>6.2803608605135328E-2</v>
      </c>
      <c r="L237" s="93">
        <v>0.15510062456627341</v>
      </c>
      <c r="M237" s="93">
        <v>0.53955586398334487</v>
      </c>
      <c r="N237" s="93">
        <v>0.30534351145038169</v>
      </c>
      <c r="O237" s="93">
        <v>0.14920194309507287</v>
      </c>
      <c r="P237" s="106">
        <v>85.337620578778129</v>
      </c>
      <c r="R237" s="37">
        <v>845</v>
      </c>
      <c r="S237" s="23"/>
      <c r="T237" s="26"/>
      <c r="U237" s="27"/>
      <c r="V237" s="28"/>
    </row>
    <row r="238" spans="1:22" ht="13.5" customHeight="1">
      <c r="A238" s="16" t="s">
        <v>166</v>
      </c>
      <c r="B238" s="29">
        <v>2925</v>
      </c>
      <c r="C238" s="5">
        <v>2866</v>
      </c>
      <c r="D238" s="10">
        <v>-59</v>
      </c>
      <c r="E238" s="86">
        <v>-2.0170940170940121E-2</v>
      </c>
      <c r="F238" s="90">
        <v>162</v>
      </c>
      <c r="G238" s="91">
        <v>400</v>
      </c>
      <c r="H238" s="91">
        <v>1419</v>
      </c>
      <c r="I238" s="91">
        <v>1047</v>
      </c>
      <c r="J238" s="91">
        <v>502</v>
      </c>
      <c r="K238" s="93">
        <v>5.6524773203070484E-2</v>
      </c>
      <c r="L238" s="93">
        <v>0.13956734124214934</v>
      </c>
      <c r="M238" s="93">
        <v>0.49511514305652476</v>
      </c>
      <c r="N238" s="93">
        <v>0.36531751570132587</v>
      </c>
      <c r="O238" s="93">
        <v>0.17515701325889743</v>
      </c>
      <c r="P238" s="106">
        <v>101.97322057787174</v>
      </c>
      <c r="R238" s="17">
        <v>403</v>
      </c>
      <c r="S238" s="23"/>
      <c r="T238" s="26"/>
      <c r="U238" s="27"/>
      <c r="V238" s="28"/>
    </row>
    <row r="239" spans="1:22" ht="13.5" customHeight="1">
      <c r="A239" s="16" t="s">
        <v>221</v>
      </c>
      <c r="B239" s="29">
        <v>2861</v>
      </c>
      <c r="C239" s="5">
        <v>2813</v>
      </c>
      <c r="D239" s="10">
        <v>-48</v>
      </c>
      <c r="E239" s="86">
        <v>-1.6777350576721473E-2</v>
      </c>
      <c r="F239" s="90">
        <v>98</v>
      </c>
      <c r="G239" s="91">
        <v>274</v>
      </c>
      <c r="H239" s="91">
        <v>1368</v>
      </c>
      <c r="I239" s="91">
        <v>1171</v>
      </c>
      <c r="J239" s="91">
        <v>544</v>
      </c>
      <c r="K239" s="93">
        <v>3.4838250977603978E-2</v>
      </c>
      <c r="L239" s="93">
        <v>9.7404905794525418E-2</v>
      </c>
      <c r="M239" s="93">
        <v>0.48631354425879841</v>
      </c>
      <c r="N239" s="93">
        <v>0.41628154994667615</v>
      </c>
      <c r="O239" s="93">
        <v>0.19338784216139354</v>
      </c>
      <c r="P239" s="106">
        <v>105.62865497076024</v>
      </c>
      <c r="R239" s="17">
        <v>576</v>
      </c>
      <c r="S239" s="23"/>
      <c r="T239" s="26"/>
      <c r="U239" s="27"/>
      <c r="V239" s="28"/>
    </row>
    <row r="240" spans="1:22" ht="13.5" customHeight="1">
      <c r="A240" s="16" t="s">
        <v>106</v>
      </c>
      <c r="B240" s="29">
        <v>2807</v>
      </c>
      <c r="C240" s="5">
        <v>2778</v>
      </c>
      <c r="D240" s="10">
        <v>-29</v>
      </c>
      <c r="E240" s="86">
        <v>-1.0331314570716121E-2</v>
      </c>
      <c r="F240" s="90">
        <v>111</v>
      </c>
      <c r="G240" s="91">
        <v>302</v>
      </c>
      <c r="H240" s="91">
        <v>1458</v>
      </c>
      <c r="I240" s="91">
        <v>1018</v>
      </c>
      <c r="J240" s="91">
        <v>491</v>
      </c>
      <c r="K240" s="93">
        <v>3.9956803455723541E-2</v>
      </c>
      <c r="L240" s="93">
        <v>0.10871130309575235</v>
      </c>
      <c r="M240" s="93">
        <v>0.52483801295896326</v>
      </c>
      <c r="N240" s="93">
        <v>0.36645068394528435</v>
      </c>
      <c r="O240" s="93">
        <v>0.17674586033117351</v>
      </c>
      <c r="P240" s="106">
        <v>90.534979423868307</v>
      </c>
      <c r="R240" s="17">
        <v>204</v>
      </c>
      <c r="S240" s="23"/>
      <c r="T240" s="26"/>
      <c r="U240" s="27"/>
      <c r="V240" s="28"/>
    </row>
    <row r="241" spans="1:22" ht="13.5" customHeight="1">
      <c r="A241" s="16" t="s">
        <v>336</v>
      </c>
      <c r="B241" s="29">
        <v>2784</v>
      </c>
      <c r="C241" s="5">
        <v>2756</v>
      </c>
      <c r="D241" s="10">
        <v>-28</v>
      </c>
      <c r="E241" s="86">
        <v>-1.0057471264367845E-2</v>
      </c>
      <c r="F241" s="90">
        <v>123</v>
      </c>
      <c r="G241" s="91">
        <v>356</v>
      </c>
      <c r="H241" s="91">
        <v>1529</v>
      </c>
      <c r="I241" s="91">
        <v>871</v>
      </c>
      <c r="J241" s="91">
        <v>367</v>
      </c>
      <c r="K241" s="93">
        <v>4.462989840348331E-2</v>
      </c>
      <c r="L241" s="93">
        <v>0.12917271407837447</v>
      </c>
      <c r="M241" s="93">
        <v>0.55478955007256892</v>
      </c>
      <c r="N241" s="93">
        <v>0.31603773584905659</v>
      </c>
      <c r="O241" s="93">
        <v>0.13316400580551524</v>
      </c>
      <c r="P241" s="106">
        <v>80.24852844996731</v>
      </c>
      <c r="R241" s="17">
        <v>934</v>
      </c>
      <c r="S241" s="23"/>
      <c r="T241" s="26"/>
      <c r="U241" s="27"/>
      <c r="V241" s="28"/>
    </row>
    <row r="242" spans="1:22" ht="13.5" customHeight="1">
      <c r="A242" s="16" t="s">
        <v>243</v>
      </c>
      <c r="B242" s="29">
        <v>2785</v>
      </c>
      <c r="C242" s="5">
        <v>2721</v>
      </c>
      <c r="D242" s="10">
        <v>-64</v>
      </c>
      <c r="E242" s="86">
        <v>-2.2980251346499059E-2</v>
      </c>
      <c r="F242" s="90">
        <v>129</v>
      </c>
      <c r="G242" s="91">
        <v>333</v>
      </c>
      <c r="H242" s="91">
        <v>1389</v>
      </c>
      <c r="I242" s="91">
        <v>999</v>
      </c>
      <c r="J242" s="91">
        <v>509</v>
      </c>
      <c r="K242" s="93">
        <v>4.7409040793825796E-2</v>
      </c>
      <c r="L242" s="93">
        <v>0.12238147739801543</v>
      </c>
      <c r="M242" s="93">
        <v>0.51047409040793823</v>
      </c>
      <c r="N242" s="93">
        <v>0.3671444321940463</v>
      </c>
      <c r="O242" s="93">
        <v>0.1870635795663359</v>
      </c>
      <c r="P242" s="106">
        <v>95.896328293736502</v>
      </c>
      <c r="R242" s="17">
        <v>619</v>
      </c>
      <c r="S242" s="23"/>
      <c r="T242" s="26"/>
      <c r="U242" s="27"/>
      <c r="V242" s="28"/>
    </row>
    <row r="243" spans="1:22" ht="13.5" customHeight="1">
      <c r="A243" s="16" t="s">
        <v>262</v>
      </c>
      <c r="B243" s="29">
        <v>2710</v>
      </c>
      <c r="C243" s="5">
        <v>2690</v>
      </c>
      <c r="D243" s="10">
        <v>-20</v>
      </c>
      <c r="E243" s="86">
        <v>-7.3800738007380184E-3</v>
      </c>
      <c r="F243" s="90">
        <v>207</v>
      </c>
      <c r="G243" s="91">
        <v>497</v>
      </c>
      <c r="H243" s="91">
        <v>1434</v>
      </c>
      <c r="I243" s="91">
        <v>759</v>
      </c>
      <c r="J243" s="91">
        <v>361</v>
      </c>
      <c r="K243" s="93">
        <v>7.6951672862453538E-2</v>
      </c>
      <c r="L243" s="93">
        <v>0.18475836431226766</v>
      </c>
      <c r="M243" s="93">
        <v>0.53308550185873604</v>
      </c>
      <c r="N243" s="93">
        <v>0.28215613382899629</v>
      </c>
      <c r="O243" s="93">
        <v>0.13420074349442379</v>
      </c>
      <c r="P243" s="106">
        <v>87.587168758716871</v>
      </c>
      <c r="R243" s="17">
        <v>691</v>
      </c>
      <c r="S243" s="23"/>
      <c r="T243" s="26"/>
      <c r="U243" s="27"/>
      <c r="V243" s="28"/>
    </row>
    <row r="244" spans="1:22" ht="13.5" customHeight="1">
      <c r="A244" s="16" t="s">
        <v>227</v>
      </c>
      <c r="B244" s="29">
        <v>2706</v>
      </c>
      <c r="C244" s="5">
        <v>2676</v>
      </c>
      <c r="D244" s="10">
        <v>-30</v>
      </c>
      <c r="E244" s="86">
        <v>-1.1086474501108667E-2</v>
      </c>
      <c r="F244" s="90">
        <v>266</v>
      </c>
      <c r="G244" s="91">
        <v>670</v>
      </c>
      <c r="H244" s="91">
        <v>1337</v>
      </c>
      <c r="I244" s="91">
        <v>669</v>
      </c>
      <c r="J244" s="91">
        <v>286</v>
      </c>
      <c r="K244" s="93">
        <v>9.9402092675635281E-2</v>
      </c>
      <c r="L244" s="93">
        <v>0.25037369207772797</v>
      </c>
      <c r="M244" s="93">
        <v>0.49962630792227203</v>
      </c>
      <c r="N244" s="93">
        <v>0.25</v>
      </c>
      <c r="O244" s="93">
        <v>0.10687593423019431</v>
      </c>
      <c r="P244" s="106">
        <v>100.14958863126402</v>
      </c>
      <c r="R244" s="17">
        <v>584</v>
      </c>
      <c r="S244" s="23"/>
      <c r="T244" s="26"/>
      <c r="U244" s="27"/>
      <c r="V244" s="28"/>
    </row>
    <row r="245" spans="1:22" ht="13.5" customHeight="1">
      <c r="A245" s="16" t="s">
        <v>299</v>
      </c>
      <c r="B245" s="29">
        <v>2737</v>
      </c>
      <c r="C245" s="5">
        <v>2673</v>
      </c>
      <c r="D245" s="10">
        <v>-64</v>
      </c>
      <c r="E245" s="86">
        <v>-2.3383266350018306E-2</v>
      </c>
      <c r="F245" s="90">
        <v>117</v>
      </c>
      <c r="G245" s="91">
        <v>290</v>
      </c>
      <c r="H245" s="91">
        <v>1359</v>
      </c>
      <c r="I245" s="91">
        <v>1024</v>
      </c>
      <c r="J245" s="91">
        <v>473</v>
      </c>
      <c r="K245" s="93">
        <v>4.3771043771043773E-2</v>
      </c>
      <c r="L245" s="93">
        <v>0.10849233071455294</v>
      </c>
      <c r="M245" s="93">
        <v>0.50841750841750843</v>
      </c>
      <c r="N245" s="93">
        <v>0.38309016086793862</v>
      </c>
      <c r="O245" s="93">
        <v>0.17695473251028807</v>
      </c>
      <c r="P245" s="106">
        <v>96.688741721854299</v>
      </c>
      <c r="R245" s="17">
        <v>785</v>
      </c>
      <c r="S245" s="23"/>
      <c r="T245" s="26"/>
      <c r="U245" s="27"/>
      <c r="V245" s="28"/>
    </row>
    <row r="246" spans="1:22" ht="13.5" customHeight="1">
      <c r="A246" s="16" t="s">
        <v>53</v>
      </c>
      <c r="B246" s="29">
        <v>2603</v>
      </c>
      <c r="C246" s="5">
        <v>2638</v>
      </c>
      <c r="D246" s="10">
        <v>35</v>
      </c>
      <c r="E246" s="86">
        <v>1.344602381867066E-2</v>
      </c>
      <c r="F246" s="90">
        <v>195</v>
      </c>
      <c r="G246" s="91">
        <v>469</v>
      </c>
      <c r="H246" s="91">
        <v>1583</v>
      </c>
      <c r="I246" s="91">
        <v>586</v>
      </c>
      <c r="J246" s="91">
        <v>264</v>
      </c>
      <c r="K246" s="93">
        <v>7.3919636087945412E-2</v>
      </c>
      <c r="L246" s="93">
        <v>0.17778620166793024</v>
      </c>
      <c r="M246" s="93">
        <v>0.6000758150113723</v>
      </c>
      <c r="N246" s="93">
        <v>0.22213798332069751</v>
      </c>
      <c r="O246" s="93">
        <v>0.10007581501137225</v>
      </c>
      <c r="P246" s="106">
        <v>66.64560960202148</v>
      </c>
      <c r="R246" s="17">
        <v>60</v>
      </c>
      <c r="S246" s="23"/>
      <c r="T246" s="26"/>
      <c r="U246" s="27"/>
      <c r="V246" s="28"/>
    </row>
    <row r="247" spans="1:22" ht="13.5" customHeight="1">
      <c r="A247" s="16" t="s">
        <v>66</v>
      </c>
      <c r="B247" s="29">
        <v>2655</v>
      </c>
      <c r="C247" s="5">
        <v>2621</v>
      </c>
      <c r="D247" s="10">
        <v>-34</v>
      </c>
      <c r="E247" s="86">
        <v>-1.2806026365348444E-2</v>
      </c>
      <c r="F247" s="90">
        <v>101</v>
      </c>
      <c r="G247" s="91">
        <v>233</v>
      </c>
      <c r="H247" s="91">
        <v>1291</v>
      </c>
      <c r="I247" s="91">
        <v>1097</v>
      </c>
      <c r="J247" s="91">
        <v>513</v>
      </c>
      <c r="K247" s="93">
        <v>3.8534910339565048E-2</v>
      </c>
      <c r="L247" s="93">
        <v>8.8897367417016412E-2</v>
      </c>
      <c r="M247" s="93">
        <v>0.49256009156810376</v>
      </c>
      <c r="N247" s="93">
        <v>0.41854254101487981</v>
      </c>
      <c r="O247" s="93">
        <v>0.19572682182373141</v>
      </c>
      <c r="P247" s="106">
        <v>103.02091402013943</v>
      </c>
      <c r="R247" s="17">
        <v>81</v>
      </c>
      <c r="S247" s="23"/>
      <c r="T247" s="26"/>
      <c r="U247" s="27"/>
      <c r="V247" s="28"/>
    </row>
    <row r="248" spans="1:22" ht="13.5" customHeight="1">
      <c r="A248" s="40" t="s">
        <v>139</v>
      </c>
      <c r="B248" s="29">
        <v>2593</v>
      </c>
      <c r="C248" s="5">
        <v>2586</v>
      </c>
      <c r="D248" s="10">
        <v>-7</v>
      </c>
      <c r="E248" s="86">
        <v>-2.6995757809487042E-3</v>
      </c>
      <c r="F248" s="90">
        <v>123</v>
      </c>
      <c r="G248" s="91">
        <v>331</v>
      </c>
      <c r="H248" s="91">
        <v>1364</v>
      </c>
      <c r="I248" s="91">
        <v>891</v>
      </c>
      <c r="J248" s="91">
        <v>409</v>
      </c>
      <c r="K248" s="93">
        <v>4.7563805104408351E-2</v>
      </c>
      <c r="L248" s="93">
        <v>0.12799690641918021</v>
      </c>
      <c r="M248" s="93">
        <v>0.52745552977571541</v>
      </c>
      <c r="N248" s="93">
        <v>0.34454756380510443</v>
      </c>
      <c r="O248" s="93">
        <v>0.15815931941221964</v>
      </c>
      <c r="P248" s="106">
        <v>89.589442815249257</v>
      </c>
      <c r="R248" s="37">
        <v>275</v>
      </c>
      <c r="S248" s="23"/>
      <c r="T248" s="26"/>
      <c r="U248" s="27"/>
      <c r="V248" s="28"/>
    </row>
    <row r="249" spans="1:22" ht="13.5" customHeight="1">
      <c r="A249" s="16" t="s">
        <v>168</v>
      </c>
      <c r="B249" s="29">
        <v>2621</v>
      </c>
      <c r="C249" s="5">
        <v>2580</v>
      </c>
      <c r="D249" s="10">
        <v>-41</v>
      </c>
      <c r="E249" s="86">
        <v>-1.5642884395268952E-2</v>
      </c>
      <c r="F249" s="90">
        <v>164</v>
      </c>
      <c r="G249" s="91">
        <v>375</v>
      </c>
      <c r="H249" s="91">
        <v>1418</v>
      </c>
      <c r="I249" s="91">
        <v>787</v>
      </c>
      <c r="J249" s="91">
        <v>370</v>
      </c>
      <c r="K249" s="93">
        <v>6.3565891472868216E-2</v>
      </c>
      <c r="L249" s="93">
        <v>0.14534883720930233</v>
      </c>
      <c r="M249" s="93">
        <v>0.54961240310077519</v>
      </c>
      <c r="N249" s="93">
        <v>0.3050387596899225</v>
      </c>
      <c r="O249" s="93">
        <v>0.1434108527131783</v>
      </c>
      <c r="P249" s="106">
        <v>81.946403385049365</v>
      </c>
      <c r="R249" s="17">
        <v>407</v>
      </c>
      <c r="S249" s="23"/>
      <c r="T249" s="26"/>
      <c r="U249" s="27"/>
      <c r="V249" s="28"/>
    </row>
    <row r="250" spans="1:22" ht="13.5" customHeight="1">
      <c r="A250" s="16" t="s">
        <v>321</v>
      </c>
      <c r="B250" s="29">
        <v>2619</v>
      </c>
      <c r="C250" s="5">
        <v>2568</v>
      </c>
      <c r="D250" s="10">
        <v>-51</v>
      </c>
      <c r="E250" s="86">
        <v>-1.9473081328751474E-2</v>
      </c>
      <c r="F250" s="90">
        <v>121</v>
      </c>
      <c r="G250" s="91">
        <v>365</v>
      </c>
      <c r="H250" s="91">
        <v>1384</v>
      </c>
      <c r="I250" s="91">
        <v>819</v>
      </c>
      <c r="J250" s="91">
        <v>360</v>
      </c>
      <c r="K250" s="93">
        <v>4.7118380062305294E-2</v>
      </c>
      <c r="L250" s="93">
        <v>0.14213395638629284</v>
      </c>
      <c r="M250" s="93">
        <v>0.5389408099688473</v>
      </c>
      <c r="N250" s="93">
        <v>0.31892523364485981</v>
      </c>
      <c r="O250" s="93">
        <v>0.14018691588785046</v>
      </c>
      <c r="P250" s="106">
        <v>85.549132947976886</v>
      </c>
      <c r="R250" s="17">
        <v>889</v>
      </c>
      <c r="S250" s="23"/>
      <c r="T250" s="26"/>
      <c r="U250" s="27"/>
      <c r="V250" s="28"/>
    </row>
    <row r="251" spans="1:22" ht="13.5" customHeight="1">
      <c r="A251" s="16" t="s">
        <v>158</v>
      </c>
      <c r="B251" s="29">
        <v>2538</v>
      </c>
      <c r="C251" s="5">
        <v>2533</v>
      </c>
      <c r="D251" s="10">
        <v>-5</v>
      </c>
      <c r="E251" s="86">
        <v>-1.9700551615444706E-3</v>
      </c>
      <c r="F251" s="90">
        <v>167</v>
      </c>
      <c r="G251" s="91">
        <v>446</v>
      </c>
      <c r="H251" s="91">
        <v>1346</v>
      </c>
      <c r="I251" s="91">
        <v>741</v>
      </c>
      <c r="J251" s="91">
        <v>351</v>
      </c>
      <c r="K251" s="93">
        <v>6.5929727595736287E-2</v>
      </c>
      <c r="L251" s="93">
        <v>0.17607579944729571</v>
      </c>
      <c r="M251" s="93">
        <v>0.53138570864587442</v>
      </c>
      <c r="N251" s="93">
        <v>0.29253849190682985</v>
      </c>
      <c r="O251" s="93">
        <v>0.13857086458744572</v>
      </c>
      <c r="P251" s="106">
        <v>88.187221396731047</v>
      </c>
      <c r="R251" s="17">
        <v>317</v>
      </c>
      <c r="S251" s="18"/>
      <c r="T251" s="26"/>
      <c r="U251" s="27"/>
      <c r="V251" s="28"/>
    </row>
    <row r="252" spans="1:22" ht="13.5" customHeight="1">
      <c r="A252" s="16" t="s">
        <v>39</v>
      </c>
      <c r="B252" s="29">
        <v>2517</v>
      </c>
      <c r="C252" s="5">
        <v>2491</v>
      </c>
      <c r="D252" s="10">
        <v>-26</v>
      </c>
      <c r="E252" s="86">
        <v>-1.0329757647993598E-2</v>
      </c>
      <c r="F252" s="90">
        <v>181</v>
      </c>
      <c r="G252" s="91">
        <v>484</v>
      </c>
      <c r="H252" s="91">
        <v>1368</v>
      </c>
      <c r="I252" s="91">
        <v>639</v>
      </c>
      <c r="J252" s="91">
        <v>299</v>
      </c>
      <c r="K252" s="93">
        <v>7.2661581694098754E-2</v>
      </c>
      <c r="L252" s="93">
        <v>0.19429947812123646</v>
      </c>
      <c r="M252" s="93">
        <v>0.54917703733440382</v>
      </c>
      <c r="N252" s="93">
        <v>0.25652348454435969</v>
      </c>
      <c r="O252" s="93">
        <v>0.12003211561621839</v>
      </c>
      <c r="P252" s="106">
        <v>82.090643274853804</v>
      </c>
      <c r="R252" s="17">
        <v>9</v>
      </c>
      <c r="S252" s="25"/>
      <c r="T252" s="26"/>
      <c r="U252" s="27"/>
      <c r="V252" s="28"/>
    </row>
    <row r="253" spans="1:22" ht="13.5" customHeight="1">
      <c r="A253" s="40" t="s">
        <v>244</v>
      </c>
      <c r="B253" s="29">
        <v>2491</v>
      </c>
      <c r="C253" s="5">
        <v>2446</v>
      </c>
      <c r="D253" s="10">
        <v>-45</v>
      </c>
      <c r="E253" s="86">
        <v>-1.8065034122842216E-2</v>
      </c>
      <c r="F253" s="90">
        <v>74</v>
      </c>
      <c r="G253" s="91">
        <v>214</v>
      </c>
      <c r="H253" s="91">
        <v>1222</v>
      </c>
      <c r="I253" s="91">
        <v>1010</v>
      </c>
      <c r="J253" s="91">
        <v>456</v>
      </c>
      <c r="K253" s="93">
        <v>3.025347506132461E-2</v>
      </c>
      <c r="L253" s="93">
        <v>8.7489779231398196E-2</v>
      </c>
      <c r="M253" s="93">
        <v>0.49959116925592806</v>
      </c>
      <c r="N253" s="93">
        <v>0.41291905151267377</v>
      </c>
      <c r="O253" s="93">
        <v>0.18642681929681112</v>
      </c>
      <c r="P253" s="106">
        <v>100.16366612111293</v>
      </c>
      <c r="R253" s="37">
        <v>620</v>
      </c>
      <c r="S253" s="23"/>
      <c r="T253" s="26"/>
      <c r="U253" s="27"/>
      <c r="V253" s="28"/>
    </row>
    <row r="254" spans="1:22" ht="13.5" customHeight="1">
      <c r="A254" s="16" t="s">
        <v>293</v>
      </c>
      <c r="B254" s="29">
        <v>2482</v>
      </c>
      <c r="C254" s="5">
        <v>2430</v>
      </c>
      <c r="D254" s="10">
        <v>-52</v>
      </c>
      <c r="E254" s="86">
        <v>-2.0950846091861375E-2</v>
      </c>
      <c r="F254" s="90">
        <v>80</v>
      </c>
      <c r="G254" s="91">
        <v>194</v>
      </c>
      <c r="H254" s="91">
        <v>1242</v>
      </c>
      <c r="I254" s="91">
        <v>994</v>
      </c>
      <c r="J254" s="91">
        <v>473</v>
      </c>
      <c r="K254" s="93">
        <v>3.292181069958848E-2</v>
      </c>
      <c r="L254" s="93">
        <v>7.9835390946502063E-2</v>
      </c>
      <c r="M254" s="93">
        <v>0.51111111111111107</v>
      </c>
      <c r="N254" s="93">
        <v>0.40905349794238682</v>
      </c>
      <c r="O254" s="93">
        <v>0.19465020576131686</v>
      </c>
      <c r="P254" s="106">
        <v>95.652173913043484</v>
      </c>
      <c r="R254" s="17">
        <v>768</v>
      </c>
      <c r="S254" s="23"/>
      <c r="T254" s="26"/>
      <c r="U254" s="27"/>
      <c r="V254" s="28"/>
    </row>
    <row r="255" spans="1:22" ht="13.5" customHeight="1">
      <c r="A255" s="16" t="s">
        <v>316</v>
      </c>
      <c r="B255" s="29">
        <v>2433</v>
      </c>
      <c r="C255" s="5">
        <v>2420</v>
      </c>
      <c r="D255" s="10">
        <v>-13</v>
      </c>
      <c r="E255" s="86">
        <v>-5.3431976983148166E-3</v>
      </c>
      <c r="F255" s="90">
        <v>78</v>
      </c>
      <c r="G255" s="91">
        <v>241</v>
      </c>
      <c r="H255" s="91">
        <v>1268</v>
      </c>
      <c r="I255" s="91">
        <v>911</v>
      </c>
      <c r="J255" s="91">
        <v>381</v>
      </c>
      <c r="K255" s="93">
        <v>3.2231404958677684E-2</v>
      </c>
      <c r="L255" s="93">
        <v>9.9586776859504136E-2</v>
      </c>
      <c r="M255" s="93">
        <v>0.52396694214876038</v>
      </c>
      <c r="N255" s="93">
        <v>0.37644628099173555</v>
      </c>
      <c r="O255" s="93">
        <v>0.15743801652892561</v>
      </c>
      <c r="P255" s="106">
        <v>90.851735015772874</v>
      </c>
      <c r="R255" s="17">
        <v>857</v>
      </c>
      <c r="S255" s="23"/>
      <c r="T255" s="26"/>
      <c r="U255" s="27"/>
      <c r="V255" s="28"/>
    </row>
    <row r="256" spans="1:22" ht="13.5" customHeight="1">
      <c r="A256" s="16" t="s">
        <v>52</v>
      </c>
      <c r="B256" s="29">
        <v>2408</v>
      </c>
      <c r="C256" s="5">
        <v>2404</v>
      </c>
      <c r="D256" s="10">
        <v>-4</v>
      </c>
      <c r="E256" s="86">
        <v>-1.6611295681062677E-3</v>
      </c>
      <c r="F256" s="90">
        <v>152</v>
      </c>
      <c r="G256" s="91">
        <v>390</v>
      </c>
      <c r="H256" s="91">
        <v>1295</v>
      </c>
      <c r="I256" s="91">
        <v>719</v>
      </c>
      <c r="J256" s="91">
        <v>354</v>
      </c>
      <c r="K256" s="93">
        <v>6.3227953410981697E-2</v>
      </c>
      <c r="L256" s="93">
        <v>0.16222961730449251</v>
      </c>
      <c r="M256" s="93">
        <v>0.53868552412645587</v>
      </c>
      <c r="N256" s="93">
        <v>0.29908485856905159</v>
      </c>
      <c r="O256" s="93">
        <v>0.14725457570715475</v>
      </c>
      <c r="P256" s="106">
        <v>85.637065637065646</v>
      </c>
      <c r="R256" s="17">
        <v>52</v>
      </c>
      <c r="S256" s="23"/>
      <c r="T256" s="26"/>
      <c r="U256" s="27"/>
      <c r="V256" s="28"/>
    </row>
    <row r="257" spans="1:22" ht="13.5" customHeight="1">
      <c r="A257" s="16" t="s">
        <v>312</v>
      </c>
      <c r="B257" s="29">
        <v>2401</v>
      </c>
      <c r="C257" s="5">
        <v>2387</v>
      </c>
      <c r="D257" s="10">
        <v>-14</v>
      </c>
      <c r="E257" s="86">
        <v>-5.8309037900874383E-3</v>
      </c>
      <c r="F257" s="90">
        <v>153</v>
      </c>
      <c r="G257" s="91">
        <v>434</v>
      </c>
      <c r="H257" s="91">
        <v>1268</v>
      </c>
      <c r="I257" s="91">
        <v>685</v>
      </c>
      <c r="J257" s="91">
        <v>306</v>
      </c>
      <c r="K257" s="93">
        <v>6.4097193129451197E-2</v>
      </c>
      <c r="L257" s="93">
        <v>0.18181818181818182</v>
      </c>
      <c r="M257" s="93">
        <v>0.53121072475911191</v>
      </c>
      <c r="N257" s="93">
        <v>0.28697109342270632</v>
      </c>
      <c r="O257" s="93">
        <v>0.12819438625890239</v>
      </c>
      <c r="P257" s="106">
        <v>88.249211356466873</v>
      </c>
      <c r="R257" s="17">
        <v>850</v>
      </c>
      <c r="S257" s="23"/>
      <c r="T257" s="26"/>
      <c r="U257" s="27"/>
      <c r="V257" s="28"/>
    </row>
    <row r="258" spans="1:22" ht="13.5" customHeight="1">
      <c r="A258" s="16" t="s">
        <v>200</v>
      </c>
      <c r="B258" s="29">
        <v>2297</v>
      </c>
      <c r="C258" s="5">
        <v>2321</v>
      </c>
      <c r="D258" s="10">
        <v>24</v>
      </c>
      <c r="E258" s="86">
        <v>1.0448410970831601E-2</v>
      </c>
      <c r="F258" s="90">
        <v>129</v>
      </c>
      <c r="G258" s="91">
        <v>343</v>
      </c>
      <c r="H258" s="91">
        <v>1323</v>
      </c>
      <c r="I258" s="91">
        <v>655</v>
      </c>
      <c r="J258" s="91">
        <v>295</v>
      </c>
      <c r="K258" s="93">
        <v>5.5579491598448945E-2</v>
      </c>
      <c r="L258" s="93">
        <v>0.14778112882378286</v>
      </c>
      <c r="M258" s="93">
        <v>0.5700129254631624</v>
      </c>
      <c r="N258" s="93">
        <v>0.28220594571305474</v>
      </c>
      <c r="O258" s="93">
        <v>0.12710038776389487</v>
      </c>
      <c r="P258" s="106">
        <v>75.43461829176114</v>
      </c>
      <c r="R258" s="17">
        <v>498</v>
      </c>
      <c r="S258" s="23"/>
      <c r="T258" s="26"/>
      <c r="U258" s="27"/>
      <c r="V258" s="28"/>
    </row>
    <row r="259" spans="1:22" ht="13.5" customHeight="1">
      <c r="A259" s="16" t="s">
        <v>117</v>
      </c>
      <c r="B259" s="29">
        <v>2322</v>
      </c>
      <c r="C259" s="5">
        <v>2290</v>
      </c>
      <c r="D259" s="10">
        <v>-32</v>
      </c>
      <c r="E259" s="86">
        <v>-1.3781223083548677E-2</v>
      </c>
      <c r="F259" s="90">
        <v>122</v>
      </c>
      <c r="G259" s="91">
        <v>282</v>
      </c>
      <c r="H259" s="91">
        <v>1204</v>
      </c>
      <c r="I259" s="91">
        <v>804</v>
      </c>
      <c r="J259" s="91">
        <v>353</v>
      </c>
      <c r="K259" s="93">
        <v>5.3275109170305673E-2</v>
      </c>
      <c r="L259" s="93">
        <v>0.12314410480349346</v>
      </c>
      <c r="M259" s="93">
        <v>0.52576419213973802</v>
      </c>
      <c r="N259" s="93">
        <v>0.35109170305676857</v>
      </c>
      <c r="O259" s="93">
        <v>0.15414847161572051</v>
      </c>
      <c r="P259" s="106">
        <v>90.199335548172769</v>
      </c>
      <c r="R259" s="17">
        <v>230</v>
      </c>
      <c r="S259" s="23"/>
      <c r="T259" s="26"/>
      <c r="U259" s="27"/>
      <c r="V259" s="28"/>
    </row>
    <row r="260" spans="1:22" ht="13.5" customHeight="1">
      <c r="A260" s="16" t="s">
        <v>344</v>
      </c>
      <c r="B260" s="29">
        <v>2314</v>
      </c>
      <c r="C260" s="5">
        <v>2282</v>
      </c>
      <c r="D260" s="10">
        <v>-32</v>
      </c>
      <c r="E260" s="86">
        <v>-1.3828867761451979E-2</v>
      </c>
      <c r="F260" s="90">
        <v>98</v>
      </c>
      <c r="G260" s="91">
        <v>264</v>
      </c>
      <c r="H260" s="91">
        <v>1336</v>
      </c>
      <c r="I260" s="91">
        <v>682</v>
      </c>
      <c r="J260" s="91">
        <v>291</v>
      </c>
      <c r="K260" s="93">
        <v>4.2944785276073622E-2</v>
      </c>
      <c r="L260" s="93">
        <v>0.11568799298860649</v>
      </c>
      <c r="M260" s="93">
        <v>0.58545135845749341</v>
      </c>
      <c r="N260" s="93">
        <v>0.2988606485539001</v>
      </c>
      <c r="O260" s="93">
        <v>0.12751971954425942</v>
      </c>
      <c r="P260" s="106">
        <v>70.808383233532936</v>
      </c>
      <c r="R260" s="17">
        <v>981</v>
      </c>
      <c r="S260" s="25"/>
      <c r="T260" s="26"/>
      <c r="U260" s="27"/>
      <c r="V260" s="28"/>
    </row>
    <row r="261" spans="1:22" ht="13.5" customHeight="1">
      <c r="A261" s="40" t="s">
        <v>142</v>
      </c>
      <c r="B261" s="29">
        <v>2292</v>
      </c>
      <c r="C261" s="5">
        <v>2271</v>
      </c>
      <c r="D261" s="10">
        <v>-21</v>
      </c>
      <c r="E261" s="86">
        <v>-9.162303664921434E-3</v>
      </c>
      <c r="F261" s="90">
        <v>113</v>
      </c>
      <c r="G261" s="91">
        <v>304</v>
      </c>
      <c r="H261" s="91">
        <v>1216</v>
      </c>
      <c r="I261" s="91">
        <v>751</v>
      </c>
      <c r="J261" s="91">
        <v>404</v>
      </c>
      <c r="K261" s="93">
        <v>4.975781594011449E-2</v>
      </c>
      <c r="L261" s="93">
        <v>0.13386173491853809</v>
      </c>
      <c r="M261" s="93">
        <v>0.53544693967415236</v>
      </c>
      <c r="N261" s="93">
        <v>0.33069132540730956</v>
      </c>
      <c r="O261" s="93">
        <v>0.17789520035226772</v>
      </c>
      <c r="P261" s="106">
        <v>86.75986842105263</v>
      </c>
      <c r="R261" s="37">
        <v>284</v>
      </c>
      <c r="S261" s="23"/>
      <c r="T261" s="26"/>
      <c r="U261" s="27"/>
      <c r="V261" s="28"/>
    </row>
    <row r="262" spans="1:22" ht="13.5" customHeight="1">
      <c r="A262" s="16" t="s">
        <v>329</v>
      </c>
      <c r="B262" s="29">
        <v>2292</v>
      </c>
      <c r="C262" s="5">
        <v>2271</v>
      </c>
      <c r="D262" s="10">
        <v>-21</v>
      </c>
      <c r="E262" s="86">
        <v>-9.162303664921434E-3</v>
      </c>
      <c r="F262" s="90">
        <v>141</v>
      </c>
      <c r="G262" s="91">
        <v>332</v>
      </c>
      <c r="H262" s="91">
        <v>1261</v>
      </c>
      <c r="I262" s="91">
        <v>678</v>
      </c>
      <c r="J262" s="91">
        <v>310</v>
      </c>
      <c r="K262" s="93">
        <v>6.2087186261558784E-2</v>
      </c>
      <c r="L262" s="93">
        <v>0.14619110523998238</v>
      </c>
      <c r="M262" s="93">
        <v>0.55526199911933072</v>
      </c>
      <c r="N262" s="93">
        <v>0.29854689564068693</v>
      </c>
      <c r="O262" s="93">
        <v>0.13650374284456188</v>
      </c>
      <c r="P262" s="106">
        <v>80.095162569389373</v>
      </c>
      <c r="R262" s="17">
        <v>918</v>
      </c>
      <c r="S262" s="23"/>
      <c r="T262" s="26"/>
      <c r="U262" s="27"/>
      <c r="V262" s="28"/>
    </row>
    <row r="263" spans="1:22" ht="13.5" customHeight="1">
      <c r="A263" s="16" t="s">
        <v>75</v>
      </c>
      <c r="B263" s="29">
        <v>2174</v>
      </c>
      <c r="C263" s="5">
        <v>2166</v>
      </c>
      <c r="D263" s="10">
        <v>-8</v>
      </c>
      <c r="E263" s="86">
        <v>-3.6798528058877844E-3</v>
      </c>
      <c r="F263" s="90">
        <v>113</v>
      </c>
      <c r="G263" s="91">
        <v>308</v>
      </c>
      <c r="H263" s="91">
        <v>1194</v>
      </c>
      <c r="I263" s="91">
        <v>664</v>
      </c>
      <c r="J263" s="91">
        <v>262</v>
      </c>
      <c r="K263" s="93">
        <v>5.2169898430286243E-2</v>
      </c>
      <c r="L263" s="93">
        <v>0.14219759926131118</v>
      </c>
      <c r="M263" s="93">
        <v>0.55124653739612184</v>
      </c>
      <c r="N263" s="93">
        <v>0.30655586334256696</v>
      </c>
      <c r="O263" s="93">
        <v>0.12096029547553093</v>
      </c>
      <c r="P263" s="106">
        <v>81.4070351758794</v>
      </c>
      <c r="R263" s="17">
        <v>103</v>
      </c>
      <c r="S263" s="23"/>
      <c r="T263" s="26"/>
      <c r="U263" s="27"/>
      <c r="V263" s="28"/>
    </row>
    <row r="264" spans="1:22" ht="13.5" customHeight="1">
      <c r="A264" s="40" t="s">
        <v>148</v>
      </c>
      <c r="B264" s="29">
        <v>2161</v>
      </c>
      <c r="C264" s="5">
        <v>2158</v>
      </c>
      <c r="D264" s="10">
        <v>-3</v>
      </c>
      <c r="E264" s="86">
        <v>-1.3882461823230274E-3</v>
      </c>
      <c r="F264" s="90">
        <v>77</v>
      </c>
      <c r="G264" s="91">
        <v>181</v>
      </c>
      <c r="H264" s="91">
        <v>1015</v>
      </c>
      <c r="I264" s="91">
        <v>962</v>
      </c>
      <c r="J264" s="91">
        <v>477</v>
      </c>
      <c r="K264" s="93">
        <v>3.5681186283595921E-2</v>
      </c>
      <c r="L264" s="93">
        <v>8.3873957367933266E-2</v>
      </c>
      <c r="M264" s="93">
        <v>0.47034291010194623</v>
      </c>
      <c r="N264" s="93">
        <v>0.44578313253012047</v>
      </c>
      <c r="O264" s="93">
        <v>0.22103799814643188</v>
      </c>
      <c r="P264" s="106">
        <v>112.61083743842364</v>
      </c>
      <c r="R264" s="37">
        <v>291</v>
      </c>
      <c r="S264" s="23"/>
      <c r="T264" s="26"/>
      <c r="U264" s="27"/>
      <c r="V264" s="28"/>
    </row>
    <row r="265" spans="1:22" ht="13.5" customHeight="1">
      <c r="A265" s="16" t="s">
        <v>76</v>
      </c>
      <c r="B265" s="29">
        <v>2199</v>
      </c>
      <c r="C265" s="5">
        <v>2139</v>
      </c>
      <c r="D265" s="10">
        <v>-60</v>
      </c>
      <c r="E265" s="86">
        <v>-2.7285129604365577E-2</v>
      </c>
      <c r="F265" s="90">
        <v>82</v>
      </c>
      <c r="G265" s="91">
        <v>196</v>
      </c>
      <c r="H265" s="91">
        <v>1014</v>
      </c>
      <c r="I265" s="91">
        <v>929</v>
      </c>
      <c r="J265" s="91">
        <v>415</v>
      </c>
      <c r="K265" s="93">
        <v>3.83356708742403E-2</v>
      </c>
      <c r="L265" s="93">
        <v>9.1631603553062185E-2</v>
      </c>
      <c r="M265" s="93">
        <v>0.47405329593267881</v>
      </c>
      <c r="N265" s="93">
        <v>0.43431510051425898</v>
      </c>
      <c r="O265" s="93">
        <v>0.19401589527816737</v>
      </c>
      <c r="P265" s="106">
        <v>110.94674556213018</v>
      </c>
      <c r="R265" s="17">
        <v>105</v>
      </c>
      <c r="S265" s="23"/>
      <c r="T265" s="26"/>
      <c r="U265" s="27"/>
      <c r="V265" s="28"/>
    </row>
    <row r="266" spans="1:22" ht="13.5" customHeight="1">
      <c r="A266" s="16" t="s">
        <v>172</v>
      </c>
      <c r="B266" s="29">
        <v>2114</v>
      </c>
      <c r="C266" s="5">
        <v>2135</v>
      </c>
      <c r="D266" s="10">
        <v>21</v>
      </c>
      <c r="E266" s="86">
        <v>9.9337748344370258E-3</v>
      </c>
      <c r="F266" s="90">
        <v>215</v>
      </c>
      <c r="G266" s="91">
        <v>459</v>
      </c>
      <c r="H266" s="91">
        <v>1271</v>
      </c>
      <c r="I266" s="91">
        <v>405</v>
      </c>
      <c r="J266" s="91">
        <v>171</v>
      </c>
      <c r="K266" s="93">
        <v>0.10070257611241218</v>
      </c>
      <c r="L266" s="93">
        <v>0.21498829039812647</v>
      </c>
      <c r="M266" s="93">
        <v>0.59531615925058545</v>
      </c>
      <c r="N266" s="93">
        <v>0.18969555035128804</v>
      </c>
      <c r="O266" s="93">
        <v>8.0093676814988288E-2</v>
      </c>
      <c r="P266" s="106">
        <v>67.97797010228166</v>
      </c>
      <c r="R266" s="17">
        <v>417</v>
      </c>
      <c r="S266" s="23"/>
      <c r="T266" s="26"/>
      <c r="U266" s="27"/>
      <c r="V266" s="28"/>
    </row>
    <row r="267" spans="1:22" ht="13.5" customHeight="1">
      <c r="A267" s="16" t="s">
        <v>72</v>
      </c>
      <c r="B267" s="29">
        <v>2156</v>
      </c>
      <c r="C267" s="5">
        <v>2131</v>
      </c>
      <c r="D267" s="10">
        <v>-25</v>
      </c>
      <c r="E267" s="86">
        <v>-1.1595547309833032E-2</v>
      </c>
      <c r="F267" s="90">
        <v>92</v>
      </c>
      <c r="G267" s="91">
        <v>219</v>
      </c>
      <c r="H267" s="91">
        <v>1099</v>
      </c>
      <c r="I267" s="91">
        <v>813</v>
      </c>
      <c r="J267" s="91">
        <v>350</v>
      </c>
      <c r="K267" s="93">
        <v>4.3172219615204128E-2</v>
      </c>
      <c r="L267" s="93">
        <v>0.1027686532144533</v>
      </c>
      <c r="M267" s="93">
        <v>0.5157203190990145</v>
      </c>
      <c r="N267" s="93">
        <v>0.38151102768653217</v>
      </c>
      <c r="O267" s="93">
        <v>0.1642421398404505</v>
      </c>
      <c r="P267" s="106">
        <v>93.903548680618741</v>
      </c>
      <c r="R267" s="17">
        <v>97</v>
      </c>
      <c r="S267" s="23"/>
      <c r="T267" s="26"/>
      <c r="U267" s="27"/>
      <c r="V267" s="28"/>
    </row>
    <row r="268" spans="1:22" ht="13.5" customHeight="1">
      <c r="A268" s="16" t="s">
        <v>245</v>
      </c>
      <c r="B268" s="29">
        <v>2137</v>
      </c>
      <c r="C268" s="5">
        <v>2117</v>
      </c>
      <c r="D268" s="10">
        <v>-20</v>
      </c>
      <c r="E268" s="86">
        <v>-9.3589143659335017E-3</v>
      </c>
      <c r="F268" s="90">
        <v>49</v>
      </c>
      <c r="G268" s="91">
        <v>137</v>
      </c>
      <c r="H268" s="91">
        <v>1042</v>
      </c>
      <c r="I268" s="91">
        <v>938</v>
      </c>
      <c r="J268" s="91">
        <v>411</v>
      </c>
      <c r="K268" s="93">
        <v>2.3145961265942372E-2</v>
      </c>
      <c r="L268" s="93">
        <v>6.471421823334908E-2</v>
      </c>
      <c r="M268" s="93">
        <v>0.49220595181861126</v>
      </c>
      <c r="N268" s="93">
        <v>0.44307982994803968</v>
      </c>
      <c r="O268" s="93">
        <v>0.19414265470004724</v>
      </c>
      <c r="P268" s="106">
        <v>103.16698656429942</v>
      </c>
      <c r="R268" s="17">
        <v>623</v>
      </c>
      <c r="S268" s="23"/>
      <c r="T268" s="26"/>
      <c r="U268" s="27"/>
      <c r="V268" s="28"/>
    </row>
    <row r="269" spans="1:22" ht="13.5" customHeight="1">
      <c r="A269" s="16" t="s">
        <v>123</v>
      </c>
      <c r="B269" s="29">
        <v>2155</v>
      </c>
      <c r="C269" s="5">
        <v>2095</v>
      </c>
      <c r="D269" s="10">
        <v>-60</v>
      </c>
      <c r="E269" s="86">
        <v>-2.784222737819031E-2</v>
      </c>
      <c r="F269" s="90">
        <v>93</v>
      </c>
      <c r="G269" s="91">
        <v>217</v>
      </c>
      <c r="H269" s="91">
        <v>1034</v>
      </c>
      <c r="I269" s="91">
        <v>844</v>
      </c>
      <c r="J269" s="91">
        <v>359</v>
      </c>
      <c r="K269" s="93">
        <v>4.4391408114558474E-2</v>
      </c>
      <c r="L269" s="93">
        <v>0.1035799522673031</v>
      </c>
      <c r="M269" s="93">
        <v>0.49355608591885441</v>
      </c>
      <c r="N269" s="93">
        <v>0.40286396181384249</v>
      </c>
      <c r="O269" s="93">
        <v>0.17136038186157518</v>
      </c>
      <c r="P269" s="106">
        <v>102.61121856866538</v>
      </c>
      <c r="R269" s="17">
        <v>239</v>
      </c>
      <c r="S269" s="23"/>
      <c r="T269" s="26"/>
      <c r="U269" s="27"/>
      <c r="V269" s="28"/>
    </row>
    <row r="270" spans="1:22" ht="13.5" customHeight="1">
      <c r="A270" s="16" t="s">
        <v>141</v>
      </c>
      <c r="B270" s="29">
        <v>2068</v>
      </c>
      <c r="C270" s="5">
        <v>2050</v>
      </c>
      <c r="D270" s="10">
        <v>-18</v>
      </c>
      <c r="E270" s="86">
        <v>-8.704061895551285E-3</v>
      </c>
      <c r="F270" s="90">
        <v>113</v>
      </c>
      <c r="G270" s="91">
        <v>298</v>
      </c>
      <c r="H270" s="91">
        <v>1146</v>
      </c>
      <c r="I270" s="91">
        <v>606</v>
      </c>
      <c r="J270" s="91">
        <v>295</v>
      </c>
      <c r="K270" s="93">
        <v>5.5121951219512196E-2</v>
      </c>
      <c r="L270" s="93">
        <v>0.14536585365853658</v>
      </c>
      <c r="M270" s="93">
        <v>0.55902439024390249</v>
      </c>
      <c r="N270" s="93">
        <v>0.29560975609756096</v>
      </c>
      <c r="O270" s="93">
        <v>0.14390243902439023</v>
      </c>
      <c r="P270" s="106">
        <v>78.883071553228618</v>
      </c>
      <c r="R270" s="17">
        <v>280</v>
      </c>
      <c r="S270" s="23"/>
      <c r="T270" s="26"/>
      <c r="U270" s="27"/>
      <c r="V270" s="28"/>
    </row>
    <row r="271" spans="1:22" ht="13.5" customHeight="1">
      <c r="A271" s="16" t="s">
        <v>269</v>
      </c>
      <c r="B271" s="29">
        <v>2066</v>
      </c>
      <c r="C271" s="5">
        <v>2032</v>
      </c>
      <c r="D271" s="10">
        <v>-34</v>
      </c>
      <c r="E271" s="86">
        <v>-1.6456921587608919E-2</v>
      </c>
      <c r="F271" s="90">
        <v>52</v>
      </c>
      <c r="G271" s="91">
        <v>162</v>
      </c>
      <c r="H271" s="91">
        <v>989</v>
      </c>
      <c r="I271" s="91">
        <v>881</v>
      </c>
      <c r="J271" s="91">
        <v>371</v>
      </c>
      <c r="K271" s="93">
        <v>2.5590551181102362E-2</v>
      </c>
      <c r="L271" s="93">
        <v>7.9724409448818895E-2</v>
      </c>
      <c r="M271" s="93">
        <v>0.48671259842519687</v>
      </c>
      <c r="N271" s="93">
        <v>0.43356299212598426</v>
      </c>
      <c r="O271" s="93">
        <v>0.18257874015748032</v>
      </c>
      <c r="P271" s="106">
        <v>105.46006066734074</v>
      </c>
      <c r="R271" s="17">
        <v>707</v>
      </c>
      <c r="S271" s="18"/>
      <c r="T271" s="26"/>
      <c r="U271" s="27"/>
      <c r="V271" s="28"/>
    </row>
    <row r="272" spans="1:22" ht="13.5" customHeight="1">
      <c r="A272" s="16" t="s">
        <v>184</v>
      </c>
      <c r="B272" s="29">
        <v>2036</v>
      </c>
      <c r="C272" s="5">
        <v>2018</v>
      </c>
      <c r="D272" s="10">
        <v>-18</v>
      </c>
      <c r="E272" s="86">
        <v>-8.8408644400785885E-3</v>
      </c>
      <c r="F272" s="90">
        <v>199</v>
      </c>
      <c r="G272" s="91">
        <v>514</v>
      </c>
      <c r="H272" s="91">
        <v>1121</v>
      </c>
      <c r="I272" s="91">
        <v>383</v>
      </c>
      <c r="J272" s="91">
        <v>152</v>
      </c>
      <c r="K272" s="93">
        <v>9.8612487611496533E-2</v>
      </c>
      <c r="L272" s="93">
        <v>0.25470763131813678</v>
      </c>
      <c r="M272" s="93">
        <v>0.55550049554013881</v>
      </c>
      <c r="N272" s="93">
        <v>0.18979187314172449</v>
      </c>
      <c r="O272" s="93">
        <v>7.5322101090188304E-2</v>
      </c>
      <c r="P272" s="106">
        <v>80.017841213202487</v>
      </c>
      <c r="R272" s="17">
        <v>436</v>
      </c>
      <c r="S272" s="23"/>
      <c r="T272" s="26"/>
      <c r="U272" s="27"/>
      <c r="V272" s="28"/>
    </row>
    <row r="273" spans="1:22" ht="13.5" customHeight="1">
      <c r="A273" s="16" t="s">
        <v>237</v>
      </c>
      <c r="B273" s="29">
        <v>2063</v>
      </c>
      <c r="C273" s="5">
        <v>2013</v>
      </c>
      <c r="D273" s="10">
        <v>-50</v>
      </c>
      <c r="E273" s="86">
        <v>-2.423654871546288E-2</v>
      </c>
      <c r="F273" s="90">
        <v>99</v>
      </c>
      <c r="G273" s="91">
        <v>277</v>
      </c>
      <c r="H273" s="91">
        <v>1065</v>
      </c>
      <c r="I273" s="91">
        <v>671</v>
      </c>
      <c r="J273" s="91">
        <v>323</v>
      </c>
      <c r="K273" s="93">
        <v>4.9180327868852458E-2</v>
      </c>
      <c r="L273" s="93">
        <v>0.13760556383507203</v>
      </c>
      <c r="M273" s="93">
        <v>0.52906110283159469</v>
      </c>
      <c r="N273" s="93">
        <v>0.33333333333333331</v>
      </c>
      <c r="O273" s="93">
        <v>0.16045702930948832</v>
      </c>
      <c r="P273" s="106">
        <v>89.014084507042256</v>
      </c>
      <c r="R273" s="17">
        <v>608</v>
      </c>
      <c r="S273" s="18"/>
      <c r="T273" s="26"/>
      <c r="U273" s="27"/>
      <c r="V273" s="28"/>
    </row>
    <row r="274" spans="1:22" ht="13.5" customHeight="1">
      <c r="A274" s="40" t="s">
        <v>288</v>
      </c>
      <c r="B274" s="29">
        <v>2007</v>
      </c>
      <c r="C274" s="5">
        <v>1997</v>
      </c>
      <c r="D274" s="10">
        <v>-10</v>
      </c>
      <c r="E274" s="86">
        <v>-4.9825610363727346E-3</v>
      </c>
      <c r="F274" s="90">
        <v>117</v>
      </c>
      <c r="G274" s="91">
        <v>316</v>
      </c>
      <c r="H274" s="91">
        <v>1036</v>
      </c>
      <c r="I274" s="91">
        <v>645</v>
      </c>
      <c r="J274" s="91">
        <v>303</v>
      </c>
      <c r="K274" s="93">
        <v>5.8587881822734104E-2</v>
      </c>
      <c r="L274" s="93">
        <v>0.15823735603405106</v>
      </c>
      <c r="M274" s="93">
        <v>0.51877816725087633</v>
      </c>
      <c r="N274" s="93">
        <v>0.32298447671507263</v>
      </c>
      <c r="O274" s="93">
        <v>0.15172759138708061</v>
      </c>
      <c r="P274" s="106">
        <v>92.760617760617762</v>
      </c>
      <c r="R274" s="37">
        <v>759</v>
      </c>
      <c r="S274" s="23"/>
      <c r="T274" s="26"/>
      <c r="U274" s="27"/>
      <c r="V274" s="28"/>
    </row>
    <row r="275" spans="1:22" ht="13.5" customHeight="1">
      <c r="A275" s="16" t="s">
        <v>192</v>
      </c>
      <c r="B275" s="29">
        <v>1999</v>
      </c>
      <c r="C275" s="5">
        <v>1990</v>
      </c>
      <c r="D275" s="10">
        <v>-9</v>
      </c>
      <c r="E275" s="86">
        <v>-4.5022511255627951E-3</v>
      </c>
      <c r="F275" s="90">
        <v>124</v>
      </c>
      <c r="G275" s="91">
        <v>320</v>
      </c>
      <c r="H275" s="91">
        <v>1104</v>
      </c>
      <c r="I275" s="91">
        <v>566</v>
      </c>
      <c r="J275" s="91">
        <v>271</v>
      </c>
      <c r="K275" s="93">
        <v>6.2311557788944726E-2</v>
      </c>
      <c r="L275" s="93">
        <v>0.16080402010050251</v>
      </c>
      <c r="M275" s="93">
        <v>0.55477386934673367</v>
      </c>
      <c r="N275" s="93">
        <v>0.28442211055276384</v>
      </c>
      <c r="O275" s="93">
        <v>0.13618090452261306</v>
      </c>
      <c r="P275" s="106">
        <v>80.253623188405797</v>
      </c>
      <c r="R275" s="17">
        <v>480</v>
      </c>
      <c r="S275" s="23"/>
      <c r="T275" s="26"/>
      <c r="U275" s="27"/>
      <c r="V275" s="28"/>
    </row>
    <row r="276" spans="1:22" ht="13.5" customHeight="1">
      <c r="A276" s="16" t="s">
        <v>250</v>
      </c>
      <c r="B276" s="29">
        <v>1994</v>
      </c>
      <c r="C276" s="5">
        <v>1985</v>
      </c>
      <c r="D276" s="10">
        <v>-9</v>
      </c>
      <c r="E276" s="86">
        <v>-4.5135406218655971E-3</v>
      </c>
      <c r="F276" s="90">
        <v>122</v>
      </c>
      <c r="G276" s="91">
        <v>296</v>
      </c>
      <c r="H276" s="91">
        <v>1099</v>
      </c>
      <c r="I276" s="91">
        <v>590</v>
      </c>
      <c r="J276" s="91">
        <v>252</v>
      </c>
      <c r="K276" s="93">
        <v>6.1460957178841306E-2</v>
      </c>
      <c r="L276" s="93">
        <v>0.14911838790931989</v>
      </c>
      <c r="M276" s="93">
        <v>0.55365239294710322</v>
      </c>
      <c r="N276" s="93">
        <v>0.29722921914357681</v>
      </c>
      <c r="O276" s="93">
        <v>0.12695214105793451</v>
      </c>
      <c r="P276" s="106">
        <v>80.618744313011831</v>
      </c>
      <c r="R276" s="17">
        <v>631</v>
      </c>
      <c r="S276" s="23"/>
      <c r="T276" s="26"/>
      <c r="U276" s="27"/>
      <c r="V276" s="28"/>
    </row>
    <row r="277" spans="1:22" ht="13.5" customHeight="1">
      <c r="A277" s="16" t="s">
        <v>330</v>
      </c>
      <c r="B277" s="29">
        <v>1972</v>
      </c>
      <c r="C277" s="5">
        <v>1941</v>
      </c>
      <c r="D277" s="10">
        <v>-31</v>
      </c>
      <c r="E277" s="86">
        <v>-1.5720081135902619E-2</v>
      </c>
      <c r="F277" s="90">
        <v>62</v>
      </c>
      <c r="G277" s="91">
        <v>174</v>
      </c>
      <c r="H277" s="91">
        <v>941</v>
      </c>
      <c r="I277" s="91">
        <v>826</v>
      </c>
      <c r="J277" s="91">
        <v>397</v>
      </c>
      <c r="K277" s="93">
        <v>3.1942297784647092E-2</v>
      </c>
      <c r="L277" s="93">
        <v>8.964451313755796E-2</v>
      </c>
      <c r="M277" s="93">
        <v>0.48480164863472436</v>
      </c>
      <c r="N277" s="93">
        <v>0.4255538382277177</v>
      </c>
      <c r="O277" s="93">
        <v>0.20453374549201442</v>
      </c>
      <c r="P277" s="106">
        <v>106.26992561105207</v>
      </c>
      <c r="R277" s="17">
        <v>921</v>
      </c>
      <c r="S277" s="23"/>
      <c r="T277" s="26"/>
      <c r="U277" s="27"/>
      <c r="V277" s="28"/>
    </row>
    <row r="278" spans="1:22" ht="13.5" customHeight="1">
      <c r="A278" s="16" t="s">
        <v>89</v>
      </c>
      <c r="B278" s="29">
        <v>1925</v>
      </c>
      <c r="C278" s="5">
        <v>1891</v>
      </c>
      <c r="D278" s="10">
        <v>-34</v>
      </c>
      <c r="E278" s="86">
        <v>-1.7662337662337713E-2</v>
      </c>
      <c r="F278" s="90">
        <v>79</v>
      </c>
      <c r="G278" s="91">
        <v>205</v>
      </c>
      <c r="H278" s="91">
        <v>1023</v>
      </c>
      <c r="I278" s="91">
        <v>663</v>
      </c>
      <c r="J278" s="91">
        <v>307</v>
      </c>
      <c r="K278" s="93">
        <v>4.1776837652035957E-2</v>
      </c>
      <c r="L278" s="93">
        <v>0.10840824960338445</v>
      </c>
      <c r="M278" s="93">
        <v>0.54098360655737709</v>
      </c>
      <c r="N278" s="93">
        <v>0.3506081438392385</v>
      </c>
      <c r="O278" s="93">
        <v>0.16234796404019036</v>
      </c>
      <c r="P278" s="106">
        <v>84.848484848484844</v>
      </c>
      <c r="R278" s="17">
        <v>151</v>
      </c>
      <c r="S278" s="23"/>
      <c r="T278" s="26"/>
      <c r="U278" s="27"/>
      <c r="V278" s="28"/>
    </row>
    <row r="279" spans="1:22" ht="13.5" customHeight="1">
      <c r="A279" s="16" t="s">
        <v>242</v>
      </c>
      <c r="B279" s="29">
        <v>1833</v>
      </c>
      <c r="C279" s="5">
        <v>1848</v>
      </c>
      <c r="D279" s="10">
        <v>15</v>
      </c>
      <c r="E279" s="86">
        <v>8.1833060556464332E-3</v>
      </c>
      <c r="F279" s="90">
        <v>103</v>
      </c>
      <c r="G279" s="91">
        <v>275</v>
      </c>
      <c r="H279" s="91">
        <v>1134</v>
      </c>
      <c r="I279" s="91">
        <v>439</v>
      </c>
      <c r="J279" s="91">
        <v>213</v>
      </c>
      <c r="K279" s="93">
        <v>5.5735930735930736E-2</v>
      </c>
      <c r="L279" s="93">
        <v>0.14880952380952381</v>
      </c>
      <c r="M279" s="93">
        <v>0.61363636363636365</v>
      </c>
      <c r="N279" s="93">
        <v>0.23755411255411255</v>
      </c>
      <c r="O279" s="93">
        <v>0.11525974025974026</v>
      </c>
      <c r="P279" s="106">
        <v>62.962962962962962</v>
      </c>
      <c r="R279" s="17">
        <v>616</v>
      </c>
      <c r="S279" s="23"/>
      <c r="T279" s="26"/>
      <c r="U279" s="27"/>
      <c r="V279" s="28"/>
    </row>
    <row r="280" spans="1:22" ht="13.5" customHeight="1">
      <c r="A280" s="16" t="s">
        <v>196</v>
      </c>
      <c r="B280" s="29">
        <v>1868</v>
      </c>
      <c r="C280" s="5">
        <v>1835</v>
      </c>
      <c r="D280" s="10">
        <v>-33</v>
      </c>
      <c r="E280" s="86">
        <v>-1.7665952890792314E-2</v>
      </c>
      <c r="F280" s="90">
        <v>61</v>
      </c>
      <c r="G280" s="91">
        <v>174</v>
      </c>
      <c r="H280" s="91">
        <v>958</v>
      </c>
      <c r="I280" s="91">
        <v>703</v>
      </c>
      <c r="J280" s="91">
        <v>335</v>
      </c>
      <c r="K280" s="93">
        <v>3.3242506811989099E-2</v>
      </c>
      <c r="L280" s="93">
        <v>9.4822888283378745E-2</v>
      </c>
      <c r="M280" s="93">
        <v>0.52207084468664855</v>
      </c>
      <c r="N280" s="93">
        <v>0.38310626702997275</v>
      </c>
      <c r="O280" s="93">
        <v>0.18256130790190736</v>
      </c>
      <c r="P280" s="106">
        <v>91.544885177453025</v>
      </c>
      <c r="R280" s="17">
        <v>489</v>
      </c>
      <c r="S280" s="23"/>
      <c r="T280" s="26"/>
      <c r="U280" s="27"/>
      <c r="V280" s="28"/>
    </row>
    <row r="281" spans="1:22" ht="13.5" customHeight="1">
      <c r="A281" s="16" t="s">
        <v>204</v>
      </c>
      <c r="B281" s="29">
        <v>1871</v>
      </c>
      <c r="C281" s="5">
        <v>1816</v>
      </c>
      <c r="D281" s="10">
        <v>-55</v>
      </c>
      <c r="E281" s="86">
        <v>-2.9396044895777629E-2</v>
      </c>
      <c r="F281" s="90">
        <v>87</v>
      </c>
      <c r="G281" s="91">
        <v>250</v>
      </c>
      <c r="H281" s="91">
        <v>1009</v>
      </c>
      <c r="I281" s="91">
        <v>557</v>
      </c>
      <c r="J281" s="91">
        <v>256</v>
      </c>
      <c r="K281" s="93">
        <v>4.7907488986784139E-2</v>
      </c>
      <c r="L281" s="93">
        <v>0.13766519823788545</v>
      </c>
      <c r="M281" s="93">
        <v>0.55561674008810569</v>
      </c>
      <c r="N281" s="93">
        <v>0.30671806167400884</v>
      </c>
      <c r="O281" s="93">
        <v>0.14096916299559473</v>
      </c>
      <c r="P281" s="106">
        <v>79.98017839444995</v>
      </c>
      <c r="R281" s="17">
        <v>504</v>
      </c>
      <c r="S281" s="23"/>
      <c r="T281" s="26"/>
      <c r="U281" s="27"/>
      <c r="V281" s="28"/>
    </row>
    <row r="282" spans="1:22" ht="13.5" customHeight="1">
      <c r="A282" s="16" t="s">
        <v>274</v>
      </c>
      <c r="B282" s="29">
        <v>1806</v>
      </c>
      <c r="C282" s="5">
        <v>1810</v>
      </c>
      <c r="D282" s="10">
        <v>4</v>
      </c>
      <c r="E282" s="86">
        <v>2.2148394241416902E-3</v>
      </c>
      <c r="F282" s="90">
        <v>138</v>
      </c>
      <c r="G282" s="91">
        <v>313</v>
      </c>
      <c r="H282" s="91">
        <v>1028</v>
      </c>
      <c r="I282" s="91">
        <v>469</v>
      </c>
      <c r="J282" s="91">
        <v>212</v>
      </c>
      <c r="K282" s="93">
        <v>7.6243093922651939E-2</v>
      </c>
      <c r="L282" s="93">
        <v>0.17292817679558012</v>
      </c>
      <c r="M282" s="93">
        <v>0.56795580110497235</v>
      </c>
      <c r="N282" s="93">
        <v>0.25911602209944751</v>
      </c>
      <c r="O282" s="93">
        <v>0.11712707182320442</v>
      </c>
      <c r="P282" s="106">
        <v>76.070038910505843</v>
      </c>
      <c r="R282" s="17">
        <v>736</v>
      </c>
      <c r="S282" s="23"/>
      <c r="T282" s="26"/>
      <c r="U282" s="27"/>
      <c r="V282" s="28"/>
    </row>
    <row r="283" spans="1:22" ht="13.5" customHeight="1">
      <c r="A283" s="16" t="s">
        <v>129</v>
      </c>
      <c r="B283" s="29">
        <v>1822</v>
      </c>
      <c r="C283" s="5">
        <v>1808</v>
      </c>
      <c r="D283" s="10">
        <v>-14</v>
      </c>
      <c r="E283" s="86">
        <v>-7.6838638858397479E-3</v>
      </c>
      <c r="F283" s="90">
        <v>71</v>
      </c>
      <c r="G283" s="91">
        <v>217</v>
      </c>
      <c r="H283" s="91">
        <v>938</v>
      </c>
      <c r="I283" s="91">
        <v>653</v>
      </c>
      <c r="J283" s="91">
        <v>291</v>
      </c>
      <c r="K283" s="93">
        <v>3.9269911504424777E-2</v>
      </c>
      <c r="L283" s="93">
        <v>0.12002212389380532</v>
      </c>
      <c r="M283" s="93">
        <v>0.51880530973451322</v>
      </c>
      <c r="N283" s="93">
        <v>0.36117256637168144</v>
      </c>
      <c r="O283" s="93">
        <v>0.16095132743362831</v>
      </c>
      <c r="P283" s="106">
        <v>92.750533049040499</v>
      </c>
      <c r="R283" s="17">
        <v>250</v>
      </c>
      <c r="S283" s="23"/>
      <c r="T283" s="26"/>
      <c r="U283" s="27"/>
      <c r="V283" s="28"/>
    </row>
    <row r="284" spans="1:22" ht="13.5" customHeight="1">
      <c r="A284" s="16" t="s">
        <v>48</v>
      </c>
      <c r="B284" s="29">
        <v>1808</v>
      </c>
      <c r="C284" s="5">
        <v>1789</v>
      </c>
      <c r="D284" s="10">
        <v>-19</v>
      </c>
      <c r="E284" s="86">
        <v>-1.0508849557522071E-2</v>
      </c>
      <c r="F284" s="90">
        <v>68</v>
      </c>
      <c r="G284" s="91">
        <v>212</v>
      </c>
      <c r="H284" s="91">
        <v>1030</v>
      </c>
      <c r="I284" s="91">
        <v>547</v>
      </c>
      <c r="J284" s="91">
        <v>190</v>
      </c>
      <c r="K284" s="93">
        <v>3.8010061486864172E-2</v>
      </c>
      <c r="L284" s="93">
        <v>0.11850195640022358</v>
      </c>
      <c r="M284" s="93">
        <v>0.57574063722750135</v>
      </c>
      <c r="N284" s="93">
        <v>0.305757406372275</v>
      </c>
      <c r="O284" s="93">
        <v>0.10620458356623812</v>
      </c>
      <c r="P284" s="106">
        <v>73.689320388349515</v>
      </c>
      <c r="R284" s="17">
        <v>47</v>
      </c>
      <c r="S284" s="23"/>
      <c r="T284" s="26"/>
      <c r="U284" s="27"/>
      <c r="V284" s="28"/>
    </row>
    <row r="285" spans="1:22" ht="13.5" customHeight="1">
      <c r="A285" s="16" t="s">
        <v>99</v>
      </c>
      <c r="B285" s="29">
        <v>1800</v>
      </c>
      <c r="C285" s="5">
        <v>1786</v>
      </c>
      <c r="D285" s="10">
        <v>-14</v>
      </c>
      <c r="E285" s="86">
        <v>-7.7777777777777724E-3</v>
      </c>
      <c r="F285" s="90">
        <v>78</v>
      </c>
      <c r="G285" s="91">
        <v>241</v>
      </c>
      <c r="H285" s="91">
        <v>967</v>
      </c>
      <c r="I285" s="91">
        <v>578</v>
      </c>
      <c r="J285" s="91">
        <v>257</v>
      </c>
      <c r="K285" s="93">
        <v>4.3673012318029114E-2</v>
      </c>
      <c r="L285" s="93">
        <v>0.13493840985442329</v>
      </c>
      <c r="M285" s="93">
        <v>0.5414333706606943</v>
      </c>
      <c r="N285" s="93">
        <v>0.32362821948488241</v>
      </c>
      <c r="O285" s="93">
        <v>0.1438969764837626</v>
      </c>
      <c r="P285" s="106">
        <v>84.69493278179938</v>
      </c>
      <c r="R285" s="17">
        <v>177</v>
      </c>
      <c r="S285" s="23"/>
      <c r="T285" s="26"/>
      <c r="U285" s="27"/>
      <c r="V285" s="28"/>
    </row>
    <row r="286" spans="1:22" ht="13.5" customHeight="1">
      <c r="A286" s="16" t="s">
        <v>102</v>
      </c>
      <c r="B286" s="29">
        <v>1707</v>
      </c>
      <c r="C286" s="5">
        <v>1685</v>
      </c>
      <c r="D286" s="10">
        <v>-22</v>
      </c>
      <c r="E286" s="86">
        <v>-1.2888107791447001E-2</v>
      </c>
      <c r="F286" s="90">
        <v>86</v>
      </c>
      <c r="G286" s="91">
        <v>240</v>
      </c>
      <c r="H286" s="91">
        <v>922</v>
      </c>
      <c r="I286" s="91">
        <v>523</v>
      </c>
      <c r="J286" s="91">
        <v>227</v>
      </c>
      <c r="K286" s="93">
        <v>5.1038575667655788E-2</v>
      </c>
      <c r="L286" s="93">
        <v>0.14243323442136499</v>
      </c>
      <c r="M286" s="93">
        <v>0.5471810089020771</v>
      </c>
      <c r="N286" s="93">
        <v>0.31038575667655788</v>
      </c>
      <c r="O286" s="93">
        <v>0.13471810089020772</v>
      </c>
      <c r="P286" s="106">
        <v>82.754880694143168</v>
      </c>
      <c r="R286" s="17">
        <v>181</v>
      </c>
      <c r="S286" s="23"/>
      <c r="T286" s="26"/>
      <c r="U286" s="27"/>
      <c r="V286" s="28"/>
    </row>
    <row r="287" spans="1:22" ht="13.5" customHeight="1">
      <c r="A287" s="16" t="s">
        <v>304</v>
      </c>
      <c r="B287" s="29">
        <v>1659</v>
      </c>
      <c r="C287" s="5">
        <v>1677</v>
      </c>
      <c r="D287" s="10">
        <v>18</v>
      </c>
      <c r="E287" s="86">
        <v>1.0849909584086825E-2</v>
      </c>
      <c r="F287" s="90">
        <v>90</v>
      </c>
      <c r="G287" s="91">
        <v>221</v>
      </c>
      <c r="H287" s="91">
        <v>876</v>
      </c>
      <c r="I287" s="91">
        <v>580</v>
      </c>
      <c r="J287" s="91">
        <v>272</v>
      </c>
      <c r="K287" s="93">
        <v>5.3667262969588549E-2</v>
      </c>
      <c r="L287" s="93">
        <v>0.13178294573643412</v>
      </c>
      <c r="M287" s="93">
        <v>0.52236135957066188</v>
      </c>
      <c r="N287" s="93">
        <v>0.345855694692904</v>
      </c>
      <c r="O287" s="93">
        <v>0.16219439475253428</v>
      </c>
      <c r="P287" s="106">
        <v>91.438356164383563</v>
      </c>
      <c r="R287" s="17">
        <v>833</v>
      </c>
      <c r="S287" s="23"/>
      <c r="T287" s="26"/>
      <c r="U287" s="27"/>
      <c r="V287" s="28"/>
    </row>
    <row r="288" spans="1:22" ht="13.5" customHeight="1">
      <c r="A288" s="16" t="s">
        <v>228</v>
      </c>
      <c r="B288" s="29">
        <v>1654</v>
      </c>
      <c r="C288" s="5">
        <v>1644</v>
      </c>
      <c r="D288" s="10">
        <v>-10</v>
      </c>
      <c r="E288" s="86">
        <v>-6.0459492140265692E-3</v>
      </c>
      <c r="F288" s="90">
        <v>64</v>
      </c>
      <c r="G288" s="91">
        <v>165</v>
      </c>
      <c r="H288" s="91">
        <v>819</v>
      </c>
      <c r="I288" s="91">
        <v>660</v>
      </c>
      <c r="J288" s="91">
        <v>318</v>
      </c>
      <c r="K288" s="93">
        <v>3.8929440389294405E-2</v>
      </c>
      <c r="L288" s="93">
        <v>0.10036496350364964</v>
      </c>
      <c r="M288" s="93">
        <v>0.4981751824817518</v>
      </c>
      <c r="N288" s="93">
        <v>0.40145985401459855</v>
      </c>
      <c r="O288" s="93">
        <v>0.19343065693430658</v>
      </c>
      <c r="P288" s="106">
        <v>100.73260073260074</v>
      </c>
      <c r="R288" s="17">
        <v>588</v>
      </c>
      <c r="S288" s="23"/>
      <c r="T288" s="26"/>
      <c r="U288" s="27"/>
      <c r="V288" s="28"/>
    </row>
    <row r="289" spans="1:22" ht="13.5" customHeight="1">
      <c r="A289" s="16" t="s">
        <v>249</v>
      </c>
      <c r="B289" s="29">
        <v>1593</v>
      </c>
      <c r="C289" s="5">
        <v>1631</v>
      </c>
      <c r="D289" s="10">
        <v>38</v>
      </c>
      <c r="E289" s="86">
        <v>2.3854362837413712E-2</v>
      </c>
      <c r="F289" s="90">
        <v>155</v>
      </c>
      <c r="G289" s="91">
        <v>354</v>
      </c>
      <c r="H289" s="91">
        <v>897</v>
      </c>
      <c r="I289" s="91">
        <v>380</v>
      </c>
      <c r="J289" s="91">
        <v>152</v>
      </c>
      <c r="K289" s="93">
        <v>9.5033721643163704E-2</v>
      </c>
      <c r="L289" s="93">
        <v>0.21704475781729002</v>
      </c>
      <c r="M289" s="93">
        <v>0.54996934396076025</v>
      </c>
      <c r="N289" s="93">
        <v>0.23298589822194973</v>
      </c>
      <c r="O289" s="93">
        <v>9.3194359288779893E-2</v>
      </c>
      <c r="P289" s="106">
        <v>81.828316610925299</v>
      </c>
      <c r="R289" s="17">
        <v>630</v>
      </c>
      <c r="S289" s="23"/>
      <c r="T289" s="26"/>
      <c r="U289" s="27"/>
      <c r="V289" s="28"/>
    </row>
    <row r="290" spans="1:22" ht="13.5" customHeight="1">
      <c r="A290" s="40" t="s">
        <v>62</v>
      </c>
      <c r="B290" s="29">
        <v>1599</v>
      </c>
      <c r="C290" s="5">
        <v>1619</v>
      </c>
      <c r="D290" s="10">
        <v>20</v>
      </c>
      <c r="E290" s="86">
        <v>1.2507817385866149E-2</v>
      </c>
      <c r="F290" s="90">
        <v>119</v>
      </c>
      <c r="G290" s="91">
        <v>277</v>
      </c>
      <c r="H290" s="91">
        <v>978</v>
      </c>
      <c r="I290" s="91">
        <v>364</v>
      </c>
      <c r="J290" s="91">
        <v>169</v>
      </c>
      <c r="K290" s="93">
        <v>7.3502161828289073E-2</v>
      </c>
      <c r="L290" s="93">
        <v>0.17109326744904263</v>
      </c>
      <c r="M290" s="93">
        <v>0.60407659048795548</v>
      </c>
      <c r="N290" s="93">
        <v>0.22483014206300186</v>
      </c>
      <c r="O290" s="93">
        <v>0.10438542310067943</v>
      </c>
      <c r="P290" s="106">
        <v>65.541922290388555</v>
      </c>
      <c r="R290" s="37">
        <v>76</v>
      </c>
      <c r="S290" s="23"/>
      <c r="T290" s="26"/>
      <c r="U290" s="27"/>
      <c r="V290" s="28"/>
    </row>
    <row r="291" spans="1:22" ht="13.5" customHeight="1">
      <c r="A291" s="16" t="s">
        <v>130</v>
      </c>
      <c r="B291" s="29">
        <v>1597</v>
      </c>
      <c r="C291" s="5">
        <v>1581</v>
      </c>
      <c r="D291" s="10">
        <v>-16</v>
      </c>
      <c r="E291" s="86">
        <v>-1.0018785222291826E-2</v>
      </c>
      <c r="F291" s="90">
        <v>133</v>
      </c>
      <c r="G291" s="91">
        <v>284</v>
      </c>
      <c r="H291" s="91">
        <v>760</v>
      </c>
      <c r="I291" s="91">
        <v>537</v>
      </c>
      <c r="J291" s="91">
        <v>241</v>
      </c>
      <c r="K291" s="93">
        <v>8.4123972169512964E-2</v>
      </c>
      <c r="L291" s="93">
        <v>0.17963314358001264</v>
      </c>
      <c r="M291" s="93">
        <v>0.48070841239721696</v>
      </c>
      <c r="N291" s="93">
        <v>0.3396584440227704</v>
      </c>
      <c r="O291" s="93">
        <v>0.15243516761543327</v>
      </c>
      <c r="P291" s="106">
        <v>108.02631578947368</v>
      </c>
      <c r="R291" s="17">
        <v>256</v>
      </c>
      <c r="S291" s="23"/>
      <c r="T291" s="26"/>
      <c r="U291" s="27"/>
      <c r="V291" s="28"/>
    </row>
    <row r="292" spans="1:22" ht="13.5" customHeight="1">
      <c r="A292" s="16" t="s">
        <v>260</v>
      </c>
      <c r="B292" s="29">
        <v>1561</v>
      </c>
      <c r="C292" s="5">
        <v>1513</v>
      </c>
      <c r="D292" s="10">
        <v>-48</v>
      </c>
      <c r="E292" s="86">
        <v>-3.0749519538757153E-2</v>
      </c>
      <c r="F292" s="90">
        <v>46</v>
      </c>
      <c r="G292" s="91">
        <v>144</v>
      </c>
      <c r="H292" s="91">
        <v>761</v>
      </c>
      <c r="I292" s="91">
        <v>608</v>
      </c>
      <c r="J292" s="91">
        <v>282</v>
      </c>
      <c r="K292" s="93">
        <v>3.0403172504957041E-2</v>
      </c>
      <c r="L292" s="93">
        <v>9.517514871116986E-2</v>
      </c>
      <c r="M292" s="93">
        <v>0.50297422339722409</v>
      </c>
      <c r="N292" s="93">
        <v>0.40185062789160608</v>
      </c>
      <c r="O292" s="93">
        <v>0.18638466622604097</v>
      </c>
      <c r="P292" s="106">
        <v>98.8173455978975</v>
      </c>
      <c r="R292" s="17">
        <v>687</v>
      </c>
      <c r="S292" s="23"/>
      <c r="T292" s="26"/>
      <c r="U292" s="27"/>
      <c r="V292" s="28"/>
    </row>
    <row r="293" spans="1:22" ht="13.5" customHeight="1">
      <c r="A293" s="16" t="s">
        <v>199</v>
      </c>
      <c r="B293" s="29">
        <v>1558</v>
      </c>
      <c r="C293" s="5">
        <v>1488</v>
      </c>
      <c r="D293" s="10">
        <v>-70</v>
      </c>
      <c r="E293" s="86">
        <v>-4.4929396662387711E-2</v>
      </c>
      <c r="F293" s="90">
        <v>59</v>
      </c>
      <c r="G293" s="91">
        <v>187</v>
      </c>
      <c r="H293" s="91">
        <v>744</v>
      </c>
      <c r="I293" s="91">
        <v>557</v>
      </c>
      <c r="J293" s="91">
        <v>254</v>
      </c>
      <c r="K293" s="93">
        <v>3.9650537634408602E-2</v>
      </c>
      <c r="L293" s="93">
        <v>0.12567204301075269</v>
      </c>
      <c r="M293" s="93">
        <v>0.5</v>
      </c>
      <c r="N293" s="93">
        <v>0.37432795698924731</v>
      </c>
      <c r="O293" s="93">
        <v>0.17069892473118278</v>
      </c>
      <c r="P293" s="106">
        <v>100</v>
      </c>
      <c r="R293" s="17">
        <v>495</v>
      </c>
      <c r="S293" s="23"/>
      <c r="T293" s="26"/>
      <c r="U293" s="27"/>
      <c r="V293" s="28"/>
    </row>
    <row r="294" spans="1:22" ht="13.5" customHeight="1">
      <c r="A294" s="16" t="s">
        <v>307</v>
      </c>
      <c r="B294" s="29">
        <v>1503</v>
      </c>
      <c r="C294" s="5">
        <v>1479</v>
      </c>
      <c r="D294" s="10">
        <v>-24</v>
      </c>
      <c r="E294" s="86">
        <v>-1.5968063872255467E-2</v>
      </c>
      <c r="F294" s="90">
        <v>58</v>
      </c>
      <c r="G294" s="91">
        <v>133</v>
      </c>
      <c r="H294" s="91">
        <v>741</v>
      </c>
      <c r="I294" s="91">
        <v>605</v>
      </c>
      <c r="J294" s="91">
        <v>259</v>
      </c>
      <c r="K294" s="93">
        <v>3.9215686274509803E-2</v>
      </c>
      <c r="L294" s="93">
        <v>8.9925625422582825E-2</v>
      </c>
      <c r="M294" s="93">
        <v>0.5010141987829615</v>
      </c>
      <c r="N294" s="93">
        <v>0.40906017579445569</v>
      </c>
      <c r="O294" s="93">
        <v>0.17511832319134552</v>
      </c>
      <c r="P294" s="106">
        <v>99.595141700404852</v>
      </c>
      <c r="R294" s="17">
        <v>844</v>
      </c>
      <c r="S294" s="23"/>
      <c r="T294" s="26"/>
      <c r="U294" s="27"/>
      <c r="V294" s="28"/>
    </row>
    <row r="295" spans="1:22" ht="13.5" customHeight="1">
      <c r="A295" s="16" t="s">
        <v>47</v>
      </c>
      <c r="B295" s="29">
        <v>1369</v>
      </c>
      <c r="C295" s="5">
        <v>1362</v>
      </c>
      <c r="D295" s="10">
        <v>-7</v>
      </c>
      <c r="E295" s="86">
        <v>-5.1132213294375894E-3</v>
      </c>
      <c r="F295" s="90">
        <v>67</v>
      </c>
      <c r="G295" s="91">
        <v>165</v>
      </c>
      <c r="H295" s="91">
        <v>665</v>
      </c>
      <c r="I295" s="91">
        <v>532</v>
      </c>
      <c r="J295" s="91">
        <v>260</v>
      </c>
      <c r="K295" s="93">
        <v>4.9192364170337739E-2</v>
      </c>
      <c r="L295" s="93">
        <v>0.1211453744493392</v>
      </c>
      <c r="M295" s="93">
        <v>0.48825256975036713</v>
      </c>
      <c r="N295" s="93">
        <v>0.39060205580029367</v>
      </c>
      <c r="O295" s="93">
        <v>0.19089574155653452</v>
      </c>
      <c r="P295" s="106">
        <v>104.81203007518796</v>
      </c>
      <c r="R295" s="17">
        <v>46</v>
      </c>
      <c r="S295" s="23"/>
      <c r="T295" s="26"/>
      <c r="U295" s="27"/>
      <c r="V295" s="28"/>
    </row>
    <row r="296" spans="1:22" ht="13.5" customHeight="1">
      <c r="A296" s="16" t="s">
        <v>281</v>
      </c>
      <c r="B296" s="29">
        <v>1385</v>
      </c>
      <c r="C296" s="5">
        <v>1352</v>
      </c>
      <c r="D296" s="10">
        <v>-33</v>
      </c>
      <c r="E296" s="86">
        <v>-2.3826714801444049E-2</v>
      </c>
      <c r="F296" s="90">
        <v>60</v>
      </c>
      <c r="G296" s="91">
        <v>152</v>
      </c>
      <c r="H296" s="91">
        <v>690</v>
      </c>
      <c r="I296" s="91">
        <v>510</v>
      </c>
      <c r="J296" s="91">
        <v>243</v>
      </c>
      <c r="K296" s="93">
        <v>4.4378698224852069E-2</v>
      </c>
      <c r="L296" s="93">
        <v>0.11242603550295859</v>
      </c>
      <c r="M296" s="93">
        <v>0.51035502958579881</v>
      </c>
      <c r="N296" s="93">
        <v>0.37721893491124259</v>
      </c>
      <c r="O296" s="93">
        <v>0.17973372781065089</v>
      </c>
      <c r="P296" s="106">
        <v>95.942028985507235</v>
      </c>
      <c r="R296" s="17">
        <v>747</v>
      </c>
      <c r="S296" s="23"/>
      <c r="T296" s="26"/>
      <c r="U296" s="27"/>
      <c r="V296" s="28"/>
    </row>
    <row r="297" spans="1:22" ht="13.5" customHeight="1">
      <c r="A297" s="16" t="s">
        <v>217</v>
      </c>
      <c r="B297" s="29">
        <v>1334</v>
      </c>
      <c r="C297" s="5">
        <v>1337</v>
      </c>
      <c r="D297" s="10">
        <v>3</v>
      </c>
      <c r="E297" s="86">
        <v>2.2488755622189771E-3</v>
      </c>
      <c r="F297" s="90">
        <v>79</v>
      </c>
      <c r="G297" s="91">
        <v>215</v>
      </c>
      <c r="H297" s="91">
        <v>755</v>
      </c>
      <c r="I297" s="91">
        <v>367</v>
      </c>
      <c r="J297" s="91">
        <v>182</v>
      </c>
      <c r="K297" s="93">
        <v>5.9087509349289455E-2</v>
      </c>
      <c r="L297" s="93">
        <v>0.16080777860882572</v>
      </c>
      <c r="M297" s="93">
        <v>0.5646970830216903</v>
      </c>
      <c r="N297" s="93">
        <v>0.27449513836948392</v>
      </c>
      <c r="O297" s="93">
        <v>0.13612565445026178</v>
      </c>
      <c r="P297" s="106">
        <v>77.086092715231786</v>
      </c>
      <c r="R297" s="17">
        <v>561</v>
      </c>
      <c r="S297" s="23"/>
      <c r="T297" s="26"/>
      <c r="U297" s="27"/>
      <c r="V297" s="28"/>
    </row>
    <row r="298" spans="1:22" ht="13.5" customHeight="1">
      <c r="A298" s="16" t="s">
        <v>112</v>
      </c>
      <c r="B298" s="29">
        <v>1323</v>
      </c>
      <c r="C298" s="5">
        <v>1311</v>
      </c>
      <c r="D298" s="10">
        <v>-12</v>
      </c>
      <c r="E298" s="86">
        <v>-9.0702947845805459E-3</v>
      </c>
      <c r="F298" s="90">
        <v>52</v>
      </c>
      <c r="G298" s="91">
        <v>146</v>
      </c>
      <c r="H298" s="91">
        <v>672</v>
      </c>
      <c r="I298" s="91">
        <v>493</v>
      </c>
      <c r="J298" s="91">
        <v>215</v>
      </c>
      <c r="K298" s="93">
        <v>3.9664378337147213E-2</v>
      </c>
      <c r="L298" s="93">
        <v>0.11136536994660565</v>
      </c>
      <c r="M298" s="93">
        <v>0.51258581235697942</v>
      </c>
      <c r="N298" s="93">
        <v>0.37604881769641496</v>
      </c>
      <c r="O298" s="93">
        <v>0.16399694889397406</v>
      </c>
      <c r="P298" s="106">
        <v>95.089285714285722</v>
      </c>
      <c r="R298" s="17">
        <v>216</v>
      </c>
      <c r="S298" s="23"/>
      <c r="T298" s="26"/>
      <c r="U298" s="27"/>
      <c r="V298" s="28"/>
    </row>
    <row r="299" spans="1:22" ht="13.5" customHeight="1">
      <c r="A299" s="40" t="s">
        <v>118</v>
      </c>
      <c r="B299" s="29">
        <v>1278</v>
      </c>
      <c r="C299" s="5">
        <v>1289</v>
      </c>
      <c r="D299" s="10">
        <v>11</v>
      </c>
      <c r="E299" s="86">
        <v>8.6071987480438317E-3</v>
      </c>
      <c r="F299" s="90">
        <v>82</v>
      </c>
      <c r="G299" s="91">
        <v>157</v>
      </c>
      <c r="H299" s="91">
        <v>599</v>
      </c>
      <c r="I299" s="91">
        <v>533</v>
      </c>
      <c r="J299" s="91">
        <v>224</v>
      </c>
      <c r="K299" s="93">
        <v>6.3615205585725365E-2</v>
      </c>
      <c r="L299" s="93">
        <v>0.12179984484096198</v>
      </c>
      <c r="M299" s="93">
        <v>0.46470131885182314</v>
      </c>
      <c r="N299" s="93">
        <v>0.4134988363072149</v>
      </c>
      <c r="O299" s="93">
        <v>0.17377812257564004</v>
      </c>
      <c r="P299" s="106">
        <v>115.19198664440734</v>
      </c>
      <c r="R299" s="37">
        <v>231</v>
      </c>
      <c r="S299" s="23"/>
      <c r="T299" s="26"/>
      <c r="U299" s="27"/>
      <c r="V299" s="28"/>
    </row>
    <row r="300" spans="1:22" ht="13.5" customHeight="1">
      <c r="A300" s="16" t="s">
        <v>156</v>
      </c>
      <c r="B300" s="29">
        <v>1288</v>
      </c>
      <c r="C300" s="5">
        <v>1232</v>
      </c>
      <c r="D300" s="10">
        <v>-56</v>
      </c>
      <c r="E300" s="86">
        <v>-4.3478260869565188E-2</v>
      </c>
      <c r="F300" s="90">
        <v>64</v>
      </c>
      <c r="G300" s="91">
        <v>185</v>
      </c>
      <c r="H300" s="91">
        <v>590</v>
      </c>
      <c r="I300" s="91">
        <v>457</v>
      </c>
      <c r="J300" s="91">
        <v>199</v>
      </c>
      <c r="K300" s="93">
        <v>5.1948051948051951E-2</v>
      </c>
      <c r="L300" s="93">
        <v>0.15016233766233766</v>
      </c>
      <c r="M300" s="93">
        <v>0.47889610389610388</v>
      </c>
      <c r="N300" s="93">
        <v>0.37094155844155846</v>
      </c>
      <c r="O300" s="93">
        <v>0.16152597402597402</v>
      </c>
      <c r="P300" s="106">
        <v>108.8135593220339</v>
      </c>
      <c r="R300" s="17">
        <v>312</v>
      </c>
      <c r="S300" s="23"/>
      <c r="T300" s="26"/>
      <c r="U300" s="27"/>
      <c r="V300" s="28"/>
    </row>
    <row r="301" spans="1:22" ht="13.5" customHeight="1">
      <c r="A301" s="16" t="s">
        <v>264</v>
      </c>
      <c r="B301" s="29">
        <v>1235</v>
      </c>
      <c r="C301" s="5">
        <v>1210</v>
      </c>
      <c r="D301" s="10">
        <v>-25</v>
      </c>
      <c r="E301" s="86">
        <v>-2.0242914979757054E-2</v>
      </c>
      <c r="F301" s="90">
        <v>50</v>
      </c>
      <c r="G301" s="91">
        <v>121</v>
      </c>
      <c r="H301" s="91">
        <v>605</v>
      </c>
      <c r="I301" s="91">
        <v>484</v>
      </c>
      <c r="J301" s="91">
        <v>228</v>
      </c>
      <c r="K301" s="93">
        <v>4.1322314049586778E-2</v>
      </c>
      <c r="L301" s="93">
        <v>0.1</v>
      </c>
      <c r="M301" s="93">
        <v>0.5</v>
      </c>
      <c r="N301" s="93">
        <v>0.4</v>
      </c>
      <c r="O301" s="93">
        <v>0.1884297520661157</v>
      </c>
      <c r="P301" s="106">
        <v>100</v>
      </c>
      <c r="R301" s="17">
        <v>697</v>
      </c>
      <c r="S301" s="23"/>
      <c r="T301" s="26"/>
      <c r="U301" s="27"/>
      <c r="V301" s="28"/>
    </row>
    <row r="302" spans="1:22" ht="13.5" customHeight="1">
      <c r="A302" s="16" t="s">
        <v>114</v>
      </c>
      <c r="B302" s="29">
        <v>1207</v>
      </c>
      <c r="C302" s="5">
        <v>1192</v>
      </c>
      <c r="D302" s="10">
        <v>-15</v>
      </c>
      <c r="E302" s="86">
        <v>-1.2427506213753103E-2</v>
      </c>
      <c r="F302" s="90">
        <v>53</v>
      </c>
      <c r="G302" s="91">
        <v>127</v>
      </c>
      <c r="H302" s="91">
        <v>613</v>
      </c>
      <c r="I302" s="91">
        <v>452</v>
      </c>
      <c r="J302" s="91">
        <v>216</v>
      </c>
      <c r="K302" s="93">
        <v>4.4463087248322146E-2</v>
      </c>
      <c r="L302" s="93">
        <v>0.10654362416107382</v>
      </c>
      <c r="M302" s="93">
        <v>0.51426174496644295</v>
      </c>
      <c r="N302" s="93">
        <v>0.37919463087248323</v>
      </c>
      <c r="O302" s="93">
        <v>0.18120805369127516</v>
      </c>
      <c r="P302" s="106">
        <v>94.453507340946175</v>
      </c>
      <c r="R302" s="17">
        <v>218</v>
      </c>
      <c r="S302" s="23"/>
      <c r="T302" s="26"/>
      <c r="U302" s="27"/>
      <c r="V302" s="28"/>
    </row>
    <row r="303" spans="1:22" ht="13.5" customHeight="1">
      <c r="A303" s="16" t="s">
        <v>322</v>
      </c>
      <c r="B303" s="29">
        <v>1219</v>
      </c>
      <c r="C303" s="5">
        <v>1176</v>
      </c>
      <c r="D303" s="10">
        <v>-43</v>
      </c>
      <c r="E303" s="86">
        <v>-3.5274815422477457E-2</v>
      </c>
      <c r="F303" s="90">
        <v>66</v>
      </c>
      <c r="G303" s="91">
        <v>142</v>
      </c>
      <c r="H303" s="91">
        <v>665</v>
      </c>
      <c r="I303" s="91">
        <v>369</v>
      </c>
      <c r="J303" s="91">
        <v>159</v>
      </c>
      <c r="K303" s="93">
        <v>5.6122448979591837E-2</v>
      </c>
      <c r="L303" s="93">
        <v>0.12074829931972789</v>
      </c>
      <c r="M303" s="93">
        <v>0.56547619047619047</v>
      </c>
      <c r="N303" s="93">
        <v>0.31377551020408162</v>
      </c>
      <c r="O303" s="93">
        <v>0.13520408163265307</v>
      </c>
      <c r="P303" s="106">
        <v>76.84210526315789</v>
      </c>
      <c r="R303" s="17">
        <v>890</v>
      </c>
      <c r="S303" s="23"/>
      <c r="T303" s="26"/>
      <c r="U303" s="27"/>
      <c r="V303" s="28"/>
    </row>
    <row r="304" spans="1:22" ht="13.5" customHeight="1">
      <c r="A304" s="16" t="s">
        <v>135</v>
      </c>
      <c r="B304" s="29">
        <v>1107</v>
      </c>
      <c r="C304" s="5">
        <v>1088</v>
      </c>
      <c r="D304" s="10">
        <v>-19</v>
      </c>
      <c r="E304" s="86">
        <v>-1.7163504968383037E-2</v>
      </c>
      <c r="F304" s="90">
        <v>63</v>
      </c>
      <c r="G304" s="91">
        <v>146</v>
      </c>
      <c r="H304" s="91">
        <v>527</v>
      </c>
      <c r="I304" s="91">
        <v>415</v>
      </c>
      <c r="J304" s="91">
        <v>200</v>
      </c>
      <c r="K304" s="93">
        <v>5.7904411764705885E-2</v>
      </c>
      <c r="L304" s="93">
        <v>0.13419117647058823</v>
      </c>
      <c r="M304" s="93">
        <v>0.484375</v>
      </c>
      <c r="N304" s="93">
        <v>0.38143382352941174</v>
      </c>
      <c r="O304" s="93">
        <v>0.18382352941176472</v>
      </c>
      <c r="P304" s="106">
        <v>106.45161290322582</v>
      </c>
      <c r="R304" s="17">
        <v>265</v>
      </c>
      <c r="S304" s="23"/>
      <c r="T304" s="26"/>
      <c r="U304" s="27"/>
      <c r="V304" s="28"/>
    </row>
    <row r="305" spans="1:22" ht="13.5" customHeight="1">
      <c r="A305" s="16" t="s">
        <v>60</v>
      </c>
      <c r="B305" s="29">
        <v>1103</v>
      </c>
      <c r="C305" s="5">
        <v>1083</v>
      </c>
      <c r="D305" s="10">
        <v>-20</v>
      </c>
      <c r="E305" s="86">
        <v>-1.8132366273798772E-2</v>
      </c>
      <c r="F305" s="90">
        <v>58</v>
      </c>
      <c r="G305" s="91">
        <v>147</v>
      </c>
      <c r="H305" s="91">
        <v>551</v>
      </c>
      <c r="I305" s="91">
        <v>385</v>
      </c>
      <c r="J305" s="91">
        <v>183</v>
      </c>
      <c r="K305" s="93">
        <v>5.3554939981532781E-2</v>
      </c>
      <c r="L305" s="93">
        <v>0.13573407202216067</v>
      </c>
      <c r="M305" s="93">
        <v>0.50877192982456143</v>
      </c>
      <c r="N305" s="93">
        <v>0.35549399815327792</v>
      </c>
      <c r="O305" s="93">
        <v>0.16897506925207756</v>
      </c>
      <c r="P305" s="106">
        <v>96.551724137931032</v>
      </c>
      <c r="R305" s="17">
        <v>74</v>
      </c>
      <c r="S305" s="23"/>
      <c r="T305" s="26"/>
      <c r="U305" s="27"/>
      <c r="V305" s="28"/>
    </row>
    <row r="306" spans="1:22" ht="13.5" customHeight="1">
      <c r="A306" s="16" t="s">
        <v>194</v>
      </c>
      <c r="B306" s="29">
        <v>1078</v>
      </c>
      <c r="C306" s="5">
        <v>1076</v>
      </c>
      <c r="D306" s="10">
        <v>-2</v>
      </c>
      <c r="E306" s="86">
        <v>-1.8552875695733162E-3</v>
      </c>
      <c r="F306" s="90">
        <v>130</v>
      </c>
      <c r="G306" s="91">
        <v>269</v>
      </c>
      <c r="H306" s="91">
        <v>547</v>
      </c>
      <c r="I306" s="91">
        <v>260</v>
      </c>
      <c r="J306" s="91">
        <v>103</v>
      </c>
      <c r="K306" s="93">
        <v>0.120817843866171</v>
      </c>
      <c r="L306" s="93">
        <v>0.25</v>
      </c>
      <c r="M306" s="93">
        <v>0.50836431226765799</v>
      </c>
      <c r="N306" s="93">
        <v>0.24163568773234201</v>
      </c>
      <c r="O306" s="93">
        <v>9.5724907063197029E-2</v>
      </c>
      <c r="P306" s="106">
        <v>96.709323583180989</v>
      </c>
      <c r="R306" s="17">
        <v>483</v>
      </c>
      <c r="S306" s="23"/>
      <c r="T306" s="26"/>
      <c r="U306" s="27"/>
      <c r="V306" s="28"/>
    </row>
    <row r="307" spans="1:22" ht="13.5" customHeight="1">
      <c r="A307" s="16" t="s">
        <v>294</v>
      </c>
      <c r="B307" s="29">
        <v>1007</v>
      </c>
      <c r="C307" s="5">
        <v>1019</v>
      </c>
      <c r="D307" s="10">
        <v>12</v>
      </c>
      <c r="E307" s="86">
        <v>1.1916583912611634E-2</v>
      </c>
      <c r="F307" s="90">
        <v>60</v>
      </c>
      <c r="G307" s="91">
        <v>155</v>
      </c>
      <c r="H307" s="91">
        <v>590</v>
      </c>
      <c r="I307" s="91">
        <v>274</v>
      </c>
      <c r="J307" s="91">
        <v>122</v>
      </c>
      <c r="K307" s="93">
        <v>5.8881256133464184E-2</v>
      </c>
      <c r="L307" s="93">
        <v>0.1521099116781158</v>
      </c>
      <c r="M307" s="93">
        <v>0.57899901864573111</v>
      </c>
      <c r="N307" s="93">
        <v>0.26889106967615312</v>
      </c>
      <c r="O307" s="93">
        <v>0.1197252208047105</v>
      </c>
      <c r="P307" s="106">
        <v>72.711864406779654</v>
      </c>
      <c r="R307" s="17">
        <v>771</v>
      </c>
      <c r="S307" s="23"/>
      <c r="T307" s="26"/>
      <c r="U307" s="27"/>
      <c r="V307" s="28"/>
    </row>
    <row r="308" spans="1:22" ht="13.5" customHeight="1">
      <c r="A308" s="16" t="s">
        <v>278</v>
      </c>
      <c r="B308" s="29">
        <v>1009</v>
      </c>
      <c r="C308" s="5">
        <v>1009</v>
      </c>
      <c r="D308" s="10">
        <v>0</v>
      </c>
      <c r="E308" s="86">
        <v>0</v>
      </c>
      <c r="F308" s="90">
        <v>50</v>
      </c>
      <c r="G308" s="91">
        <v>105</v>
      </c>
      <c r="H308" s="91">
        <v>569</v>
      </c>
      <c r="I308" s="91">
        <v>335</v>
      </c>
      <c r="J308" s="91">
        <v>148</v>
      </c>
      <c r="K308" s="93">
        <v>4.9554013875123884E-2</v>
      </c>
      <c r="L308" s="93">
        <v>0.10406342913776016</v>
      </c>
      <c r="M308" s="93">
        <v>0.56392467789890977</v>
      </c>
      <c r="N308" s="93">
        <v>0.33201189296333</v>
      </c>
      <c r="O308" s="93">
        <v>0.1466798810703667</v>
      </c>
      <c r="P308" s="106">
        <v>77.328646748681891</v>
      </c>
      <c r="R308" s="17">
        <v>742</v>
      </c>
      <c r="S308" s="23"/>
      <c r="T308" s="26"/>
      <c r="U308" s="27"/>
      <c r="V308" s="28"/>
    </row>
    <row r="309" spans="1:22" ht="13.5" customHeight="1">
      <c r="A309" s="16" t="s">
        <v>153</v>
      </c>
      <c r="B309" s="29">
        <v>962</v>
      </c>
      <c r="C309" s="5">
        <v>971</v>
      </c>
      <c r="D309" s="10">
        <v>9</v>
      </c>
      <c r="E309" s="86">
        <v>9.3555093555093283E-3</v>
      </c>
      <c r="F309" s="90">
        <v>36</v>
      </c>
      <c r="G309" s="91">
        <v>87</v>
      </c>
      <c r="H309" s="91">
        <v>492</v>
      </c>
      <c r="I309" s="91">
        <v>392</v>
      </c>
      <c r="J309" s="91">
        <v>164</v>
      </c>
      <c r="K309" s="93">
        <v>3.7075180226570546E-2</v>
      </c>
      <c r="L309" s="93">
        <v>8.9598352214212154E-2</v>
      </c>
      <c r="M309" s="93">
        <v>0.50669412976313077</v>
      </c>
      <c r="N309" s="93">
        <v>0.40370751802265703</v>
      </c>
      <c r="O309" s="93">
        <v>0.16889804325437693</v>
      </c>
      <c r="P309" s="106">
        <v>97.357723577235774</v>
      </c>
      <c r="R309" s="17">
        <v>304</v>
      </c>
      <c r="S309" s="23"/>
      <c r="T309" s="26"/>
      <c r="U309" s="27"/>
      <c r="V309" s="28"/>
    </row>
    <row r="310" spans="1:22" ht="13.5" customHeight="1">
      <c r="A310" s="16" t="s">
        <v>59</v>
      </c>
      <c r="B310" s="29">
        <v>949</v>
      </c>
      <c r="C310" s="5">
        <v>950</v>
      </c>
      <c r="D310" s="10">
        <v>1</v>
      </c>
      <c r="E310" s="86">
        <v>1.0537407797681642E-3</v>
      </c>
      <c r="F310" s="90">
        <v>45</v>
      </c>
      <c r="G310" s="91">
        <v>115</v>
      </c>
      <c r="H310" s="91">
        <v>458</v>
      </c>
      <c r="I310" s="91">
        <v>377</v>
      </c>
      <c r="J310" s="91">
        <v>181</v>
      </c>
      <c r="K310" s="93">
        <v>4.736842105263158E-2</v>
      </c>
      <c r="L310" s="93">
        <v>0.12105263157894737</v>
      </c>
      <c r="M310" s="93">
        <v>0.48210526315789476</v>
      </c>
      <c r="N310" s="93">
        <v>0.39684210526315788</v>
      </c>
      <c r="O310" s="93">
        <v>0.19052631578947368</v>
      </c>
      <c r="P310" s="106">
        <v>107.42358078602619</v>
      </c>
      <c r="R310" s="17">
        <v>72</v>
      </c>
      <c r="S310" s="23"/>
      <c r="T310" s="26"/>
      <c r="U310" s="27"/>
      <c r="V310" s="28"/>
    </row>
    <row r="311" spans="1:22" ht="13.5" customHeight="1">
      <c r="A311" s="16" t="s">
        <v>46</v>
      </c>
      <c r="B311" s="29">
        <v>958</v>
      </c>
      <c r="C311" s="5">
        <v>933</v>
      </c>
      <c r="D311" s="10">
        <v>-25</v>
      </c>
      <c r="E311" s="86">
        <v>-2.6096033402922769E-2</v>
      </c>
      <c r="F311" s="90">
        <v>58</v>
      </c>
      <c r="G311" s="91">
        <v>131</v>
      </c>
      <c r="H311" s="91">
        <v>541</v>
      </c>
      <c r="I311" s="91">
        <v>261</v>
      </c>
      <c r="J311" s="91">
        <v>118</v>
      </c>
      <c r="K311" s="93">
        <v>6.2165058949624867E-2</v>
      </c>
      <c r="L311" s="93">
        <v>0.14040728831725616</v>
      </c>
      <c r="M311" s="93">
        <v>0.57984994640943199</v>
      </c>
      <c r="N311" s="93">
        <v>0.27974276527331188</v>
      </c>
      <c r="O311" s="93">
        <v>0.12647374062165059</v>
      </c>
      <c r="P311" s="106">
        <v>72.458410351201479</v>
      </c>
      <c r="R311" s="17">
        <v>43</v>
      </c>
      <c r="S311" s="23"/>
      <c r="T311" s="26"/>
      <c r="U311" s="27"/>
      <c r="V311" s="28"/>
    </row>
    <row r="312" spans="1:22" ht="13.5" customHeight="1">
      <c r="A312" s="16" t="s">
        <v>226</v>
      </c>
      <c r="B312" s="29">
        <v>931</v>
      </c>
      <c r="C312" s="5">
        <v>924</v>
      </c>
      <c r="D312" s="10">
        <v>-7</v>
      </c>
      <c r="E312" s="86">
        <v>-7.5187969924812581E-3</v>
      </c>
      <c r="F312" s="90">
        <v>40</v>
      </c>
      <c r="G312" s="91">
        <v>87</v>
      </c>
      <c r="H312" s="91">
        <v>483</v>
      </c>
      <c r="I312" s="91">
        <v>354</v>
      </c>
      <c r="J312" s="91">
        <v>150</v>
      </c>
      <c r="K312" s="93">
        <v>4.3290043290043288E-2</v>
      </c>
      <c r="L312" s="93">
        <v>9.4155844155844159E-2</v>
      </c>
      <c r="M312" s="93">
        <v>0.52272727272727271</v>
      </c>
      <c r="N312" s="93">
        <v>0.38311688311688313</v>
      </c>
      <c r="O312" s="93">
        <v>0.16233766233766234</v>
      </c>
      <c r="P312" s="106">
        <v>91.304347826086953</v>
      </c>
      <c r="R312" s="17">
        <v>583</v>
      </c>
      <c r="S312" s="23"/>
      <c r="T312" s="26"/>
      <c r="U312" s="27"/>
      <c r="V312" s="28"/>
    </row>
    <row r="313" spans="1:22" ht="13.5" customHeight="1">
      <c r="A313" s="16" t="s">
        <v>175</v>
      </c>
      <c r="B313" s="29">
        <v>722</v>
      </c>
      <c r="C313" s="5">
        <v>719</v>
      </c>
      <c r="D313" s="10">
        <v>-3</v>
      </c>
      <c r="E313" s="86">
        <v>-4.1551246537395725E-3</v>
      </c>
      <c r="F313" s="90">
        <v>51</v>
      </c>
      <c r="G313" s="91">
        <v>110</v>
      </c>
      <c r="H313" s="91">
        <v>369</v>
      </c>
      <c r="I313" s="91">
        <v>240</v>
      </c>
      <c r="J313" s="91">
        <v>106</v>
      </c>
      <c r="K313" s="93">
        <v>7.0931849791376914E-2</v>
      </c>
      <c r="L313" s="93">
        <v>0.15299026425591097</v>
      </c>
      <c r="M313" s="93">
        <v>0.51321279554937416</v>
      </c>
      <c r="N313" s="93">
        <v>0.3337969401947149</v>
      </c>
      <c r="O313" s="93">
        <v>0.1474269819193324</v>
      </c>
      <c r="P313" s="106">
        <v>94.850948509485093</v>
      </c>
      <c r="R313" s="17">
        <v>421</v>
      </c>
      <c r="S313" s="23"/>
      <c r="T313" s="26"/>
      <c r="U313" s="27"/>
      <c r="V313" s="28"/>
    </row>
    <row r="314" spans="1:22" ht="13.5" customHeight="1">
      <c r="A314" s="16" t="s">
        <v>183</v>
      </c>
      <c r="B314" s="29">
        <v>699</v>
      </c>
      <c r="C314" s="5">
        <v>703</v>
      </c>
      <c r="D314" s="10">
        <v>4</v>
      </c>
      <c r="E314" s="86">
        <v>5.7224606580830173E-3</v>
      </c>
      <c r="F314" s="90">
        <v>13</v>
      </c>
      <c r="G314" s="91">
        <v>56</v>
      </c>
      <c r="H314" s="91">
        <v>355</v>
      </c>
      <c r="I314" s="91">
        <v>292</v>
      </c>
      <c r="J314" s="91">
        <v>132</v>
      </c>
      <c r="K314" s="93">
        <v>1.849217638691323E-2</v>
      </c>
      <c r="L314" s="93">
        <v>7.9658605974395447E-2</v>
      </c>
      <c r="M314" s="93">
        <v>0.50497866287339976</v>
      </c>
      <c r="N314" s="93">
        <v>0.41536273115220484</v>
      </c>
      <c r="O314" s="93">
        <v>0.18776671408250356</v>
      </c>
      <c r="P314" s="106">
        <v>98.028169014084511</v>
      </c>
      <c r="R314" s="17">
        <v>435</v>
      </c>
      <c r="S314" s="23"/>
      <c r="T314" s="26"/>
      <c r="U314" s="27"/>
      <c r="V314" s="28"/>
    </row>
    <row r="315" spans="1:22" ht="13.5" customHeight="1">
      <c r="A315" s="16" t="s">
        <v>56</v>
      </c>
      <c r="B315" s="29">
        <v>511</v>
      </c>
      <c r="C315" s="5">
        <v>505</v>
      </c>
      <c r="D315" s="10">
        <v>-6</v>
      </c>
      <c r="E315" s="86">
        <v>-1.1741682974559686E-2</v>
      </c>
      <c r="F315" s="90">
        <v>34</v>
      </c>
      <c r="G315" s="91">
        <v>80</v>
      </c>
      <c r="H315" s="91">
        <v>307</v>
      </c>
      <c r="I315" s="91">
        <v>118</v>
      </c>
      <c r="J315" s="91">
        <v>65</v>
      </c>
      <c r="K315" s="93">
        <v>6.7326732673267331E-2</v>
      </c>
      <c r="L315" s="93">
        <v>0.15841584158415842</v>
      </c>
      <c r="M315" s="93">
        <v>0.60792079207920791</v>
      </c>
      <c r="N315" s="93">
        <v>0.23366336633663368</v>
      </c>
      <c r="O315" s="93">
        <v>0.12871287128712872</v>
      </c>
      <c r="P315" s="106">
        <v>64.495114006514655</v>
      </c>
      <c r="R315" s="17">
        <v>65</v>
      </c>
      <c r="S315" s="23"/>
      <c r="T315" s="26"/>
      <c r="U315" s="27"/>
      <c r="V315" s="28"/>
    </row>
    <row r="316" spans="1:22" ht="13.5" customHeight="1">
      <c r="A316" s="16" t="s">
        <v>55</v>
      </c>
      <c r="B316" s="29">
        <v>526</v>
      </c>
      <c r="C316" s="5">
        <v>501</v>
      </c>
      <c r="D316" s="10">
        <v>-25</v>
      </c>
      <c r="E316" s="86">
        <v>-4.7528517110266177E-2</v>
      </c>
      <c r="F316" s="90">
        <v>36</v>
      </c>
      <c r="G316" s="91">
        <v>69</v>
      </c>
      <c r="H316" s="91">
        <v>270</v>
      </c>
      <c r="I316" s="91">
        <v>162</v>
      </c>
      <c r="J316" s="91">
        <v>77</v>
      </c>
      <c r="K316" s="93">
        <v>7.1856287425149698E-2</v>
      </c>
      <c r="L316" s="93">
        <v>0.1377245508982036</v>
      </c>
      <c r="M316" s="93">
        <v>0.53892215568862278</v>
      </c>
      <c r="N316" s="93">
        <v>0.32335329341317365</v>
      </c>
      <c r="O316" s="93">
        <v>0.15369261477045909</v>
      </c>
      <c r="P316" s="106">
        <v>85.555555555555543</v>
      </c>
      <c r="R316" s="17">
        <v>62</v>
      </c>
      <c r="S316" s="23"/>
      <c r="T316" s="26"/>
      <c r="U316" s="27"/>
      <c r="V316" s="28"/>
    </row>
    <row r="317" spans="1:22" ht="13.5" customHeight="1">
      <c r="A317" s="16" t="s">
        <v>339</v>
      </c>
      <c r="B317" s="29">
        <v>460</v>
      </c>
      <c r="C317" s="5">
        <v>463</v>
      </c>
      <c r="D317" s="10">
        <v>3</v>
      </c>
      <c r="E317" s="86">
        <v>6.521739130434856E-3</v>
      </c>
      <c r="F317" s="90">
        <v>39</v>
      </c>
      <c r="G317" s="91">
        <v>76</v>
      </c>
      <c r="H317" s="91">
        <v>255</v>
      </c>
      <c r="I317" s="91">
        <v>132</v>
      </c>
      <c r="J317" s="91">
        <v>69</v>
      </c>
      <c r="K317" s="93">
        <v>8.4233261339092869E-2</v>
      </c>
      <c r="L317" s="93">
        <v>0.16414686825053995</v>
      </c>
      <c r="M317" s="93">
        <v>0.55075593952483803</v>
      </c>
      <c r="N317" s="93">
        <v>0.28509719222462204</v>
      </c>
      <c r="O317" s="93">
        <v>0.14902807775377969</v>
      </c>
      <c r="P317" s="106">
        <v>81.568627450980401</v>
      </c>
      <c r="R317" s="17">
        <v>941</v>
      </c>
      <c r="S317" s="18"/>
      <c r="T317" s="26"/>
      <c r="U317" s="27"/>
      <c r="V317" s="28"/>
    </row>
    <row r="318" spans="1:22" ht="13.5" customHeight="1">
      <c r="A318" s="16" t="s">
        <v>45</v>
      </c>
      <c r="B318" s="29">
        <v>449</v>
      </c>
      <c r="C318" s="5">
        <v>449</v>
      </c>
      <c r="D318" s="10">
        <v>0</v>
      </c>
      <c r="E318" s="86">
        <v>0</v>
      </c>
      <c r="F318" s="90">
        <v>14</v>
      </c>
      <c r="G318" s="91">
        <v>40</v>
      </c>
      <c r="H318" s="91">
        <v>257</v>
      </c>
      <c r="I318" s="91">
        <v>152</v>
      </c>
      <c r="J318" s="91">
        <v>72</v>
      </c>
      <c r="K318" s="93">
        <v>3.1180400890868598E-2</v>
      </c>
      <c r="L318" s="93">
        <v>8.9086859688195991E-2</v>
      </c>
      <c r="M318" s="93">
        <v>0.57238307349665929</v>
      </c>
      <c r="N318" s="93">
        <v>0.33853006681514475</v>
      </c>
      <c r="O318" s="93">
        <v>0.16035634743875279</v>
      </c>
      <c r="P318" s="106">
        <v>74.708171206225686</v>
      </c>
      <c r="R318" s="17">
        <v>35</v>
      </c>
      <c r="S318" s="25"/>
      <c r="T318" s="26"/>
      <c r="U318" s="27"/>
      <c r="V318" s="28"/>
    </row>
    <row r="319" spans="1:22" ht="13.5" customHeight="1">
      <c r="A319" s="16" t="s">
        <v>185</v>
      </c>
      <c r="B319" s="29">
        <v>372</v>
      </c>
      <c r="C319" s="5">
        <v>376</v>
      </c>
      <c r="D319" s="10">
        <v>4</v>
      </c>
      <c r="E319" s="86">
        <v>1.0752688172043001E-2</v>
      </c>
      <c r="F319" s="90">
        <v>16</v>
      </c>
      <c r="G319" s="91">
        <v>57</v>
      </c>
      <c r="H319" s="91">
        <v>212</v>
      </c>
      <c r="I319" s="91">
        <v>107</v>
      </c>
      <c r="J319" s="91">
        <v>52</v>
      </c>
      <c r="K319" s="93">
        <v>4.2553191489361701E-2</v>
      </c>
      <c r="L319" s="93">
        <v>0.15159574468085107</v>
      </c>
      <c r="M319" s="93">
        <v>0.56382978723404253</v>
      </c>
      <c r="N319" s="93">
        <v>0.28457446808510639</v>
      </c>
      <c r="O319" s="93">
        <v>0.13829787234042554</v>
      </c>
      <c r="P319" s="106">
        <v>77.35849056603773</v>
      </c>
      <c r="R319" s="17">
        <v>438</v>
      </c>
      <c r="S319" s="23"/>
      <c r="T319" s="26"/>
      <c r="U319" s="27"/>
      <c r="V319" s="28"/>
    </row>
    <row r="320" spans="1:22" ht="13.5" customHeight="1">
      <c r="A320" s="16" t="s">
        <v>149</v>
      </c>
      <c r="B320" s="29">
        <v>307</v>
      </c>
      <c r="C320" s="5">
        <v>313</v>
      </c>
      <c r="D320" s="10">
        <v>6</v>
      </c>
      <c r="E320" s="86">
        <v>1.9543973941368087E-2</v>
      </c>
      <c r="F320" s="90">
        <v>18</v>
      </c>
      <c r="G320" s="91">
        <v>32</v>
      </c>
      <c r="H320" s="91">
        <v>159</v>
      </c>
      <c r="I320" s="91">
        <v>122</v>
      </c>
      <c r="J320" s="91">
        <v>56</v>
      </c>
      <c r="K320" s="93">
        <v>5.7507987220447282E-2</v>
      </c>
      <c r="L320" s="93">
        <v>0.10223642172523961</v>
      </c>
      <c r="M320" s="93">
        <v>0.50798722044728439</v>
      </c>
      <c r="N320" s="93">
        <v>0.38977635782747605</v>
      </c>
      <c r="O320" s="93">
        <v>0.17891373801916932</v>
      </c>
      <c r="P320" s="106">
        <v>96.855345911949684</v>
      </c>
      <c r="R320" s="17">
        <v>295</v>
      </c>
      <c r="S320" s="23"/>
      <c r="T320" s="26"/>
      <c r="U320" s="27"/>
      <c r="V320" s="28"/>
    </row>
    <row r="321" spans="1:22" ht="13.5" customHeight="1">
      <c r="A321" s="40" t="s">
        <v>159</v>
      </c>
      <c r="B321" s="29">
        <v>225</v>
      </c>
      <c r="C321" s="5">
        <v>224</v>
      </c>
      <c r="D321" s="10">
        <v>-1</v>
      </c>
      <c r="E321" s="86">
        <v>-4.4444444444444731E-3</v>
      </c>
      <c r="F321" s="90">
        <v>5</v>
      </c>
      <c r="G321" s="91">
        <v>9</v>
      </c>
      <c r="H321" s="91">
        <v>135</v>
      </c>
      <c r="I321" s="91">
        <v>80</v>
      </c>
      <c r="J321" s="91">
        <v>46</v>
      </c>
      <c r="K321" s="93">
        <v>2.2321428571428572E-2</v>
      </c>
      <c r="L321" s="93">
        <v>4.0178571428571432E-2</v>
      </c>
      <c r="M321" s="93">
        <v>0.6026785714285714</v>
      </c>
      <c r="N321" s="93">
        <v>0.35714285714285715</v>
      </c>
      <c r="O321" s="93">
        <v>0.20535714285714285</v>
      </c>
      <c r="P321" s="106">
        <v>65.925925925925924</v>
      </c>
      <c r="R321" s="37">
        <v>318</v>
      </c>
      <c r="S321" s="25"/>
      <c r="T321" s="26"/>
      <c r="U321" s="27"/>
      <c r="V321" s="28"/>
    </row>
    <row r="322" spans="1:22" ht="13.5" customHeight="1">
      <c r="A322" s="16" t="s">
        <v>292</v>
      </c>
      <c r="B322" s="29">
        <v>101</v>
      </c>
      <c r="C322" s="5">
        <v>105</v>
      </c>
      <c r="D322" s="10">
        <v>4</v>
      </c>
      <c r="E322" s="86">
        <v>3.9603960396039639E-2</v>
      </c>
      <c r="F322" s="90">
        <v>9</v>
      </c>
      <c r="G322" s="91">
        <v>17</v>
      </c>
      <c r="H322" s="91">
        <v>51</v>
      </c>
      <c r="I322" s="91">
        <v>37</v>
      </c>
      <c r="J322" s="91">
        <v>20</v>
      </c>
      <c r="K322" s="93">
        <v>8.5714285714285715E-2</v>
      </c>
      <c r="L322" s="93">
        <v>0.16190476190476191</v>
      </c>
      <c r="M322" s="93">
        <v>0.48571428571428571</v>
      </c>
      <c r="N322" s="93">
        <v>0.35238095238095241</v>
      </c>
      <c r="O322" s="93">
        <v>0.19047619047619047</v>
      </c>
      <c r="P322" s="106">
        <v>105.88235294117646</v>
      </c>
      <c r="R322" s="17">
        <v>766</v>
      </c>
      <c r="S322" s="23"/>
      <c r="T322" s="26"/>
      <c r="U322" s="27"/>
      <c r="V322" s="28"/>
    </row>
    <row r="323" spans="1:22" ht="13.5" customHeight="1">
      <c r="A323" s="16"/>
      <c r="B323" s="29"/>
      <c r="C323" s="5"/>
      <c r="D323" s="10"/>
      <c r="E323" s="86"/>
      <c r="F323" s="90"/>
      <c r="G323" s="91"/>
      <c r="H323" s="91"/>
      <c r="I323" s="91"/>
      <c r="J323" s="91"/>
      <c r="K323" s="93"/>
      <c r="L323" s="93"/>
      <c r="M323" s="93"/>
      <c r="N323" s="93"/>
      <c r="O323" s="93"/>
      <c r="P323" s="106"/>
      <c r="R323" s="35"/>
      <c r="S323" s="23"/>
      <c r="T323" s="26"/>
      <c r="U323" s="27"/>
      <c r="V323" s="28"/>
    </row>
    <row r="324" spans="1:22" ht="13.5" customHeight="1">
      <c r="A324" s="16"/>
      <c r="B324" s="29"/>
      <c r="C324" s="5"/>
      <c r="D324" s="10"/>
      <c r="E324" s="86"/>
      <c r="F324" s="90"/>
      <c r="G324" s="91"/>
      <c r="H324" s="91"/>
      <c r="I324" s="91"/>
      <c r="J324" s="91"/>
      <c r="K324" s="93"/>
      <c r="L324" s="93"/>
      <c r="M324" s="93"/>
      <c r="N324" s="93"/>
      <c r="O324" s="93"/>
      <c r="P324" s="106"/>
      <c r="R324" s="17"/>
      <c r="S324" s="25"/>
      <c r="T324" s="26"/>
      <c r="U324" s="27"/>
      <c r="V324" s="28"/>
    </row>
    <row r="325" spans="1:22" ht="10.5" customHeight="1">
      <c r="A325" s="4"/>
      <c r="B325" s="12"/>
      <c r="C325" s="6"/>
      <c r="D325" s="11"/>
      <c r="E325" s="86"/>
      <c r="K325" s="93"/>
      <c r="L325" s="93"/>
      <c r="M325" s="93"/>
      <c r="N325" s="93"/>
      <c r="O325" s="93"/>
      <c r="P325" s="106"/>
      <c r="R325" s="34"/>
    </row>
    <row r="326" spans="1:22" ht="12">
      <c r="A326" s="97"/>
      <c r="B326" s="77"/>
      <c r="C326" s="78"/>
      <c r="D326" s="79"/>
      <c r="E326" s="86"/>
      <c r="F326" s="81"/>
      <c r="G326" s="82"/>
      <c r="H326" s="82"/>
      <c r="I326" s="82"/>
      <c r="J326" s="82"/>
      <c r="K326" s="93"/>
      <c r="L326" s="93"/>
      <c r="M326" s="93"/>
      <c r="N326" s="93"/>
      <c r="O326" s="93"/>
      <c r="P326" s="106"/>
      <c r="Q326" s="82"/>
      <c r="R326" s="7"/>
    </row>
    <row r="327" spans="1:22" ht="14.25" customHeight="1">
      <c r="A327" s="40"/>
      <c r="B327" s="29"/>
      <c r="C327" s="99"/>
      <c r="D327" s="100"/>
      <c r="E327" s="101"/>
      <c r="F327" s="99"/>
      <c r="G327" s="99"/>
      <c r="H327" s="99"/>
      <c r="I327" s="99"/>
      <c r="J327" s="99"/>
      <c r="K327" s="93"/>
      <c r="L327" s="93"/>
      <c r="M327" s="93"/>
      <c r="N327" s="93"/>
      <c r="O327" s="93"/>
      <c r="P327" s="106"/>
      <c r="Q327" s="82"/>
      <c r="R327" s="7"/>
      <c r="T327" s="22"/>
    </row>
    <row r="328" spans="1:22" ht="14.25" customHeight="1">
      <c r="A328" s="40"/>
      <c r="B328" s="29"/>
      <c r="C328" s="99"/>
      <c r="D328" s="100"/>
      <c r="E328" s="101"/>
      <c r="F328" s="99"/>
      <c r="G328" s="99"/>
      <c r="H328" s="99"/>
      <c r="I328" s="99"/>
      <c r="J328" s="99"/>
      <c r="K328" s="93"/>
      <c r="L328" s="93"/>
      <c r="M328" s="93"/>
      <c r="N328" s="93"/>
      <c r="O328" s="93"/>
      <c r="P328" s="106"/>
      <c r="Q328" s="82"/>
      <c r="R328" s="7"/>
      <c r="T328" s="22"/>
    </row>
    <row r="329" spans="1:22" ht="14.25" customHeight="1">
      <c r="A329" s="40"/>
      <c r="B329" s="29"/>
      <c r="C329" s="99"/>
      <c r="D329" s="100"/>
      <c r="E329" s="101"/>
      <c r="F329" s="99"/>
      <c r="G329" s="99"/>
      <c r="H329" s="99"/>
      <c r="I329" s="99"/>
      <c r="J329" s="99"/>
      <c r="K329" s="93"/>
      <c r="L329" s="93"/>
      <c r="M329" s="93"/>
      <c r="N329" s="93"/>
      <c r="O329" s="93"/>
      <c r="P329" s="106"/>
      <c r="Q329" s="82"/>
      <c r="R329" s="7"/>
      <c r="T329" s="22"/>
    </row>
    <row r="330" spans="1:22" ht="14.25" customHeight="1">
      <c r="A330" s="40"/>
      <c r="B330" s="29"/>
      <c r="C330" s="99"/>
      <c r="D330" s="100"/>
      <c r="E330" s="101"/>
      <c r="F330" s="99"/>
      <c r="G330" s="99"/>
      <c r="H330" s="99"/>
      <c r="I330" s="99"/>
      <c r="J330" s="99"/>
      <c r="K330" s="93"/>
      <c r="L330" s="93"/>
      <c r="M330" s="93"/>
      <c r="N330" s="93"/>
      <c r="O330" s="93"/>
      <c r="P330" s="106"/>
      <c r="Q330" s="82"/>
      <c r="R330" s="7"/>
      <c r="T330" s="22"/>
    </row>
    <row r="331" spans="1:22" ht="14.25" customHeight="1">
      <c r="A331" s="40"/>
      <c r="B331" s="29"/>
      <c r="C331" s="99"/>
      <c r="D331" s="100"/>
      <c r="E331" s="101"/>
      <c r="F331" s="99"/>
      <c r="G331" s="99"/>
      <c r="H331" s="99"/>
      <c r="I331" s="99"/>
      <c r="J331" s="99"/>
      <c r="K331" s="93"/>
      <c r="L331" s="93"/>
      <c r="M331" s="93"/>
      <c r="N331" s="93"/>
      <c r="O331" s="93"/>
      <c r="P331" s="106"/>
      <c r="Q331" s="82"/>
      <c r="R331" s="7"/>
      <c r="T331" s="22"/>
    </row>
    <row r="332" spans="1:22" ht="14.25" customHeight="1">
      <c r="A332" s="40"/>
      <c r="B332" s="29"/>
      <c r="C332" s="99"/>
      <c r="D332" s="100"/>
      <c r="E332" s="101"/>
      <c r="F332" s="99"/>
      <c r="G332" s="99"/>
      <c r="H332" s="99"/>
      <c r="I332" s="99"/>
      <c r="J332" s="99"/>
      <c r="K332" s="93"/>
      <c r="L332" s="93"/>
      <c r="M332" s="93"/>
      <c r="N332" s="93"/>
      <c r="O332" s="93"/>
      <c r="P332" s="106"/>
      <c r="Q332" s="82"/>
      <c r="R332" s="7"/>
      <c r="T332" s="22"/>
    </row>
    <row r="333" spans="1:22" ht="14.25" customHeight="1">
      <c r="A333" s="40"/>
      <c r="B333" s="29"/>
      <c r="C333" s="99"/>
      <c r="D333" s="100"/>
      <c r="E333" s="101"/>
      <c r="F333" s="99"/>
      <c r="G333" s="99"/>
      <c r="H333" s="99"/>
      <c r="I333" s="99"/>
      <c r="J333" s="99"/>
      <c r="K333" s="93"/>
      <c r="L333" s="93"/>
      <c r="M333" s="93"/>
      <c r="N333" s="93"/>
      <c r="O333" s="93"/>
      <c r="P333" s="106"/>
      <c r="Q333" s="82"/>
      <c r="R333" s="7"/>
      <c r="T333" s="22"/>
    </row>
    <row r="334" spans="1:22" ht="14.25" customHeight="1">
      <c r="A334" s="40"/>
      <c r="B334" s="29"/>
      <c r="C334" s="99"/>
      <c r="D334" s="100"/>
      <c r="E334" s="101"/>
      <c r="F334" s="99"/>
      <c r="G334" s="99"/>
      <c r="H334" s="99"/>
      <c r="I334" s="99"/>
      <c r="J334" s="99"/>
      <c r="K334" s="93"/>
      <c r="L334" s="93"/>
      <c r="M334" s="93"/>
      <c r="N334" s="93"/>
      <c r="O334" s="93"/>
      <c r="P334" s="106"/>
      <c r="Q334" s="82"/>
      <c r="R334" s="7"/>
      <c r="T334" s="22"/>
    </row>
    <row r="335" spans="1:22" ht="14.25" customHeight="1">
      <c r="A335" s="40"/>
      <c r="B335" s="29"/>
      <c r="C335" s="99"/>
      <c r="D335" s="100"/>
      <c r="E335" s="101"/>
      <c r="F335" s="99"/>
      <c r="G335" s="99"/>
      <c r="H335" s="99"/>
      <c r="I335" s="99"/>
      <c r="J335" s="99"/>
      <c r="K335" s="93"/>
      <c r="L335" s="93"/>
      <c r="M335" s="93"/>
      <c r="N335" s="93"/>
      <c r="O335" s="93"/>
      <c r="P335" s="106"/>
      <c r="Q335" s="82"/>
      <c r="R335" s="7"/>
      <c r="T335" s="22"/>
    </row>
    <row r="336" spans="1:22" ht="14.25" customHeight="1">
      <c r="A336" s="40"/>
      <c r="B336" s="29"/>
      <c r="C336" s="99"/>
      <c r="D336" s="100"/>
      <c r="E336" s="101"/>
      <c r="F336" s="99"/>
      <c r="G336" s="99"/>
      <c r="H336" s="99"/>
      <c r="I336" s="99"/>
      <c r="J336" s="99"/>
      <c r="K336" s="93"/>
      <c r="L336" s="93"/>
      <c r="M336" s="93"/>
      <c r="N336" s="93"/>
      <c r="O336" s="93"/>
      <c r="P336" s="106"/>
      <c r="Q336" s="82"/>
      <c r="R336" s="7"/>
      <c r="T336" s="22"/>
    </row>
    <row r="337" spans="1:22" ht="14.25" customHeight="1">
      <c r="A337" s="40"/>
      <c r="B337" s="29"/>
      <c r="C337" s="99"/>
      <c r="D337" s="100"/>
      <c r="E337" s="101"/>
      <c r="F337" s="99"/>
      <c r="G337" s="99"/>
      <c r="H337" s="99"/>
      <c r="I337" s="99"/>
      <c r="J337" s="99"/>
      <c r="K337" s="93"/>
      <c r="L337" s="93"/>
      <c r="M337" s="93"/>
      <c r="N337" s="93"/>
      <c r="O337" s="93"/>
      <c r="P337" s="106"/>
      <c r="Q337" s="82"/>
      <c r="R337" s="7"/>
      <c r="T337" s="22"/>
    </row>
    <row r="338" spans="1:22" ht="14.25" customHeight="1">
      <c r="A338" s="40"/>
      <c r="B338" s="29"/>
      <c r="C338" s="99"/>
      <c r="D338" s="100"/>
      <c r="E338" s="101"/>
      <c r="F338" s="99"/>
      <c r="G338" s="99"/>
      <c r="H338" s="99"/>
      <c r="I338" s="99"/>
      <c r="J338" s="99"/>
      <c r="K338" s="93"/>
      <c r="L338" s="93"/>
      <c r="M338" s="93"/>
      <c r="N338" s="93"/>
      <c r="O338" s="93"/>
      <c r="P338" s="106"/>
      <c r="Q338" s="82"/>
      <c r="R338" s="7"/>
      <c r="T338" s="22"/>
    </row>
    <row r="339" spans="1:22" ht="14.25" customHeight="1">
      <c r="A339" s="40"/>
      <c r="B339" s="29"/>
      <c r="C339" s="99"/>
      <c r="D339" s="100"/>
      <c r="E339" s="101"/>
      <c r="F339" s="99"/>
      <c r="G339" s="99"/>
      <c r="H339" s="99"/>
      <c r="I339" s="99"/>
      <c r="J339" s="99"/>
      <c r="K339" s="93"/>
      <c r="L339" s="93"/>
      <c r="M339" s="93"/>
      <c r="N339" s="93"/>
      <c r="O339" s="93"/>
      <c r="P339" s="106"/>
      <c r="Q339" s="82"/>
      <c r="R339" s="7"/>
      <c r="T339" s="22"/>
    </row>
    <row r="340" spans="1:22" ht="14.25" customHeight="1">
      <c r="A340" s="40"/>
      <c r="B340" s="29"/>
      <c r="C340" s="99"/>
      <c r="D340" s="100"/>
      <c r="E340" s="101"/>
      <c r="F340" s="99"/>
      <c r="G340" s="99"/>
      <c r="H340" s="99"/>
      <c r="I340" s="99"/>
      <c r="J340" s="99"/>
      <c r="K340" s="93"/>
      <c r="L340" s="93"/>
      <c r="M340" s="93"/>
      <c r="N340" s="93"/>
      <c r="O340" s="93"/>
      <c r="P340" s="106"/>
      <c r="Q340" s="82"/>
      <c r="R340" s="7"/>
      <c r="T340" s="22"/>
    </row>
    <row r="341" spans="1:22" ht="14.25" customHeight="1">
      <c r="A341" s="40"/>
      <c r="B341" s="29"/>
      <c r="C341" s="99"/>
      <c r="D341" s="100"/>
      <c r="E341" s="101"/>
      <c r="F341" s="99"/>
      <c r="G341" s="99"/>
      <c r="H341" s="99"/>
      <c r="I341" s="99"/>
      <c r="J341" s="99"/>
      <c r="K341" s="93"/>
      <c r="L341" s="93"/>
      <c r="M341" s="93"/>
      <c r="N341" s="93"/>
      <c r="O341" s="93"/>
      <c r="P341" s="106"/>
      <c r="Q341" s="82"/>
      <c r="R341" s="7"/>
      <c r="T341" s="22"/>
    </row>
    <row r="342" spans="1:22" ht="14.25" customHeight="1">
      <c r="A342" s="40"/>
      <c r="B342" s="29"/>
      <c r="C342" s="99"/>
      <c r="D342" s="100"/>
      <c r="E342" s="101"/>
      <c r="F342" s="99"/>
      <c r="G342" s="99"/>
      <c r="H342" s="99"/>
      <c r="I342" s="99"/>
      <c r="J342" s="99"/>
      <c r="K342" s="93"/>
      <c r="L342" s="93"/>
      <c r="M342" s="93"/>
      <c r="N342" s="93"/>
      <c r="O342" s="93"/>
      <c r="P342" s="106"/>
      <c r="Q342" s="82"/>
      <c r="R342" s="7"/>
      <c r="T342" s="22"/>
    </row>
    <row r="343" spans="1:22" ht="14.25" customHeight="1">
      <c r="A343" s="40"/>
      <c r="B343" s="29"/>
      <c r="C343" s="99"/>
      <c r="D343" s="100"/>
      <c r="E343" s="101"/>
      <c r="F343" s="99"/>
      <c r="G343" s="99"/>
      <c r="H343" s="99"/>
      <c r="I343" s="99"/>
      <c r="J343" s="99"/>
      <c r="K343" s="93"/>
      <c r="L343" s="93"/>
      <c r="M343" s="93"/>
      <c r="N343" s="93"/>
      <c r="O343" s="93"/>
      <c r="P343" s="106"/>
      <c r="Q343" s="82"/>
      <c r="R343" s="7"/>
      <c r="T343" s="22"/>
    </row>
    <row r="344" spans="1:22" ht="14.25" customHeight="1">
      <c r="A344" s="40"/>
      <c r="B344" s="29"/>
      <c r="C344" s="99"/>
      <c r="D344" s="100"/>
      <c r="E344" s="101"/>
      <c r="F344" s="99"/>
      <c r="G344" s="99"/>
      <c r="H344" s="99"/>
      <c r="I344" s="99"/>
      <c r="J344" s="99"/>
      <c r="K344" s="93"/>
      <c r="L344" s="93"/>
      <c r="M344" s="93"/>
      <c r="N344" s="93"/>
      <c r="O344" s="93"/>
      <c r="P344" s="106"/>
      <c r="Q344" s="82"/>
      <c r="R344" s="7"/>
      <c r="T344" s="22"/>
    </row>
    <row r="345" spans="1:22" ht="14.25" customHeight="1">
      <c r="A345" s="40"/>
      <c r="B345" s="29"/>
      <c r="C345" s="99"/>
      <c r="D345" s="100"/>
      <c r="E345" s="101"/>
      <c r="F345" s="99"/>
      <c r="G345" s="99"/>
      <c r="H345" s="99"/>
      <c r="I345" s="99"/>
      <c r="J345" s="99"/>
      <c r="K345" s="93"/>
      <c r="L345" s="93"/>
      <c r="M345" s="93"/>
      <c r="N345" s="93"/>
      <c r="O345" s="93"/>
      <c r="P345" s="106"/>
      <c r="Q345" s="82"/>
      <c r="R345" s="7"/>
      <c r="T345" s="22"/>
    </row>
    <row r="346" spans="1:22" ht="6.75" customHeight="1">
      <c r="A346" s="98"/>
      <c r="B346" s="96"/>
      <c r="C346" s="78"/>
      <c r="D346" s="100"/>
      <c r="E346" s="101"/>
      <c r="F346" s="78"/>
      <c r="G346" s="78"/>
      <c r="H346" s="78"/>
      <c r="I346" s="78"/>
      <c r="J346" s="78"/>
      <c r="K346" s="93"/>
      <c r="L346" s="93"/>
      <c r="M346" s="93"/>
      <c r="N346" s="93"/>
      <c r="O346" s="93"/>
      <c r="P346" s="106"/>
      <c r="Q346" s="82"/>
      <c r="R346" s="7"/>
      <c r="T346" s="6"/>
    </row>
    <row r="347" spans="1:22" ht="13.5" customHeight="1">
      <c r="A347" s="40"/>
      <c r="B347" s="29"/>
      <c r="C347" s="99"/>
      <c r="D347" s="100"/>
      <c r="E347" s="101"/>
      <c r="F347" s="99"/>
      <c r="G347" s="99"/>
      <c r="H347" s="99"/>
      <c r="I347" s="99"/>
      <c r="J347" s="99"/>
      <c r="K347" s="93"/>
      <c r="L347" s="93"/>
      <c r="M347" s="93"/>
      <c r="N347" s="93"/>
      <c r="O347" s="93"/>
      <c r="P347" s="106"/>
      <c r="Q347" s="82"/>
      <c r="R347" s="7"/>
      <c r="T347" s="6"/>
    </row>
    <row r="348" spans="1:22" ht="7.5" customHeight="1">
      <c r="A348" s="82"/>
      <c r="B348" s="29"/>
      <c r="C348" s="78"/>
      <c r="D348" s="79"/>
      <c r="E348" s="101"/>
      <c r="F348" s="81"/>
      <c r="G348" s="78"/>
      <c r="H348" s="78"/>
      <c r="I348" s="78"/>
      <c r="J348" s="78"/>
      <c r="K348" s="93"/>
      <c r="L348" s="93"/>
      <c r="M348" s="93"/>
      <c r="N348" s="93"/>
      <c r="O348" s="93"/>
      <c r="P348" s="106"/>
      <c r="Q348" s="82"/>
      <c r="R348" s="7"/>
    </row>
    <row r="349" spans="1:22" ht="12">
      <c r="A349" s="104"/>
      <c r="B349" s="29"/>
      <c r="C349" s="78"/>
      <c r="D349" s="79"/>
      <c r="E349" s="101"/>
      <c r="F349" s="81"/>
      <c r="G349" s="78"/>
      <c r="H349" s="78"/>
      <c r="I349" s="78"/>
      <c r="J349" s="78"/>
      <c r="K349" s="93"/>
      <c r="L349" s="83"/>
      <c r="M349" s="83"/>
      <c r="N349" s="83"/>
      <c r="O349" s="83"/>
      <c r="P349" s="106"/>
      <c r="Q349" s="82"/>
      <c r="R349" s="7"/>
    </row>
    <row r="350" spans="1:22" ht="14.25" customHeight="1">
      <c r="A350" s="40"/>
      <c r="B350" s="29"/>
      <c r="C350" s="99"/>
      <c r="D350" s="100"/>
      <c r="E350" s="101"/>
      <c r="F350" s="99"/>
      <c r="G350" s="99"/>
      <c r="H350" s="99"/>
      <c r="I350" s="99"/>
      <c r="J350" s="99"/>
      <c r="K350" s="93"/>
      <c r="L350" s="93"/>
      <c r="M350" s="93"/>
      <c r="N350" s="93"/>
      <c r="O350" s="93"/>
      <c r="P350" s="106"/>
      <c r="Q350" s="82"/>
      <c r="R350" s="7"/>
      <c r="V350" s="22"/>
    </row>
    <row r="351" spans="1:22" ht="14.25" customHeight="1">
      <c r="A351" s="40"/>
      <c r="B351" s="29"/>
      <c r="C351" s="99"/>
      <c r="D351" s="100"/>
      <c r="E351" s="101"/>
      <c r="F351" s="99"/>
      <c r="G351" s="99"/>
      <c r="H351" s="99"/>
      <c r="I351" s="99"/>
      <c r="J351" s="99"/>
      <c r="K351" s="93"/>
      <c r="L351" s="93"/>
      <c r="M351" s="93"/>
      <c r="N351" s="93"/>
      <c r="O351" s="93"/>
      <c r="P351" s="106"/>
      <c r="Q351" s="82"/>
      <c r="R351" s="7"/>
      <c r="V351" s="22"/>
    </row>
    <row r="352" spans="1:22" ht="14.25" customHeight="1">
      <c r="A352" s="40"/>
      <c r="B352" s="29"/>
      <c r="C352" s="99"/>
      <c r="D352" s="100"/>
      <c r="E352" s="101"/>
      <c r="F352" s="99"/>
      <c r="G352" s="99"/>
      <c r="H352" s="99"/>
      <c r="I352" s="99"/>
      <c r="J352" s="99"/>
      <c r="K352" s="93"/>
      <c r="L352" s="93"/>
      <c r="M352" s="93"/>
      <c r="N352" s="93"/>
      <c r="O352" s="93"/>
      <c r="P352" s="106"/>
      <c r="Q352" s="82"/>
      <c r="R352" s="7"/>
      <c r="V352" s="22"/>
    </row>
    <row r="353" spans="1:22" ht="14.25" customHeight="1">
      <c r="A353" s="40"/>
      <c r="B353" s="29"/>
      <c r="C353" s="99"/>
      <c r="D353" s="100"/>
      <c r="E353" s="101"/>
      <c r="F353" s="99"/>
      <c r="G353" s="99"/>
      <c r="H353" s="99"/>
      <c r="I353" s="99"/>
      <c r="J353" s="99"/>
      <c r="K353" s="93"/>
      <c r="L353" s="93"/>
      <c r="M353" s="93"/>
      <c r="N353" s="93"/>
      <c r="O353" s="93"/>
      <c r="P353" s="106"/>
      <c r="Q353" s="82"/>
      <c r="R353" s="7"/>
      <c r="V353" s="22"/>
    </row>
    <row r="354" spans="1:22" ht="14.25" customHeight="1">
      <c r="A354" s="40"/>
      <c r="B354" s="29"/>
      <c r="C354" s="99"/>
      <c r="D354" s="100"/>
      <c r="E354" s="101"/>
      <c r="F354" s="99"/>
      <c r="G354" s="99"/>
      <c r="H354" s="99"/>
      <c r="I354" s="99"/>
      <c r="J354" s="99"/>
      <c r="K354" s="93"/>
      <c r="L354" s="93"/>
      <c r="M354" s="93"/>
      <c r="N354" s="93"/>
      <c r="O354" s="93"/>
      <c r="P354" s="106"/>
      <c r="Q354" s="82"/>
      <c r="R354" s="7"/>
      <c r="V354" s="22"/>
    </row>
    <row r="355" spans="1:22" ht="14.25" customHeight="1">
      <c r="A355" s="40"/>
      <c r="B355" s="29"/>
      <c r="C355" s="99"/>
      <c r="D355" s="100"/>
      <c r="E355" s="101"/>
      <c r="F355" s="99"/>
      <c r="G355" s="99"/>
      <c r="H355" s="99"/>
      <c r="I355" s="99"/>
      <c r="J355" s="99"/>
      <c r="K355" s="93"/>
      <c r="L355" s="93"/>
      <c r="M355" s="93"/>
      <c r="N355" s="93"/>
      <c r="O355" s="93"/>
      <c r="P355" s="106"/>
      <c r="Q355" s="82"/>
      <c r="R355" s="7"/>
      <c r="V355" s="22"/>
    </row>
    <row r="356" spans="1:22" ht="14.25" customHeight="1">
      <c r="A356" s="40"/>
      <c r="B356" s="29"/>
      <c r="C356" s="99"/>
      <c r="D356" s="100"/>
      <c r="E356" s="101"/>
      <c r="F356" s="99"/>
      <c r="G356" s="99"/>
      <c r="H356" s="99"/>
      <c r="I356" s="99"/>
      <c r="J356" s="99"/>
      <c r="K356" s="93"/>
      <c r="L356" s="93"/>
      <c r="M356" s="93"/>
      <c r="N356" s="93"/>
      <c r="O356" s="93"/>
      <c r="P356" s="106"/>
      <c r="Q356" s="82"/>
      <c r="R356" s="7"/>
      <c r="V356" s="22"/>
    </row>
    <row r="357" spans="1:22" ht="6.75" customHeight="1">
      <c r="A357" s="98"/>
      <c r="B357" s="29"/>
      <c r="C357" s="78"/>
      <c r="D357" s="100"/>
      <c r="E357" s="101"/>
      <c r="F357" s="78"/>
      <c r="G357" s="78"/>
      <c r="H357" s="78"/>
      <c r="I357" s="78"/>
      <c r="J357" s="78"/>
      <c r="K357" s="93"/>
      <c r="L357" s="83"/>
      <c r="M357" s="83"/>
      <c r="N357" s="83"/>
      <c r="O357" s="83"/>
      <c r="P357" s="106"/>
      <c r="Q357" s="82"/>
      <c r="R357" s="7"/>
      <c r="V357" s="6"/>
    </row>
    <row r="358" spans="1:22" ht="12" customHeight="1">
      <c r="A358" s="40"/>
      <c r="B358" s="29"/>
      <c r="C358" s="99"/>
      <c r="D358" s="100"/>
      <c r="E358" s="101"/>
      <c r="F358" s="99"/>
      <c r="G358" s="99"/>
      <c r="H358" s="99"/>
      <c r="I358" s="99"/>
      <c r="J358" s="99"/>
      <c r="K358" s="93"/>
      <c r="L358" s="93"/>
      <c r="M358" s="93"/>
      <c r="N358" s="93"/>
      <c r="O358" s="93"/>
      <c r="P358" s="106"/>
      <c r="Q358" s="82"/>
      <c r="R358" s="7"/>
      <c r="V358" s="6"/>
    </row>
    <row r="359" spans="1:22">
      <c r="A359" s="82"/>
      <c r="B359" s="77"/>
      <c r="C359" s="78"/>
      <c r="D359" s="79"/>
      <c r="E359" s="80"/>
      <c r="F359" s="81"/>
      <c r="G359" s="82"/>
      <c r="H359" s="82"/>
      <c r="I359" s="82"/>
      <c r="J359" s="82"/>
      <c r="K359" s="82"/>
      <c r="L359" s="81"/>
      <c r="M359" s="81"/>
      <c r="N359" s="81"/>
      <c r="O359" s="81"/>
      <c r="P359" s="81"/>
      <c r="Q359" s="82"/>
      <c r="R359" s="7"/>
    </row>
    <row r="360" spans="1:22">
      <c r="B360" s="12"/>
      <c r="C360" s="6"/>
      <c r="D360" s="11"/>
      <c r="R360" s="7"/>
    </row>
    <row r="361" spans="1:22">
      <c r="B361" s="12"/>
      <c r="C361" s="6"/>
      <c r="D361" s="11"/>
      <c r="R361" s="7"/>
    </row>
    <row r="362" spans="1:22">
      <c r="B362" s="12"/>
      <c r="C362" s="6"/>
      <c r="D362" s="11"/>
      <c r="R362" s="7"/>
    </row>
    <row r="363" spans="1:22">
      <c r="B363" s="12"/>
      <c r="C363" s="6"/>
      <c r="D363" s="11"/>
      <c r="R363" s="7"/>
    </row>
    <row r="364" spans="1:22">
      <c r="B364" s="12"/>
      <c r="C364" s="6"/>
      <c r="D364" s="11"/>
      <c r="R364" s="7"/>
    </row>
    <row r="365" spans="1:22">
      <c r="B365" s="12"/>
      <c r="C365" s="6"/>
      <c r="D365" s="11"/>
      <c r="R365" s="7"/>
    </row>
    <row r="366" spans="1:22">
      <c r="B366" s="12"/>
      <c r="C366" s="6"/>
      <c r="D366" s="11"/>
      <c r="R366" s="7"/>
    </row>
    <row r="367" spans="1:22">
      <c r="B367" s="12"/>
      <c r="C367" s="6"/>
      <c r="D367" s="11"/>
      <c r="R367" s="7"/>
    </row>
    <row r="368" spans="1:22">
      <c r="B368" s="12"/>
      <c r="C368" s="6"/>
      <c r="D368" s="11"/>
      <c r="R368" s="7"/>
    </row>
    <row r="369" spans="2:18">
      <c r="B369" s="12"/>
      <c r="C369" s="6"/>
      <c r="D369" s="11"/>
      <c r="R369" s="7"/>
    </row>
    <row r="370" spans="2:18">
      <c r="B370" s="12"/>
      <c r="C370" s="6"/>
      <c r="D370" s="11"/>
    </row>
    <row r="371" spans="2:18">
      <c r="B371" s="12"/>
      <c r="C371" s="6"/>
      <c r="D371" s="11"/>
    </row>
    <row r="372" spans="2:18">
      <c r="B372" s="12"/>
      <c r="C372" s="6"/>
      <c r="D372" s="11"/>
    </row>
    <row r="373" spans="2:18">
      <c r="B373" s="12"/>
      <c r="C373" s="6"/>
      <c r="D373" s="11"/>
    </row>
    <row r="374" spans="2:18">
      <c r="B374" s="12"/>
      <c r="C374" s="6"/>
      <c r="D374" s="11"/>
    </row>
    <row r="375" spans="2:18">
      <c r="B375" s="12"/>
      <c r="C375" s="6"/>
      <c r="D375" s="11"/>
    </row>
    <row r="376" spans="2:18">
      <c r="B376" s="12"/>
      <c r="C376" s="6"/>
      <c r="D376" s="11"/>
    </row>
    <row r="377" spans="2:18">
      <c r="B377" s="12"/>
      <c r="C377" s="6"/>
      <c r="D377" s="11"/>
    </row>
  </sheetData>
  <sortState xmlns:xlrd2="http://schemas.microsoft.com/office/spreadsheetml/2017/richdata2" ref="A14:R322">
    <sortCondition descending="1" ref="C14:C322"/>
  </sortState>
  <pageMargins left="0.31496062992125984" right="0.11811023622047245" top="0.74803149606299213" bottom="0.669291338582677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5B45A-70CD-4A60-8C6C-871D4153BFE4}">
  <dimension ref="A1:X377"/>
  <sheetViews>
    <sheetView zoomScaleNormal="100" workbookViewId="0">
      <pane xSplit="1" ySplit="12" topLeftCell="B13" activePane="bottomRight" state="frozen"/>
      <selection pane="bottomRight" activeCell="A2" sqref="A2"/>
      <selection pane="bottomLeft" activeCell="A15" sqref="A15"/>
      <selection pane="topRight" activeCell="C1" sqref="C1"/>
    </sheetView>
  </sheetViews>
  <sheetFormatPr defaultColWidth="9" defaultRowHeight="11.45"/>
  <cols>
    <col min="1" max="1" width="14.125" style="1" customWidth="1"/>
    <col min="2" max="2" width="8.25" style="13" customWidth="1"/>
    <col min="3" max="3" width="9" style="1"/>
    <col min="4" max="4" width="6.25" style="8" customWidth="1"/>
    <col min="5" max="5" width="8.125" style="9" customWidth="1"/>
    <col min="6" max="6" width="6.75" style="7" customWidth="1"/>
    <col min="7" max="7" width="8.125" style="1" customWidth="1"/>
    <col min="8" max="8" width="8.5" style="1" customWidth="1"/>
    <col min="9" max="9" width="8.125" style="1" customWidth="1"/>
    <col min="10" max="10" width="6.5" style="1" customWidth="1"/>
    <col min="11" max="11" width="7.5" style="1" customWidth="1"/>
    <col min="12" max="15" width="6.125" style="7" customWidth="1"/>
    <col min="16" max="16" width="7.125" style="7" customWidth="1"/>
    <col min="17" max="17" width="4.25" style="1" customWidth="1"/>
    <col min="18" max="18" width="6.375" style="1" customWidth="1"/>
    <col min="19" max="19" width="6.125" style="1" hidden="1" customWidth="1"/>
    <col min="20" max="20" width="5.875" style="1" hidden="1" customWidth="1"/>
    <col min="21" max="21" width="7.125" style="1" hidden="1" customWidth="1"/>
    <col min="22" max="22" width="7.75" style="1" hidden="1" customWidth="1"/>
    <col min="23" max="23" width="12.125" style="1" bestFit="1" customWidth="1"/>
    <col min="24" max="16384" width="9" style="1"/>
  </cols>
  <sheetData>
    <row r="1" spans="1:24">
      <c r="A1" s="39">
        <v>44652</v>
      </c>
    </row>
    <row r="2" spans="1:24" ht="17.45">
      <c r="A2" s="41" t="s">
        <v>0</v>
      </c>
      <c r="B2" s="42"/>
      <c r="C2" s="43"/>
      <c r="D2" s="44"/>
      <c r="E2" s="45"/>
      <c r="F2" s="46"/>
      <c r="G2" s="43"/>
      <c r="H2" s="43"/>
      <c r="I2" s="43"/>
      <c r="J2" s="43"/>
      <c r="K2" s="43"/>
      <c r="L2" s="46"/>
      <c r="M2" s="46"/>
      <c r="N2" s="46"/>
      <c r="O2" s="46"/>
      <c r="P2" s="46"/>
    </row>
    <row r="3" spans="1:24">
      <c r="A3" s="43" t="s">
        <v>1</v>
      </c>
      <c r="B3" s="42"/>
      <c r="C3" s="43"/>
      <c r="D3" s="44"/>
      <c r="E3" s="45"/>
      <c r="F3" s="46"/>
      <c r="G3" s="43"/>
      <c r="H3" s="43"/>
      <c r="I3" s="43"/>
      <c r="J3" s="43"/>
      <c r="K3" s="43"/>
      <c r="L3" s="46"/>
      <c r="M3" s="46"/>
      <c r="N3" s="46"/>
      <c r="O3" s="46"/>
      <c r="P3" s="46"/>
    </row>
    <row r="4" spans="1:24" ht="12">
      <c r="A4" s="47"/>
      <c r="B4" s="42"/>
      <c r="C4" s="43"/>
      <c r="D4" s="44"/>
      <c r="E4" s="45"/>
      <c r="F4" s="46"/>
      <c r="G4" s="43"/>
      <c r="H4" s="43"/>
      <c r="I4" s="43"/>
      <c r="J4" s="43"/>
      <c r="K4" s="43"/>
      <c r="L4" s="46"/>
      <c r="M4" s="46"/>
      <c r="N4" s="46"/>
      <c r="O4" s="46"/>
      <c r="P4" s="46"/>
    </row>
    <row r="5" spans="1:24" s="2" customFormat="1" ht="14.25" customHeight="1">
      <c r="A5" s="48" t="s">
        <v>2</v>
      </c>
      <c r="B5" s="84" t="s">
        <v>3</v>
      </c>
      <c r="C5" s="55" t="s">
        <v>3</v>
      </c>
      <c r="D5" s="56" t="s">
        <v>4</v>
      </c>
      <c r="E5" s="57"/>
      <c r="F5" s="58" t="s">
        <v>5</v>
      </c>
      <c r="G5" s="59"/>
      <c r="H5" s="60"/>
      <c r="I5" s="60"/>
      <c r="J5" s="71"/>
      <c r="K5" s="58" t="s">
        <v>6</v>
      </c>
      <c r="L5" s="59"/>
      <c r="M5" s="62"/>
      <c r="N5" s="62"/>
      <c r="O5" s="63"/>
      <c r="P5" s="64" t="s">
        <v>7</v>
      </c>
      <c r="R5" s="34" t="s">
        <v>8</v>
      </c>
      <c r="S5" s="18" t="s">
        <v>9</v>
      </c>
      <c r="T5" s="19" t="s">
        <v>10</v>
      </c>
      <c r="U5" s="19" t="s">
        <v>11</v>
      </c>
      <c r="V5" s="14" t="s">
        <v>11</v>
      </c>
      <c r="W5" s="34"/>
      <c r="X5" s="7"/>
    </row>
    <row r="6" spans="1:24" s="2" customFormat="1" ht="14.25" customHeight="1">
      <c r="A6" s="49"/>
      <c r="B6" s="84" t="s">
        <v>13</v>
      </c>
      <c r="C6" s="55" t="s">
        <v>13</v>
      </c>
      <c r="D6" s="65" t="s">
        <v>13</v>
      </c>
      <c r="E6" s="57" t="s">
        <v>14</v>
      </c>
      <c r="F6" s="64" t="s">
        <v>15</v>
      </c>
      <c r="G6" s="66" t="s">
        <v>16</v>
      </c>
      <c r="H6" s="66" t="s">
        <v>17</v>
      </c>
      <c r="I6" s="66" t="s">
        <v>18</v>
      </c>
      <c r="J6" s="66" t="s">
        <v>19</v>
      </c>
      <c r="K6" s="55" t="s">
        <v>15</v>
      </c>
      <c r="L6" s="55" t="s">
        <v>16</v>
      </c>
      <c r="M6" s="55" t="s">
        <v>17</v>
      </c>
      <c r="N6" s="55" t="s">
        <v>18</v>
      </c>
      <c r="O6" s="67" t="s">
        <v>19</v>
      </c>
      <c r="P6" s="64" t="s">
        <v>20</v>
      </c>
      <c r="R6" s="34" t="s">
        <v>21</v>
      </c>
      <c r="S6" s="18">
        <v>2019</v>
      </c>
      <c r="T6" s="19" t="s">
        <v>22</v>
      </c>
      <c r="U6" s="19" t="s">
        <v>23</v>
      </c>
      <c r="V6" s="14" t="s">
        <v>24</v>
      </c>
      <c r="W6" s="34"/>
      <c r="X6" s="7"/>
    </row>
    <row r="7" spans="1:24" s="2" customFormat="1" ht="14.25" customHeight="1">
      <c r="A7" s="49"/>
      <c r="B7" s="85">
        <v>44196</v>
      </c>
      <c r="C7" s="68">
        <v>44561</v>
      </c>
      <c r="D7" s="69"/>
      <c r="E7" s="57"/>
      <c r="F7" s="73"/>
      <c r="G7" s="74"/>
      <c r="H7" s="74"/>
      <c r="I7" s="74"/>
      <c r="J7" s="61" t="s">
        <v>27</v>
      </c>
      <c r="K7" s="64" t="s">
        <v>14</v>
      </c>
      <c r="L7" s="64" t="s">
        <v>14</v>
      </c>
      <c r="M7" s="64" t="s">
        <v>14</v>
      </c>
      <c r="N7" s="64" t="s">
        <v>14</v>
      </c>
      <c r="O7" s="64" t="s">
        <v>28</v>
      </c>
      <c r="P7" s="64" t="s">
        <v>29</v>
      </c>
      <c r="R7" s="35"/>
      <c r="S7" s="18"/>
      <c r="T7" s="19">
        <v>2019</v>
      </c>
      <c r="U7" s="19">
        <v>2019</v>
      </c>
      <c r="V7" s="14" t="s">
        <v>30</v>
      </c>
      <c r="W7" s="7"/>
      <c r="X7" s="7"/>
    </row>
    <row r="8" spans="1:24" s="2" customFormat="1" ht="14.25" customHeight="1">
      <c r="A8" s="49"/>
      <c r="B8" s="75"/>
      <c r="C8" s="72"/>
      <c r="D8" s="76"/>
      <c r="E8" s="70"/>
      <c r="F8" s="73"/>
      <c r="G8" s="72"/>
      <c r="H8" s="72"/>
      <c r="I8" s="72"/>
      <c r="J8" s="72"/>
      <c r="K8" s="61"/>
      <c r="L8" s="64"/>
      <c r="M8" s="64"/>
      <c r="N8" s="64"/>
      <c r="O8" s="64" t="s">
        <v>14</v>
      </c>
      <c r="P8" s="64" t="s">
        <v>32</v>
      </c>
      <c r="R8" s="35"/>
      <c r="S8" s="18"/>
      <c r="T8" s="19"/>
      <c r="U8" s="19"/>
      <c r="V8" s="14">
        <v>2019</v>
      </c>
      <c r="W8" s="95"/>
      <c r="X8" s="108"/>
    </row>
    <row r="9" spans="1:24" s="2" customFormat="1" ht="13.9">
      <c r="A9" s="49"/>
      <c r="B9" s="42"/>
      <c r="C9" s="50"/>
      <c r="D9" s="44"/>
      <c r="E9" s="45"/>
      <c r="F9" s="46"/>
      <c r="G9" s="43"/>
      <c r="H9" s="43"/>
      <c r="I9" s="43"/>
      <c r="J9" s="43"/>
      <c r="K9" s="43"/>
      <c r="L9" s="46"/>
      <c r="M9" s="46"/>
      <c r="N9" s="46"/>
      <c r="O9" s="46"/>
      <c r="P9" s="46"/>
      <c r="R9" s="35"/>
      <c r="S9" s="18"/>
      <c r="T9"/>
      <c r="U9"/>
      <c r="V9"/>
    </row>
    <row r="10" spans="1:24" s="2" customFormat="1" ht="13.5" customHeight="1">
      <c r="A10" s="48" t="s">
        <v>34</v>
      </c>
      <c r="B10" s="51">
        <v>5533793</v>
      </c>
      <c r="C10" s="52">
        <v>5548241</v>
      </c>
      <c r="D10" s="53">
        <v>14448</v>
      </c>
      <c r="E10" s="102">
        <v>2.6108674466138737E-3</v>
      </c>
      <c r="F10" s="89">
        <v>355169</v>
      </c>
      <c r="G10" s="89">
        <v>851794</v>
      </c>
      <c r="H10" s="89">
        <v>3417411</v>
      </c>
      <c r="I10" s="89">
        <v>1279036</v>
      </c>
      <c r="J10" s="89">
        <v>576055</v>
      </c>
      <c r="K10" s="92">
        <v>6.4014703038314302E-2</v>
      </c>
      <c r="L10" s="92">
        <v>0.15352505415680393</v>
      </c>
      <c r="M10" s="92">
        <v>0.61594494543405742</v>
      </c>
      <c r="N10" s="92">
        <v>0.23053000040913868</v>
      </c>
      <c r="O10" s="92">
        <v>0.10382660017832679</v>
      </c>
      <c r="P10" s="107">
        <v>62.352172448675326</v>
      </c>
      <c r="R10" s="35"/>
      <c r="S10" s="20"/>
      <c r="T10" s="21"/>
      <c r="U10" s="21"/>
      <c r="V10" s="21"/>
    </row>
    <row r="11" spans="1:24" s="2" customFormat="1" ht="13.5" customHeight="1">
      <c r="A11" s="48" t="s">
        <v>35</v>
      </c>
      <c r="B11" s="54">
        <v>5503664</v>
      </c>
      <c r="C11" s="50">
        <v>5517897</v>
      </c>
      <c r="D11" s="53">
        <v>14233</v>
      </c>
      <c r="E11" s="102">
        <v>2.5860953721013047E-3</v>
      </c>
      <c r="F11" s="103">
        <v>353011</v>
      </c>
      <c r="G11" s="103">
        <v>846809</v>
      </c>
      <c r="H11" s="103">
        <v>3399152</v>
      </c>
      <c r="I11" s="103">
        <v>1271936</v>
      </c>
      <c r="J11" s="103">
        <v>572783</v>
      </c>
      <c r="K11" s="92">
        <v>6.3975641444557585E-2</v>
      </c>
      <c r="L11" s="92">
        <v>0.15346589470589972</v>
      </c>
      <c r="M11" s="92">
        <v>0.61602309720533022</v>
      </c>
      <c r="N11" s="92">
        <v>0.23051100808877006</v>
      </c>
      <c r="O11" s="92">
        <v>0.10380458352158441</v>
      </c>
      <c r="P11" s="107">
        <v>62.33157564004199</v>
      </c>
      <c r="R11" s="35"/>
      <c r="S11" s="23"/>
      <c r="T11" s="21"/>
      <c r="U11" s="21"/>
      <c r="V11" s="21"/>
    </row>
    <row r="12" spans="1:24" s="2" customFormat="1" ht="11.25" customHeight="1">
      <c r="A12" s="3"/>
      <c r="B12" s="12"/>
      <c r="C12" s="6"/>
      <c r="D12" s="11"/>
      <c r="E12" s="9"/>
      <c r="F12" s="81"/>
      <c r="G12" s="87"/>
      <c r="H12" s="87"/>
      <c r="I12" s="87"/>
      <c r="J12" s="87"/>
      <c r="K12" s="82"/>
      <c r="L12" s="88"/>
      <c r="M12" s="88"/>
      <c r="N12" s="88"/>
      <c r="O12" s="88"/>
      <c r="P12" s="88"/>
      <c r="R12" s="35"/>
      <c r="S12" s="15"/>
      <c r="T12" s="24"/>
      <c r="U12" s="24"/>
      <c r="V12" s="21"/>
    </row>
    <row r="13" spans="1:24" s="2" customFormat="1" ht="24.6" customHeight="1">
      <c r="A13" s="3"/>
      <c r="B13" s="12"/>
      <c r="C13" s="6"/>
      <c r="D13" s="11"/>
      <c r="E13" s="9"/>
      <c r="F13" s="81"/>
      <c r="G13" s="87"/>
      <c r="H13" s="87"/>
      <c r="I13" s="87"/>
      <c r="J13" s="87"/>
      <c r="K13" s="82"/>
      <c r="L13" s="88"/>
      <c r="M13" s="88"/>
      <c r="N13" s="88"/>
      <c r="O13" s="88"/>
      <c r="P13" s="88"/>
      <c r="R13" s="35"/>
    </row>
    <row r="14" spans="1:24" s="2" customFormat="1" ht="13.9">
      <c r="A14" s="16" t="s">
        <v>292</v>
      </c>
      <c r="B14" s="29">
        <v>101</v>
      </c>
      <c r="C14" s="5">
        <v>105</v>
      </c>
      <c r="D14" s="10">
        <v>4</v>
      </c>
      <c r="E14" s="86">
        <v>3.9603960396039639E-2</v>
      </c>
      <c r="F14" s="90">
        <v>9</v>
      </c>
      <c r="G14" s="91">
        <v>17</v>
      </c>
      <c r="H14" s="91">
        <v>51</v>
      </c>
      <c r="I14" s="91">
        <v>37</v>
      </c>
      <c r="J14" s="91">
        <v>20</v>
      </c>
      <c r="K14" s="93">
        <v>8.5714285714285715E-2</v>
      </c>
      <c r="L14" s="93">
        <v>0.16190476190476191</v>
      </c>
      <c r="M14" s="93">
        <v>0.48571428571428571</v>
      </c>
      <c r="N14" s="93">
        <v>0.35238095238095241</v>
      </c>
      <c r="O14" s="93">
        <v>0.19047619047619047</v>
      </c>
      <c r="P14" s="106">
        <v>105.88235294117646</v>
      </c>
      <c r="Q14" s="1"/>
      <c r="R14" s="17">
        <v>766</v>
      </c>
      <c r="S14" s="25"/>
      <c r="T14" s="26"/>
      <c r="U14" s="27"/>
      <c r="V14" s="28"/>
      <c r="W14" s="1"/>
      <c r="X14" s="1"/>
    </row>
    <row r="15" spans="1:24" s="2" customFormat="1" ht="13.9">
      <c r="A15" s="16" t="s">
        <v>317</v>
      </c>
      <c r="B15" s="29">
        <v>38783</v>
      </c>
      <c r="C15" s="5">
        <v>39718</v>
      </c>
      <c r="D15" s="10">
        <v>935</v>
      </c>
      <c r="E15" s="86">
        <v>2.4108501147410033E-2</v>
      </c>
      <c r="F15" s="90">
        <v>2729</v>
      </c>
      <c r="G15" s="91">
        <v>7093</v>
      </c>
      <c r="H15" s="91">
        <v>25284</v>
      </c>
      <c r="I15" s="91">
        <v>7341</v>
      </c>
      <c r="J15" s="91">
        <v>3090</v>
      </c>
      <c r="K15" s="93">
        <v>6.8709401279017077E-2</v>
      </c>
      <c r="L15" s="93">
        <v>0.17858401732212095</v>
      </c>
      <c r="M15" s="93">
        <v>0.63658794501233695</v>
      </c>
      <c r="N15" s="93">
        <v>0.18482803766554207</v>
      </c>
      <c r="O15" s="93">
        <v>7.7798479278916366E-2</v>
      </c>
      <c r="P15" s="106">
        <v>57.087486157253601</v>
      </c>
      <c r="Q15" s="1"/>
      <c r="R15" s="17">
        <v>858</v>
      </c>
      <c r="S15" s="23"/>
      <c r="T15" s="26"/>
      <c r="U15" s="27"/>
      <c r="V15" s="28"/>
      <c r="W15" s="1"/>
      <c r="X15" s="1"/>
    </row>
    <row r="16" spans="1:24" s="2" customFormat="1" ht="13.9">
      <c r="A16" s="16" t="s">
        <v>105</v>
      </c>
      <c r="B16" s="29">
        <v>34667</v>
      </c>
      <c r="C16" s="5">
        <v>35497</v>
      </c>
      <c r="D16" s="10">
        <v>830</v>
      </c>
      <c r="E16" s="86">
        <v>2.3942077480024304E-2</v>
      </c>
      <c r="F16" s="90">
        <v>2904</v>
      </c>
      <c r="G16" s="91">
        <v>6582</v>
      </c>
      <c r="H16" s="91">
        <v>21344</v>
      </c>
      <c r="I16" s="91">
        <v>7571</v>
      </c>
      <c r="J16" s="91">
        <v>3393</v>
      </c>
      <c r="K16" s="93">
        <v>8.180973039975209E-2</v>
      </c>
      <c r="L16" s="93">
        <v>0.18542412034819844</v>
      </c>
      <c r="M16" s="93">
        <v>0.60129024988027158</v>
      </c>
      <c r="N16" s="93">
        <v>0.21328562977152998</v>
      </c>
      <c r="O16" s="93">
        <v>9.5585542440206214E-2</v>
      </c>
      <c r="P16" s="106">
        <v>66.309032983508246</v>
      </c>
      <c r="Q16" s="1"/>
      <c r="R16" s="17">
        <v>202</v>
      </c>
      <c r="S16" s="23"/>
      <c r="T16" s="26"/>
      <c r="U16" s="27"/>
      <c r="V16" s="28"/>
      <c r="W16" s="1"/>
      <c r="X16" s="1"/>
    </row>
    <row r="17" spans="1:24" s="2" customFormat="1" ht="13.9">
      <c r="A17" s="16" t="s">
        <v>249</v>
      </c>
      <c r="B17" s="29">
        <v>1593</v>
      </c>
      <c r="C17" s="5">
        <v>1631</v>
      </c>
      <c r="D17" s="10">
        <v>38</v>
      </c>
      <c r="E17" s="86">
        <v>2.3854362837413712E-2</v>
      </c>
      <c r="F17" s="90">
        <v>155</v>
      </c>
      <c r="G17" s="91">
        <v>354</v>
      </c>
      <c r="H17" s="91">
        <v>897</v>
      </c>
      <c r="I17" s="91">
        <v>380</v>
      </c>
      <c r="J17" s="91">
        <v>152</v>
      </c>
      <c r="K17" s="93">
        <v>9.5033721643163704E-2</v>
      </c>
      <c r="L17" s="93">
        <v>0.21704475781729002</v>
      </c>
      <c r="M17" s="93">
        <v>0.54996934396076025</v>
      </c>
      <c r="N17" s="93">
        <v>0.23298589822194973</v>
      </c>
      <c r="O17" s="93">
        <v>9.3194359288779893E-2</v>
      </c>
      <c r="P17" s="106">
        <v>81.828316610925299</v>
      </c>
      <c r="Q17" s="1"/>
      <c r="R17" s="17">
        <v>630</v>
      </c>
      <c r="S17" s="23"/>
      <c r="T17" s="26"/>
      <c r="U17" s="27"/>
      <c r="V17" s="28"/>
      <c r="W17" s="1"/>
      <c r="X17" s="1"/>
    </row>
    <row r="18" spans="1:24" ht="13.5" customHeight="1">
      <c r="A18" s="16" t="s">
        <v>95</v>
      </c>
      <c r="B18" s="29">
        <v>5386</v>
      </c>
      <c r="C18" s="5">
        <v>5512</v>
      </c>
      <c r="D18" s="10">
        <v>126</v>
      </c>
      <c r="E18" s="86">
        <v>2.3393984404010304E-2</v>
      </c>
      <c r="F18" s="90">
        <v>540</v>
      </c>
      <c r="G18" s="91">
        <v>1163</v>
      </c>
      <c r="H18" s="91">
        <v>3497</v>
      </c>
      <c r="I18" s="91">
        <v>852</v>
      </c>
      <c r="J18" s="91">
        <v>344</v>
      </c>
      <c r="K18" s="93">
        <v>9.7968069666182878E-2</v>
      </c>
      <c r="L18" s="93">
        <v>0.21099419448476053</v>
      </c>
      <c r="M18" s="93">
        <v>0.63443396226415094</v>
      </c>
      <c r="N18" s="93">
        <v>0.15457184325108853</v>
      </c>
      <c r="O18" s="93">
        <v>6.2409288824383166E-2</v>
      </c>
      <c r="P18" s="106">
        <v>57.62081784386617</v>
      </c>
      <c r="R18" s="17">
        <v>170</v>
      </c>
      <c r="S18" s="23"/>
      <c r="T18" s="26"/>
      <c r="U18" s="27"/>
      <c r="V18" s="28"/>
    </row>
    <row r="19" spans="1:24" ht="13.5" customHeight="1">
      <c r="A19" s="16" t="s">
        <v>285</v>
      </c>
      <c r="B19" s="29">
        <v>21687</v>
      </c>
      <c r="C19" s="5">
        <v>22190</v>
      </c>
      <c r="D19" s="10">
        <v>503</v>
      </c>
      <c r="E19" s="86">
        <v>2.3193618296675433E-2</v>
      </c>
      <c r="F19" s="90">
        <v>1569</v>
      </c>
      <c r="G19" s="91">
        <v>3958</v>
      </c>
      <c r="H19" s="91">
        <v>14240</v>
      </c>
      <c r="I19" s="91">
        <v>3992</v>
      </c>
      <c r="J19" s="91">
        <v>1794</v>
      </c>
      <c r="K19" s="93">
        <v>7.0707525912573232E-2</v>
      </c>
      <c r="L19" s="93">
        <v>0.17836863452005408</v>
      </c>
      <c r="M19" s="93">
        <v>0.6417305092383957</v>
      </c>
      <c r="N19" s="93">
        <v>0.17990085624155025</v>
      </c>
      <c r="O19" s="93">
        <v>8.0847228481297884E-2</v>
      </c>
      <c r="P19" s="106">
        <v>55.828651685393254</v>
      </c>
      <c r="R19" s="17">
        <v>753</v>
      </c>
      <c r="S19" s="23"/>
      <c r="T19" s="26"/>
      <c r="U19" s="27"/>
      <c r="V19" s="28"/>
    </row>
    <row r="20" spans="1:24" ht="13.5" customHeight="1">
      <c r="A20" s="16" t="s">
        <v>121</v>
      </c>
      <c r="B20" s="29">
        <v>10178</v>
      </c>
      <c r="C20" s="5">
        <v>10396</v>
      </c>
      <c r="D20" s="10">
        <v>218</v>
      </c>
      <c r="E20" s="86">
        <v>2.1418746315582604E-2</v>
      </c>
      <c r="F20" s="90">
        <v>684</v>
      </c>
      <c r="G20" s="91">
        <v>1864</v>
      </c>
      <c r="H20" s="91">
        <v>6238</v>
      </c>
      <c r="I20" s="91">
        <v>2294</v>
      </c>
      <c r="J20" s="91">
        <v>1271</v>
      </c>
      <c r="K20" s="93">
        <v>6.5794536360138517E-2</v>
      </c>
      <c r="L20" s="93">
        <v>0.17929973066564064</v>
      </c>
      <c r="M20" s="93">
        <v>0.60003847633705276</v>
      </c>
      <c r="N20" s="93">
        <v>0.22066179299730665</v>
      </c>
      <c r="O20" s="93">
        <v>0.12225856098499423</v>
      </c>
      <c r="P20" s="106">
        <v>66.655979480602753</v>
      </c>
      <c r="R20" s="17">
        <v>235</v>
      </c>
      <c r="S20" s="23"/>
      <c r="T20" s="26"/>
      <c r="U20" s="27"/>
      <c r="V20" s="28"/>
    </row>
    <row r="21" spans="1:24" ht="13.5" customHeight="1">
      <c r="A21" s="16" t="s">
        <v>87</v>
      </c>
      <c r="B21" s="29">
        <v>6862</v>
      </c>
      <c r="C21" s="5">
        <v>7008</v>
      </c>
      <c r="D21" s="10">
        <v>146</v>
      </c>
      <c r="E21" s="86">
        <v>2.1276595744680771E-2</v>
      </c>
      <c r="F21" s="90">
        <v>344</v>
      </c>
      <c r="G21" s="91">
        <v>839</v>
      </c>
      <c r="H21" s="91">
        <v>4275</v>
      </c>
      <c r="I21" s="91">
        <v>1894</v>
      </c>
      <c r="J21" s="91">
        <v>769</v>
      </c>
      <c r="K21" s="93">
        <v>4.9086757990867577E-2</v>
      </c>
      <c r="L21" s="93">
        <v>0.1197203196347032</v>
      </c>
      <c r="M21" s="93">
        <v>0.61001712328767121</v>
      </c>
      <c r="N21" s="93">
        <v>0.27026255707762559</v>
      </c>
      <c r="O21" s="93">
        <v>0.10973173515981735</v>
      </c>
      <c r="P21" s="106">
        <v>63.929824561403507</v>
      </c>
      <c r="R21" s="17">
        <v>148</v>
      </c>
      <c r="S21" s="18"/>
      <c r="T21" s="26"/>
      <c r="U21" s="27"/>
      <c r="V21" s="28"/>
    </row>
    <row r="22" spans="1:24" ht="13.5" customHeight="1">
      <c r="A22" s="16" t="s">
        <v>235</v>
      </c>
      <c r="B22" s="29">
        <v>19803</v>
      </c>
      <c r="C22" s="5">
        <v>20206</v>
      </c>
      <c r="D22" s="10">
        <v>403</v>
      </c>
      <c r="E22" s="86">
        <v>2.035045195172458E-2</v>
      </c>
      <c r="F22" s="90">
        <v>1625</v>
      </c>
      <c r="G22" s="91">
        <v>3980</v>
      </c>
      <c r="H22" s="91">
        <v>12522</v>
      </c>
      <c r="I22" s="91">
        <v>3704</v>
      </c>
      <c r="J22" s="91">
        <v>1695</v>
      </c>
      <c r="K22" s="93">
        <v>8.0421656933584079E-2</v>
      </c>
      <c r="L22" s="93">
        <v>0.19697119667425517</v>
      </c>
      <c r="M22" s="93">
        <v>0.6197169157675938</v>
      </c>
      <c r="N22" s="93">
        <v>0.18331188755815103</v>
      </c>
      <c r="O22" s="93">
        <v>8.3885974463030782E-2</v>
      </c>
      <c r="P22" s="106">
        <v>61.363999361124421</v>
      </c>
      <c r="R22" s="17">
        <v>604</v>
      </c>
      <c r="S22" s="18"/>
      <c r="T22" s="26"/>
      <c r="U22" s="27"/>
      <c r="V22" s="28"/>
    </row>
    <row r="23" spans="1:24" ht="13.5" customHeight="1">
      <c r="A23" s="16" t="s">
        <v>149</v>
      </c>
      <c r="B23" s="29">
        <v>307</v>
      </c>
      <c r="C23" s="5">
        <v>313</v>
      </c>
      <c r="D23" s="10">
        <v>6</v>
      </c>
      <c r="E23" s="86">
        <v>1.9543973941368087E-2</v>
      </c>
      <c r="F23" s="90">
        <v>18</v>
      </c>
      <c r="G23" s="91">
        <v>32</v>
      </c>
      <c r="H23" s="91">
        <v>159</v>
      </c>
      <c r="I23" s="91">
        <v>122</v>
      </c>
      <c r="J23" s="91">
        <v>56</v>
      </c>
      <c r="K23" s="93">
        <v>5.7507987220447282E-2</v>
      </c>
      <c r="L23" s="93">
        <v>0.10223642172523961</v>
      </c>
      <c r="M23" s="93">
        <v>0.50798722044728439</v>
      </c>
      <c r="N23" s="93">
        <v>0.38977635782747605</v>
      </c>
      <c r="O23" s="93">
        <v>0.17891373801916932</v>
      </c>
      <c r="P23" s="106">
        <v>96.855345911949684</v>
      </c>
      <c r="R23" s="17">
        <v>295</v>
      </c>
      <c r="S23" s="23"/>
      <c r="T23" s="26"/>
      <c r="U23" s="27"/>
      <c r="V23" s="28"/>
    </row>
    <row r="24" spans="1:24" ht="13.5" customHeight="1">
      <c r="A24" s="16" t="s">
        <v>331</v>
      </c>
      <c r="B24" s="29">
        <v>4367</v>
      </c>
      <c r="C24" s="5">
        <v>4444</v>
      </c>
      <c r="D24" s="10">
        <v>77</v>
      </c>
      <c r="E24" s="86">
        <v>1.7632241813602123E-2</v>
      </c>
      <c r="F24" s="90">
        <v>313</v>
      </c>
      <c r="G24" s="91">
        <v>841</v>
      </c>
      <c r="H24" s="91">
        <v>2749</v>
      </c>
      <c r="I24" s="91">
        <v>854</v>
      </c>
      <c r="J24" s="91">
        <v>362</v>
      </c>
      <c r="K24" s="93">
        <v>7.0432043204320435E-2</v>
      </c>
      <c r="L24" s="93">
        <v>0.18924392439243926</v>
      </c>
      <c r="M24" s="93">
        <v>0.6185868586858686</v>
      </c>
      <c r="N24" s="93">
        <v>0.19216921692169217</v>
      </c>
      <c r="O24" s="93">
        <v>8.1458145814581454E-2</v>
      </c>
      <c r="P24" s="106">
        <v>61.658785012731904</v>
      </c>
      <c r="R24" s="17">
        <v>922</v>
      </c>
      <c r="S24" s="23"/>
      <c r="T24" s="26"/>
      <c r="U24" s="27"/>
      <c r="V24" s="28"/>
    </row>
    <row r="25" spans="1:24" ht="13.5" customHeight="1">
      <c r="A25" s="16" t="s">
        <v>104</v>
      </c>
      <c r="B25" s="29">
        <v>44455</v>
      </c>
      <c r="C25" s="5">
        <v>45226</v>
      </c>
      <c r="D25" s="10">
        <v>771</v>
      </c>
      <c r="E25" s="86">
        <v>1.7343380947025144E-2</v>
      </c>
      <c r="F25" s="90">
        <v>3263</v>
      </c>
      <c r="G25" s="91">
        <v>7514</v>
      </c>
      <c r="H25" s="91">
        <v>28957</v>
      </c>
      <c r="I25" s="91">
        <v>8755</v>
      </c>
      <c r="J25" s="91">
        <v>3529</v>
      </c>
      <c r="K25" s="93">
        <v>7.2148763985318179E-2</v>
      </c>
      <c r="L25" s="93">
        <v>0.16614336885862116</v>
      </c>
      <c r="M25" s="93">
        <v>0.64027329412284972</v>
      </c>
      <c r="N25" s="93">
        <v>0.19358333701852917</v>
      </c>
      <c r="O25" s="93">
        <v>7.8030336532083314E-2</v>
      </c>
      <c r="P25" s="106">
        <v>56.183306281728079</v>
      </c>
      <c r="R25" s="17">
        <v>186</v>
      </c>
      <c r="S25" s="23"/>
      <c r="T25" s="26"/>
      <c r="U25" s="27"/>
      <c r="V25" s="28"/>
    </row>
    <row r="26" spans="1:24" ht="13.5" customHeight="1">
      <c r="A26" s="16" t="s">
        <v>126</v>
      </c>
      <c r="B26" s="29">
        <v>18796</v>
      </c>
      <c r="C26" s="5">
        <v>19116</v>
      </c>
      <c r="D26" s="10">
        <v>320</v>
      </c>
      <c r="E26" s="86">
        <v>1.7024898914662634E-2</v>
      </c>
      <c r="F26" s="90">
        <v>1902</v>
      </c>
      <c r="G26" s="91">
        <v>4508</v>
      </c>
      <c r="H26" s="91">
        <v>11561</v>
      </c>
      <c r="I26" s="91">
        <v>3047</v>
      </c>
      <c r="J26" s="91">
        <v>1341</v>
      </c>
      <c r="K26" s="93">
        <v>9.9497802887633394E-2</v>
      </c>
      <c r="L26" s="93">
        <v>0.23582339401548441</v>
      </c>
      <c r="M26" s="93">
        <v>0.60478133500732367</v>
      </c>
      <c r="N26" s="93">
        <v>0.15939527097719189</v>
      </c>
      <c r="O26" s="93">
        <v>7.0150659133709978E-2</v>
      </c>
      <c r="P26" s="106">
        <v>65.349018251016346</v>
      </c>
      <c r="R26" s="17">
        <v>244</v>
      </c>
      <c r="S26" s="23"/>
      <c r="T26" s="26"/>
      <c r="U26" s="27"/>
      <c r="V26" s="28"/>
    </row>
    <row r="27" spans="1:24" ht="13.5" customHeight="1">
      <c r="A27" s="40" t="s">
        <v>255</v>
      </c>
      <c r="B27" s="29">
        <v>24407</v>
      </c>
      <c r="C27" s="5">
        <v>24810</v>
      </c>
      <c r="D27" s="10">
        <v>403</v>
      </c>
      <c r="E27" s="86">
        <v>1.6511656491990045E-2</v>
      </c>
      <c r="F27" s="90">
        <v>1680</v>
      </c>
      <c r="G27" s="91">
        <v>3879</v>
      </c>
      <c r="H27" s="91">
        <v>15130</v>
      </c>
      <c r="I27" s="91">
        <v>5801</v>
      </c>
      <c r="J27" s="91">
        <v>2602</v>
      </c>
      <c r="K27" s="93">
        <v>6.7714631197097946E-2</v>
      </c>
      <c r="L27" s="93">
        <v>0.15634824667472794</v>
      </c>
      <c r="M27" s="93">
        <v>0.60983474405481664</v>
      </c>
      <c r="N27" s="93">
        <v>0.23381700927045546</v>
      </c>
      <c r="O27" s="93">
        <v>0.10487706569931479</v>
      </c>
      <c r="P27" s="106">
        <v>63.978849966953071</v>
      </c>
      <c r="R27" s="37">
        <v>680</v>
      </c>
      <c r="S27" s="23"/>
      <c r="T27" s="26"/>
      <c r="U27" s="27"/>
      <c r="V27" s="28"/>
    </row>
    <row r="28" spans="1:24" ht="13.5" customHeight="1">
      <c r="A28" s="16" t="s">
        <v>138</v>
      </c>
      <c r="B28" s="29">
        <v>3925</v>
      </c>
      <c r="C28" s="5">
        <v>3989</v>
      </c>
      <c r="D28" s="10">
        <v>64</v>
      </c>
      <c r="E28" s="86">
        <v>1.6305732484076518E-2</v>
      </c>
      <c r="F28" s="90">
        <v>251</v>
      </c>
      <c r="G28" s="91">
        <v>626</v>
      </c>
      <c r="H28" s="91">
        <v>2273</v>
      </c>
      <c r="I28" s="91">
        <v>1090</v>
      </c>
      <c r="J28" s="91">
        <v>456</v>
      </c>
      <c r="K28" s="93">
        <v>6.2923038355477565E-2</v>
      </c>
      <c r="L28" s="93">
        <v>0.15693156179493609</v>
      </c>
      <c r="M28" s="93">
        <v>0.56981699674103781</v>
      </c>
      <c r="N28" s="93">
        <v>0.27325144146402608</v>
      </c>
      <c r="O28" s="93">
        <v>0.11431436450238155</v>
      </c>
      <c r="P28" s="106">
        <v>75.494940607127148</v>
      </c>
      <c r="R28" s="17">
        <v>273</v>
      </c>
      <c r="S28" s="23"/>
      <c r="T28" s="26"/>
      <c r="U28" s="27"/>
      <c r="V28" s="28"/>
    </row>
    <row r="29" spans="1:24" ht="13.5" customHeight="1">
      <c r="A29" s="16" t="s">
        <v>186</v>
      </c>
      <c r="B29" s="29">
        <v>5534</v>
      </c>
      <c r="C29" s="5">
        <v>5622</v>
      </c>
      <c r="D29" s="10">
        <v>88</v>
      </c>
      <c r="E29" s="86">
        <v>1.5901698590531366E-2</v>
      </c>
      <c r="F29" s="90">
        <v>783</v>
      </c>
      <c r="G29" s="91">
        <v>1652</v>
      </c>
      <c r="H29" s="91">
        <v>3143</v>
      </c>
      <c r="I29" s="91">
        <v>827</v>
      </c>
      <c r="J29" s="91">
        <v>376</v>
      </c>
      <c r="K29" s="93">
        <v>0.13927427961579508</v>
      </c>
      <c r="L29" s="93">
        <v>0.29384560654571329</v>
      </c>
      <c r="M29" s="93">
        <v>0.55905371753824262</v>
      </c>
      <c r="N29" s="93">
        <v>0.14710067591604412</v>
      </c>
      <c r="O29" s="93">
        <v>6.6880113838491642E-2</v>
      </c>
      <c r="P29" s="106">
        <v>78.873687559656375</v>
      </c>
      <c r="R29" s="17">
        <v>440</v>
      </c>
      <c r="S29" s="18"/>
      <c r="T29" s="26"/>
      <c r="U29" s="27"/>
      <c r="V29" s="28"/>
    </row>
    <row r="30" spans="1:24" ht="13.5" customHeight="1">
      <c r="A30" s="16" t="s">
        <v>202</v>
      </c>
      <c r="B30" s="29">
        <v>10267</v>
      </c>
      <c r="C30" s="5">
        <v>10426</v>
      </c>
      <c r="D30" s="10">
        <v>159</v>
      </c>
      <c r="E30" s="86">
        <v>1.5486510178240875E-2</v>
      </c>
      <c r="F30" s="90">
        <v>851</v>
      </c>
      <c r="G30" s="91">
        <v>2207</v>
      </c>
      <c r="H30" s="91">
        <v>6215</v>
      </c>
      <c r="I30" s="91">
        <v>2004</v>
      </c>
      <c r="J30" s="91">
        <v>799</v>
      </c>
      <c r="K30" s="93">
        <v>8.1622865912142725E-2</v>
      </c>
      <c r="L30" s="93">
        <v>0.21168233262996355</v>
      </c>
      <c r="M30" s="93">
        <v>0.5961058891233455</v>
      </c>
      <c r="N30" s="93">
        <v>0.19221177824669097</v>
      </c>
      <c r="O30" s="93">
        <v>7.6635334740072891E-2</v>
      </c>
      <c r="P30" s="106">
        <v>67.755430410297663</v>
      </c>
      <c r="R30" s="17">
        <v>500</v>
      </c>
      <c r="S30" s="23"/>
      <c r="T30" s="26"/>
      <c r="U30" s="27"/>
      <c r="V30" s="28"/>
    </row>
    <row r="31" spans="1:24" ht="13.5" customHeight="1">
      <c r="A31" s="16" t="s">
        <v>49</v>
      </c>
      <c r="B31" s="29">
        <v>292796</v>
      </c>
      <c r="C31" s="5">
        <v>297132</v>
      </c>
      <c r="D31" s="10">
        <v>4336</v>
      </c>
      <c r="E31" s="86">
        <v>1.4808945477397195E-2</v>
      </c>
      <c r="F31" s="90">
        <v>23730</v>
      </c>
      <c r="G31" s="91">
        <v>54766</v>
      </c>
      <c r="H31" s="91">
        <v>197198</v>
      </c>
      <c r="I31" s="91">
        <v>45168</v>
      </c>
      <c r="J31" s="91">
        <v>20030</v>
      </c>
      <c r="K31" s="93">
        <v>7.9863495012317764E-2</v>
      </c>
      <c r="L31" s="93">
        <v>0.18431538844688555</v>
      </c>
      <c r="M31" s="93">
        <v>0.66367136491525647</v>
      </c>
      <c r="N31" s="93">
        <v>0.15201324663785792</v>
      </c>
      <c r="O31" s="93">
        <v>6.7411116944657595E-2</v>
      </c>
      <c r="P31" s="106">
        <v>50.676984553595879</v>
      </c>
      <c r="R31" s="17">
        <v>49</v>
      </c>
      <c r="S31" s="18"/>
      <c r="T31" s="26"/>
      <c r="U31" s="27"/>
      <c r="V31" s="28"/>
    </row>
    <row r="32" spans="1:24" ht="13.5" customHeight="1">
      <c r="A32" s="16" t="s">
        <v>173</v>
      </c>
      <c r="B32" s="29">
        <v>23828</v>
      </c>
      <c r="C32" s="5">
        <v>24164</v>
      </c>
      <c r="D32" s="10">
        <v>336</v>
      </c>
      <c r="E32" s="86">
        <v>1.4101057579318343E-2</v>
      </c>
      <c r="F32" s="90">
        <v>2106</v>
      </c>
      <c r="G32" s="91">
        <v>5301</v>
      </c>
      <c r="H32" s="91">
        <v>14750</v>
      </c>
      <c r="I32" s="91">
        <v>4113</v>
      </c>
      <c r="J32" s="91">
        <v>1757</v>
      </c>
      <c r="K32" s="93">
        <v>8.7154444628372782E-2</v>
      </c>
      <c r="L32" s="93">
        <v>0.21937593113722895</v>
      </c>
      <c r="M32" s="93">
        <v>0.61041218341334214</v>
      </c>
      <c r="N32" s="93">
        <v>0.17021188544942889</v>
      </c>
      <c r="O32" s="93">
        <v>7.271147161066048E-2</v>
      </c>
      <c r="P32" s="106">
        <v>63.82372881355932</v>
      </c>
      <c r="R32" s="17">
        <v>418</v>
      </c>
      <c r="S32" s="18"/>
      <c r="T32" s="26"/>
      <c r="U32" s="27"/>
      <c r="V32" s="28"/>
    </row>
    <row r="33" spans="1:22" ht="13.5" customHeight="1">
      <c r="A33" s="16" t="s">
        <v>133</v>
      </c>
      <c r="B33" s="29">
        <v>6436</v>
      </c>
      <c r="C33" s="5">
        <v>6523</v>
      </c>
      <c r="D33" s="10">
        <v>87</v>
      </c>
      <c r="E33" s="86">
        <v>1.3517712865133591E-2</v>
      </c>
      <c r="F33" s="90">
        <v>422</v>
      </c>
      <c r="G33" s="91">
        <v>967</v>
      </c>
      <c r="H33" s="91">
        <v>4132</v>
      </c>
      <c r="I33" s="91">
        <v>1424</v>
      </c>
      <c r="J33" s="91">
        <v>569</v>
      </c>
      <c r="K33" s="93">
        <v>6.4694159129235013E-2</v>
      </c>
      <c r="L33" s="93">
        <v>0.14824467269661198</v>
      </c>
      <c r="M33" s="93">
        <v>0.63345086616587465</v>
      </c>
      <c r="N33" s="93">
        <v>0.21830446113751342</v>
      </c>
      <c r="O33" s="93">
        <v>8.7229802238233942E-2</v>
      </c>
      <c r="P33" s="106">
        <v>57.865440464666023</v>
      </c>
      <c r="R33" s="17">
        <v>261</v>
      </c>
      <c r="S33" s="23"/>
      <c r="T33" s="26"/>
      <c r="U33" s="27"/>
      <c r="V33" s="28"/>
    </row>
    <row r="34" spans="1:22" ht="13.5" customHeight="1">
      <c r="A34" s="16" t="s">
        <v>53</v>
      </c>
      <c r="B34" s="29">
        <v>2603</v>
      </c>
      <c r="C34" s="5">
        <v>2638</v>
      </c>
      <c r="D34" s="10">
        <v>35</v>
      </c>
      <c r="E34" s="86">
        <v>1.344602381867066E-2</v>
      </c>
      <c r="F34" s="90">
        <v>195</v>
      </c>
      <c r="G34" s="91">
        <v>469</v>
      </c>
      <c r="H34" s="91">
        <v>1583</v>
      </c>
      <c r="I34" s="91">
        <v>586</v>
      </c>
      <c r="J34" s="91">
        <v>264</v>
      </c>
      <c r="K34" s="93">
        <v>7.3919636087945412E-2</v>
      </c>
      <c r="L34" s="93">
        <v>0.17778620166793024</v>
      </c>
      <c r="M34" s="93">
        <v>0.6000758150113723</v>
      </c>
      <c r="N34" s="93">
        <v>0.22213798332069751</v>
      </c>
      <c r="O34" s="93">
        <v>0.10007581501137225</v>
      </c>
      <c r="P34" s="106">
        <v>66.64560960202148</v>
      </c>
      <c r="R34" s="17">
        <v>60</v>
      </c>
      <c r="S34" s="23"/>
      <c r="T34" s="26"/>
      <c r="U34" s="27"/>
      <c r="V34" s="28"/>
    </row>
    <row r="35" spans="1:22" ht="13.5" customHeight="1">
      <c r="A35" s="16" t="s">
        <v>306</v>
      </c>
      <c r="B35" s="29">
        <v>241009</v>
      </c>
      <c r="C35" s="5">
        <v>244223</v>
      </c>
      <c r="D35" s="10">
        <v>3214</v>
      </c>
      <c r="E35" s="86">
        <v>1.3335601575044986E-2</v>
      </c>
      <c r="F35" s="90">
        <v>14353</v>
      </c>
      <c r="G35" s="91">
        <v>31946</v>
      </c>
      <c r="H35" s="91">
        <v>165234</v>
      </c>
      <c r="I35" s="91">
        <v>47043</v>
      </c>
      <c r="J35" s="91">
        <v>22066</v>
      </c>
      <c r="K35" s="93">
        <v>5.8770058512097552E-2</v>
      </c>
      <c r="L35" s="93">
        <v>0.13080668077945157</v>
      </c>
      <c r="M35" s="93">
        <v>0.67657018380742195</v>
      </c>
      <c r="N35" s="93">
        <v>0.19262313541312653</v>
      </c>
      <c r="O35" s="93">
        <v>9.03518505628053E-2</v>
      </c>
      <c r="P35" s="106">
        <v>47.804325986177183</v>
      </c>
      <c r="R35" s="17">
        <v>837</v>
      </c>
      <c r="S35" s="23"/>
      <c r="T35" s="26"/>
      <c r="U35" s="27"/>
      <c r="V35" s="28"/>
    </row>
    <row r="36" spans="1:22" ht="13.5" customHeight="1">
      <c r="A36" s="16" t="s">
        <v>109</v>
      </c>
      <c r="B36" s="29">
        <v>32214</v>
      </c>
      <c r="C36" s="5">
        <v>32622</v>
      </c>
      <c r="D36" s="10">
        <v>408</v>
      </c>
      <c r="E36" s="86">
        <v>1.2665300800894119E-2</v>
      </c>
      <c r="F36" s="90">
        <v>2521</v>
      </c>
      <c r="G36" s="91">
        <v>6054</v>
      </c>
      <c r="H36" s="91">
        <v>19715</v>
      </c>
      <c r="I36" s="91">
        <v>6853</v>
      </c>
      <c r="J36" s="91">
        <v>3096</v>
      </c>
      <c r="K36" s="93">
        <v>7.7279136778860891E-2</v>
      </c>
      <c r="L36" s="93">
        <v>0.18558028324443626</v>
      </c>
      <c r="M36" s="93">
        <v>0.60434675985531239</v>
      </c>
      <c r="N36" s="93">
        <v>0.21007295690025135</v>
      </c>
      <c r="O36" s="93">
        <v>9.4905278646312305E-2</v>
      </c>
      <c r="P36" s="106">
        <v>65.467917829064163</v>
      </c>
      <c r="R36" s="17">
        <v>211</v>
      </c>
      <c r="S36" s="23"/>
      <c r="T36" s="26"/>
      <c r="U36" s="27"/>
      <c r="V36" s="28"/>
    </row>
    <row r="37" spans="1:22" ht="13.5" customHeight="1">
      <c r="A37" s="16" t="s">
        <v>62</v>
      </c>
      <c r="B37" s="29">
        <v>1599</v>
      </c>
      <c r="C37" s="5">
        <v>1619</v>
      </c>
      <c r="D37" s="10">
        <v>20</v>
      </c>
      <c r="E37" s="86">
        <v>1.2507817385866149E-2</v>
      </c>
      <c r="F37" s="90">
        <v>119</v>
      </c>
      <c r="G37" s="91">
        <v>277</v>
      </c>
      <c r="H37" s="91">
        <v>978</v>
      </c>
      <c r="I37" s="91">
        <v>364</v>
      </c>
      <c r="J37" s="91">
        <v>169</v>
      </c>
      <c r="K37" s="93">
        <v>7.3502161828289073E-2</v>
      </c>
      <c r="L37" s="93">
        <v>0.17109326744904263</v>
      </c>
      <c r="M37" s="93">
        <v>0.60407659048795548</v>
      </c>
      <c r="N37" s="93">
        <v>0.22483014206300186</v>
      </c>
      <c r="O37" s="93">
        <v>0.10438542310067943</v>
      </c>
      <c r="P37" s="106">
        <v>65.541922290388555</v>
      </c>
      <c r="R37" s="17">
        <v>76</v>
      </c>
      <c r="S37" s="23"/>
      <c r="T37" s="26"/>
      <c r="U37" s="27"/>
      <c r="V37" s="28"/>
    </row>
    <row r="38" spans="1:22" ht="13.5" customHeight="1">
      <c r="A38" s="16" t="s">
        <v>140</v>
      </c>
      <c r="B38" s="29">
        <v>14857</v>
      </c>
      <c r="C38" s="5">
        <v>15035</v>
      </c>
      <c r="D38" s="10">
        <v>178</v>
      </c>
      <c r="E38" s="86">
        <v>1.1980884431580963E-2</v>
      </c>
      <c r="F38" s="90">
        <v>1248</v>
      </c>
      <c r="G38" s="91">
        <v>3146</v>
      </c>
      <c r="H38" s="91">
        <v>9147</v>
      </c>
      <c r="I38" s="91">
        <v>2742</v>
      </c>
      <c r="J38" s="91">
        <v>1005</v>
      </c>
      <c r="K38" s="93">
        <v>8.3006318589956773E-2</v>
      </c>
      <c r="L38" s="93">
        <v>0.20924509477884934</v>
      </c>
      <c r="M38" s="93">
        <v>0.60838044562687066</v>
      </c>
      <c r="N38" s="93">
        <v>0.18237445959428</v>
      </c>
      <c r="O38" s="93">
        <v>6.6844030595277687E-2</v>
      </c>
      <c r="P38" s="106">
        <v>64.370831966765067</v>
      </c>
      <c r="R38" s="17">
        <v>276</v>
      </c>
      <c r="S38" s="18"/>
      <c r="T38" s="26"/>
      <c r="U38" s="27"/>
      <c r="V38" s="28"/>
    </row>
    <row r="39" spans="1:22" ht="13.5" customHeight="1">
      <c r="A39" s="16" t="s">
        <v>294</v>
      </c>
      <c r="B39" s="29">
        <v>1007</v>
      </c>
      <c r="C39" s="5">
        <v>1019</v>
      </c>
      <c r="D39" s="10">
        <v>12</v>
      </c>
      <c r="E39" s="86">
        <v>1.1916583912611634E-2</v>
      </c>
      <c r="F39" s="90">
        <v>60</v>
      </c>
      <c r="G39" s="91">
        <v>155</v>
      </c>
      <c r="H39" s="91">
        <v>590</v>
      </c>
      <c r="I39" s="91">
        <v>274</v>
      </c>
      <c r="J39" s="91">
        <v>122</v>
      </c>
      <c r="K39" s="93">
        <v>5.8881256133464184E-2</v>
      </c>
      <c r="L39" s="93">
        <v>0.1521099116781158</v>
      </c>
      <c r="M39" s="93">
        <v>0.57899901864573111</v>
      </c>
      <c r="N39" s="93">
        <v>0.26889106967615312</v>
      </c>
      <c r="O39" s="93">
        <v>0.1197252208047105</v>
      </c>
      <c r="P39" s="106">
        <v>72.711864406779654</v>
      </c>
      <c r="R39" s="17">
        <v>771</v>
      </c>
      <c r="S39" s="23"/>
      <c r="T39" s="26"/>
      <c r="U39" s="27"/>
      <c r="V39" s="28"/>
    </row>
    <row r="40" spans="1:22" ht="13.5" customHeight="1">
      <c r="A40" s="16" t="s">
        <v>211</v>
      </c>
      <c r="B40" s="29">
        <v>34476</v>
      </c>
      <c r="C40" s="5">
        <v>34884</v>
      </c>
      <c r="D40" s="10">
        <v>408</v>
      </c>
      <c r="E40" s="86">
        <v>1.1834319526627279E-2</v>
      </c>
      <c r="F40" s="90">
        <v>2461</v>
      </c>
      <c r="G40" s="91">
        <v>6268</v>
      </c>
      <c r="H40" s="91">
        <v>21263</v>
      </c>
      <c r="I40" s="91">
        <v>7353</v>
      </c>
      <c r="J40" s="91">
        <v>3161</v>
      </c>
      <c r="K40" s="93">
        <v>7.0548102281848407E-2</v>
      </c>
      <c r="L40" s="93">
        <v>0.17968122921683294</v>
      </c>
      <c r="M40" s="93">
        <v>0.60953445705767684</v>
      </c>
      <c r="N40" s="93">
        <v>0.2107843137254902</v>
      </c>
      <c r="O40" s="93">
        <v>9.0614608416466E-2</v>
      </c>
      <c r="P40" s="106">
        <v>64.059634106193855</v>
      </c>
      <c r="R40" s="17">
        <v>536</v>
      </c>
      <c r="S40" s="23"/>
      <c r="T40" s="26"/>
      <c r="U40" s="27"/>
      <c r="V40" s="28"/>
    </row>
    <row r="41" spans="1:22" ht="13.5" customHeight="1">
      <c r="A41" s="16" t="s">
        <v>150</v>
      </c>
      <c r="B41" s="29">
        <v>120210</v>
      </c>
      <c r="C41" s="5">
        <v>121543</v>
      </c>
      <c r="D41" s="10">
        <v>1333</v>
      </c>
      <c r="E41" s="86">
        <v>1.1088927709841156E-2</v>
      </c>
      <c r="F41" s="90">
        <v>7645</v>
      </c>
      <c r="G41" s="91">
        <v>17407</v>
      </c>
      <c r="H41" s="91">
        <v>77362</v>
      </c>
      <c r="I41" s="91">
        <v>26774</v>
      </c>
      <c r="J41" s="91">
        <v>11608</v>
      </c>
      <c r="K41" s="93">
        <v>6.2899549953514391E-2</v>
      </c>
      <c r="L41" s="93">
        <v>0.14321680392947353</v>
      </c>
      <c r="M41" s="93">
        <v>0.636499016808866</v>
      </c>
      <c r="N41" s="93">
        <v>0.2202841792616605</v>
      </c>
      <c r="O41" s="93">
        <v>9.5505294422550041E-2</v>
      </c>
      <c r="P41" s="106">
        <v>57.10943357203795</v>
      </c>
      <c r="R41" s="17">
        <v>297</v>
      </c>
      <c r="S41" s="23"/>
      <c r="T41" s="26"/>
      <c r="U41" s="27"/>
      <c r="V41" s="28"/>
    </row>
    <row r="42" spans="1:22" ht="13.5" customHeight="1">
      <c r="A42" s="16" t="s">
        <v>222</v>
      </c>
      <c r="B42" s="29">
        <v>10922</v>
      </c>
      <c r="C42" s="5">
        <v>11041</v>
      </c>
      <c r="D42" s="10">
        <v>119</v>
      </c>
      <c r="E42" s="86">
        <v>1.0895440395531919E-2</v>
      </c>
      <c r="F42" s="90">
        <v>886</v>
      </c>
      <c r="G42" s="91">
        <v>2098</v>
      </c>
      <c r="H42" s="91">
        <v>6436</v>
      </c>
      <c r="I42" s="91">
        <v>2507</v>
      </c>
      <c r="J42" s="91">
        <v>1090</v>
      </c>
      <c r="K42" s="93">
        <v>8.0246354496875283E-2</v>
      </c>
      <c r="L42" s="93">
        <v>0.19001902001630286</v>
      </c>
      <c r="M42" s="93">
        <v>0.58291821392989762</v>
      </c>
      <c r="N42" s="93">
        <v>0.22706276605379946</v>
      </c>
      <c r="O42" s="93">
        <v>9.8722941762521513E-2</v>
      </c>
      <c r="P42" s="106">
        <v>71.55065257924177</v>
      </c>
      <c r="R42" s="17">
        <v>577</v>
      </c>
      <c r="S42" s="23"/>
      <c r="T42" s="26"/>
      <c r="U42" s="27"/>
      <c r="V42" s="28"/>
    </row>
    <row r="43" spans="1:22" ht="13.5" customHeight="1">
      <c r="A43" s="16" t="s">
        <v>304</v>
      </c>
      <c r="B43" s="29">
        <v>1659</v>
      </c>
      <c r="C43" s="5">
        <v>1677</v>
      </c>
      <c r="D43" s="10">
        <v>18</v>
      </c>
      <c r="E43" s="86">
        <v>1.0849909584086825E-2</v>
      </c>
      <c r="F43" s="90">
        <v>90</v>
      </c>
      <c r="G43" s="91">
        <v>221</v>
      </c>
      <c r="H43" s="91">
        <v>876</v>
      </c>
      <c r="I43" s="91">
        <v>580</v>
      </c>
      <c r="J43" s="91">
        <v>272</v>
      </c>
      <c r="K43" s="93">
        <v>5.3667262969588549E-2</v>
      </c>
      <c r="L43" s="93">
        <v>0.13178294573643412</v>
      </c>
      <c r="M43" s="93">
        <v>0.52236135957066188</v>
      </c>
      <c r="N43" s="93">
        <v>0.345855694692904</v>
      </c>
      <c r="O43" s="93">
        <v>0.16219439475253428</v>
      </c>
      <c r="P43" s="106">
        <v>91.438356164383563</v>
      </c>
      <c r="R43" s="17">
        <v>833</v>
      </c>
      <c r="S43" s="23"/>
      <c r="T43" s="26"/>
      <c r="U43" s="27"/>
      <c r="V43" s="28"/>
    </row>
    <row r="44" spans="1:22" ht="13.5" customHeight="1">
      <c r="A44" s="16" t="s">
        <v>185</v>
      </c>
      <c r="B44" s="29">
        <v>372</v>
      </c>
      <c r="C44" s="5">
        <v>376</v>
      </c>
      <c r="D44" s="10">
        <v>4</v>
      </c>
      <c r="E44" s="86">
        <v>1.0752688172043001E-2</v>
      </c>
      <c r="F44" s="90">
        <v>16</v>
      </c>
      <c r="G44" s="91">
        <v>57</v>
      </c>
      <c r="H44" s="91">
        <v>212</v>
      </c>
      <c r="I44" s="91">
        <v>107</v>
      </c>
      <c r="J44" s="91">
        <v>52</v>
      </c>
      <c r="K44" s="93">
        <v>4.2553191489361701E-2</v>
      </c>
      <c r="L44" s="93">
        <v>0.15159574468085107</v>
      </c>
      <c r="M44" s="93">
        <v>0.56382978723404253</v>
      </c>
      <c r="N44" s="93">
        <v>0.28457446808510639</v>
      </c>
      <c r="O44" s="93">
        <v>0.13829787234042554</v>
      </c>
      <c r="P44" s="106">
        <v>77.35849056603773</v>
      </c>
      <c r="R44" s="17">
        <v>438</v>
      </c>
      <c r="S44" s="23"/>
      <c r="T44" s="26"/>
      <c r="U44" s="27"/>
      <c r="V44" s="28"/>
    </row>
    <row r="45" spans="1:22" ht="13.5" customHeight="1">
      <c r="A45" s="16" t="s">
        <v>220</v>
      </c>
      <c r="B45" s="29">
        <v>207327</v>
      </c>
      <c r="C45" s="5">
        <v>209551</v>
      </c>
      <c r="D45" s="10">
        <v>2224</v>
      </c>
      <c r="E45" s="86">
        <v>1.0727015777009186E-2</v>
      </c>
      <c r="F45" s="90">
        <v>14873</v>
      </c>
      <c r="G45" s="91">
        <v>35739</v>
      </c>
      <c r="H45" s="91">
        <v>138447</v>
      </c>
      <c r="I45" s="91">
        <v>35365</v>
      </c>
      <c r="J45" s="91">
        <v>15055</v>
      </c>
      <c r="K45" s="93">
        <v>7.0975562035017731E-2</v>
      </c>
      <c r="L45" s="93">
        <v>0.17055036721370931</v>
      </c>
      <c r="M45" s="93">
        <v>0.66068403395832043</v>
      </c>
      <c r="N45" s="93">
        <v>0.16876559882797029</v>
      </c>
      <c r="O45" s="93">
        <v>7.1844085687970946E-2</v>
      </c>
      <c r="P45" s="106">
        <v>51.358281508447277</v>
      </c>
      <c r="R45" s="17">
        <v>564</v>
      </c>
      <c r="S45" s="23"/>
      <c r="T45" s="26"/>
      <c r="U45" s="27"/>
      <c r="V45" s="28"/>
    </row>
    <row r="46" spans="1:22" ht="13.5" customHeight="1">
      <c r="A46" s="16" t="s">
        <v>214</v>
      </c>
      <c r="B46" s="29">
        <v>43663</v>
      </c>
      <c r="C46" s="5">
        <v>44127</v>
      </c>
      <c r="D46" s="10">
        <v>464</v>
      </c>
      <c r="E46" s="86">
        <v>1.0626846529097955E-2</v>
      </c>
      <c r="F46" s="90">
        <v>3405</v>
      </c>
      <c r="G46" s="91">
        <v>8539</v>
      </c>
      <c r="H46" s="91">
        <v>27951</v>
      </c>
      <c r="I46" s="91">
        <v>7637</v>
      </c>
      <c r="J46" s="91">
        <v>3290</v>
      </c>
      <c r="K46" s="93">
        <v>7.7163641308042694E-2</v>
      </c>
      <c r="L46" s="93">
        <v>0.1935096426224307</v>
      </c>
      <c r="M46" s="93">
        <v>0.63342171459650554</v>
      </c>
      <c r="N46" s="93">
        <v>0.17306864278106374</v>
      </c>
      <c r="O46" s="93">
        <v>7.4557527137580168E-2</v>
      </c>
      <c r="P46" s="106">
        <v>57.872705806590105</v>
      </c>
      <c r="R46" s="17">
        <v>543</v>
      </c>
      <c r="S46" s="23"/>
      <c r="T46" s="26"/>
      <c r="U46" s="27"/>
      <c r="V46" s="28"/>
    </row>
    <row r="47" spans="1:22" ht="13.5" customHeight="1">
      <c r="A47" s="16" t="s">
        <v>253</v>
      </c>
      <c r="B47" s="29">
        <v>50619</v>
      </c>
      <c r="C47" s="5">
        <v>51149</v>
      </c>
      <c r="D47" s="10">
        <v>530</v>
      </c>
      <c r="E47" s="86">
        <v>1.0470376736008147E-2</v>
      </c>
      <c r="F47" s="90">
        <v>3421</v>
      </c>
      <c r="G47" s="91">
        <v>8493</v>
      </c>
      <c r="H47" s="91">
        <v>31319</v>
      </c>
      <c r="I47" s="91">
        <v>11337</v>
      </c>
      <c r="J47" s="91">
        <v>4995</v>
      </c>
      <c r="K47" s="93">
        <v>6.6883028016188006E-2</v>
      </c>
      <c r="L47" s="93">
        <v>0.16604430194138692</v>
      </c>
      <c r="M47" s="93">
        <v>0.6123091360534908</v>
      </c>
      <c r="N47" s="93">
        <v>0.22164656200512228</v>
      </c>
      <c r="O47" s="93">
        <v>9.7655868149914948E-2</v>
      </c>
      <c r="P47" s="106">
        <v>63.316197835179921</v>
      </c>
      <c r="R47" s="17">
        <v>638</v>
      </c>
      <c r="S47" s="23"/>
      <c r="T47" s="26"/>
      <c r="U47" s="27"/>
      <c r="V47" s="28"/>
    </row>
    <row r="48" spans="1:22" ht="13.5" customHeight="1">
      <c r="A48" s="16" t="s">
        <v>200</v>
      </c>
      <c r="B48" s="29">
        <v>2297</v>
      </c>
      <c r="C48" s="5">
        <v>2321</v>
      </c>
      <c r="D48" s="10">
        <v>24</v>
      </c>
      <c r="E48" s="86">
        <v>1.0448410970831601E-2</v>
      </c>
      <c r="F48" s="90">
        <v>129</v>
      </c>
      <c r="G48" s="91">
        <v>343</v>
      </c>
      <c r="H48" s="91">
        <v>1323</v>
      </c>
      <c r="I48" s="91">
        <v>655</v>
      </c>
      <c r="J48" s="91">
        <v>295</v>
      </c>
      <c r="K48" s="93">
        <v>5.5579491598448945E-2</v>
      </c>
      <c r="L48" s="93">
        <v>0.14778112882378286</v>
      </c>
      <c r="M48" s="93">
        <v>0.5700129254631624</v>
      </c>
      <c r="N48" s="93">
        <v>0.28220594571305474</v>
      </c>
      <c r="O48" s="93">
        <v>0.12710038776389487</v>
      </c>
      <c r="P48" s="106">
        <v>75.43461829176114</v>
      </c>
      <c r="R48" s="17">
        <v>498</v>
      </c>
      <c r="S48" s="23"/>
      <c r="T48" s="26"/>
      <c r="U48" s="27"/>
      <c r="V48" s="28"/>
    </row>
    <row r="49" spans="1:22" ht="13.5" customHeight="1">
      <c r="A49" s="16" t="s">
        <v>265</v>
      </c>
      <c r="B49" s="29">
        <v>63528</v>
      </c>
      <c r="C49" s="5">
        <v>64180</v>
      </c>
      <c r="D49" s="10">
        <v>652</v>
      </c>
      <c r="E49" s="86">
        <v>1.0263191033874852E-2</v>
      </c>
      <c r="F49" s="90">
        <v>4370</v>
      </c>
      <c r="G49" s="91">
        <v>10412</v>
      </c>
      <c r="H49" s="91">
        <v>40667</v>
      </c>
      <c r="I49" s="91">
        <v>13101</v>
      </c>
      <c r="J49" s="91">
        <v>5563</v>
      </c>
      <c r="K49" s="93">
        <v>6.8089747584917426E-2</v>
      </c>
      <c r="L49" s="93">
        <v>0.16223122468058584</v>
      </c>
      <c r="M49" s="93">
        <v>0.63363976316609538</v>
      </c>
      <c r="N49" s="93">
        <v>0.2041290121533188</v>
      </c>
      <c r="O49" s="93">
        <v>8.6678092863820499E-2</v>
      </c>
      <c r="P49" s="106">
        <v>57.818378537880832</v>
      </c>
      <c r="R49" s="17">
        <v>698</v>
      </c>
      <c r="S49" s="23"/>
      <c r="T49" s="26"/>
      <c r="U49" s="27"/>
      <c r="V49" s="28"/>
    </row>
    <row r="50" spans="1:22" ht="13.5" customHeight="1">
      <c r="A50" s="16" t="s">
        <v>172</v>
      </c>
      <c r="B50" s="29">
        <v>2114</v>
      </c>
      <c r="C50" s="5">
        <v>2135</v>
      </c>
      <c r="D50" s="10">
        <v>21</v>
      </c>
      <c r="E50" s="86">
        <v>9.9337748344370258E-3</v>
      </c>
      <c r="F50" s="90">
        <v>215</v>
      </c>
      <c r="G50" s="91">
        <v>459</v>
      </c>
      <c r="H50" s="91">
        <v>1271</v>
      </c>
      <c r="I50" s="91">
        <v>405</v>
      </c>
      <c r="J50" s="91">
        <v>171</v>
      </c>
      <c r="K50" s="93">
        <v>0.10070257611241218</v>
      </c>
      <c r="L50" s="93">
        <v>0.21498829039812647</v>
      </c>
      <c r="M50" s="93">
        <v>0.59531615925058545</v>
      </c>
      <c r="N50" s="93">
        <v>0.18969555035128804</v>
      </c>
      <c r="O50" s="93">
        <v>8.0093676814988288E-2</v>
      </c>
      <c r="P50" s="106">
        <v>67.97797010228166</v>
      </c>
      <c r="R50" s="17">
        <v>417</v>
      </c>
      <c r="S50" s="23"/>
      <c r="T50" s="26"/>
      <c r="U50" s="27"/>
      <c r="V50" s="28"/>
    </row>
    <row r="51" spans="1:22" ht="13.5" customHeight="1">
      <c r="A51" s="16" t="s">
        <v>279</v>
      </c>
      <c r="B51" s="29">
        <v>64130</v>
      </c>
      <c r="C51" s="5">
        <v>64736</v>
      </c>
      <c r="D51" s="10">
        <v>606</v>
      </c>
      <c r="E51" s="86">
        <v>9.4495555902074369E-3</v>
      </c>
      <c r="F51" s="90">
        <v>4731</v>
      </c>
      <c r="G51" s="91">
        <v>10925</v>
      </c>
      <c r="H51" s="91">
        <v>40426</v>
      </c>
      <c r="I51" s="91">
        <v>13385</v>
      </c>
      <c r="J51" s="91">
        <v>5949</v>
      </c>
      <c r="K51" s="93">
        <v>7.3081438457736042E-2</v>
      </c>
      <c r="L51" s="93">
        <v>0.16876235788433019</v>
      </c>
      <c r="M51" s="93">
        <v>0.62447478991596639</v>
      </c>
      <c r="N51" s="93">
        <v>0.20676285219970342</v>
      </c>
      <c r="O51" s="93">
        <v>9.1896317350469603E-2</v>
      </c>
      <c r="P51" s="106">
        <v>60.134566862910013</v>
      </c>
      <c r="R51" s="17">
        <v>743</v>
      </c>
      <c r="S51" s="23"/>
      <c r="T51" s="26"/>
      <c r="U51" s="27"/>
      <c r="V51" s="28"/>
    </row>
    <row r="52" spans="1:22" ht="13.5" customHeight="1">
      <c r="A52" s="40" t="s">
        <v>153</v>
      </c>
      <c r="B52" s="29">
        <v>962</v>
      </c>
      <c r="C52" s="5">
        <v>971</v>
      </c>
      <c r="D52" s="10">
        <v>9</v>
      </c>
      <c r="E52" s="86">
        <v>9.3555093555093283E-3</v>
      </c>
      <c r="F52" s="90">
        <v>36</v>
      </c>
      <c r="G52" s="91">
        <v>87</v>
      </c>
      <c r="H52" s="91">
        <v>492</v>
      </c>
      <c r="I52" s="91">
        <v>392</v>
      </c>
      <c r="J52" s="91">
        <v>164</v>
      </c>
      <c r="K52" s="93">
        <v>3.7075180226570546E-2</v>
      </c>
      <c r="L52" s="93">
        <v>8.9598352214212154E-2</v>
      </c>
      <c r="M52" s="93">
        <v>0.50669412976313077</v>
      </c>
      <c r="N52" s="93">
        <v>0.40370751802265703</v>
      </c>
      <c r="O52" s="93">
        <v>0.16889804325437693</v>
      </c>
      <c r="P52" s="106">
        <v>97.357723577235774</v>
      </c>
      <c r="R52" s="37">
        <v>304</v>
      </c>
      <c r="S52" s="23"/>
      <c r="T52" s="26"/>
      <c r="U52" s="27"/>
      <c r="V52" s="28"/>
    </row>
    <row r="53" spans="1:22" ht="13.5" customHeight="1">
      <c r="A53" s="16" t="s">
        <v>131</v>
      </c>
      <c r="B53" s="29">
        <v>40082</v>
      </c>
      <c r="C53" s="5">
        <v>40433</v>
      </c>
      <c r="D53" s="10">
        <v>351</v>
      </c>
      <c r="E53" s="86">
        <v>8.7570480514944649E-3</v>
      </c>
      <c r="F53" s="90">
        <v>2897</v>
      </c>
      <c r="G53" s="91">
        <v>7480</v>
      </c>
      <c r="H53" s="91">
        <v>25902</v>
      </c>
      <c r="I53" s="91">
        <v>7051</v>
      </c>
      <c r="J53" s="91">
        <v>2822</v>
      </c>
      <c r="K53" s="93">
        <v>7.1649395295921653E-2</v>
      </c>
      <c r="L53" s="93">
        <v>0.18499740311131996</v>
      </c>
      <c r="M53" s="93">
        <v>0.64061533895580347</v>
      </c>
      <c r="N53" s="93">
        <v>0.1743872579328766</v>
      </c>
      <c r="O53" s="93">
        <v>6.9794474810179807E-2</v>
      </c>
      <c r="P53" s="106">
        <v>56.099915064473791</v>
      </c>
      <c r="R53" s="17">
        <v>257</v>
      </c>
      <c r="S53" s="23"/>
      <c r="T53" s="26"/>
      <c r="U53" s="27"/>
      <c r="V53" s="28"/>
    </row>
    <row r="54" spans="1:22" ht="13.5" customHeight="1">
      <c r="A54" s="16" t="s">
        <v>118</v>
      </c>
      <c r="B54" s="29">
        <v>1278</v>
      </c>
      <c r="C54" s="5">
        <v>1289</v>
      </c>
      <c r="D54" s="10">
        <v>11</v>
      </c>
      <c r="E54" s="86">
        <v>8.6071987480438317E-3</v>
      </c>
      <c r="F54" s="90">
        <v>82</v>
      </c>
      <c r="G54" s="91">
        <v>157</v>
      </c>
      <c r="H54" s="91">
        <v>599</v>
      </c>
      <c r="I54" s="91">
        <v>533</v>
      </c>
      <c r="J54" s="91">
        <v>224</v>
      </c>
      <c r="K54" s="93">
        <v>6.3615205585725365E-2</v>
      </c>
      <c r="L54" s="93">
        <v>0.12179984484096198</v>
      </c>
      <c r="M54" s="93">
        <v>0.46470131885182314</v>
      </c>
      <c r="N54" s="93">
        <v>0.4134988363072149</v>
      </c>
      <c r="O54" s="93">
        <v>0.17377812257564004</v>
      </c>
      <c r="P54" s="106">
        <v>115.19198664440734</v>
      </c>
      <c r="R54" s="17">
        <v>231</v>
      </c>
      <c r="S54" s="23"/>
      <c r="T54" s="26"/>
      <c r="U54" s="27"/>
      <c r="V54" s="28"/>
    </row>
    <row r="55" spans="1:22" ht="13.5" customHeight="1">
      <c r="A55" s="16" t="s">
        <v>71</v>
      </c>
      <c r="B55" s="29">
        <v>237231</v>
      </c>
      <c r="C55" s="5">
        <v>239206</v>
      </c>
      <c r="D55" s="10">
        <v>1975</v>
      </c>
      <c r="E55" s="86">
        <v>8.3252188794886717E-3</v>
      </c>
      <c r="F55" s="90">
        <v>18249</v>
      </c>
      <c r="G55" s="91">
        <v>40475</v>
      </c>
      <c r="H55" s="91">
        <v>161160</v>
      </c>
      <c r="I55" s="91">
        <v>37571</v>
      </c>
      <c r="J55" s="91">
        <v>16301</v>
      </c>
      <c r="K55" s="93">
        <v>7.6289892394003495E-2</v>
      </c>
      <c r="L55" s="93">
        <v>0.16920562193256022</v>
      </c>
      <c r="M55" s="93">
        <v>0.67372891984314776</v>
      </c>
      <c r="N55" s="93">
        <v>0.15706545822429202</v>
      </c>
      <c r="O55" s="93">
        <v>6.8146283956088058E-2</v>
      </c>
      <c r="P55" s="106">
        <v>48.427649540828995</v>
      </c>
      <c r="R55" s="17">
        <v>92</v>
      </c>
      <c r="S55" s="23"/>
      <c r="T55" s="26"/>
      <c r="U55" s="27"/>
      <c r="V55" s="28"/>
    </row>
    <row r="56" spans="1:22" ht="13.5" customHeight="1">
      <c r="A56" s="40" t="s">
        <v>242</v>
      </c>
      <c r="B56" s="29">
        <v>1833</v>
      </c>
      <c r="C56" s="5">
        <v>1848</v>
      </c>
      <c r="D56" s="10">
        <v>15</v>
      </c>
      <c r="E56" s="86">
        <v>8.1833060556464332E-3</v>
      </c>
      <c r="F56" s="90">
        <v>103</v>
      </c>
      <c r="G56" s="91">
        <v>275</v>
      </c>
      <c r="H56" s="91">
        <v>1134</v>
      </c>
      <c r="I56" s="91">
        <v>439</v>
      </c>
      <c r="J56" s="91">
        <v>213</v>
      </c>
      <c r="K56" s="93">
        <v>5.5735930735930736E-2</v>
      </c>
      <c r="L56" s="93">
        <v>0.14880952380952381</v>
      </c>
      <c r="M56" s="93">
        <v>0.61363636363636365</v>
      </c>
      <c r="N56" s="93">
        <v>0.23755411255411255</v>
      </c>
      <c r="O56" s="93">
        <v>0.11525974025974026</v>
      </c>
      <c r="P56" s="106">
        <v>62.962962962962962</v>
      </c>
      <c r="R56" s="37">
        <v>616</v>
      </c>
      <c r="S56" s="23"/>
      <c r="T56" s="26"/>
      <c r="U56" s="27"/>
      <c r="V56" s="28"/>
    </row>
    <row r="57" spans="1:22" ht="13.5" customHeight="1">
      <c r="A57" s="16" t="s">
        <v>286</v>
      </c>
      <c r="B57" s="29">
        <v>6149</v>
      </c>
      <c r="C57" s="5">
        <v>6198</v>
      </c>
      <c r="D57" s="10">
        <v>49</v>
      </c>
      <c r="E57" s="86">
        <v>7.9687754106358977E-3</v>
      </c>
      <c r="F57" s="90">
        <v>394</v>
      </c>
      <c r="G57" s="91">
        <v>1049</v>
      </c>
      <c r="H57" s="91">
        <v>3913</v>
      </c>
      <c r="I57" s="91">
        <v>1236</v>
      </c>
      <c r="J57" s="91">
        <v>500</v>
      </c>
      <c r="K57" s="93">
        <v>6.3568893191352047E-2</v>
      </c>
      <c r="L57" s="93">
        <v>0.16924814456276219</v>
      </c>
      <c r="M57" s="93">
        <v>0.63133268796385933</v>
      </c>
      <c r="N57" s="93">
        <v>0.19941916747337851</v>
      </c>
      <c r="O57" s="93">
        <v>8.0671184252984834E-2</v>
      </c>
      <c r="P57" s="106">
        <v>58.395093278814208</v>
      </c>
      <c r="R57" s="17">
        <v>755</v>
      </c>
      <c r="S57" s="25"/>
      <c r="T57" s="26"/>
      <c r="U57" s="27"/>
      <c r="V57" s="28"/>
    </row>
    <row r="58" spans="1:22" ht="13.5" customHeight="1">
      <c r="A58" s="40" t="s">
        <v>208</v>
      </c>
      <c r="B58" s="29">
        <v>19427</v>
      </c>
      <c r="C58" s="5">
        <v>19579</v>
      </c>
      <c r="D58" s="10">
        <v>152</v>
      </c>
      <c r="E58" s="86">
        <v>7.8241622484171991E-3</v>
      </c>
      <c r="F58" s="90">
        <v>1103</v>
      </c>
      <c r="G58" s="91">
        <v>2834</v>
      </c>
      <c r="H58" s="91">
        <v>11438</v>
      </c>
      <c r="I58" s="91">
        <v>5307</v>
      </c>
      <c r="J58" s="91">
        <v>2245</v>
      </c>
      <c r="K58" s="93">
        <v>5.6335870064865415E-2</v>
      </c>
      <c r="L58" s="93">
        <v>0.14474692272332601</v>
      </c>
      <c r="M58" s="93">
        <v>0.58419735430818731</v>
      </c>
      <c r="N58" s="93">
        <v>0.27105572296848662</v>
      </c>
      <c r="O58" s="93">
        <v>0.11466367025895091</v>
      </c>
      <c r="P58" s="106">
        <v>71.175030599755203</v>
      </c>
      <c r="R58" s="37">
        <v>529</v>
      </c>
      <c r="S58" s="23"/>
      <c r="T58" s="26"/>
      <c r="U58" s="27"/>
      <c r="V58" s="28"/>
    </row>
    <row r="59" spans="1:22" ht="13.5" customHeight="1">
      <c r="A59" s="16" t="s">
        <v>101</v>
      </c>
      <c r="B59" s="29">
        <v>143420</v>
      </c>
      <c r="C59" s="5">
        <v>144473</v>
      </c>
      <c r="D59" s="10">
        <v>1053</v>
      </c>
      <c r="E59" s="86">
        <v>7.3420722353925161E-3</v>
      </c>
      <c r="F59" s="90">
        <v>9134</v>
      </c>
      <c r="G59" s="91">
        <v>21464</v>
      </c>
      <c r="H59" s="91">
        <v>95624</v>
      </c>
      <c r="I59" s="91">
        <v>27385</v>
      </c>
      <c r="J59" s="91">
        <v>12016</v>
      </c>
      <c r="K59" s="93">
        <v>6.3222885937164727E-2</v>
      </c>
      <c r="L59" s="93">
        <v>0.14856755241463804</v>
      </c>
      <c r="M59" s="93">
        <v>0.66188145881929494</v>
      </c>
      <c r="N59" s="93">
        <v>0.18955098876606702</v>
      </c>
      <c r="O59" s="93">
        <v>8.3171249991347868E-2</v>
      </c>
      <c r="P59" s="106">
        <v>51.084455785158539</v>
      </c>
      <c r="R59" s="17">
        <v>179</v>
      </c>
      <c r="S59" s="23"/>
      <c r="T59" s="26"/>
      <c r="U59" s="27"/>
      <c r="V59" s="28"/>
    </row>
    <row r="60" spans="1:22" ht="13.5" customHeight="1">
      <c r="A60" s="16" t="s">
        <v>193</v>
      </c>
      <c r="B60" s="29">
        <v>9543</v>
      </c>
      <c r="C60" s="5">
        <v>9612</v>
      </c>
      <c r="D60" s="10">
        <v>69</v>
      </c>
      <c r="E60" s="86">
        <v>7.2304306821753261E-3</v>
      </c>
      <c r="F60" s="90">
        <v>767</v>
      </c>
      <c r="G60" s="91">
        <v>1887</v>
      </c>
      <c r="H60" s="91">
        <v>5887</v>
      </c>
      <c r="I60" s="91">
        <v>1838</v>
      </c>
      <c r="J60" s="91">
        <v>797</v>
      </c>
      <c r="K60" s="93">
        <v>7.979608822305452E-2</v>
      </c>
      <c r="L60" s="93">
        <v>0.19631710362047441</v>
      </c>
      <c r="M60" s="93">
        <v>0.61246358718268834</v>
      </c>
      <c r="N60" s="93">
        <v>0.1912193091968373</v>
      </c>
      <c r="O60" s="93">
        <v>8.2917186849771118E-2</v>
      </c>
      <c r="P60" s="106">
        <v>63.275012739935455</v>
      </c>
      <c r="R60" s="17">
        <v>481</v>
      </c>
      <c r="S60" s="23"/>
      <c r="T60" s="26"/>
      <c r="U60" s="27"/>
      <c r="V60" s="28"/>
    </row>
    <row r="61" spans="1:22" ht="13.5" customHeight="1">
      <c r="A61" s="16" t="s">
        <v>177</v>
      </c>
      <c r="B61" s="29">
        <v>20146</v>
      </c>
      <c r="C61" s="5">
        <v>20291</v>
      </c>
      <c r="D61" s="10">
        <v>145</v>
      </c>
      <c r="E61" s="86">
        <v>7.1974585525662604E-3</v>
      </c>
      <c r="F61" s="90">
        <v>1533</v>
      </c>
      <c r="G61" s="91">
        <v>3900</v>
      </c>
      <c r="H61" s="91">
        <v>12327</v>
      </c>
      <c r="I61" s="91">
        <v>4064</v>
      </c>
      <c r="J61" s="91">
        <v>1829</v>
      </c>
      <c r="K61" s="93">
        <v>7.5550736779853134E-2</v>
      </c>
      <c r="L61" s="93">
        <v>0.19220343994874575</v>
      </c>
      <c r="M61" s="93">
        <v>0.60751071903799714</v>
      </c>
      <c r="N61" s="93">
        <v>0.20028584101325711</v>
      </c>
      <c r="O61" s="93">
        <v>9.0138485042629737E-2</v>
      </c>
      <c r="P61" s="106">
        <v>64.606149103593737</v>
      </c>
      <c r="R61" s="17">
        <v>423</v>
      </c>
      <c r="S61" s="23"/>
      <c r="T61" s="26"/>
      <c r="U61" s="27"/>
      <c r="V61" s="28"/>
    </row>
    <row r="62" spans="1:22" ht="13.5" customHeight="1">
      <c r="A62" s="16" t="s">
        <v>190</v>
      </c>
      <c r="B62" s="29">
        <v>5451</v>
      </c>
      <c r="C62" s="5">
        <v>5487</v>
      </c>
      <c r="D62" s="10">
        <v>36</v>
      </c>
      <c r="E62" s="86">
        <v>6.6042927903136039E-3</v>
      </c>
      <c r="F62" s="90">
        <v>380</v>
      </c>
      <c r="G62" s="91">
        <v>855</v>
      </c>
      <c r="H62" s="91">
        <v>3028</v>
      </c>
      <c r="I62" s="91">
        <v>1604</v>
      </c>
      <c r="J62" s="91">
        <v>816</v>
      </c>
      <c r="K62" s="93">
        <v>6.9254601786039732E-2</v>
      </c>
      <c r="L62" s="93">
        <v>0.15582285401858939</v>
      </c>
      <c r="M62" s="93">
        <v>0.55184982686349549</v>
      </c>
      <c r="N62" s="93">
        <v>0.2923273191179151</v>
      </c>
      <c r="O62" s="93">
        <v>0.1487151448879169</v>
      </c>
      <c r="P62" s="106">
        <v>81.208718626155871</v>
      </c>
      <c r="R62" s="17">
        <v>475</v>
      </c>
      <c r="S62" s="23"/>
      <c r="T62" s="26"/>
      <c r="U62" s="27"/>
      <c r="V62" s="28"/>
    </row>
    <row r="63" spans="1:22" ht="13.5" customHeight="1">
      <c r="A63" s="16" t="s">
        <v>77</v>
      </c>
      <c r="B63" s="29">
        <v>46576</v>
      </c>
      <c r="C63" s="5">
        <v>46880</v>
      </c>
      <c r="D63" s="10">
        <v>304</v>
      </c>
      <c r="E63" s="86">
        <v>6.526966678117585E-3</v>
      </c>
      <c r="F63" s="90">
        <v>2810</v>
      </c>
      <c r="G63" s="91">
        <v>6986</v>
      </c>
      <c r="H63" s="91">
        <v>28959</v>
      </c>
      <c r="I63" s="91">
        <v>10935</v>
      </c>
      <c r="J63" s="91">
        <v>4830</v>
      </c>
      <c r="K63" s="93">
        <v>5.9940273037542659E-2</v>
      </c>
      <c r="L63" s="93">
        <v>0.14901877133105801</v>
      </c>
      <c r="M63" s="93">
        <v>0.61772610921501703</v>
      </c>
      <c r="N63" s="93">
        <v>0.23325511945392491</v>
      </c>
      <c r="O63" s="93">
        <v>0.10302901023890786</v>
      </c>
      <c r="P63" s="106">
        <v>61.884042957284443</v>
      </c>
      <c r="R63" s="17">
        <v>106</v>
      </c>
      <c r="S63" s="23"/>
      <c r="T63" s="26"/>
      <c r="U63" s="27"/>
      <c r="V63" s="28"/>
    </row>
    <row r="64" spans="1:22" ht="13.5" customHeight="1">
      <c r="A64" s="16" t="s">
        <v>339</v>
      </c>
      <c r="B64" s="29">
        <v>460</v>
      </c>
      <c r="C64" s="5">
        <v>463</v>
      </c>
      <c r="D64" s="10">
        <v>3</v>
      </c>
      <c r="E64" s="86">
        <v>6.521739130434856E-3</v>
      </c>
      <c r="F64" s="90">
        <v>39</v>
      </c>
      <c r="G64" s="91">
        <v>76</v>
      </c>
      <c r="H64" s="91">
        <v>255</v>
      </c>
      <c r="I64" s="91">
        <v>132</v>
      </c>
      <c r="J64" s="91">
        <v>69</v>
      </c>
      <c r="K64" s="93">
        <v>8.4233261339092869E-2</v>
      </c>
      <c r="L64" s="93">
        <v>0.16414686825053995</v>
      </c>
      <c r="M64" s="93">
        <v>0.55075593952483803</v>
      </c>
      <c r="N64" s="93">
        <v>0.28509719222462204</v>
      </c>
      <c r="O64" s="93">
        <v>0.14902807775377969</v>
      </c>
      <c r="P64" s="106">
        <v>81.568627450980401</v>
      </c>
      <c r="R64" s="17">
        <v>941</v>
      </c>
      <c r="S64" s="23"/>
      <c r="T64" s="26"/>
      <c r="U64" s="27"/>
      <c r="V64" s="28"/>
    </row>
    <row r="65" spans="1:22" ht="13.5" customHeight="1">
      <c r="A65" s="16" t="s">
        <v>81</v>
      </c>
      <c r="B65" s="29">
        <v>9848</v>
      </c>
      <c r="C65" s="5">
        <v>9912</v>
      </c>
      <c r="D65" s="10">
        <v>64</v>
      </c>
      <c r="E65" s="86">
        <v>6.4987814784727149E-3</v>
      </c>
      <c r="F65" s="90">
        <v>860</v>
      </c>
      <c r="G65" s="91">
        <v>2160</v>
      </c>
      <c r="H65" s="91">
        <v>5605</v>
      </c>
      <c r="I65" s="91">
        <v>2147</v>
      </c>
      <c r="J65" s="91">
        <v>932</v>
      </c>
      <c r="K65" s="93">
        <v>8.6763518966908801E-2</v>
      </c>
      <c r="L65" s="93">
        <v>0.21791767554479419</v>
      </c>
      <c r="M65" s="93">
        <v>0.56547619047619047</v>
      </c>
      <c r="N65" s="93">
        <v>0.21660613397901535</v>
      </c>
      <c r="O65" s="93">
        <v>9.40274414850686E-2</v>
      </c>
      <c r="P65" s="106">
        <v>76.842105263157904</v>
      </c>
      <c r="R65" s="17">
        <v>139</v>
      </c>
      <c r="S65" s="23"/>
      <c r="T65" s="26"/>
      <c r="U65" s="27"/>
      <c r="V65" s="28"/>
    </row>
    <row r="66" spans="1:22" ht="13.5" customHeight="1">
      <c r="A66" s="16" t="s">
        <v>92</v>
      </c>
      <c r="B66" s="29">
        <v>16237</v>
      </c>
      <c r="C66" s="5">
        <v>16340</v>
      </c>
      <c r="D66" s="10">
        <v>103</v>
      </c>
      <c r="E66" s="86">
        <v>6.3435363675556911E-3</v>
      </c>
      <c r="F66" s="90">
        <v>1062</v>
      </c>
      <c r="G66" s="91">
        <v>2644</v>
      </c>
      <c r="H66" s="91">
        <v>9612</v>
      </c>
      <c r="I66" s="91">
        <v>4084</v>
      </c>
      <c r="J66" s="91">
        <v>1846</v>
      </c>
      <c r="K66" s="93">
        <v>6.4993880048959604E-2</v>
      </c>
      <c r="L66" s="93">
        <v>0.16181150550795595</v>
      </c>
      <c r="M66" s="93">
        <v>0.58824969400244798</v>
      </c>
      <c r="N66" s="93">
        <v>0.24993880048959607</v>
      </c>
      <c r="O66" s="93">
        <v>0.11297429620563036</v>
      </c>
      <c r="P66" s="106">
        <v>69.995838535164381</v>
      </c>
      <c r="R66" s="17">
        <v>165</v>
      </c>
      <c r="S66" s="23"/>
      <c r="T66" s="26"/>
      <c r="U66" s="27"/>
      <c r="V66" s="28"/>
    </row>
    <row r="67" spans="1:22" ht="13.5" customHeight="1">
      <c r="A67" s="16" t="s">
        <v>88</v>
      </c>
      <c r="B67" s="29">
        <v>5321</v>
      </c>
      <c r="C67" s="5">
        <v>5353</v>
      </c>
      <c r="D67" s="10">
        <v>32</v>
      </c>
      <c r="E67" s="86">
        <v>6.0139071603082517E-3</v>
      </c>
      <c r="F67" s="90">
        <v>282</v>
      </c>
      <c r="G67" s="91">
        <v>793</v>
      </c>
      <c r="H67" s="91">
        <v>3169</v>
      </c>
      <c r="I67" s="91">
        <v>1391</v>
      </c>
      <c r="J67" s="91">
        <v>632</v>
      </c>
      <c r="K67" s="93">
        <v>5.2680739772090417E-2</v>
      </c>
      <c r="L67" s="93">
        <v>0.14814122921726136</v>
      </c>
      <c r="M67" s="93">
        <v>0.59200448346721468</v>
      </c>
      <c r="N67" s="93">
        <v>0.25985428731552401</v>
      </c>
      <c r="O67" s="93">
        <v>0.11806463665234448</v>
      </c>
      <c r="P67" s="106">
        <v>68.917639633953925</v>
      </c>
      <c r="R67" s="17">
        <v>149</v>
      </c>
      <c r="S67" s="23"/>
      <c r="T67" s="26"/>
      <c r="U67" s="27"/>
      <c r="V67" s="28"/>
    </row>
    <row r="68" spans="1:22" ht="13.5" customHeight="1">
      <c r="A68" s="16" t="s">
        <v>85</v>
      </c>
      <c r="B68" s="29">
        <v>12294</v>
      </c>
      <c r="C68" s="5">
        <v>12366</v>
      </c>
      <c r="D68" s="10">
        <v>72</v>
      </c>
      <c r="E68" s="86">
        <v>5.8565153733527442E-3</v>
      </c>
      <c r="F68" s="90">
        <v>1024</v>
      </c>
      <c r="G68" s="91">
        <v>2394</v>
      </c>
      <c r="H68" s="91">
        <v>7179</v>
      </c>
      <c r="I68" s="91">
        <v>2793</v>
      </c>
      <c r="J68" s="91">
        <v>1198</v>
      </c>
      <c r="K68" s="93">
        <v>8.2807698528222548E-2</v>
      </c>
      <c r="L68" s="93">
        <v>0.19359534206695778</v>
      </c>
      <c r="M68" s="93">
        <v>0.58054342552159144</v>
      </c>
      <c r="N68" s="93">
        <v>0.22586123241145076</v>
      </c>
      <c r="O68" s="93">
        <v>9.6878537926572861E-2</v>
      </c>
      <c r="P68" s="106">
        <v>72.252402841621389</v>
      </c>
      <c r="R68" s="17">
        <v>145</v>
      </c>
      <c r="S68" s="23"/>
      <c r="T68" s="26"/>
      <c r="U68" s="27"/>
      <c r="V68" s="28"/>
    </row>
    <row r="69" spans="1:22" ht="13.5" customHeight="1">
      <c r="A69" s="16" t="s">
        <v>183</v>
      </c>
      <c r="B69" s="29">
        <v>699</v>
      </c>
      <c r="C69" s="5">
        <v>703</v>
      </c>
      <c r="D69" s="10">
        <v>4</v>
      </c>
      <c r="E69" s="86">
        <v>5.7224606580830173E-3</v>
      </c>
      <c r="F69" s="90">
        <v>13</v>
      </c>
      <c r="G69" s="91">
        <v>56</v>
      </c>
      <c r="H69" s="91">
        <v>355</v>
      </c>
      <c r="I69" s="91">
        <v>292</v>
      </c>
      <c r="J69" s="91">
        <v>132</v>
      </c>
      <c r="K69" s="93">
        <v>1.849217638691323E-2</v>
      </c>
      <c r="L69" s="93">
        <v>7.9658605974395447E-2</v>
      </c>
      <c r="M69" s="93">
        <v>0.50497866287339976</v>
      </c>
      <c r="N69" s="93">
        <v>0.41536273115220484</v>
      </c>
      <c r="O69" s="93">
        <v>0.18776671408250356</v>
      </c>
      <c r="P69" s="106">
        <v>98.028169014084511</v>
      </c>
      <c r="R69" s="17">
        <v>435</v>
      </c>
      <c r="S69" s="23"/>
      <c r="T69" s="26"/>
      <c r="U69" s="27"/>
      <c r="V69" s="28"/>
    </row>
    <row r="70" spans="1:22" ht="13.5" customHeight="1">
      <c r="A70" s="40" t="s">
        <v>325</v>
      </c>
      <c r="B70" s="29">
        <v>15378</v>
      </c>
      <c r="C70" s="5">
        <v>15463</v>
      </c>
      <c r="D70" s="10">
        <v>85</v>
      </c>
      <c r="E70" s="86">
        <v>5.5273767720118716E-3</v>
      </c>
      <c r="F70" s="90">
        <v>828</v>
      </c>
      <c r="G70" s="91">
        <v>2032</v>
      </c>
      <c r="H70" s="91">
        <v>8859</v>
      </c>
      <c r="I70" s="91">
        <v>4572</v>
      </c>
      <c r="J70" s="91">
        <v>2071</v>
      </c>
      <c r="K70" s="93">
        <v>5.3547177132509866E-2</v>
      </c>
      <c r="L70" s="93">
        <v>0.13141046368751214</v>
      </c>
      <c r="M70" s="93">
        <v>0.5729159930155856</v>
      </c>
      <c r="N70" s="93">
        <v>0.29567354329690226</v>
      </c>
      <c r="O70" s="93">
        <v>0.13393261333505788</v>
      </c>
      <c r="P70" s="106">
        <v>74.545659781013654</v>
      </c>
      <c r="R70" s="37">
        <v>895</v>
      </c>
      <c r="S70" s="23"/>
      <c r="T70" s="26"/>
      <c r="U70" s="27"/>
      <c r="V70" s="28"/>
    </row>
    <row r="71" spans="1:22" ht="13.5" customHeight="1">
      <c r="A71" s="16" t="s">
        <v>343</v>
      </c>
      <c r="B71" s="29">
        <v>33352</v>
      </c>
      <c r="C71" s="5">
        <v>33533</v>
      </c>
      <c r="D71" s="10">
        <v>181</v>
      </c>
      <c r="E71" s="86">
        <v>5.4269609018948728E-3</v>
      </c>
      <c r="F71" s="90">
        <v>2796</v>
      </c>
      <c r="G71" s="91">
        <v>6887</v>
      </c>
      <c r="H71" s="91">
        <v>20271</v>
      </c>
      <c r="I71" s="91">
        <v>6375</v>
      </c>
      <c r="J71" s="91">
        <v>2764</v>
      </c>
      <c r="K71" s="93">
        <v>8.3380550502490089E-2</v>
      </c>
      <c r="L71" s="93">
        <v>0.20537977514687025</v>
      </c>
      <c r="M71" s="93">
        <v>0.60450899114305312</v>
      </c>
      <c r="N71" s="93">
        <v>0.19011123371007665</v>
      </c>
      <c r="O71" s="93">
        <v>8.2426266662690484E-2</v>
      </c>
      <c r="P71" s="106">
        <v>65.423511420255537</v>
      </c>
      <c r="R71" s="17">
        <v>980</v>
      </c>
      <c r="S71" s="18"/>
      <c r="T71" s="26"/>
      <c r="U71" s="27"/>
      <c r="V71" s="28"/>
    </row>
    <row r="72" spans="1:22" ht="13.5" customHeight="1">
      <c r="A72" s="16" t="s">
        <v>320</v>
      </c>
      <c r="B72" s="29">
        <v>4644</v>
      </c>
      <c r="C72" s="5">
        <v>4669</v>
      </c>
      <c r="D72" s="10">
        <v>25</v>
      </c>
      <c r="E72" s="86">
        <v>5.3832902670112315E-3</v>
      </c>
      <c r="F72" s="90">
        <v>245</v>
      </c>
      <c r="G72" s="91">
        <v>604</v>
      </c>
      <c r="H72" s="91">
        <v>2498</v>
      </c>
      <c r="I72" s="91">
        <v>1567</v>
      </c>
      <c r="J72" s="91">
        <v>735</v>
      </c>
      <c r="K72" s="93">
        <v>5.2473763118440778E-2</v>
      </c>
      <c r="L72" s="93">
        <v>0.12936388948382951</v>
      </c>
      <c r="M72" s="93">
        <v>0.53501820518312271</v>
      </c>
      <c r="N72" s="93">
        <v>0.33561790533304775</v>
      </c>
      <c r="O72" s="93">
        <v>0.15742128935532235</v>
      </c>
      <c r="P72" s="106">
        <v>86.90952762209767</v>
      </c>
      <c r="R72" s="17">
        <v>887</v>
      </c>
      <c r="S72" s="23"/>
      <c r="T72" s="26"/>
      <c r="U72" s="27"/>
      <c r="V72" s="28"/>
    </row>
    <row r="73" spans="1:22" ht="13.5" customHeight="1">
      <c r="A73" s="16" t="s">
        <v>44</v>
      </c>
      <c r="B73" s="29">
        <v>16391</v>
      </c>
      <c r="C73" s="5">
        <v>16467</v>
      </c>
      <c r="D73" s="10">
        <v>76</v>
      </c>
      <c r="E73" s="86">
        <v>4.636690866939075E-3</v>
      </c>
      <c r="F73" s="90">
        <v>977</v>
      </c>
      <c r="G73" s="91">
        <v>2678</v>
      </c>
      <c r="H73" s="91">
        <v>9701</v>
      </c>
      <c r="I73" s="91">
        <v>4088</v>
      </c>
      <c r="J73" s="91">
        <v>1708</v>
      </c>
      <c r="K73" s="93">
        <v>5.9330782777676568E-2</v>
      </c>
      <c r="L73" s="93">
        <v>0.16262828687678388</v>
      </c>
      <c r="M73" s="93">
        <v>0.58911762919778954</v>
      </c>
      <c r="N73" s="93">
        <v>0.24825408392542661</v>
      </c>
      <c r="O73" s="93">
        <v>0.10372259670856865</v>
      </c>
      <c r="P73" s="106">
        <v>69.745387073497568</v>
      </c>
      <c r="R73" s="17">
        <v>20</v>
      </c>
      <c r="S73" s="23"/>
      <c r="T73" s="26"/>
      <c r="U73" s="27"/>
      <c r="V73" s="28"/>
    </row>
    <row r="74" spans="1:22" ht="13.5" customHeight="1">
      <c r="A74" s="40" t="s">
        <v>291</v>
      </c>
      <c r="B74" s="29">
        <v>10301</v>
      </c>
      <c r="C74" s="5">
        <v>10348</v>
      </c>
      <c r="D74" s="10">
        <v>47</v>
      </c>
      <c r="E74" s="86">
        <v>4.5626638190467972E-3</v>
      </c>
      <c r="F74" s="90">
        <v>615</v>
      </c>
      <c r="G74" s="91">
        <v>1531</v>
      </c>
      <c r="H74" s="91">
        <v>5957</v>
      </c>
      <c r="I74" s="91">
        <v>2860</v>
      </c>
      <c r="J74" s="91">
        <v>1228</v>
      </c>
      <c r="K74" s="93">
        <v>5.9431774255894861E-2</v>
      </c>
      <c r="L74" s="93">
        <v>0.14795129493621956</v>
      </c>
      <c r="M74" s="93">
        <v>0.57566679551604172</v>
      </c>
      <c r="N74" s="93">
        <v>0.27638190954773867</v>
      </c>
      <c r="O74" s="93">
        <v>0.11867027444916892</v>
      </c>
      <c r="P74" s="106">
        <v>73.711599798556321</v>
      </c>
      <c r="R74" s="37">
        <v>765</v>
      </c>
      <c r="S74" s="23"/>
      <c r="T74" s="26"/>
      <c r="U74" s="27"/>
      <c r="V74" s="28"/>
    </row>
    <row r="75" spans="1:22" ht="13.5" customHeight="1">
      <c r="A75" s="16" t="s">
        <v>201</v>
      </c>
      <c r="B75" s="29">
        <v>19453</v>
      </c>
      <c r="C75" s="5">
        <v>19536</v>
      </c>
      <c r="D75" s="10">
        <v>83</v>
      </c>
      <c r="E75" s="86">
        <v>4.2666940831748157E-3</v>
      </c>
      <c r="F75" s="90">
        <v>1577</v>
      </c>
      <c r="G75" s="91">
        <v>3794</v>
      </c>
      <c r="H75" s="91">
        <v>11319</v>
      </c>
      <c r="I75" s="91">
        <v>4423</v>
      </c>
      <c r="J75" s="91">
        <v>2110</v>
      </c>
      <c r="K75" s="93">
        <v>8.0722768222768221E-2</v>
      </c>
      <c r="L75" s="93">
        <v>0.1942055692055692</v>
      </c>
      <c r="M75" s="93">
        <v>0.57939189189189189</v>
      </c>
      <c r="N75" s="93">
        <v>0.22640253890253889</v>
      </c>
      <c r="O75" s="93">
        <v>0.108005733005733</v>
      </c>
      <c r="P75" s="106">
        <v>72.59475218658892</v>
      </c>
      <c r="R75" s="17">
        <v>499</v>
      </c>
      <c r="S75" s="23"/>
      <c r="T75" s="26"/>
      <c r="U75" s="27"/>
      <c r="V75" s="28"/>
    </row>
    <row r="76" spans="1:22" ht="13.5" customHeight="1">
      <c r="A76" s="16" t="s">
        <v>93</v>
      </c>
      <c r="B76" s="29">
        <v>76935</v>
      </c>
      <c r="C76" s="5">
        <v>77261</v>
      </c>
      <c r="D76" s="10">
        <v>326</v>
      </c>
      <c r="E76" s="86">
        <v>4.2373432118021359E-3</v>
      </c>
      <c r="F76" s="90">
        <v>4339</v>
      </c>
      <c r="G76" s="91">
        <v>10187</v>
      </c>
      <c r="H76" s="91">
        <v>49367</v>
      </c>
      <c r="I76" s="91">
        <v>17707</v>
      </c>
      <c r="J76" s="91">
        <v>7808</v>
      </c>
      <c r="K76" s="93">
        <v>5.6160287855451005E-2</v>
      </c>
      <c r="L76" s="93">
        <v>0.13185177515175833</v>
      </c>
      <c r="M76" s="93">
        <v>0.63896403101176535</v>
      </c>
      <c r="N76" s="93">
        <v>0.22918419383647637</v>
      </c>
      <c r="O76" s="93">
        <v>0.10106004323009021</v>
      </c>
      <c r="P76" s="106">
        <v>56.503332185468025</v>
      </c>
      <c r="R76" s="17">
        <v>167</v>
      </c>
      <c r="S76" s="23"/>
      <c r="T76" s="26"/>
      <c r="U76" s="27"/>
      <c r="V76" s="28"/>
    </row>
    <row r="77" spans="1:22" ht="13.5" customHeight="1">
      <c r="A77" s="16" t="s">
        <v>146</v>
      </c>
      <c r="B77" s="29">
        <v>6416</v>
      </c>
      <c r="C77" s="5">
        <v>6442</v>
      </c>
      <c r="D77" s="10">
        <v>26</v>
      </c>
      <c r="E77" s="86">
        <v>4.0523690773066612E-3</v>
      </c>
      <c r="F77" s="90">
        <v>434</v>
      </c>
      <c r="G77" s="91">
        <v>1099</v>
      </c>
      <c r="H77" s="91">
        <v>3655</v>
      </c>
      <c r="I77" s="91">
        <v>1688</v>
      </c>
      <c r="J77" s="91">
        <v>825</v>
      </c>
      <c r="K77" s="93">
        <v>6.7370381868984794E-2</v>
      </c>
      <c r="L77" s="93">
        <v>0.17059919279726793</v>
      </c>
      <c r="M77" s="93">
        <v>0.56737038186898481</v>
      </c>
      <c r="N77" s="93">
        <v>0.26203042533374726</v>
      </c>
      <c r="O77" s="93">
        <v>0.1280658180689227</v>
      </c>
      <c r="P77" s="106">
        <v>76.251709986320122</v>
      </c>
      <c r="R77" s="17">
        <v>288</v>
      </c>
      <c r="S77" s="23"/>
      <c r="T77" s="26"/>
      <c r="U77" s="27"/>
      <c r="V77" s="28"/>
    </row>
    <row r="78" spans="1:22" ht="13.5" customHeight="1">
      <c r="A78" s="16" t="s">
        <v>268</v>
      </c>
      <c r="B78" s="29">
        <v>6354</v>
      </c>
      <c r="C78" s="5">
        <v>6379</v>
      </c>
      <c r="D78" s="10">
        <v>25</v>
      </c>
      <c r="E78" s="86">
        <v>3.9345294302801648E-3</v>
      </c>
      <c r="F78" s="90">
        <v>562</v>
      </c>
      <c r="G78" s="91">
        <v>1299</v>
      </c>
      <c r="H78" s="91">
        <v>3802</v>
      </c>
      <c r="I78" s="91">
        <v>1278</v>
      </c>
      <c r="J78" s="91">
        <v>553</v>
      </c>
      <c r="K78" s="93">
        <v>8.8101583320269641E-2</v>
      </c>
      <c r="L78" s="93">
        <v>0.20363693368866592</v>
      </c>
      <c r="M78" s="93">
        <v>0.59601818466844336</v>
      </c>
      <c r="N78" s="93">
        <v>0.20034488164289074</v>
      </c>
      <c r="O78" s="93">
        <v>8.6690703872080263E-2</v>
      </c>
      <c r="P78" s="106">
        <v>67.780115728563914</v>
      </c>
      <c r="R78" s="17">
        <v>704</v>
      </c>
      <c r="S78" s="23"/>
      <c r="T78" s="26"/>
      <c r="U78" s="27"/>
      <c r="V78" s="28"/>
    </row>
    <row r="79" spans="1:22" ht="13.5" customHeight="1">
      <c r="A79" s="16" t="s">
        <v>314</v>
      </c>
      <c r="B79" s="29">
        <v>194391</v>
      </c>
      <c r="C79" s="5">
        <v>195137</v>
      </c>
      <c r="D79" s="10">
        <v>746</v>
      </c>
      <c r="E79" s="86">
        <v>3.8376262275516826E-3</v>
      </c>
      <c r="F79" s="90">
        <v>11295</v>
      </c>
      <c r="G79" s="91">
        <v>24436</v>
      </c>
      <c r="H79" s="91">
        <v>129613</v>
      </c>
      <c r="I79" s="91">
        <v>41088</v>
      </c>
      <c r="J79" s="91">
        <v>19647</v>
      </c>
      <c r="K79" s="93">
        <v>5.7882410819065581E-2</v>
      </c>
      <c r="L79" s="93">
        <v>0.12522484203405812</v>
      </c>
      <c r="M79" s="93">
        <v>0.66421539738747648</v>
      </c>
      <c r="N79" s="93">
        <v>0.2105597605784654</v>
      </c>
      <c r="O79" s="93">
        <v>0.10068310981515551</v>
      </c>
      <c r="P79" s="106">
        <v>50.553571015253098</v>
      </c>
      <c r="R79" s="17">
        <v>853</v>
      </c>
      <c r="S79" s="25"/>
      <c r="T79" s="26"/>
      <c r="U79" s="27"/>
      <c r="V79" s="28"/>
    </row>
    <row r="80" spans="1:22" ht="13.5" customHeight="1">
      <c r="A80" s="16" t="s">
        <v>251</v>
      </c>
      <c r="B80" s="29">
        <v>6415</v>
      </c>
      <c r="C80" s="5">
        <v>6439</v>
      </c>
      <c r="D80" s="10">
        <v>24</v>
      </c>
      <c r="E80" s="86">
        <v>3.7412314886984266E-3</v>
      </c>
      <c r="F80" s="90">
        <v>357</v>
      </c>
      <c r="G80" s="91">
        <v>914</v>
      </c>
      <c r="H80" s="91">
        <v>3585</v>
      </c>
      <c r="I80" s="91">
        <v>1940</v>
      </c>
      <c r="J80" s="91">
        <v>917</v>
      </c>
      <c r="K80" s="93">
        <v>5.5443391831029663E-2</v>
      </c>
      <c r="L80" s="93">
        <v>0.14194750737692188</v>
      </c>
      <c r="M80" s="93">
        <v>0.55676347258891135</v>
      </c>
      <c r="N80" s="93">
        <v>0.3012890200341668</v>
      </c>
      <c r="O80" s="93">
        <v>0.14241341823264483</v>
      </c>
      <c r="P80" s="106">
        <v>79.609483960948396</v>
      </c>
      <c r="R80" s="17">
        <v>635</v>
      </c>
      <c r="S80" s="23"/>
      <c r="T80" s="26"/>
      <c r="U80" s="27"/>
      <c r="V80" s="28"/>
    </row>
    <row r="81" spans="1:22" ht="13.5" customHeight="1">
      <c r="A81" s="16" t="s">
        <v>342</v>
      </c>
      <c r="B81" s="29">
        <v>15304</v>
      </c>
      <c r="C81" s="5">
        <v>15357</v>
      </c>
      <c r="D81" s="10">
        <v>53</v>
      </c>
      <c r="E81" s="86">
        <v>3.4631468897019513E-3</v>
      </c>
      <c r="F81" s="90">
        <v>1328</v>
      </c>
      <c r="G81" s="91">
        <v>3201</v>
      </c>
      <c r="H81" s="91">
        <v>8935</v>
      </c>
      <c r="I81" s="91">
        <v>3221</v>
      </c>
      <c r="J81" s="91">
        <v>1389</v>
      </c>
      <c r="K81" s="93">
        <v>8.6475223025330464E-2</v>
      </c>
      <c r="L81" s="93">
        <v>0.20843914827114671</v>
      </c>
      <c r="M81" s="93">
        <v>0.58181936576154192</v>
      </c>
      <c r="N81" s="93">
        <v>0.20974148596731132</v>
      </c>
      <c r="O81" s="93">
        <v>9.0447352998632546E-2</v>
      </c>
      <c r="P81" s="106">
        <v>71.874650251818693</v>
      </c>
      <c r="R81" s="17">
        <v>977</v>
      </c>
      <c r="S81" s="23"/>
      <c r="T81" s="26"/>
      <c r="U81" s="27"/>
      <c r="V81" s="28"/>
    </row>
    <row r="82" spans="1:22" ht="13.5" customHeight="1">
      <c r="A82" s="16" t="s">
        <v>127</v>
      </c>
      <c r="B82" s="29">
        <v>37105</v>
      </c>
      <c r="C82" s="5">
        <v>37232</v>
      </c>
      <c r="D82" s="10">
        <v>127</v>
      </c>
      <c r="E82" s="86">
        <v>3.4227193100659914E-3</v>
      </c>
      <c r="F82" s="90">
        <v>2598</v>
      </c>
      <c r="G82" s="91">
        <v>6046</v>
      </c>
      <c r="H82" s="91">
        <v>23597</v>
      </c>
      <c r="I82" s="91">
        <v>7589</v>
      </c>
      <c r="J82" s="91">
        <v>3236</v>
      </c>
      <c r="K82" s="93">
        <v>6.9778685002148691E-2</v>
      </c>
      <c r="L82" s="93">
        <v>0.16238719381177483</v>
      </c>
      <c r="M82" s="93">
        <v>0.63378276751181783</v>
      </c>
      <c r="N82" s="93">
        <v>0.20383003867640739</v>
      </c>
      <c r="O82" s="93">
        <v>8.6914482165878812E-2</v>
      </c>
      <c r="P82" s="106">
        <v>57.78276899605882</v>
      </c>
      <c r="R82" s="17">
        <v>245</v>
      </c>
      <c r="S82" s="23"/>
      <c r="T82" s="26"/>
      <c r="U82" s="27"/>
      <c r="V82" s="28"/>
    </row>
    <row r="83" spans="1:22" ht="13.5" customHeight="1">
      <c r="A83" s="16" t="s">
        <v>191</v>
      </c>
      <c r="B83" s="29">
        <v>11705</v>
      </c>
      <c r="C83" s="5">
        <v>11742</v>
      </c>
      <c r="D83" s="10">
        <v>37</v>
      </c>
      <c r="E83" s="86">
        <v>3.1610422896197754E-3</v>
      </c>
      <c r="F83" s="90">
        <v>662</v>
      </c>
      <c r="G83" s="91">
        <v>1638</v>
      </c>
      <c r="H83" s="91">
        <v>7125</v>
      </c>
      <c r="I83" s="91">
        <v>2979</v>
      </c>
      <c r="J83" s="91">
        <v>1415</v>
      </c>
      <c r="K83" s="93">
        <v>5.6378811105433489E-2</v>
      </c>
      <c r="L83" s="93">
        <v>0.13949923352069493</v>
      </c>
      <c r="M83" s="93">
        <v>0.60679611650485432</v>
      </c>
      <c r="N83" s="93">
        <v>0.25370464997445069</v>
      </c>
      <c r="O83" s="93">
        <v>0.12050757962868336</v>
      </c>
      <c r="P83" s="106">
        <v>64.8</v>
      </c>
      <c r="R83" s="17">
        <v>478</v>
      </c>
      <c r="S83" s="25"/>
      <c r="T83" s="26"/>
      <c r="U83" s="27"/>
      <c r="V83" s="28"/>
    </row>
    <row r="84" spans="1:22" ht="13.5" customHeight="1">
      <c r="A84" s="40" t="s">
        <v>275</v>
      </c>
      <c r="B84" s="29">
        <v>2950</v>
      </c>
      <c r="C84" s="5">
        <v>2959</v>
      </c>
      <c r="D84" s="10">
        <v>9</v>
      </c>
      <c r="E84" s="86">
        <v>3.0508474576271816E-3</v>
      </c>
      <c r="F84" s="90">
        <v>172</v>
      </c>
      <c r="G84" s="91">
        <v>442</v>
      </c>
      <c r="H84" s="91">
        <v>1697</v>
      </c>
      <c r="I84" s="91">
        <v>820</v>
      </c>
      <c r="J84" s="91">
        <v>343</v>
      </c>
      <c r="K84" s="93">
        <v>5.812774586008787E-2</v>
      </c>
      <c r="L84" s="93">
        <v>0.14937478877999325</v>
      </c>
      <c r="M84" s="93">
        <v>0.57350456235214597</v>
      </c>
      <c r="N84" s="93">
        <v>0.27712064886786075</v>
      </c>
      <c r="O84" s="93">
        <v>0.11591753970936126</v>
      </c>
      <c r="P84" s="106">
        <v>74.366529169121989</v>
      </c>
      <c r="R84" s="37">
        <v>738</v>
      </c>
      <c r="S84" s="23"/>
      <c r="T84" s="26"/>
      <c r="U84" s="27"/>
      <c r="V84" s="28"/>
    </row>
    <row r="85" spans="1:22" ht="13.5" customHeight="1">
      <c r="A85" s="16" t="s">
        <v>137</v>
      </c>
      <c r="B85" s="29">
        <v>47772</v>
      </c>
      <c r="C85" s="5">
        <v>47909</v>
      </c>
      <c r="D85" s="10">
        <v>137</v>
      </c>
      <c r="E85" s="86">
        <v>2.8677886628150073E-3</v>
      </c>
      <c r="F85" s="90">
        <v>3700</v>
      </c>
      <c r="G85" s="91">
        <v>8845</v>
      </c>
      <c r="H85" s="91">
        <v>28040</v>
      </c>
      <c r="I85" s="91">
        <v>11024</v>
      </c>
      <c r="J85" s="91">
        <v>4949</v>
      </c>
      <c r="K85" s="93">
        <v>7.7229748064038067E-2</v>
      </c>
      <c r="L85" s="93">
        <v>0.18462084368281534</v>
      </c>
      <c r="M85" s="93">
        <v>0.58527625289611551</v>
      </c>
      <c r="N85" s="93">
        <v>0.23010290342106912</v>
      </c>
      <c r="O85" s="93">
        <v>0.10330000626187147</v>
      </c>
      <c r="P85" s="106">
        <v>70.859486447931531</v>
      </c>
      <c r="R85" s="17">
        <v>272</v>
      </c>
      <c r="S85" s="23"/>
      <c r="T85" s="26"/>
      <c r="U85" s="27"/>
      <c r="V85" s="28"/>
    </row>
    <row r="86" spans="1:22" ht="13.5" customHeight="1">
      <c r="A86" s="40" t="s">
        <v>334</v>
      </c>
      <c r="B86" s="29">
        <v>29160</v>
      </c>
      <c r="C86" s="5">
        <v>29239</v>
      </c>
      <c r="D86" s="10">
        <v>79</v>
      </c>
      <c r="E86" s="86">
        <v>2.709190672153694E-3</v>
      </c>
      <c r="F86" s="90">
        <v>1991</v>
      </c>
      <c r="G86" s="91">
        <v>5203</v>
      </c>
      <c r="H86" s="91">
        <v>18084</v>
      </c>
      <c r="I86" s="91">
        <v>5952</v>
      </c>
      <c r="J86" s="91">
        <v>2436</v>
      </c>
      <c r="K86" s="93">
        <v>6.8093984062382429E-2</v>
      </c>
      <c r="L86" s="93">
        <v>0.17794726221827012</v>
      </c>
      <c r="M86" s="93">
        <v>0.61848900441191557</v>
      </c>
      <c r="N86" s="93">
        <v>0.20356373336981429</v>
      </c>
      <c r="O86" s="93">
        <v>8.3313382810629638E-2</v>
      </c>
      <c r="P86" s="106">
        <v>61.684361866843616</v>
      </c>
      <c r="R86" s="37">
        <v>927</v>
      </c>
      <c r="S86" s="23"/>
      <c r="T86" s="26"/>
      <c r="U86" s="27"/>
      <c r="V86" s="28"/>
    </row>
    <row r="87" spans="1:22" ht="13.5" customHeight="1">
      <c r="A87" s="16" t="s">
        <v>272</v>
      </c>
      <c r="B87" s="29">
        <v>3407</v>
      </c>
      <c r="C87" s="5">
        <v>3416</v>
      </c>
      <c r="D87" s="10">
        <v>9</v>
      </c>
      <c r="E87" s="86">
        <v>2.6416201937187189E-3</v>
      </c>
      <c r="F87" s="90">
        <v>96</v>
      </c>
      <c r="G87" s="91">
        <v>294</v>
      </c>
      <c r="H87" s="91">
        <v>1760</v>
      </c>
      <c r="I87" s="91">
        <v>1362</v>
      </c>
      <c r="J87" s="91">
        <v>601</v>
      </c>
      <c r="K87" s="93">
        <v>2.8103044496487119E-2</v>
      </c>
      <c r="L87" s="93">
        <v>8.6065573770491802E-2</v>
      </c>
      <c r="M87" s="93">
        <v>0.51522248243559721</v>
      </c>
      <c r="N87" s="93">
        <v>0.39871194379391101</v>
      </c>
      <c r="O87" s="93">
        <v>0.17593676814988291</v>
      </c>
      <c r="P87" s="106">
        <v>94.090909090909079</v>
      </c>
      <c r="R87" s="17">
        <v>732</v>
      </c>
      <c r="S87" s="23"/>
      <c r="T87" s="26"/>
      <c r="U87" s="27"/>
      <c r="V87" s="28"/>
    </row>
    <row r="88" spans="1:22" ht="13.5" customHeight="1">
      <c r="A88" s="16" t="s">
        <v>205</v>
      </c>
      <c r="B88" s="29">
        <v>20783</v>
      </c>
      <c r="C88" s="5">
        <v>20837</v>
      </c>
      <c r="D88" s="10">
        <v>54</v>
      </c>
      <c r="E88" s="86">
        <v>2.5982774382908858E-3</v>
      </c>
      <c r="F88" s="90">
        <v>1526</v>
      </c>
      <c r="G88" s="91">
        <v>3942</v>
      </c>
      <c r="H88" s="91">
        <v>12695</v>
      </c>
      <c r="I88" s="91">
        <v>4200</v>
      </c>
      <c r="J88" s="91">
        <v>1732</v>
      </c>
      <c r="K88" s="93">
        <v>7.3235110620530786E-2</v>
      </c>
      <c r="L88" s="93">
        <v>0.18918270384412345</v>
      </c>
      <c r="M88" s="93">
        <v>0.6092527715122138</v>
      </c>
      <c r="N88" s="93">
        <v>0.20156452464366273</v>
      </c>
      <c r="O88" s="93">
        <v>8.312137063876758E-2</v>
      </c>
      <c r="P88" s="106">
        <v>64.135486411973218</v>
      </c>
      <c r="R88" s="17">
        <v>505</v>
      </c>
      <c r="S88" s="23"/>
      <c r="T88" s="26"/>
      <c r="U88" s="27"/>
      <c r="V88" s="28"/>
    </row>
    <row r="89" spans="1:22" ht="13.5" customHeight="1">
      <c r="A89" s="16" t="s">
        <v>115</v>
      </c>
      <c r="B89" s="29">
        <v>8696</v>
      </c>
      <c r="C89" s="5">
        <v>8717</v>
      </c>
      <c r="D89" s="10">
        <v>21</v>
      </c>
      <c r="E89" s="86">
        <v>2.414903403863855E-3</v>
      </c>
      <c r="F89" s="90">
        <v>450</v>
      </c>
      <c r="G89" s="91">
        <v>1266</v>
      </c>
      <c r="H89" s="91">
        <v>5058</v>
      </c>
      <c r="I89" s="91">
        <v>2393</v>
      </c>
      <c r="J89" s="91">
        <v>1023</v>
      </c>
      <c r="K89" s="93">
        <v>5.1623264884708045E-2</v>
      </c>
      <c r="L89" s="93">
        <v>0.14523345187564529</v>
      </c>
      <c r="M89" s="93">
        <v>0.58024549730411834</v>
      </c>
      <c r="N89" s="93">
        <v>0.27452105082023631</v>
      </c>
      <c r="O89" s="93">
        <v>0.11735688883790295</v>
      </c>
      <c r="P89" s="106">
        <v>72.34084618426256</v>
      </c>
      <c r="R89" s="17">
        <v>224</v>
      </c>
      <c r="S89" s="23"/>
      <c r="T89" s="26"/>
      <c r="U89" s="27"/>
      <c r="V89" s="28"/>
    </row>
    <row r="90" spans="1:22" ht="13.5" customHeight="1">
      <c r="A90" s="16" t="s">
        <v>324</v>
      </c>
      <c r="B90" s="29">
        <v>7479</v>
      </c>
      <c r="C90" s="5">
        <v>7497</v>
      </c>
      <c r="D90" s="10">
        <v>18</v>
      </c>
      <c r="E90" s="86">
        <v>2.4067388688326918E-3</v>
      </c>
      <c r="F90" s="90">
        <v>569</v>
      </c>
      <c r="G90" s="91">
        <v>1364</v>
      </c>
      <c r="H90" s="91">
        <v>4189</v>
      </c>
      <c r="I90" s="91">
        <v>1944</v>
      </c>
      <c r="J90" s="91">
        <v>978</v>
      </c>
      <c r="K90" s="93">
        <v>7.5897025476857408E-2</v>
      </c>
      <c r="L90" s="93">
        <v>0.18193944244364413</v>
      </c>
      <c r="M90" s="93">
        <v>0.55875683606776039</v>
      </c>
      <c r="N90" s="93">
        <v>0.25930372148859543</v>
      </c>
      <c r="O90" s="93">
        <v>0.13045218087234894</v>
      </c>
      <c r="P90" s="106">
        <v>78.968727619957036</v>
      </c>
      <c r="R90" s="17">
        <v>893</v>
      </c>
      <c r="S90" s="23"/>
      <c r="T90" s="26"/>
      <c r="U90" s="27"/>
      <c r="V90" s="28"/>
    </row>
    <row r="91" spans="1:22" ht="13.5" customHeight="1">
      <c r="A91" s="16" t="s">
        <v>70</v>
      </c>
      <c r="B91" s="29">
        <v>656920</v>
      </c>
      <c r="C91" s="5">
        <v>658457</v>
      </c>
      <c r="D91" s="10">
        <v>1537</v>
      </c>
      <c r="E91" s="86">
        <v>2.3397065091639302E-3</v>
      </c>
      <c r="F91" s="90">
        <v>44030</v>
      </c>
      <c r="G91" s="91">
        <v>94335</v>
      </c>
      <c r="H91" s="91">
        <v>448140</v>
      </c>
      <c r="I91" s="91">
        <v>115982</v>
      </c>
      <c r="J91" s="91">
        <v>53294</v>
      </c>
      <c r="K91" s="93">
        <v>6.6868451546570243E-2</v>
      </c>
      <c r="L91" s="93">
        <v>0.14326675849751769</v>
      </c>
      <c r="M91" s="93">
        <v>0.68059113958846207</v>
      </c>
      <c r="N91" s="93">
        <v>0.17614210191402019</v>
      </c>
      <c r="O91" s="93">
        <v>8.0937707397749581E-2</v>
      </c>
      <c r="P91" s="106">
        <v>46.931092962020799</v>
      </c>
      <c r="R91" s="17">
        <v>91</v>
      </c>
      <c r="S91" s="23"/>
      <c r="T91" s="26"/>
      <c r="U91" s="27"/>
      <c r="V91" s="28"/>
    </row>
    <row r="92" spans="1:22" ht="13.5" customHeight="1">
      <c r="A92" s="16" t="s">
        <v>217</v>
      </c>
      <c r="B92" s="29">
        <v>1334</v>
      </c>
      <c r="C92" s="5">
        <v>1337</v>
      </c>
      <c r="D92" s="10">
        <v>3</v>
      </c>
      <c r="E92" s="86">
        <v>2.2488755622189771E-3</v>
      </c>
      <c r="F92" s="90">
        <v>79</v>
      </c>
      <c r="G92" s="91">
        <v>215</v>
      </c>
      <c r="H92" s="91">
        <v>755</v>
      </c>
      <c r="I92" s="91">
        <v>367</v>
      </c>
      <c r="J92" s="91">
        <v>182</v>
      </c>
      <c r="K92" s="93">
        <v>5.9087509349289455E-2</v>
      </c>
      <c r="L92" s="93">
        <v>0.16080777860882572</v>
      </c>
      <c r="M92" s="93">
        <v>0.5646970830216903</v>
      </c>
      <c r="N92" s="93">
        <v>0.27449513836948392</v>
      </c>
      <c r="O92" s="93">
        <v>0.13612565445026178</v>
      </c>
      <c r="P92" s="106">
        <v>77.086092715231786</v>
      </c>
      <c r="R92" s="17">
        <v>561</v>
      </c>
      <c r="S92" s="23"/>
      <c r="T92" s="26"/>
      <c r="U92" s="27"/>
      <c r="V92" s="28"/>
    </row>
    <row r="93" spans="1:22" ht="13.5" customHeight="1">
      <c r="A93" s="16" t="s">
        <v>188</v>
      </c>
      <c r="B93" s="29">
        <v>45886</v>
      </c>
      <c r="C93" s="5">
        <v>45988</v>
      </c>
      <c r="D93" s="10">
        <v>102</v>
      </c>
      <c r="E93" s="86">
        <v>2.222900231007241E-3</v>
      </c>
      <c r="F93" s="90">
        <v>2674</v>
      </c>
      <c r="G93" s="91">
        <v>7106</v>
      </c>
      <c r="H93" s="91">
        <v>27258</v>
      </c>
      <c r="I93" s="91">
        <v>11624</v>
      </c>
      <c r="J93" s="91">
        <v>5192</v>
      </c>
      <c r="K93" s="93">
        <v>5.8145603200834999E-2</v>
      </c>
      <c r="L93" s="93">
        <v>0.15451857006175523</v>
      </c>
      <c r="M93" s="93">
        <v>0.59271983995824995</v>
      </c>
      <c r="N93" s="93">
        <v>0.25276158997999476</v>
      </c>
      <c r="O93" s="93">
        <v>0.11289901713490476</v>
      </c>
      <c r="P93" s="106">
        <v>68.713772103602622</v>
      </c>
      <c r="R93" s="17">
        <v>444</v>
      </c>
      <c r="S93" s="23"/>
      <c r="T93" s="26"/>
      <c r="U93" s="27"/>
      <c r="V93" s="28"/>
    </row>
    <row r="94" spans="1:22" ht="13.5" customHeight="1">
      <c r="A94" s="16" t="s">
        <v>274</v>
      </c>
      <c r="B94" s="29">
        <v>1806</v>
      </c>
      <c r="C94" s="5">
        <v>1810</v>
      </c>
      <c r="D94" s="10">
        <v>4</v>
      </c>
      <c r="E94" s="86">
        <v>2.2148394241416902E-3</v>
      </c>
      <c r="F94" s="90">
        <v>138</v>
      </c>
      <c r="G94" s="91">
        <v>313</v>
      </c>
      <c r="H94" s="91">
        <v>1028</v>
      </c>
      <c r="I94" s="91">
        <v>469</v>
      </c>
      <c r="J94" s="91">
        <v>212</v>
      </c>
      <c r="K94" s="93">
        <v>7.6243093922651939E-2</v>
      </c>
      <c r="L94" s="93">
        <v>0.17292817679558012</v>
      </c>
      <c r="M94" s="93">
        <v>0.56795580110497235</v>
      </c>
      <c r="N94" s="93">
        <v>0.25911602209944751</v>
      </c>
      <c r="O94" s="93">
        <v>0.11712707182320442</v>
      </c>
      <c r="P94" s="106">
        <v>76.070038910505843</v>
      </c>
      <c r="R94" s="17">
        <v>736</v>
      </c>
      <c r="S94" s="23"/>
      <c r="T94" s="26"/>
      <c r="U94" s="27"/>
      <c r="V94" s="28"/>
    </row>
    <row r="95" spans="1:22" ht="13.5" customHeight="1">
      <c r="A95" s="40" t="s">
        <v>90</v>
      </c>
      <c r="B95" s="29">
        <v>4471</v>
      </c>
      <c r="C95" s="5">
        <v>4480</v>
      </c>
      <c r="D95" s="10">
        <v>9</v>
      </c>
      <c r="E95" s="86">
        <v>2.0129724893760415E-3</v>
      </c>
      <c r="F95" s="90">
        <v>247</v>
      </c>
      <c r="G95" s="91">
        <v>706</v>
      </c>
      <c r="H95" s="91">
        <v>2482</v>
      </c>
      <c r="I95" s="91">
        <v>1292</v>
      </c>
      <c r="J95" s="91">
        <v>597</v>
      </c>
      <c r="K95" s="93">
        <v>5.513392857142857E-2</v>
      </c>
      <c r="L95" s="93">
        <v>0.15758928571428571</v>
      </c>
      <c r="M95" s="93">
        <v>0.55401785714285712</v>
      </c>
      <c r="N95" s="93">
        <v>0.28839285714285712</v>
      </c>
      <c r="O95" s="93">
        <v>0.13325892857142857</v>
      </c>
      <c r="P95" s="106">
        <v>80.499597099113615</v>
      </c>
      <c r="R95" s="37">
        <v>152</v>
      </c>
      <c r="S95" s="23"/>
      <c r="T95" s="26"/>
      <c r="U95" s="27"/>
      <c r="V95" s="28"/>
    </row>
    <row r="96" spans="1:22" ht="13.5" customHeight="1">
      <c r="A96" s="16" t="s">
        <v>283</v>
      </c>
      <c r="B96" s="29">
        <v>21251</v>
      </c>
      <c r="C96" s="5">
        <v>21293</v>
      </c>
      <c r="D96" s="10">
        <v>42</v>
      </c>
      <c r="E96" s="86">
        <v>1.9763775822314589E-3</v>
      </c>
      <c r="F96" s="90">
        <v>1635</v>
      </c>
      <c r="G96" s="91">
        <v>4089</v>
      </c>
      <c r="H96" s="91">
        <v>12543</v>
      </c>
      <c r="I96" s="91">
        <v>4661</v>
      </c>
      <c r="J96" s="91">
        <v>2025</v>
      </c>
      <c r="K96" s="93">
        <v>7.6785798149626633E-2</v>
      </c>
      <c r="L96" s="93">
        <v>0.19203494106044239</v>
      </c>
      <c r="M96" s="93">
        <v>0.5890668294744752</v>
      </c>
      <c r="N96" s="93">
        <v>0.21889822946508242</v>
      </c>
      <c r="O96" s="93">
        <v>9.5101676607335747E-2</v>
      </c>
      <c r="P96" s="106">
        <v>69.760025512237902</v>
      </c>
      <c r="R96" s="17">
        <v>749</v>
      </c>
      <c r="S96" s="23"/>
      <c r="T96" s="26"/>
      <c r="U96" s="27"/>
      <c r="V96" s="28"/>
    </row>
    <row r="97" spans="1:22" ht="13.5" customHeight="1">
      <c r="A97" s="16" t="s">
        <v>79</v>
      </c>
      <c r="B97" s="29">
        <v>67848</v>
      </c>
      <c r="C97" s="5">
        <v>67971</v>
      </c>
      <c r="D97" s="10">
        <v>123</v>
      </c>
      <c r="E97" s="86">
        <v>1.8128758401132483E-3</v>
      </c>
      <c r="F97" s="90">
        <v>3888</v>
      </c>
      <c r="G97" s="91">
        <v>9650</v>
      </c>
      <c r="H97" s="91">
        <v>40203</v>
      </c>
      <c r="I97" s="91">
        <v>18118</v>
      </c>
      <c r="J97" s="91">
        <v>8415</v>
      </c>
      <c r="K97" s="93">
        <v>5.7200865074811313E-2</v>
      </c>
      <c r="L97" s="93">
        <v>0.14197231172117522</v>
      </c>
      <c r="M97" s="93">
        <v>0.59147283400273643</v>
      </c>
      <c r="N97" s="93">
        <v>0.26655485427608833</v>
      </c>
      <c r="O97" s="93">
        <v>0.12380279825219578</v>
      </c>
      <c r="P97" s="106">
        <v>69.069472427430796</v>
      </c>
      <c r="R97" s="17">
        <v>109</v>
      </c>
      <c r="S97" s="23"/>
      <c r="T97" s="26"/>
      <c r="U97" s="27"/>
      <c r="V97" s="28"/>
    </row>
    <row r="98" spans="1:22" ht="13.5" customHeight="1">
      <c r="A98" s="16" t="s">
        <v>67</v>
      </c>
      <c r="B98" s="29">
        <v>9389</v>
      </c>
      <c r="C98" s="5">
        <v>9405</v>
      </c>
      <c r="D98" s="10">
        <v>16</v>
      </c>
      <c r="E98" s="86">
        <v>1.7041218447118034E-3</v>
      </c>
      <c r="F98" s="90">
        <v>631</v>
      </c>
      <c r="G98" s="91">
        <v>1590</v>
      </c>
      <c r="H98" s="91">
        <v>5550</v>
      </c>
      <c r="I98" s="91">
        <v>2265</v>
      </c>
      <c r="J98" s="91">
        <v>978</v>
      </c>
      <c r="K98" s="93">
        <v>6.7091972355130244E-2</v>
      </c>
      <c r="L98" s="93">
        <v>0.16905901116427433</v>
      </c>
      <c r="M98" s="93">
        <v>0.5901116427432217</v>
      </c>
      <c r="N98" s="93">
        <v>0.24082934609250398</v>
      </c>
      <c r="O98" s="93">
        <v>0.10398724082934609</v>
      </c>
      <c r="P98" s="106">
        <v>69.459459459459453</v>
      </c>
      <c r="R98" s="17">
        <v>82</v>
      </c>
      <c r="S98" s="23"/>
      <c r="T98" s="26"/>
      <c r="U98" s="27"/>
      <c r="V98" s="28"/>
    </row>
    <row r="99" spans="1:22" ht="13.5" customHeight="1">
      <c r="A99" s="16" t="s">
        <v>232</v>
      </c>
      <c r="B99" s="29">
        <v>19066</v>
      </c>
      <c r="C99" s="5">
        <v>19097</v>
      </c>
      <c r="D99" s="10">
        <v>31</v>
      </c>
      <c r="E99" s="86">
        <v>1.6259309766075702E-3</v>
      </c>
      <c r="F99" s="90">
        <v>1233</v>
      </c>
      <c r="G99" s="91">
        <v>2900</v>
      </c>
      <c r="H99" s="91">
        <v>11148</v>
      </c>
      <c r="I99" s="91">
        <v>5049</v>
      </c>
      <c r="J99" s="91">
        <v>2554</v>
      </c>
      <c r="K99" s="93">
        <v>6.4565114939519302E-2</v>
      </c>
      <c r="L99" s="93">
        <v>0.15185631250981829</v>
      </c>
      <c r="M99" s="93">
        <v>0.58375661098601872</v>
      </c>
      <c r="N99" s="93">
        <v>0.26438707650416293</v>
      </c>
      <c r="O99" s="93">
        <v>0.13373828350002617</v>
      </c>
      <c r="P99" s="106">
        <v>71.304269824183706</v>
      </c>
      <c r="R99" s="17">
        <v>598</v>
      </c>
      <c r="S99" s="23"/>
      <c r="T99" s="26"/>
      <c r="U99" s="27"/>
      <c r="V99" s="28"/>
    </row>
    <row r="100" spans="1:22" ht="13.5" customHeight="1">
      <c r="A100" s="16" t="s">
        <v>84</v>
      </c>
      <c r="B100" s="29">
        <v>6866</v>
      </c>
      <c r="C100" s="5">
        <v>6877</v>
      </c>
      <c r="D100" s="10">
        <v>11</v>
      </c>
      <c r="E100" s="86">
        <v>1.6020972909991382E-3</v>
      </c>
      <c r="F100" s="90">
        <v>346</v>
      </c>
      <c r="G100" s="91">
        <v>924</v>
      </c>
      <c r="H100" s="91">
        <v>3682</v>
      </c>
      <c r="I100" s="91">
        <v>2271</v>
      </c>
      <c r="J100" s="91">
        <v>1019</v>
      </c>
      <c r="K100" s="93">
        <v>5.0312636323978477E-2</v>
      </c>
      <c r="L100" s="93">
        <v>0.13436091318889051</v>
      </c>
      <c r="M100" s="93">
        <v>0.53540788134360917</v>
      </c>
      <c r="N100" s="93">
        <v>0.33023120546750034</v>
      </c>
      <c r="O100" s="93">
        <v>0.14817507634142796</v>
      </c>
      <c r="P100" s="106">
        <v>86.77349266702879</v>
      </c>
      <c r="R100" s="17">
        <v>143</v>
      </c>
      <c r="S100" s="23"/>
      <c r="T100" s="26"/>
      <c r="U100" s="27"/>
      <c r="V100" s="28"/>
    </row>
    <row r="101" spans="1:22" ht="13.5" customHeight="1">
      <c r="A101" s="16" t="s">
        <v>59</v>
      </c>
      <c r="B101" s="29">
        <v>949</v>
      </c>
      <c r="C101" s="5">
        <v>950</v>
      </c>
      <c r="D101" s="10">
        <v>1</v>
      </c>
      <c r="E101" s="86">
        <v>1.0537407797681642E-3</v>
      </c>
      <c r="F101" s="90">
        <v>45</v>
      </c>
      <c r="G101" s="91">
        <v>115</v>
      </c>
      <c r="H101" s="91">
        <v>458</v>
      </c>
      <c r="I101" s="91">
        <v>377</v>
      </c>
      <c r="J101" s="91">
        <v>181</v>
      </c>
      <c r="K101" s="93">
        <v>4.736842105263158E-2</v>
      </c>
      <c r="L101" s="93">
        <v>0.12105263157894737</v>
      </c>
      <c r="M101" s="93">
        <v>0.48210526315789476</v>
      </c>
      <c r="N101" s="93">
        <v>0.39684210526315788</v>
      </c>
      <c r="O101" s="93">
        <v>0.19052631578947368</v>
      </c>
      <c r="P101" s="106">
        <v>107.42358078602619</v>
      </c>
      <c r="R101" s="17">
        <v>72</v>
      </c>
      <c r="S101" s="23"/>
      <c r="T101" s="26"/>
      <c r="U101" s="27"/>
      <c r="V101" s="28"/>
    </row>
    <row r="102" spans="1:22" ht="13.5" customHeight="1">
      <c r="A102" s="16" t="s">
        <v>108</v>
      </c>
      <c r="B102" s="29">
        <v>12400</v>
      </c>
      <c r="C102" s="5">
        <v>12412</v>
      </c>
      <c r="D102" s="10">
        <v>12</v>
      </c>
      <c r="E102" s="86">
        <v>9.6774193548387899E-4</v>
      </c>
      <c r="F102" s="90">
        <v>896</v>
      </c>
      <c r="G102" s="91">
        <v>2231</v>
      </c>
      <c r="H102" s="91">
        <v>6881</v>
      </c>
      <c r="I102" s="91">
        <v>3300</v>
      </c>
      <c r="J102" s="91">
        <v>1488</v>
      </c>
      <c r="K102" s="93">
        <v>7.2188204962939095E-2</v>
      </c>
      <c r="L102" s="93">
        <v>0.17974540766999678</v>
      </c>
      <c r="M102" s="93">
        <v>0.55438285530132125</v>
      </c>
      <c r="N102" s="93">
        <v>0.26587173702868194</v>
      </c>
      <c r="O102" s="93">
        <v>0.11988398324202384</v>
      </c>
      <c r="P102" s="106">
        <v>80.380758610667058</v>
      </c>
      <c r="R102" s="17">
        <v>208</v>
      </c>
      <c r="S102" s="23"/>
      <c r="T102" s="26"/>
      <c r="U102" s="27"/>
      <c r="V102" s="28"/>
    </row>
    <row r="103" spans="1:22" ht="13.5" customHeight="1">
      <c r="A103" s="16" t="s">
        <v>326</v>
      </c>
      <c r="B103" s="29">
        <v>67551</v>
      </c>
      <c r="C103" s="5">
        <v>67615</v>
      </c>
      <c r="D103" s="10">
        <v>64</v>
      </c>
      <c r="E103" s="86">
        <v>9.4743231040261833E-4</v>
      </c>
      <c r="F103" s="90">
        <v>4222</v>
      </c>
      <c r="G103" s="91">
        <v>9966</v>
      </c>
      <c r="H103" s="91">
        <v>43541</v>
      </c>
      <c r="I103" s="91">
        <v>14108</v>
      </c>
      <c r="J103" s="91">
        <v>6731</v>
      </c>
      <c r="K103" s="93">
        <v>6.2441765880351996E-2</v>
      </c>
      <c r="L103" s="93">
        <v>0.14739332988242254</v>
      </c>
      <c r="M103" s="93">
        <v>0.64395474376987349</v>
      </c>
      <c r="N103" s="93">
        <v>0.20865192634770391</v>
      </c>
      <c r="O103" s="93">
        <v>9.9548916660504319E-2</v>
      </c>
      <c r="P103" s="106">
        <v>55.290415929813278</v>
      </c>
      <c r="R103" s="17">
        <v>905</v>
      </c>
      <c r="S103" s="23"/>
      <c r="T103" s="26"/>
      <c r="U103" s="27"/>
      <c r="V103" s="28"/>
    </row>
    <row r="104" spans="1:22" ht="13.5" customHeight="1">
      <c r="A104" s="16" t="s">
        <v>161</v>
      </c>
      <c r="B104" s="29">
        <v>6609</v>
      </c>
      <c r="C104" s="5">
        <v>6614</v>
      </c>
      <c r="D104" s="10">
        <v>5</v>
      </c>
      <c r="E104" s="86">
        <v>7.5654410652137294E-4</v>
      </c>
      <c r="F104" s="90">
        <v>309</v>
      </c>
      <c r="G104" s="91">
        <v>803</v>
      </c>
      <c r="H104" s="91">
        <v>3477</v>
      </c>
      <c r="I104" s="91">
        <v>2334</v>
      </c>
      <c r="J104" s="91">
        <v>1093</v>
      </c>
      <c r="K104" s="93">
        <v>4.671908073782885E-2</v>
      </c>
      <c r="L104" s="93">
        <v>0.1214091321439371</v>
      </c>
      <c r="M104" s="93">
        <v>0.52570305412760809</v>
      </c>
      <c r="N104" s="93">
        <v>0.35288781372845479</v>
      </c>
      <c r="O104" s="93">
        <v>0.16525551859691565</v>
      </c>
      <c r="P104" s="106">
        <v>90.221455277538098</v>
      </c>
      <c r="R104" s="17">
        <v>322</v>
      </c>
      <c r="S104" s="23"/>
      <c r="T104" s="26"/>
      <c r="U104" s="27"/>
      <c r="V104" s="28"/>
    </row>
    <row r="105" spans="1:22" ht="13.5" customHeight="1">
      <c r="A105" s="16" t="s">
        <v>198</v>
      </c>
      <c r="B105" s="29">
        <v>8903</v>
      </c>
      <c r="C105" s="5">
        <v>8909</v>
      </c>
      <c r="D105" s="10">
        <v>6</v>
      </c>
      <c r="E105" s="86">
        <v>6.739301359093286E-4</v>
      </c>
      <c r="F105" s="90">
        <v>817</v>
      </c>
      <c r="G105" s="91">
        <v>2031</v>
      </c>
      <c r="H105" s="91">
        <v>5182</v>
      </c>
      <c r="I105" s="91">
        <v>1696</v>
      </c>
      <c r="J105" s="91">
        <v>721</v>
      </c>
      <c r="K105" s="93">
        <v>9.1705017398136718E-2</v>
      </c>
      <c r="L105" s="93">
        <v>0.2279717139970816</v>
      </c>
      <c r="M105" s="93">
        <v>0.58165899652037267</v>
      </c>
      <c r="N105" s="93">
        <v>0.19036928948254575</v>
      </c>
      <c r="O105" s="93">
        <v>8.0929397238747328E-2</v>
      </c>
      <c r="P105" s="106">
        <v>71.922037823234277</v>
      </c>
      <c r="R105" s="17">
        <v>494</v>
      </c>
      <c r="S105" s="23"/>
      <c r="T105" s="26"/>
      <c r="U105" s="27"/>
      <c r="V105" s="28"/>
    </row>
    <row r="106" spans="1:22" ht="13.5" customHeight="1">
      <c r="A106" s="16" t="s">
        <v>215</v>
      </c>
      <c r="B106" s="29">
        <v>9558</v>
      </c>
      <c r="C106" s="5">
        <v>9562</v>
      </c>
      <c r="D106" s="10">
        <v>4</v>
      </c>
      <c r="E106" s="86">
        <v>4.1849759363876693E-4</v>
      </c>
      <c r="F106" s="90">
        <v>696</v>
      </c>
      <c r="G106" s="91">
        <v>1521</v>
      </c>
      <c r="H106" s="91">
        <v>5302</v>
      </c>
      <c r="I106" s="91">
        <v>2739</v>
      </c>
      <c r="J106" s="91">
        <v>1443</v>
      </c>
      <c r="K106" s="93">
        <v>7.2788119640242621E-2</v>
      </c>
      <c r="L106" s="93">
        <v>0.15906714076553022</v>
      </c>
      <c r="M106" s="93">
        <v>0.55448650909851493</v>
      </c>
      <c r="N106" s="93">
        <v>0.28644635013595482</v>
      </c>
      <c r="O106" s="93">
        <v>0.15090985149550304</v>
      </c>
      <c r="P106" s="106">
        <v>80.347038853262916</v>
      </c>
      <c r="R106" s="17">
        <v>545</v>
      </c>
      <c r="S106" s="23"/>
      <c r="T106" s="26"/>
      <c r="U106" s="27"/>
      <c r="V106" s="28"/>
    </row>
    <row r="107" spans="1:22" ht="13.5" customHeight="1">
      <c r="A107" s="16" t="s">
        <v>162</v>
      </c>
      <c r="B107" s="29">
        <v>119984</v>
      </c>
      <c r="C107" s="5">
        <v>120027</v>
      </c>
      <c r="D107" s="10">
        <v>43</v>
      </c>
      <c r="E107" s="86">
        <v>3.5838111748232038E-4</v>
      </c>
      <c r="F107" s="90">
        <v>7119</v>
      </c>
      <c r="G107" s="91">
        <v>17096</v>
      </c>
      <c r="H107" s="91">
        <v>72693</v>
      </c>
      <c r="I107" s="91">
        <v>30238</v>
      </c>
      <c r="J107" s="91">
        <v>13668</v>
      </c>
      <c r="K107" s="93">
        <v>5.9311654877652525E-2</v>
      </c>
      <c r="L107" s="93">
        <v>0.14243461887741926</v>
      </c>
      <c r="M107" s="93">
        <v>0.60563873128546075</v>
      </c>
      <c r="N107" s="93">
        <v>0.25192664983711999</v>
      </c>
      <c r="O107" s="93">
        <v>0.1138743782648904</v>
      </c>
      <c r="P107" s="106">
        <v>65.114935413313532</v>
      </c>
      <c r="R107" s="17">
        <v>398</v>
      </c>
      <c r="S107" s="23"/>
      <c r="T107" s="26"/>
      <c r="U107" s="27"/>
      <c r="V107" s="28"/>
    </row>
    <row r="108" spans="1:22" ht="13.5" customHeight="1">
      <c r="A108" s="40" t="s">
        <v>278</v>
      </c>
      <c r="B108" s="29">
        <v>1009</v>
      </c>
      <c r="C108" s="5">
        <v>1009</v>
      </c>
      <c r="D108" s="10">
        <v>0</v>
      </c>
      <c r="E108" s="86">
        <v>0</v>
      </c>
      <c r="F108" s="90">
        <v>50</v>
      </c>
      <c r="G108" s="91">
        <v>105</v>
      </c>
      <c r="H108" s="91">
        <v>569</v>
      </c>
      <c r="I108" s="91">
        <v>335</v>
      </c>
      <c r="J108" s="91">
        <v>148</v>
      </c>
      <c r="K108" s="93">
        <v>4.9554013875123884E-2</v>
      </c>
      <c r="L108" s="93">
        <v>0.10406342913776016</v>
      </c>
      <c r="M108" s="93">
        <v>0.56392467789890977</v>
      </c>
      <c r="N108" s="93">
        <v>0.33201189296333</v>
      </c>
      <c r="O108" s="93">
        <v>0.1466798810703667</v>
      </c>
      <c r="P108" s="106">
        <v>77.328646748681891</v>
      </c>
      <c r="R108" s="37">
        <v>742</v>
      </c>
      <c r="S108" s="23"/>
      <c r="T108" s="26"/>
      <c r="U108" s="27"/>
      <c r="V108" s="28"/>
    </row>
    <row r="109" spans="1:22" ht="13.5" customHeight="1">
      <c r="A109" s="40" t="s">
        <v>45</v>
      </c>
      <c r="B109" s="29">
        <v>449</v>
      </c>
      <c r="C109" s="5">
        <v>449</v>
      </c>
      <c r="D109" s="10">
        <v>0</v>
      </c>
      <c r="E109" s="86">
        <v>0</v>
      </c>
      <c r="F109" s="90">
        <v>14</v>
      </c>
      <c r="G109" s="91">
        <v>40</v>
      </c>
      <c r="H109" s="91">
        <v>257</v>
      </c>
      <c r="I109" s="91">
        <v>152</v>
      </c>
      <c r="J109" s="91">
        <v>72</v>
      </c>
      <c r="K109" s="93">
        <v>3.1180400890868598E-2</v>
      </c>
      <c r="L109" s="93">
        <v>8.9086859688195991E-2</v>
      </c>
      <c r="M109" s="93">
        <v>0.57238307349665929</v>
      </c>
      <c r="N109" s="93">
        <v>0.33853006681514475</v>
      </c>
      <c r="O109" s="93">
        <v>0.16035634743875279</v>
      </c>
      <c r="P109" s="106">
        <v>74.708171206225686</v>
      </c>
      <c r="R109" s="37">
        <v>35</v>
      </c>
      <c r="S109" s="23"/>
      <c r="T109" s="26"/>
      <c r="U109" s="27"/>
      <c r="V109" s="28"/>
    </row>
    <row r="110" spans="1:22" ht="13.5" customHeight="1">
      <c r="A110" s="16" t="s">
        <v>233</v>
      </c>
      <c r="B110" s="29">
        <v>11174</v>
      </c>
      <c r="C110" s="5">
        <v>11172</v>
      </c>
      <c r="D110" s="10">
        <v>-2</v>
      </c>
      <c r="E110" s="86">
        <v>-1.7898693395379528E-4</v>
      </c>
      <c r="F110" s="90">
        <v>1145</v>
      </c>
      <c r="G110" s="91">
        <v>2608</v>
      </c>
      <c r="H110" s="91">
        <v>6480</v>
      </c>
      <c r="I110" s="91">
        <v>2084</v>
      </c>
      <c r="J110" s="91">
        <v>955</v>
      </c>
      <c r="K110" s="93">
        <v>0.10248836376655926</v>
      </c>
      <c r="L110" s="93">
        <v>0.23344074471894022</v>
      </c>
      <c r="M110" s="93">
        <v>0.58002148227712136</v>
      </c>
      <c r="N110" s="93">
        <v>0.18653777300393842</v>
      </c>
      <c r="O110" s="93">
        <v>8.5481561045470819E-2</v>
      </c>
      <c r="P110" s="106">
        <v>72.407407407407405</v>
      </c>
      <c r="R110" s="17">
        <v>599</v>
      </c>
      <c r="S110" s="23"/>
      <c r="T110" s="26"/>
      <c r="U110" s="27"/>
      <c r="V110" s="28"/>
    </row>
    <row r="111" spans="1:22" ht="13.5" customHeight="1">
      <c r="A111" s="40" t="s">
        <v>167</v>
      </c>
      <c r="B111" s="29">
        <v>72662</v>
      </c>
      <c r="C111" s="5">
        <v>72634</v>
      </c>
      <c r="D111" s="10">
        <v>-28</v>
      </c>
      <c r="E111" s="86">
        <v>-3.8534584789851056E-4</v>
      </c>
      <c r="F111" s="90">
        <v>3921</v>
      </c>
      <c r="G111" s="91">
        <v>9742</v>
      </c>
      <c r="H111" s="91">
        <v>44914</v>
      </c>
      <c r="I111" s="91">
        <v>17978</v>
      </c>
      <c r="J111" s="91">
        <v>8097</v>
      </c>
      <c r="K111" s="93">
        <v>5.3982983175923122E-2</v>
      </c>
      <c r="L111" s="93">
        <v>0.13412451469009004</v>
      </c>
      <c r="M111" s="93">
        <v>0.61836054740204316</v>
      </c>
      <c r="N111" s="93">
        <v>0.24751493790786683</v>
      </c>
      <c r="O111" s="93">
        <v>0.11147671889197897</v>
      </c>
      <c r="P111" s="106">
        <v>61.717949859731931</v>
      </c>
      <c r="R111" s="37">
        <v>405</v>
      </c>
      <c r="S111" s="23"/>
      <c r="T111" s="26"/>
      <c r="U111" s="27"/>
      <c r="V111" s="28"/>
    </row>
    <row r="112" spans="1:22" ht="13.5" customHeight="1">
      <c r="A112" s="16" t="s">
        <v>78</v>
      </c>
      <c r="B112" s="29">
        <v>10344</v>
      </c>
      <c r="C112" s="5">
        <v>10337</v>
      </c>
      <c r="D112" s="10">
        <v>-7</v>
      </c>
      <c r="E112" s="86">
        <v>-6.7672080433101023E-4</v>
      </c>
      <c r="F112" s="90">
        <v>694</v>
      </c>
      <c r="G112" s="91">
        <v>1735</v>
      </c>
      <c r="H112" s="91">
        <v>6006</v>
      </c>
      <c r="I112" s="91">
        <v>2596</v>
      </c>
      <c r="J112" s="91">
        <v>1142</v>
      </c>
      <c r="K112" s="93">
        <v>6.7137467350295063E-2</v>
      </c>
      <c r="L112" s="93">
        <v>0.16784366837573764</v>
      </c>
      <c r="M112" s="93">
        <v>0.58101963819289926</v>
      </c>
      <c r="N112" s="93">
        <v>0.25113669343136308</v>
      </c>
      <c r="O112" s="93">
        <v>0.11047692754183999</v>
      </c>
      <c r="P112" s="106">
        <v>72.111222111222105</v>
      </c>
      <c r="R112" s="17">
        <v>108</v>
      </c>
      <c r="S112" s="23"/>
      <c r="T112" s="26"/>
      <c r="U112" s="27"/>
      <c r="V112" s="28"/>
    </row>
    <row r="113" spans="1:22" ht="13.5" customHeight="1">
      <c r="A113" s="16" t="s">
        <v>303</v>
      </c>
      <c r="B113" s="29">
        <v>3916</v>
      </c>
      <c r="C113" s="5">
        <v>3913</v>
      </c>
      <c r="D113" s="10">
        <v>-3</v>
      </c>
      <c r="E113" s="86">
        <v>-7.6608784473952696E-4</v>
      </c>
      <c r="F113" s="90">
        <v>219</v>
      </c>
      <c r="G113" s="91">
        <v>574</v>
      </c>
      <c r="H113" s="91">
        <v>2105</v>
      </c>
      <c r="I113" s="91">
        <v>1234</v>
      </c>
      <c r="J113" s="91">
        <v>531</v>
      </c>
      <c r="K113" s="93">
        <v>5.5967288525428059E-2</v>
      </c>
      <c r="L113" s="93">
        <v>0.14669051878354203</v>
      </c>
      <c r="M113" s="93">
        <v>0.53795042167135187</v>
      </c>
      <c r="N113" s="93">
        <v>0.31535905954510607</v>
      </c>
      <c r="O113" s="93">
        <v>0.13570150779453105</v>
      </c>
      <c r="P113" s="106">
        <v>85.890736342042757</v>
      </c>
      <c r="R113" s="17">
        <v>832</v>
      </c>
      <c r="S113" s="23"/>
      <c r="T113" s="26"/>
      <c r="U113" s="27"/>
      <c r="V113" s="28"/>
    </row>
    <row r="114" spans="1:22" ht="13.5" customHeight="1">
      <c r="A114" s="16" t="s">
        <v>239</v>
      </c>
      <c r="B114" s="29">
        <v>5070</v>
      </c>
      <c r="C114" s="5">
        <v>5066</v>
      </c>
      <c r="D114" s="10">
        <v>-4</v>
      </c>
      <c r="E114" s="86">
        <v>-7.889546351085297E-4</v>
      </c>
      <c r="F114" s="90">
        <v>367</v>
      </c>
      <c r="G114" s="91">
        <v>962</v>
      </c>
      <c r="H114" s="91">
        <v>3237</v>
      </c>
      <c r="I114" s="91">
        <v>867</v>
      </c>
      <c r="J114" s="91">
        <v>337</v>
      </c>
      <c r="K114" s="93">
        <v>7.244374259771022E-2</v>
      </c>
      <c r="L114" s="93">
        <v>0.18989340702724042</v>
      </c>
      <c r="M114" s="93">
        <v>0.63896565337544409</v>
      </c>
      <c r="N114" s="93">
        <v>0.17114093959731544</v>
      </c>
      <c r="O114" s="93">
        <v>6.6521910777733909E-2</v>
      </c>
      <c r="P114" s="106">
        <v>56.502934816187832</v>
      </c>
      <c r="R114" s="17">
        <v>611</v>
      </c>
      <c r="S114" s="23"/>
      <c r="T114" s="26"/>
      <c r="U114" s="27"/>
      <c r="V114" s="28"/>
    </row>
    <row r="115" spans="1:22" ht="13.5" customHeight="1">
      <c r="A115" s="16" t="s">
        <v>252</v>
      </c>
      <c r="B115" s="29">
        <v>8229</v>
      </c>
      <c r="C115" s="5">
        <v>8222</v>
      </c>
      <c r="D115" s="10">
        <v>-7</v>
      </c>
      <c r="E115" s="86">
        <v>-8.5065013974972015E-4</v>
      </c>
      <c r="F115" s="90">
        <v>548</v>
      </c>
      <c r="G115" s="91">
        <v>1435</v>
      </c>
      <c r="H115" s="91">
        <v>4642</v>
      </c>
      <c r="I115" s="91">
        <v>2145</v>
      </c>
      <c r="J115" s="91">
        <v>971</v>
      </c>
      <c r="K115" s="93">
        <v>6.6650450012162493E-2</v>
      </c>
      <c r="L115" s="93">
        <v>0.17453174410119193</v>
      </c>
      <c r="M115" s="93">
        <v>0.56458282656288006</v>
      </c>
      <c r="N115" s="93">
        <v>0.26088542933592801</v>
      </c>
      <c r="O115" s="93">
        <v>0.11809778642666018</v>
      </c>
      <c r="P115" s="106">
        <v>77.121930202498916</v>
      </c>
      <c r="R115" s="17">
        <v>636</v>
      </c>
      <c r="S115" s="23"/>
      <c r="T115" s="26"/>
      <c r="U115" s="27"/>
      <c r="V115" s="28"/>
    </row>
    <row r="116" spans="1:22" ht="13.5" customHeight="1">
      <c r="A116" s="16" t="s">
        <v>212</v>
      </c>
      <c r="B116" s="29">
        <v>4693</v>
      </c>
      <c r="C116" s="5">
        <v>4689</v>
      </c>
      <c r="D116" s="10">
        <v>-4</v>
      </c>
      <c r="E116" s="86">
        <v>-8.5233326230560458E-4</v>
      </c>
      <c r="F116" s="90">
        <v>345</v>
      </c>
      <c r="G116" s="91">
        <v>894</v>
      </c>
      <c r="H116" s="91">
        <v>2814</v>
      </c>
      <c r="I116" s="91">
        <v>981</v>
      </c>
      <c r="J116" s="91">
        <v>399</v>
      </c>
      <c r="K116" s="93">
        <v>7.3576455534229049E-2</v>
      </c>
      <c r="L116" s="93">
        <v>0.19065898912348048</v>
      </c>
      <c r="M116" s="93">
        <v>0.60012795905310301</v>
      </c>
      <c r="N116" s="93">
        <v>0.20921305182341651</v>
      </c>
      <c r="O116" s="93">
        <v>8.5092770313499683E-2</v>
      </c>
      <c r="P116" s="106">
        <v>66.631130063965884</v>
      </c>
      <c r="R116" s="17">
        <v>538</v>
      </c>
      <c r="S116" s="23"/>
      <c r="T116" s="26"/>
      <c r="U116" s="27"/>
      <c r="V116" s="28"/>
    </row>
    <row r="117" spans="1:22" ht="13.5" customHeight="1">
      <c r="A117" s="16" t="s">
        <v>247</v>
      </c>
      <c r="B117" s="29">
        <v>3051</v>
      </c>
      <c r="C117" s="5">
        <v>3048</v>
      </c>
      <c r="D117" s="10">
        <v>-3</v>
      </c>
      <c r="E117" s="86">
        <v>-9.8328416912485395E-4</v>
      </c>
      <c r="F117" s="90">
        <v>192</v>
      </c>
      <c r="G117" s="91">
        <v>527</v>
      </c>
      <c r="H117" s="91">
        <v>1627</v>
      </c>
      <c r="I117" s="91">
        <v>894</v>
      </c>
      <c r="J117" s="91">
        <v>409</v>
      </c>
      <c r="K117" s="93">
        <v>6.2992125984251968E-2</v>
      </c>
      <c r="L117" s="93">
        <v>0.17290026246719159</v>
      </c>
      <c r="M117" s="93">
        <v>0.53379265091863515</v>
      </c>
      <c r="N117" s="93">
        <v>0.29330708661417321</v>
      </c>
      <c r="O117" s="93">
        <v>0.13418635170603674</v>
      </c>
      <c r="P117" s="106">
        <v>87.338660110633072</v>
      </c>
      <c r="R117" s="17">
        <v>625</v>
      </c>
      <c r="S117" s="23"/>
      <c r="T117" s="26"/>
      <c r="U117" s="27"/>
      <c r="V117" s="28"/>
    </row>
    <row r="118" spans="1:22" ht="13.5" customHeight="1">
      <c r="A118" s="16" t="s">
        <v>43</v>
      </c>
      <c r="B118" s="29">
        <v>3959</v>
      </c>
      <c r="C118" s="5">
        <v>3955</v>
      </c>
      <c r="D118" s="10">
        <v>-4</v>
      </c>
      <c r="E118" s="86">
        <v>-1.0103561505430125E-3</v>
      </c>
      <c r="F118" s="90">
        <v>327</v>
      </c>
      <c r="G118" s="91">
        <v>744</v>
      </c>
      <c r="H118" s="91">
        <v>2353</v>
      </c>
      <c r="I118" s="91">
        <v>858</v>
      </c>
      <c r="J118" s="91">
        <v>351</v>
      </c>
      <c r="K118" s="93">
        <v>8.2680151706700386E-2</v>
      </c>
      <c r="L118" s="93">
        <v>0.18811630847029076</v>
      </c>
      <c r="M118" s="93">
        <v>0.59494310998735778</v>
      </c>
      <c r="N118" s="93">
        <v>0.21694058154235146</v>
      </c>
      <c r="O118" s="93">
        <v>8.8748419721871044E-2</v>
      </c>
      <c r="P118" s="106">
        <v>68.083297917552059</v>
      </c>
      <c r="R118" s="17">
        <v>19</v>
      </c>
      <c r="S118" s="23"/>
      <c r="T118" s="26"/>
      <c r="U118" s="27"/>
      <c r="V118" s="28"/>
    </row>
    <row r="119" spans="1:22" ht="13.5" customHeight="1">
      <c r="A119" s="16" t="s">
        <v>246</v>
      </c>
      <c r="B119" s="29">
        <v>5125</v>
      </c>
      <c r="C119" s="5">
        <v>5119</v>
      </c>
      <c r="D119" s="10">
        <v>-6</v>
      </c>
      <c r="E119" s="86">
        <v>-1.1707317073170742E-3</v>
      </c>
      <c r="F119" s="90">
        <v>300</v>
      </c>
      <c r="G119" s="91">
        <v>812</v>
      </c>
      <c r="H119" s="91">
        <v>2896</v>
      </c>
      <c r="I119" s="91">
        <v>1411</v>
      </c>
      <c r="J119" s="91">
        <v>627</v>
      </c>
      <c r="K119" s="93">
        <v>5.8605196327407696E-2</v>
      </c>
      <c r="L119" s="93">
        <v>0.15862473139285016</v>
      </c>
      <c r="M119" s="93">
        <v>0.56573549521390898</v>
      </c>
      <c r="N119" s="93">
        <v>0.27563977339324086</v>
      </c>
      <c r="O119" s="93">
        <v>0.12248486032428209</v>
      </c>
      <c r="P119" s="106">
        <v>76.761049723756898</v>
      </c>
      <c r="R119" s="17">
        <v>624</v>
      </c>
      <c r="S119" s="23"/>
      <c r="T119" s="26"/>
      <c r="U119" s="27"/>
      <c r="V119" s="28"/>
    </row>
    <row r="120" spans="1:22" ht="13.5" customHeight="1">
      <c r="A120" s="16" t="s">
        <v>282</v>
      </c>
      <c r="B120" s="29">
        <v>5034</v>
      </c>
      <c r="C120" s="5">
        <v>5028</v>
      </c>
      <c r="D120" s="10">
        <v>-6</v>
      </c>
      <c r="E120" s="86">
        <v>-1.1918951132300348E-3</v>
      </c>
      <c r="F120" s="90">
        <v>396</v>
      </c>
      <c r="G120" s="91">
        <v>1051</v>
      </c>
      <c r="H120" s="91">
        <v>2703</v>
      </c>
      <c r="I120" s="91">
        <v>1274</v>
      </c>
      <c r="J120" s="91">
        <v>500</v>
      </c>
      <c r="K120" s="93">
        <v>7.8758949880668255E-2</v>
      </c>
      <c r="L120" s="93">
        <v>0.20902943516308672</v>
      </c>
      <c r="M120" s="93">
        <v>0.53758949880668261</v>
      </c>
      <c r="N120" s="93">
        <v>0.25338106603023069</v>
      </c>
      <c r="O120" s="93">
        <v>9.9443118536197292E-2</v>
      </c>
      <c r="P120" s="106">
        <v>86.015538290788015</v>
      </c>
      <c r="R120" s="17">
        <v>748</v>
      </c>
      <c r="S120" s="23"/>
      <c r="T120" s="26"/>
      <c r="U120" s="27"/>
      <c r="V120" s="28"/>
    </row>
    <row r="121" spans="1:22" ht="13.5" customHeight="1">
      <c r="A121" s="16" t="s">
        <v>179</v>
      </c>
      <c r="B121" s="29">
        <v>11994</v>
      </c>
      <c r="C121" s="5">
        <v>11979</v>
      </c>
      <c r="D121" s="10">
        <v>-15</v>
      </c>
      <c r="E121" s="86">
        <v>-1.250625312656295E-3</v>
      </c>
      <c r="F121" s="90">
        <v>834</v>
      </c>
      <c r="G121" s="91">
        <v>2133</v>
      </c>
      <c r="H121" s="91">
        <v>7063</v>
      </c>
      <c r="I121" s="91">
        <v>2783</v>
      </c>
      <c r="J121" s="91">
        <v>1164</v>
      </c>
      <c r="K121" s="93">
        <v>6.9621838216879534E-2</v>
      </c>
      <c r="L121" s="93">
        <v>0.17806160781367392</v>
      </c>
      <c r="M121" s="93">
        <v>0.58961515986309376</v>
      </c>
      <c r="N121" s="93">
        <v>0.23232323232323232</v>
      </c>
      <c r="O121" s="93">
        <v>9.7170047583270719E-2</v>
      </c>
      <c r="P121" s="106">
        <v>69.602152060031159</v>
      </c>
      <c r="R121" s="17">
        <v>426</v>
      </c>
      <c r="S121" s="23"/>
      <c r="T121" s="26"/>
      <c r="U121" s="27"/>
      <c r="V121" s="28"/>
    </row>
    <row r="122" spans="1:22" ht="13.5" customHeight="1">
      <c r="A122" s="40" t="s">
        <v>189</v>
      </c>
      <c r="B122" s="29">
        <v>15105</v>
      </c>
      <c r="C122" s="5">
        <v>15086</v>
      </c>
      <c r="D122" s="10">
        <v>-19</v>
      </c>
      <c r="E122" s="86">
        <v>-1.2578616352201255E-3</v>
      </c>
      <c r="F122" s="90">
        <v>807</v>
      </c>
      <c r="G122" s="91">
        <v>2224</v>
      </c>
      <c r="H122" s="91">
        <v>8531</v>
      </c>
      <c r="I122" s="91">
        <v>4331</v>
      </c>
      <c r="J122" s="91">
        <v>1956</v>
      </c>
      <c r="K122" s="93">
        <v>5.3493305051040697E-2</v>
      </c>
      <c r="L122" s="93">
        <v>0.14742145035131909</v>
      </c>
      <c r="M122" s="93">
        <v>0.56549118387909325</v>
      </c>
      <c r="N122" s="93">
        <v>0.28708736576958771</v>
      </c>
      <c r="O122" s="93">
        <v>0.12965663529099827</v>
      </c>
      <c r="P122" s="106">
        <v>76.837416481069042</v>
      </c>
      <c r="R122" s="37">
        <v>445</v>
      </c>
      <c r="S122" s="23"/>
      <c r="T122" s="26"/>
      <c r="U122" s="27"/>
      <c r="V122" s="28"/>
    </row>
    <row r="123" spans="1:22" ht="13.5" customHeight="1">
      <c r="A123" s="16" t="s">
        <v>169</v>
      </c>
      <c r="B123" s="29">
        <v>14221</v>
      </c>
      <c r="C123" s="5">
        <v>14203</v>
      </c>
      <c r="D123" s="10">
        <v>-18</v>
      </c>
      <c r="E123" s="86">
        <v>-1.2657337739961916E-3</v>
      </c>
      <c r="F123" s="90">
        <v>1012</v>
      </c>
      <c r="G123" s="91">
        <v>2520</v>
      </c>
      <c r="H123" s="91">
        <v>8121</v>
      </c>
      <c r="I123" s="91">
        <v>3562</v>
      </c>
      <c r="J123" s="91">
        <v>1571</v>
      </c>
      <c r="K123" s="93">
        <v>7.1252552277687814E-2</v>
      </c>
      <c r="L123" s="93">
        <v>0.17742730409068508</v>
      </c>
      <c r="M123" s="93">
        <v>0.57178060973033862</v>
      </c>
      <c r="N123" s="93">
        <v>0.25079208617897625</v>
      </c>
      <c r="O123" s="93">
        <v>0.11061043441526439</v>
      </c>
      <c r="P123" s="106">
        <v>74.892254648442318</v>
      </c>
      <c r="R123" s="17">
        <v>408</v>
      </c>
      <c r="S123" s="23"/>
      <c r="T123" s="26"/>
      <c r="U123" s="27"/>
      <c r="V123" s="28"/>
    </row>
    <row r="124" spans="1:22" ht="13.5" customHeight="1">
      <c r="A124" s="16" t="s">
        <v>148</v>
      </c>
      <c r="B124" s="29">
        <v>2161</v>
      </c>
      <c r="C124" s="5">
        <v>2158</v>
      </c>
      <c r="D124" s="10">
        <v>-3</v>
      </c>
      <c r="E124" s="86">
        <v>-1.3882461823230274E-3</v>
      </c>
      <c r="F124" s="90">
        <v>77</v>
      </c>
      <c r="G124" s="91">
        <v>181</v>
      </c>
      <c r="H124" s="91">
        <v>1015</v>
      </c>
      <c r="I124" s="91">
        <v>962</v>
      </c>
      <c r="J124" s="91">
        <v>477</v>
      </c>
      <c r="K124" s="93">
        <v>3.5681186283595921E-2</v>
      </c>
      <c r="L124" s="93">
        <v>8.3873957367933266E-2</v>
      </c>
      <c r="M124" s="93">
        <v>0.47034291010194623</v>
      </c>
      <c r="N124" s="93">
        <v>0.44578313253012047</v>
      </c>
      <c r="O124" s="93">
        <v>0.22103799814643188</v>
      </c>
      <c r="P124" s="106">
        <v>112.61083743842364</v>
      </c>
      <c r="R124" s="17">
        <v>291</v>
      </c>
      <c r="S124" s="23"/>
      <c r="T124" s="26"/>
      <c r="U124" s="27"/>
      <c r="V124" s="28"/>
    </row>
    <row r="125" spans="1:22" ht="13.5" customHeight="1">
      <c r="A125" s="16" t="s">
        <v>164</v>
      </c>
      <c r="B125" s="29">
        <v>8468</v>
      </c>
      <c r="C125" s="5">
        <v>8456</v>
      </c>
      <c r="D125" s="10">
        <v>-12</v>
      </c>
      <c r="E125" s="86">
        <v>-1.4170996693434468E-3</v>
      </c>
      <c r="F125" s="90">
        <v>529</v>
      </c>
      <c r="G125" s="91">
        <v>1364</v>
      </c>
      <c r="H125" s="91">
        <v>4939</v>
      </c>
      <c r="I125" s="91">
        <v>2153</v>
      </c>
      <c r="J125" s="91">
        <v>1006</v>
      </c>
      <c r="K125" s="93">
        <v>6.2559129612109743E-2</v>
      </c>
      <c r="L125" s="93">
        <v>0.16130558183538315</v>
      </c>
      <c r="M125" s="93">
        <v>0.58408230842005682</v>
      </c>
      <c r="N125" s="93">
        <v>0.25461210974456006</v>
      </c>
      <c r="O125" s="93">
        <v>0.11896877956480606</v>
      </c>
      <c r="P125" s="106">
        <v>71.208746709860293</v>
      </c>
      <c r="R125" s="17">
        <v>400</v>
      </c>
      <c r="S125" s="23"/>
      <c r="T125" s="26"/>
      <c r="U125" s="27"/>
      <c r="V125" s="28"/>
    </row>
    <row r="126" spans="1:22" ht="13.5" customHeight="1">
      <c r="A126" s="16" t="s">
        <v>318</v>
      </c>
      <c r="B126" s="29">
        <v>6603</v>
      </c>
      <c r="C126" s="5">
        <v>6593</v>
      </c>
      <c r="D126" s="10">
        <v>-10</v>
      </c>
      <c r="E126" s="86">
        <v>-1.5144631228229954E-3</v>
      </c>
      <c r="F126" s="90">
        <v>745</v>
      </c>
      <c r="G126" s="91">
        <v>1984</v>
      </c>
      <c r="H126" s="91">
        <v>3672</v>
      </c>
      <c r="I126" s="91">
        <v>937</v>
      </c>
      <c r="J126" s="91">
        <v>393</v>
      </c>
      <c r="K126" s="93">
        <v>0.11299863491581981</v>
      </c>
      <c r="L126" s="93">
        <v>0.30092522372212954</v>
      </c>
      <c r="M126" s="93">
        <v>0.55695434551797363</v>
      </c>
      <c r="N126" s="93">
        <v>0.14212043075989686</v>
      </c>
      <c r="O126" s="93">
        <v>5.9608675868345215E-2</v>
      </c>
      <c r="P126" s="106">
        <v>79.547930283224403</v>
      </c>
      <c r="R126" s="17">
        <v>859</v>
      </c>
      <c r="S126" s="23"/>
      <c r="T126" s="26"/>
      <c r="U126" s="27"/>
      <c r="V126" s="28"/>
    </row>
    <row r="127" spans="1:22" ht="13.5" customHeight="1">
      <c r="A127" s="16" t="s">
        <v>270</v>
      </c>
      <c r="B127" s="29">
        <v>27528</v>
      </c>
      <c r="C127" s="5">
        <v>27484</v>
      </c>
      <c r="D127" s="10">
        <v>-44</v>
      </c>
      <c r="E127" s="86">
        <v>-1.5983725661145032E-3</v>
      </c>
      <c r="F127" s="90">
        <v>1598</v>
      </c>
      <c r="G127" s="91">
        <v>3932</v>
      </c>
      <c r="H127" s="91">
        <v>15840</v>
      </c>
      <c r="I127" s="91">
        <v>7712</v>
      </c>
      <c r="J127" s="91">
        <v>3723</v>
      </c>
      <c r="K127" s="93">
        <v>5.8142919516809777E-2</v>
      </c>
      <c r="L127" s="93">
        <v>0.14306505603260078</v>
      </c>
      <c r="M127" s="93">
        <v>0.57633532236937857</v>
      </c>
      <c r="N127" s="93">
        <v>0.28059962159802065</v>
      </c>
      <c r="O127" s="93">
        <v>0.13546063164022704</v>
      </c>
      <c r="P127" s="106">
        <v>73.51010101010101</v>
      </c>
      <c r="R127" s="17">
        <v>710</v>
      </c>
      <c r="S127" s="18"/>
      <c r="T127" s="26"/>
      <c r="U127" s="27"/>
      <c r="V127" s="28"/>
    </row>
    <row r="128" spans="1:22" ht="13.5" customHeight="1">
      <c r="A128" s="16" t="s">
        <v>52</v>
      </c>
      <c r="B128" s="29">
        <v>2408</v>
      </c>
      <c r="C128" s="5">
        <v>2404</v>
      </c>
      <c r="D128" s="10">
        <v>-4</v>
      </c>
      <c r="E128" s="86">
        <v>-1.6611295681062677E-3</v>
      </c>
      <c r="F128" s="90">
        <v>152</v>
      </c>
      <c r="G128" s="91">
        <v>390</v>
      </c>
      <c r="H128" s="91">
        <v>1295</v>
      </c>
      <c r="I128" s="91">
        <v>719</v>
      </c>
      <c r="J128" s="91">
        <v>354</v>
      </c>
      <c r="K128" s="93">
        <v>6.3227953410981697E-2</v>
      </c>
      <c r="L128" s="93">
        <v>0.16222961730449251</v>
      </c>
      <c r="M128" s="93">
        <v>0.53868552412645587</v>
      </c>
      <c r="N128" s="93">
        <v>0.29908485856905159</v>
      </c>
      <c r="O128" s="93">
        <v>0.14725457570715475</v>
      </c>
      <c r="P128" s="106">
        <v>85.637065637065646</v>
      </c>
      <c r="R128" s="17">
        <v>52</v>
      </c>
      <c r="S128" s="23"/>
      <c r="T128" s="26"/>
      <c r="U128" s="27"/>
      <c r="V128" s="28"/>
    </row>
    <row r="129" spans="1:22" ht="13.5" customHeight="1">
      <c r="A129" s="40" t="s">
        <v>151</v>
      </c>
      <c r="B129" s="29">
        <v>3534</v>
      </c>
      <c r="C129" s="5">
        <v>3528</v>
      </c>
      <c r="D129" s="10">
        <v>-6</v>
      </c>
      <c r="E129" s="86">
        <v>-1.6977928692699651E-3</v>
      </c>
      <c r="F129" s="90">
        <v>182</v>
      </c>
      <c r="G129" s="91">
        <v>477</v>
      </c>
      <c r="H129" s="91">
        <v>1871</v>
      </c>
      <c r="I129" s="91">
        <v>1180</v>
      </c>
      <c r="J129" s="91">
        <v>586</v>
      </c>
      <c r="K129" s="93">
        <v>5.1587301587301584E-2</v>
      </c>
      <c r="L129" s="93">
        <v>0.13520408163265307</v>
      </c>
      <c r="M129" s="93">
        <v>0.53032879818594103</v>
      </c>
      <c r="N129" s="93">
        <v>0.3344671201814059</v>
      </c>
      <c r="O129" s="93">
        <v>0.16609977324263039</v>
      </c>
      <c r="P129" s="106">
        <v>88.562266167824689</v>
      </c>
      <c r="R129" s="37">
        <v>300</v>
      </c>
      <c r="S129" s="23"/>
      <c r="T129" s="26"/>
      <c r="U129" s="27"/>
      <c r="V129" s="28"/>
    </row>
    <row r="130" spans="1:22" ht="13.5" customHeight="1">
      <c r="A130" s="16" t="s">
        <v>266</v>
      </c>
      <c r="B130" s="29">
        <v>4922</v>
      </c>
      <c r="C130" s="5">
        <v>4913</v>
      </c>
      <c r="D130" s="10">
        <v>-9</v>
      </c>
      <c r="E130" s="86">
        <v>-1.8285249898415401E-3</v>
      </c>
      <c r="F130" s="90">
        <v>194</v>
      </c>
      <c r="G130" s="91">
        <v>578</v>
      </c>
      <c r="H130" s="91">
        <v>2581</v>
      </c>
      <c r="I130" s="91">
        <v>1754</v>
      </c>
      <c r="J130" s="91">
        <v>810</v>
      </c>
      <c r="K130" s="93">
        <v>3.9487075106859351E-2</v>
      </c>
      <c r="L130" s="93">
        <v>0.11764705882352941</v>
      </c>
      <c r="M130" s="93">
        <v>0.52534093222063916</v>
      </c>
      <c r="N130" s="93">
        <v>0.35701200895583146</v>
      </c>
      <c r="O130" s="93">
        <v>0.16486871565235089</v>
      </c>
      <c r="P130" s="106">
        <v>90.352576520728405</v>
      </c>
      <c r="R130" s="17">
        <v>700</v>
      </c>
      <c r="S130" s="23"/>
      <c r="T130" s="26"/>
      <c r="U130" s="27"/>
      <c r="V130" s="28"/>
    </row>
    <row r="131" spans="1:22" ht="13.5" customHeight="1">
      <c r="A131" s="16" t="s">
        <v>194</v>
      </c>
      <c r="B131" s="29">
        <v>1078</v>
      </c>
      <c r="C131" s="5">
        <v>1076</v>
      </c>
      <c r="D131" s="10">
        <v>-2</v>
      </c>
      <c r="E131" s="86">
        <v>-1.8552875695733162E-3</v>
      </c>
      <c r="F131" s="90">
        <v>130</v>
      </c>
      <c r="G131" s="91">
        <v>269</v>
      </c>
      <c r="H131" s="91">
        <v>547</v>
      </c>
      <c r="I131" s="91">
        <v>260</v>
      </c>
      <c r="J131" s="91">
        <v>103</v>
      </c>
      <c r="K131" s="93">
        <v>0.120817843866171</v>
      </c>
      <c r="L131" s="93">
        <v>0.25</v>
      </c>
      <c r="M131" s="93">
        <v>0.50836431226765799</v>
      </c>
      <c r="N131" s="93">
        <v>0.24163568773234201</v>
      </c>
      <c r="O131" s="93">
        <v>9.5724907063197029E-2</v>
      </c>
      <c r="P131" s="106">
        <v>96.709323583180989</v>
      </c>
      <c r="R131" s="17">
        <v>483</v>
      </c>
      <c r="S131" s="23"/>
      <c r="T131" s="26"/>
      <c r="U131" s="27"/>
      <c r="V131" s="28"/>
    </row>
    <row r="132" spans="1:22" ht="13.5" customHeight="1">
      <c r="A132" s="16" t="s">
        <v>170</v>
      </c>
      <c r="B132" s="29">
        <v>18823</v>
      </c>
      <c r="C132" s="5">
        <v>18788</v>
      </c>
      <c r="D132" s="10">
        <v>-35</v>
      </c>
      <c r="E132" s="86">
        <v>-1.8594272963926572E-3</v>
      </c>
      <c r="F132" s="90">
        <v>1606</v>
      </c>
      <c r="G132" s="91">
        <v>4097</v>
      </c>
      <c r="H132" s="91">
        <v>10756</v>
      </c>
      <c r="I132" s="91">
        <v>3935</v>
      </c>
      <c r="J132" s="91">
        <v>1637</v>
      </c>
      <c r="K132" s="93">
        <v>8.5480093676814986E-2</v>
      </c>
      <c r="L132" s="93">
        <v>0.21806472216308281</v>
      </c>
      <c r="M132" s="93">
        <v>0.57249308068980198</v>
      </c>
      <c r="N132" s="93">
        <v>0.20944219714711518</v>
      </c>
      <c r="O132" s="93">
        <v>8.7130083031722372E-2</v>
      </c>
      <c r="P132" s="106">
        <v>74.674600223131279</v>
      </c>
      <c r="R132" s="17">
        <v>410</v>
      </c>
      <c r="S132" s="23"/>
      <c r="T132" s="26"/>
      <c r="U132" s="27"/>
      <c r="V132" s="28"/>
    </row>
    <row r="133" spans="1:22" ht="13.5" customHeight="1">
      <c r="A133" s="16" t="s">
        <v>340</v>
      </c>
      <c r="B133" s="29">
        <v>6388</v>
      </c>
      <c r="C133" s="5">
        <v>6376</v>
      </c>
      <c r="D133" s="10">
        <v>-12</v>
      </c>
      <c r="E133" s="86">
        <v>-1.8785222291797243E-3</v>
      </c>
      <c r="F133" s="90">
        <v>468</v>
      </c>
      <c r="G133" s="91">
        <v>1105</v>
      </c>
      <c r="H133" s="91">
        <v>3532</v>
      </c>
      <c r="I133" s="91">
        <v>1739</v>
      </c>
      <c r="J133" s="91">
        <v>843</v>
      </c>
      <c r="K133" s="93">
        <v>7.3400250941028852E-2</v>
      </c>
      <c r="L133" s="93">
        <v>0.17330614805520703</v>
      </c>
      <c r="M133" s="93">
        <v>0.55395232120451698</v>
      </c>
      <c r="N133" s="93">
        <v>0.27274153074027602</v>
      </c>
      <c r="O133" s="93">
        <v>0.13221455457967377</v>
      </c>
      <c r="P133" s="106">
        <v>80.520951302378251</v>
      </c>
      <c r="R133" s="17">
        <v>946</v>
      </c>
      <c r="S133" s="23"/>
      <c r="T133" s="26"/>
      <c r="U133" s="27"/>
      <c r="V133" s="28"/>
    </row>
    <row r="134" spans="1:22" ht="13.5" customHeight="1">
      <c r="A134" s="40" t="s">
        <v>178</v>
      </c>
      <c r="B134" s="29">
        <v>10238</v>
      </c>
      <c r="C134" s="5">
        <v>10218</v>
      </c>
      <c r="D134" s="10">
        <v>-20</v>
      </c>
      <c r="E134" s="86">
        <v>-1.9535065442469746E-3</v>
      </c>
      <c r="F134" s="90">
        <v>1209</v>
      </c>
      <c r="G134" s="91">
        <v>3147</v>
      </c>
      <c r="H134" s="91">
        <v>5963</v>
      </c>
      <c r="I134" s="91">
        <v>1108</v>
      </c>
      <c r="J134" s="91">
        <v>472</v>
      </c>
      <c r="K134" s="93">
        <v>0.1183206106870229</v>
      </c>
      <c r="L134" s="93">
        <v>0.30798590722254843</v>
      </c>
      <c r="M134" s="93">
        <v>0.58357799960853396</v>
      </c>
      <c r="N134" s="93">
        <v>0.1084360931689176</v>
      </c>
      <c r="O134" s="93">
        <v>4.6192992757878255E-2</v>
      </c>
      <c r="P134" s="106">
        <v>71.356699647828265</v>
      </c>
      <c r="R134" s="37">
        <v>425</v>
      </c>
      <c r="S134" s="23"/>
      <c r="T134" s="26"/>
      <c r="U134" s="27"/>
      <c r="V134" s="28"/>
    </row>
    <row r="135" spans="1:22" ht="13.5" customHeight="1">
      <c r="A135" s="40" t="s">
        <v>158</v>
      </c>
      <c r="B135" s="29">
        <v>2538</v>
      </c>
      <c r="C135" s="5">
        <v>2533</v>
      </c>
      <c r="D135" s="10">
        <v>-5</v>
      </c>
      <c r="E135" s="86">
        <v>-1.9700551615444706E-3</v>
      </c>
      <c r="F135" s="90">
        <v>167</v>
      </c>
      <c r="G135" s="91">
        <v>446</v>
      </c>
      <c r="H135" s="91">
        <v>1346</v>
      </c>
      <c r="I135" s="91">
        <v>741</v>
      </c>
      <c r="J135" s="91">
        <v>351</v>
      </c>
      <c r="K135" s="93">
        <v>6.5929727595736287E-2</v>
      </c>
      <c r="L135" s="93">
        <v>0.17607579944729571</v>
      </c>
      <c r="M135" s="93">
        <v>0.53138570864587442</v>
      </c>
      <c r="N135" s="93">
        <v>0.29253849190682985</v>
      </c>
      <c r="O135" s="93">
        <v>0.13857086458744572</v>
      </c>
      <c r="P135" s="106">
        <v>88.187221396731047</v>
      </c>
      <c r="R135" s="37">
        <v>317</v>
      </c>
      <c r="S135" s="23"/>
      <c r="T135" s="26"/>
      <c r="U135" s="27"/>
      <c r="V135" s="28"/>
    </row>
    <row r="136" spans="1:22" ht="13.5" customHeight="1">
      <c r="A136" s="16" t="s">
        <v>107</v>
      </c>
      <c r="B136" s="29">
        <v>36567</v>
      </c>
      <c r="C136" s="5">
        <v>36493</v>
      </c>
      <c r="D136" s="10">
        <v>-74</v>
      </c>
      <c r="E136" s="86">
        <v>-2.0236825553093807E-3</v>
      </c>
      <c r="F136" s="90">
        <v>2248</v>
      </c>
      <c r="G136" s="91">
        <v>5637</v>
      </c>
      <c r="H136" s="91">
        <v>21967</v>
      </c>
      <c r="I136" s="91">
        <v>8889</v>
      </c>
      <c r="J136" s="91">
        <v>3860</v>
      </c>
      <c r="K136" s="93">
        <v>6.1600854958485191E-2</v>
      </c>
      <c r="L136" s="93">
        <v>0.15446798016057875</v>
      </c>
      <c r="M136" s="93">
        <v>0.60195105910722602</v>
      </c>
      <c r="N136" s="93">
        <v>0.24358096073219521</v>
      </c>
      <c r="O136" s="93">
        <v>0.10577371002658044</v>
      </c>
      <c r="P136" s="106">
        <v>66.12646242090409</v>
      </c>
      <c r="R136" s="17">
        <v>205</v>
      </c>
      <c r="S136" s="18"/>
      <c r="T136" s="26"/>
      <c r="U136" s="27"/>
      <c r="V136" s="28"/>
    </row>
    <row r="137" spans="1:22" ht="13.5" customHeight="1">
      <c r="A137" s="16" t="s">
        <v>258</v>
      </c>
      <c r="B137" s="29">
        <v>39040</v>
      </c>
      <c r="C137" s="5">
        <v>38959</v>
      </c>
      <c r="D137" s="10">
        <v>-81</v>
      </c>
      <c r="E137" s="86">
        <v>-2.0747950819671734E-3</v>
      </c>
      <c r="F137" s="90">
        <v>2276</v>
      </c>
      <c r="G137" s="91">
        <v>5512</v>
      </c>
      <c r="H137" s="91">
        <v>23021</v>
      </c>
      <c r="I137" s="91">
        <v>10426</v>
      </c>
      <c r="J137" s="91">
        <v>4822</v>
      </c>
      <c r="K137" s="93">
        <v>5.8420390667111577E-2</v>
      </c>
      <c r="L137" s="93">
        <v>0.1414820708950435</v>
      </c>
      <c r="M137" s="93">
        <v>0.59090325727046378</v>
      </c>
      <c r="N137" s="93">
        <v>0.26761467183449267</v>
      </c>
      <c r="O137" s="93">
        <v>0.12377114402320388</v>
      </c>
      <c r="P137" s="106">
        <v>69.232439946136139</v>
      </c>
      <c r="R137" s="17">
        <v>684</v>
      </c>
      <c r="S137" s="23"/>
      <c r="T137" s="26"/>
      <c r="U137" s="27"/>
      <c r="V137" s="28"/>
    </row>
    <row r="138" spans="1:22" ht="13.5" customHeight="1">
      <c r="A138" s="16" t="s">
        <v>300</v>
      </c>
      <c r="B138" s="29">
        <v>24052</v>
      </c>
      <c r="C138" s="5">
        <v>23998</v>
      </c>
      <c r="D138" s="10">
        <v>-54</v>
      </c>
      <c r="E138" s="86">
        <v>-2.2451355396641004E-3</v>
      </c>
      <c r="F138" s="90">
        <v>1290</v>
      </c>
      <c r="G138" s="91">
        <v>3357</v>
      </c>
      <c r="H138" s="91">
        <v>13272</v>
      </c>
      <c r="I138" s="91">
        <v>7369</v>
      </c>
      <c r="J138" s="91">
        <v>3464</v>
      </c>
      <c r="K138" s="93">
        <v>5.3754479539961667E-2</v>
      </c>
      <c r="L138" s="93">
        <v>0.13988665722143512</v>
      </c>
      <c r="M138" s="93">
        <v>0.55304608717393111</v>
      </c>
      <c r="N138" s="93">
        <v>0.30706725560463372</v>
      </c>
      <c r="O138" s="93">
        <v>0.14434536211350946</v>
      </c>
      <c r="P138" s="106">
        <v>80.816757082579869</v>
      </c>
      <c r="R138" s="17">
        <v>790</v>
      </c>
      <c r="S138" s="23"/>
      <c r="T138" s="26"/>
      <c r="U138" s="27"/>
      <c r="V138" s="28"/>
    </row>
    <row r="139" spans="1:22" ht="13.5" customHeight="1">
      <c r="A139" s="16" t="s">
        <v>238</v>
      </c>
      <c r="B139" s="29">
        <v>83684</v>
      </c>
      <c r="C139" s="5">
        <v>83482</v>
      </c>
      <c r="D139" s="10">
        <v>-202</v>
      </c>
      <c r="E139" s="86">
        <v>-2.4138425505473293E-3</v>
      </c>
      <c r="F139" s="90">
        <v>4739</v>
      </c>
      <c r="G139" s="91">
        <v>11470</v>
      </c>
      <c r="H139" s="91">
        <v>49762</v>
      </c>
      <c r="I139" s="91">
        <v>22250</v>
      </c>
      <c r="J139" s="91">
        <v>10406</v>
      </c>
      <c r="K139" s="93">
        <v>5.6766728156967969E-2</v>
      </c>
      <c r="L139" s="93">
        <v>0.13739488752066314</v>
      </c>
      <c r="M139" s="93">
        <v>0.59608059222347332</v>
      </c>
      <c r="N139" s="93">
        <v>0.26652452025586354</v>
      </c>
      <c r="O139" s="93">
        <v>0.12464962506887713</v>
      </c>
      <c r="P139" s="106">
        <v>67.762549736746919</v>
      </c>
      <c r="R139" s="17">
        <v>609</v>
      </c>
      <c r="S139" s="23"/>
      <c r="T139" s="26"/>
      <c r="U139" s="27"/>
      <c r="V139" s="28"/>
    </row>
    <row r="140" spans="1:22" ht="13.5" customHeight="1">
      <c r="A140" s="16" t="s">
        <v>315</v>
      </c>
      <c r="B140" s="29">
        <v>3304</v>
      </c>
      <c r="C140" s="5">
        <v>3296</v>
      </c>
      <c r="D140" s="10">
        <v>-8</v>
      </c>
      <c r="E140" s="86">
        <v>-2.421307506053294E-3</v>
      </c>
      <c r="F140" s="90">
        <v>135</v>
      </c>
      <c r="G140" s="91">
        <v>311</v>
      </c>
      <c r="H140" s="91">
        <v>1584</v>
      </c>
      <c r="I140" s="91">
        <v>1401</v>
      </c>
      <c r="J140" s="91">
        <v>625</v>
      </c>
      <c r="K140" s="93">
        <v>4.0958737864077673E-2</v>
      </c>
      <c r="L140" s="93">
        <v>9.4356796116504854E-2</v>
      </c>
      <c r="M140" s="93">
        <v>0.48058252427184467</v>
      </c>
      <c r="N140" s="93">
        <v>0.4250606796116505</v>
      </c>
      <c r="O140" s="93">
        <v>0.189623786407767</v>
      </c>
      <c r="P140" s="106">
        <v>108.08080808080808</v>
      </c>
      <c r="R140" s="17">
        <v>854</v>
      </c>
      <c r="S140" s="23"/>
      <c r="T140" s="26"/>
      <c r="U140" s="27"/>
      <c r="V140" s="28"/>
    </row>
    <row r="141" spans="1:22" ht="13.5" customHeight="1">
      <c r="A141" s="16" t="s">
        <v>139</v>
      </c>
      <c r="B141" s="29">
        <v>2593</v>
      </c>
      <c r="C141" s="5">
        <v>2586</v>
      </c>
      <c r="D141" s="10">
        <v>-7</v>
      </c>
      <c r="E141" s="86">
        <v>-2.6995757809487042E-3</v>
      </c>
      <c r="F141" s="90">
        <v>123</v>
      </c>
      <c r="G141" s="91">
        <v>331</v>
      </c>
      <c r="H141" s="91">
        <v>1364</v>
      </c>
      <c r="I141" s="91">
        <v>891</v>
      </c>
      <c r="J141" s="91">
        <v>409</v>
      </c>
      <c r="K141" s="93">
        <v>4.7563805104408351E-2</v>
      </c>
      <c r="L141" s="93">
        <v>0.12799690641918021</v>
      </c>
      <c r="M141" s="93">
        <v>0.52745552977571541</v>
      </c>
      <c r="N141" s="93">
        <v>0.34454756380510443</v>
      </c>
      <c r="O141" s="93">
        <v>0.15815931941221964</v>
      </c>
      <c r="P141" s="106">
        <v>89.589442815249257</v>
      </c>
      <c r="R141" s="17">
        <v>275</v>
      </c>
      <c r="S141" s="23"/>
      <c r="T141" s="26"/>
      <c r="U141" s="27"/>
      <c r="V141" s="28"/>
    </row>
    <row r="142" spans="1:22" ht="13.5" customHeight="1">
      <c r="A142" s="16" t="s">
        <v>94</v>
      </c>
      <c r="B142" s="29">
        <v>5061</v>
      </c>
      <c r="C142" s="5">
        <v>5046</v>
      </c>
      <c r="D142" s="10">
        <v>-15</v>
      </c>
      <c r="E142" s="86">
        <v>-2.9638411381149865E-3</v>
      </c>
      <c r="F142" s="90">
        <v>257</v>
      </c>
      <c r="G142" s="91">
        <v>726</v>
      </c>
      <c r="H142" s="91">
        <v>2901</v>
      </c>
      <c r="I142" s="91">
        <v>1419</v>
      </c>
      <c r="J142" s="91">
        <v>597</v>
      </c>
      <c r="K142" s="93">
        <v>5.0931430836305983E-2</v>
      </c>
      <c r="L142" s="93">
        <v>0.14387633769322236</v>
      </c>
      <c r="M142" s="93">
        <v>0.57491082045184305</v>
      </c>
      <c r="N142" s="93">
        <v>0.28121284185493461</v>
      </c>
      <c r="O142" s="93">
        <v>0.11831153388822829</v>
      </c>
      <c r="P142" s="106">
        <v>73.940020682523269</v>
      </c>
      <c r="R142" s="17">
        <v>169</v>
      </c>
      <c r="S142" s="23"/>
      <c r="T142" s="26"/>
      <c r="U142" s="27"/>
      <c r="V142" s="28"/>
    </row>
    <row r="143" spans="1:22" ht="13.5" customHeight="1">
      <c r="A143" s="16" t="s">
        <v>273</v>
      </c>
      <c r="B143" s="29">
        <v>51562</v>
      </c>
      <c r="C143" s="5">
        <v>51400</v>
      </c>
      <c r="D143" s="10">
        <v>-162</v>
      </c>
      <c r="E143" s="86">
        <v>-3.1418486482293062E-3</v>
      </c>
      <c r="F143" s="90">
        <v>2492</v>
      </c>
      <c r="G143" s="91">
        <v>6961</v>
      </c>
      <c r="H143" s="91">
        <v>29803</v>
      </c>
      <c r="I143" s="91">
        <v>14636</v>
      </c>
      <c r="J143" s="91">
        <v>6692</v>
      </c>
      <c r="K143" s="93">
        <v>4.8482490272373543E-2</v>
      </c>
      <c r="L143" s="93">
        <v>0.13542801556420234</v>
      </c>
      <c r="M143" s="93">
        <v>0.57982490272373544</v>
      </c>
      <c r="N143" s="93">
        <v>0.28474708171206226</v>
      </c>
      <c r="O143" s="93">
        <v>0.13019455252918288</v>
      </c>
      <c r="P143" s="106">
        <v>72.465859141697152</v>
      </c>
      <c r="R143" s="17">
        <v>734</v>
      </c>
      <c r="S143" s="23"/>
      <c r="T143" s="26"/>
      <c r="U143" s="27"/>
      <c r="V143" s="28"/>
    </row>
    <row r="144" spans="1:22" ht="13.5" customHeight="1">
      <c r="A144" s="16" t="s">
        <v>154</v>
      </c>
      <c r="B144" s="29">
        <v>15213</v>
      </c>
      <c r="C144" s="5">
        <v>15165</v>
      </c>
      <c r="D144" s="10">
        <v>-48</v>
      </c>
      <c r="E144" s="86">
        <v>-3.1551962137645884E-3</v>
      </c>
      <c r="F144" s="90">
        <v>848</v>
      </c>
      <c r="G144" s="91">
        <v>2216</v>
      </c>
      <c r="H144" s="91">
        <v>8524</v>
      </c>
      <c r="I144" s="91">
        <v>4425</v>
      </c>
      <c r="J144" s="91">
        <v>1912</v>
      </c>
      <c r="K144" s="93">
        <v>5.5918232772832178E-2</v>
      </c>
      <c r="L144" s="93">
        <v>0.14612594790636332</v>
      </c>
      <c r="M144" s="93">
        <v>0.56208374546653483</v>
      </c>
      <c r="N144" s="93">
        <v>0.29179030662710187</v>
      </c>
      <c r="O144" s="93">
        <v>0.12607978898780087</v>
      </c>
      <c r="P144" s="106">
        <v>77.909432191459416</v>
      </c>
      <c r="R144" s="17">
        <v>305</v>
      </c>
      <c r="S144" s="23"/>
      <c r="T144" s="26"/>
      <c r="U144" s="27"/>
      <c r="V144" s="28"/>
    </row>
    <row r="145" spans="1:22" ht="13.5" customHeight="1">
      <c r="A145" s="40" t="s">
        <v>41</v>
      </c>
      <c r="B145" s="29">
        <v>8059</v>
      </c>
      <c r="C145" s="5">
        <v>8033</v>
      </c>
      <c r="D145" s="10">
        <v>-26</v>
      </c>
      <c r="E145" s="86">
        <v>-3.2262067254001936E-3</v>
      </c>
      <c r="F145" s="90">
        <v>401</v>
      </c>
      <c r="G145" s="91">
        <v>1070</v>
      </c>
      <c r="H145" s="91">
        <v>4208</v>
      </c>
      <c r="I145" s="91">
        <v>2755</v>
      </c>
      <c r="J145" s="91">
        <v>1233</v>
      </c>
      <c r="K145" s="93">
        <v>4.9919083779409935E-2</v>
      </c>
      <c r="L145" s="93">
        <v>0.13320054774057014</v>
      </c>
      <c r="M145" s="93">
        <v>0.52383916345076564</v>
      </c>
      <c r="N145" s="93">
        <v>0.34296028880866425</v>
      </c>
      <c r="O145" s="93">
        <v>0.15349184613469438</v>
      </c>
      <c r="P145" s="106">
        <v>90.898288973384041</v>
      </c>
      <c r="R145" s="37">
        <v>16</v>
      </c>
      <c r="S145" s="23"/>
      <c r="T145" s="26"/>
      <c r="U145" s="27"/>
      <c r="V145" s="28"/>
    </row>
    <row r="146" spans="1:22" ht="13.5" customHeight="1">
      <c r="A146" s="16" t="s">
        <v>323</v>
      </c>
      <c r="B146" s="29">
        <v>3646</v>
      </c>
      <c r="C146" s="5">
        <v>3634</v>
      </c>
      <c r="D146" s="10">
        <v>-12</v>
      </c>
      <c r="E146" s="86">
        <v>-3.2912781130005619E-3</v>
      </c>
      <c r="F146" s="90">
        <v>381</v>
      </c>
      <c r="G146" s="91">
        <v>921</v>
      </c>
      <c r="H146" s="91">
        <v>1961</v>
      </c>
      <c r="I146" s="91">
        <v>752</v>
      </c>
      <c r="J146" s="91">
        <v>314</v>
      </c>
      <c r="K146" s="93">
        <v>0.10484314804623004</v>
      </c>
      <c r="L146" s="93">
        <v>0.25343973582828838</v>
      </c>
      <c r="M146" s="93">
        <v>0.53962575674188218</v>
      </c>
      <c r="N146" s="93">
        <v>0.20693450742982938</v>
      </c>
      <c r="O146" s="93">
        <v>8.6406164006604294E-2</v>
      </c>
      <c r="P146" s="106">
        <v>85.313615502294752</v>
      </c>
      <c r="R146" s="17">
        <v>892</v>
      </c>
      <c r="S146" s="23"/>
      <c r="T146" s="26"/>
      <c r="U146" s="27"/>
      <c r="V146" s="28"/>
    </row>
    <row r="147" spans="1:22" ht="13.5" customHeight="1">
      <c r="A147" s="16" t="s">
        <v>218</v>
      </c>
      <c r="B147" s="29">
        <v>9008</v>
      </c>
      <c r="C147" s="5">
        <v>8978</v>
      </c>
      <c r="D147" s="10">
        <v>-30</v>
      </c>
      <c r="E147" s="86">
        <v>-3.3303730017761879E-3</v>
      </c>
      <c r="F147" s="90">
        <v>484</v>
      </c>
      <c r="G147" s="91">
        <v>1267</v>
      </c>
      <c r="H147" s="91">
        <v>4905</v>
      </c>
      <c r="I147" s="91">
        <v>2806</v>
      </c>
      <c r="J147" s="91">
        <v>1328</v>
      </c>
      <c r="K147" s="93">
        <v>5.3909556694141235E-2</v>
      </c>
      <c r="L147" s="93">
        <v>0.14112274448652262</v>
      </c>
      <c r="M147" s="93">
        <v>0.54633548674537757</v>
      </c>
      <c r="N147" s="93">
        <v>0.3125417687680998</v>
      </c>
      <c r="O147" s="93">
        <v>0.14791713076408999</v>
      </c>
      <c r="P147" s="106">
        <v>83.037716615698272</v>
      </c>
      <c r="R147" s="17">
        <v>562</v>
      </c>
      <c r="S147" s="18"/>
      <c r="T147" s="26"/>
      <c r="U147" s="27"/>
      <c r="V147" s="28"/>
    </row>
    <row r="148" spans="1:22" ht="13.5" customHeight="1">
      <c r="A148" s="16" t="s">
        <v>327</v>
      </c>
      <c r="B148" s="29">
        <v>20765</v>
      </c>
      <c r="C148" s="5">
        <v>20695</v>
      </c>
      <c r="D148" s="10">
        <v>-70</v>
      </c>
      <c r="E148" s="86">
        <v>-3.3710570671803275E-3</v>
      </c>
      <c r="F148" s="90">
        <v>1163</v>
      </c>
      <c r="G148" s="91">
        <v>3156</v>
      </c>
      <c r="H148" s="91">
        <v>11700</v>
      </c>
      <c r="I148" s="91">
        <v>5839</v>
      </c>
      <c r="J148" s="91">
        <v>2729</v>
      </c>
      <c r="K148" s="93">
        <v>5.6197149069823628E-2</v>
      </c>
      <c r="L148" s="93">
        <v>0.15250060401063059</v>
      </c>
      <c r="M148" s="93">
        <v>0.56535395022952406</v>
      </c>
      <c r="N148" s="93">
        <v>0.28214544575984535</v>
      </c>
      <c r="O148" s="93">
        <v>0.13186760086977531</v>
      </c>
      <c r="P148" s="106">
        <v>76.880341880341874</v>
      </c>
      <c r="R148" s="17">
        <v>908</v>
      </c>
      <c r="S148" s="23"/>
      <c r="T148" s="26"/>
      <c r="U148" s="27"/>
      <c r="V148" s="28"/>
    </row>
    <row r="149" spans="1:22" ht="13.5" customHeight="1">
      <c r="A149" s="16" t="s">
        <v>277</v>
      </c>
      <c r="B149" s="29">
        <v>32662</v>
      </c>
      <c r="C149" s="5">
        <v>32547</v>
      </c>
      <c r="D149" s="10">
        <v>-115</v>
      </c>
      <c r="E149" s="86">
        <v>-3.5209111505725144E-3</v>
      </c>
      <c r="F149" s="90">
        <v>1366</v>
      </c>
      <c r="G149" s="91">
        <v>3691</v>
      </c>
      <c r="H149" s="91">
        <v>17953</v>
      </c>
      <c r="I149" s="91">
        <v>10903</v>
      </c>
      <c r="J149" s="91">
        <v>5027</v>
      </c>
      <c r="K149" s="93">
        <v>4.1970074046763145E-2</v>
      </c>
      <c r="L149" s="93">
        <v>0.11340522936061695</v>
      </c>
      <c r="M149" s="93">
        <v>0.55160229821488926</v>
      </c>
      <c r="N149" s="93">
        <v>0.33499247242449381</v>
      </c>
      <c r="O149" s="93">
        <v>0.1544535594678465</v>
      </c>
      <c r="P149" s="106">
        <v>81.290035091628141</v>
      </c>
      <c r="R149" s="17">
        <v>740</v>
      </c>
      <c r="S149" s="23"/>
      <c r="T149" s="26"/>
      <c r="U149" s="27"/>
      <c r="V149" s="28"/>
    </row>
    <row r="150" spans="1:22" ht="13.5" customHeight="1">
      <c r="A150" s="16" t="s">
        <v>195</v>
      </c>
      <c r="B150" s="29">
        <v>3066</v>
      </c>
      <c r="C150" s="5">
        <v>3055</v>
      </c>
      <c r="D150" s="10">
        <v>-11</v>
      </c>
      <c r="E150" s="86">
        <v>-3.5877364644487653E-3</v>
      </c>
      <c r="F150" s="90">
        <v>189</v>
      </c>
      <c r="G150" s="91">
        <v>439</v>
      </c>
      <c r="H150" s="91">
        <v>1535</v>
      </c>
      <c r="I150" s="91">
        <v>1081</v>
      </c>
      <c r="J150" s="91">
        <v>522</v>
      </c>
      <c r="K150" s="93">
        <v>6.1865793780687399E-2</v>
      </c>
      <c r="L150" s="93">
        <v>0.14369885433715221</v>
      </c>
      <c r="M150" s="93">
        <v>0.50245499181669395</v>
      </c>
      <c r="N150" s="93">
        <v>0.35384615384615387</v>
      </c>
      <c r="O150" s="93">
        <v>0.17086743044189853</v>
      </c>
      <c r="P150" s="106">
        <v>99.022801302931597</v>
      </c>
      <c r="R150" s="17">
        <v>484</v>
      </c>
      <c r="S150" s="23"/>
      <c r="T150" s="26"/>
      <c r="U150" s="27"/>
      <c r="V150" s="28"/>
    </row>
    <row r="151" spans="1:22" ht="13.5" customHeight="1">
      <c r="A151" s="16" t="s">
        <v>75</v>
      </c>
      <c r="B151" s="29">
        <v>2174</v>
      </c>
      <c r="C151" s="5">
        <v>2166</v>
      </c>
      <c r="D151" s="10">
        <v>-8</v>
      </c>
      <c r="E151" s="86">
        <v>-3.6798528058877844E-3</v>
      </c>
      <c r="F151" s="90">
        <v>113</v>
      </c>
      <c r="G151" s="91">
        <v>308</v>
      </c>
      <c r="H151" s="91">
        <v>1194</v>
      </c>
      <c r="I151" s="91">
        <v>664</v>
      </c>
      <c r="J151" s="91">
        <v>262</v>
      </c>
      <c r="K151" s="93">
        <v>5.2169898430286243E-2</v>
      </c>
      <c r="L151" s="93">
        <v>0.14219759926131118</v>
      </c>
      <c r="M151" s="93">
        <v>0.55124653739612184</v>
      </c>
      <c r="N151" s="93">
        <v>0.30655586334256696</v>
      </c>
      <c r="O151" s="93">
        <v>0.12096029547553093</v>
      </c>
      <c r="P151" s="106">
        <v>81.4070351758794</v>
      </c>
      <c r="R151" s="17">
        <v>103</v>
      </c>
      <c r="S151" s="23"/>
      <c r="T151" s="26"/>
      <c r="U151" s="27"/>
      <c r="V151" s="28"/>
    </row>
    <row r="152" spans="1:22" ht="13.5" customHeight="1">
      <c r="A152" s="16" t="s">
        <v>145</v>
      </c>
      <c r="B152" s="29">
        <v>6404</v>
      </c>
      <c r="C152" s="5">
        <v>6380</v>
      </c>
      <c r="D152" s="10">
        <v>-24</v>
      </c>
      <c r="E152" s="86">
        <v>-3.7476577139288203E-3</v>
      </c>
      <c r="F152" s="90">
        <v>330</v>
      </c>
      <c r="G152" s="91">
        <v>785</v>
      </c>
      <c r="H152" s="91">
        <v>3243</v>
      </c>
      <c r="I152" s="91">
        <v>2352</v>
      </c>
      <c r="J152" s="91">
        <v>1129</v>
      </c>
      <c r="K152" s="93">
        <v>5.1724137931034482E-2</v>
      </c>
      <c r="L152" s="93">
        <v>0.12304075235109718</v>
      </c>
      <c r="M152" s="93">
        <v>0.50830721003134793</v>
      </c>
      <c r="N152" s="93">
        <v>0.36865203761755488</v>
      </c>
      <c r="O152" s="93">
        <v>0.17695924764890283</v>
      </c>
      <c r="P152" s="106">
        <v>96.731421523280915</v>
      </c>
      <c r="R152" s="17">
        <v>287</v>
      </c>
      <c r="S152" s="23"/>
      <c r="T152" s="26"/>
      <c r="U152" s="27"/>
      <c r="V152" s="28"/>
    </row>
    <row r="153" spans="1:22" ht="13.5" customHeight="1">
      <c r="A153" s="16" t="s">
        <v>254</v>
      </c>
      <c r="B153" s="29">
        <v>24353</v>
      </c>
      <c r="C153" s="5">
        <v>24260</v>
      </c>
      <c r="D153" s="10">
        <v>-93</v>
      </c>
      <c r="E153" s="86">
        <v>-3.8188313554797793E-3</v>
      </c>
      <c r="F153" s="90">
        <v>1601</v>
      </c>
      <c r="G153" s="91">
        <v>4266</v>
      </c>
      <c r="H153" s="91">
        <v>13542</v>
      </c>
      <c r="I153" s="91">
        <v>6452</v>
      </c>
      <c r="J153" s="91">
        <v>2768</v>
      </c>
      <c r="K153" s="93">
        <v>6.5993404781533385E-2</v>
      </c>
      <c r="L153" s="93">
        <v>0.17584501236603461</v>
      </c>
      <c r="M153" s="93">
        <v>0.5582028029678483</v>
      </c>
      <c r="N153" s="93">
        <v>0.26595218466611709</v>
      </c>
      <c r="O153" s="93">
        <v>0.11409727947238252</v>
      </c>
      <c r="P153" s="106">
        <v>79.146359474228333</v>
      </c>
      <c r="R153" s="17">
        <v>678</v>
      </c>
      <c r="S153" s="23"/>
      <c r="T153" s="26"/>
      <c r="U153" s="27"/>
      <c r="V153" s="28"/>
    </row>
    <row r="154" spans="1:22" ht="13.5" customHeight="1">
      <c r="A154" s="16" t="s">
        <v>68</v>
      </c>
      <c r="B154" s="29">
        <v>8175</v>
      </c>
      <c r="C154" s="5">
        <v>8143</v>
      </c>
      <c r="D154" s="10">
        <v>-32</v>
      </c>
      <c r="E154" s="86">
        <v>-3.9143730886850303E-3</v>
      </c>
      <c r="F154" s="90">
        <v>506</v>
      </c>
      <c r="G154" s="91">
        <v>1376</v>
      </c>
      <c r="H154" s="91">
        <v>4884</v>
      </c>
      <c r="I154" s="91">
        <v>1883</v>
      </c>
      <c r="J154" s="91">
        <v>771</v>
      </c>
      <c r="K154" s="93">
        <v>6.2139260714724302E-2</v>
      </c>
      <c r="L154" s="93">
        <v>0.16897949158786688</v>
      </c>
      <c r="M154" s="93">
        <v>0.59977895124646941</v>
      </c>
      <c r="N154" s="93">
        <v>0.23124155716566375</v>
      </c>
      <c r="O154" s="93">
        <v>9.4682549428957388E-2</v>
      </c>
      <c r="P154" s="106">
        <v>66.728091728091727</v>
      </c>
      <c r="R154" s="17">
        <v>86</v>
      </c>
      <c r="S154" s="23"/>
      <c r="T154" s="26"/>
      <c r="U154" s="27"/>
      <c r="V154" s="28"/>
    </row>
    <row r="155" spans="1:22" ht="13.5" customHeight="1">
      <c r="A155" s="16" t="s">
        <v>175</v>
      </c>
      <c r="B155" s="29">
        <v>722</v>
      </c>
      <c r="C155" s="5">
        <v>719</v>
      </c>
      <c r="D155" s="10">
        <v>-3</v>
      </c>
      <c r="E155" s="86">
        <v>-4.1551246537395725E-3</v>
      </c>
      <c r="F155" s="90">
        <v>51</v>
      </c>
      <c r="G155" s="91">
        <v>110</v>
      </c>
      <c r="H155" s="91">
        <v>369</v>
      </c>
      <c r="I155" s="91">
        <v>240</v>
      </c>
      <c r="J155" s="91">
        <v>106</v>
      </c>
      <c r="K155" s="93">
        <v>7.0931849791376914E-2</v>
      </c>
      <c r="L155" s="93">
        <v>0.15299026425591097</v>
      </c>
      <c r="M155" s="93">
        <v>0.51321279554937416</v>
      </c>
      <c r="N155" s="93">
        <v>0.3337969401947149</v>
      </c>
      <c r="O155" s="93">
        <v>0.1474269819193324</v>
      </c>
      <c r="P155" s="106">
        <v>94.850948509485093</v>
      </c>
      <c r="R155" s="17">
        <v>421</v>
      </c>
      <c r="S155" s="23"/>
      <c r="T155" s="26"/>
      <c r="U155" s="27"/>
      <c r="V155" s="28"/>
    </row>
    <row r="156" spans="1:22" ht="13.5" customHeight="1">
      <c r="A156" s="16" t="s">
        <v>335</v>
      </c>
      <c r="B156" s="29">
        <v>6097</v>
      </c>
      <c r="C156" s="5">
        <v>6070</v>
      </c>
      <c r="D156" s="10">
        <v>-27</v>
      </c>
      <c r="E156" s="86">
        <v>-4.4284074134820495E-3</v>
      </c>
      <c r="F156" s="90">
        <v>302</v>
      </c>
      <c r="G156" s="91">
        <v>711</v>
      </c>
      <c r="H156" s="91">
        <v>3086</v>
      </c>
      <c r="I156" s="91">
        <v>2273</v>
      </c>
      <c r="J156" s="91">
        <v>1073</v>
      </c>
      <c r="K156" s="93">
        <v>4.975288303130148E-2</v>
      </c>
      <c r="L156" s="93">
        <v>0.11713344316309721</v>
      </c>
      <c r="M156" s="93">
        <v>0.50840197693574962</v>
      </c>
      <c r="N156" s="93">
        <v>0.37446457990115323</v>
      </c>
      <c r="O156" s="93">
        <v>0.17677100494233938</v>
      </c>
      <c r="P156" s="106">
        <v>96.694750486066113</v>
      </c>
      <c r="R156" s="17">
        <v>931</v>
      </c>
      <c r="S156" s="23"/>
      <c r="T156" s="26"/>
      <c r="U156" s="27"/>
      <c r="V156" s="28"/>
    </row>
    <row r="157" spans="1:22" ht="13.5" customHeight="1">
      <c r="A157" s="16" t="s">
        <v>159</v>
      </c>
      <c r="B157" s="29">
        <v>225</v>
      </c>
      <c r="C157" s="5">
        <v>224</v>
      </c>
      <c r="D157" s="10">
        <v>-1</v>
      </c>
      <c r="E157" s="86">
        <v>-4.4444444444444731E-3</v>
      </c>
      <c r="F157" s="90">
        <v>5</v>
      </c>
      <c r="G157" s="91">
        <v>9</v>
      </c>
      <c r="H157" s="91">
        <v>135</v>
      </c>
      <c r="I157" s="91">
        <v>80</v>
      </c>
      <c r="J157" s="91">
        <v>46</v>
      </c>
      <c r="K157" s="93">
        <v>2.2321428571428572E-2</v>
      </c>
      <c r="L157" s="93">
        <v>4.0178571428571432E-2</v>
      </c>
      <c r="M157" s="93">
        <v>0.6026785714285714</v>
      </c>
      <c r="N157" s="93">
        <v>0.35714285714285715</v>
      </c>
      <c r="O157" s="93">
        <v>0.20535714285714285</v>
      </c>
      <c r="P157" s="106">
        <v>65.925925925925924</v>
      </c>
      <c r="R157" s="17">
        <v>318</v>
      </c>
      <c r="S157" s="23"/>
      <c r="T157" s="26"/>
      <c r="U157" s="27"/>
      <c r="V157" s="28"/>
    </row>
    <row r="158" spans="1:22" ht="13.5" customHeight="1">
      <c r="A158" s="16" t="s">
        <v>192</v>
      </c>
      <c r="B158" s="29">
        <v>1999</v>
      </c>
      <c r="C158" s="5">
        <v>1990</v>
      </c>
      <c r="D158" s="10">
        <v>-9</v>
      </c>
      <c r="E158" s="86">
        <v>-4.5022511255627951E-3</v>
      </c>
      <c r="F158" s="90">
        <v>124</v>
      </c>
      <c r="G158" s="91">
        <v>320</v>
      </c>
      <c r="H158" s="91">
        <v>1104</v>
      </c>
      <c r="I158" s="91">
        <v>566</v>
      </c>
      <c r="J158" s="91">
        <v>271</v>
      </c>
      <c r="K158" s="93">
        <v>6.2311557788944726E-2</v>
      </c>
      <c r="L158" s="93">
        <v>0.16080402010050251</v>
      </c>
      <c r="M158" s="93">
        <v>0.55477386934673367</v>
      </c>
      <c r="N158" s="93">
        <v>0.28442211055276384</v>
      </c>
      <c r="O158" s="93">
        <v>0.13618090452261306</v>
      </c>
      <c r="P158" s="106">
        <v>80.253623188405797</v>
      </c>
      <c r="R158" s="17">
        <v>480</v>
      </c>
      <c r="S158" s="23"/>
      <c r="T158" s="26"/>
      <c r="U158" s="27"/>
      <c r="V158" s="28"/>
    </row>
    <row r="159" spans="1:22" ht="13.5" customHeight="1">
      <c r="A159" s="16" t="s">
        <v>250</v>
      </c>
      <c r="B159" s="29">
        <v>1994</v>
      </c>
      <c r="C159" s="5">
        <v>1985</v>
      </c>
      <c r="D159" s="10">
        <v>-9</v>
      </c>
      <c r="E159" s="86">
        <v>-4.5135406218655971E-3</v>
      </c>
      <c r="F159" s="90">
        <v>122</v>
      </c>
      <c r="G159" s="91">
        <v>296</v>
      </c>
      <c r="H159" s="91">
        <v>1099</v>
      </c>
      <c r="I159" s="91">
        <v>590</v>
      </c>
      <c r="J159" s="91">
        <v>252</v>
      </c>
      <c r="K159" s="93">
        <v>6.1460957178841306E-2</v>
      </c>
      <c r="L159" s="93">
        <v>0.14911838790931989</v>
      </c>
      <c r="M159" s="93">
        <v>0.55365239294710322</v>
      </c>
      <c r="N159" s="93">
        <v>0.29722921914357681</v>
      </c>
      <c r="O159" s="93">
        <v>0.12695214105793451</v>
      </c>
      <c r="P159" s="106">
        <v>80.618744313011831</v>
      </c>
      <c r="R159" s="17">
        <v>631</v>
      </c>
      <c r="S159" s="23"/>
      <c r="T159" s="26"/>
      <c r="U159" s="27"/>
      <c r="V159" s="28"/>
    </row>
    <row r="160" spans="1:22" ht="13.5" customHeight="1">
      <c r="A160" s="16" t="s">
        <v>128</v>
      </c>
      <c r="B160" s="29">
        <v>9486</v>
      </c>
      <c r="C160" s="5">
        <v>9443</v>
      </c>
      <c r="D160" s="10">
        <v>-43</v>
      </c>
      <c r="E160" s="86">
        <v>-4.5329959940965114E-3</v>
      </c>
      <c r="F160" s="90">
        <v>444</v>
      </c>
      <c r="G160" s="91">
        <v>1228</v>
      </c>
      <c r="H160" s="91">
        <v>4905</v>
      </c>
      <c r="I160" s="91">
        <v>3310</v>
      </c>
      <c r="J160" s="91">
        <v>1509</v>
      </c>
      <c r="K160" s="93">
        <v>4.7018955840304986E-2</v>
      </c>
      <c r="L160" s="93">
        <v>0.13004341840516784</v>
      </c>
      <c r="M160" s="93">
        <v>0.51943238377634227</v>
      </c>
      <c r="N160" s="93">
        <v>0.35052419781848987</v>
      </c>
      <c r="O160" s="93">
        <v>0.15980091072752303</v>
      </c>
      <c r="P160" s="106">
        <v>92.517838939857299</v>
      </c>
      <c r="R160" s="17">
        <v>249</v>
      </c>
      <c r="S160" s="23"/>
      <c r="T160" s="26"/>
      <c r="U160" s="27"/>
      <c r="V160" s="28"/>
    </row>
    <row r="161" spans="1:22" ht="13.5" customHeight="1">
      <c r="A161" s="16" t="s">
        <v>216</v>
      </c>
      <c r="B161" s="29">
        <v>15882</v>
      </c>
      <c r="C161" s="5">
        <v>15808</v>
      </c>
      <c r="D161" s="10">
        <v>-74</v>
      </c>
      <c r="E161" s="86">
        <v>-4.6593628006548204E-3</v>
      </c>
      <c r="F161" s="90">
        <v>1021</v>
      </c>
      <c r="G161" s="91">
        <v>2566</v>
      </c>
      <c r="H161" s="91">
        <v>9147</v>
      </c>
      <c r="I161" s="91">
        <v>4095</v>
      </c>
      <c r="J161" s="91">
        <v>1815</v>
      </c>
      <c r="K161" s="93">
        <v>6.458755060728745E-2</v>
      </c>
      <c r="L161" s="93">
        <v>0.16232287449392713</v>
      </c>
      <c r="M161" s="93">
        <v>0.57863107287449389</v>
      </c>
      <c r="N161" s="93">
        <v>0.25904605263157893</v>
      </c>
      <c r="O161" s="93">
        <v>0.11481528340080972</v>
      </c>
      <c r="P161" s="106">
        <v>72.821690171640981</v>
      </c>
      <c r="R161" s="17">
        <v>560</v>
      </c>
      <c r="S161" s="18"/>
      <c r="T161" s="26"/>
      <c r="U161" s="27"/>
      <c r="V161" s="28"/>
    </row>
    <row r="162" spans="1:22" ht="13.5" customHeight="1">
      <c r="A162" s="40" t="s">
        <v>288</v>
      </c>
      <c r="B162" s="29">
        <v>2007</v>
      </c>
      <c r="C162" s="5">
        <v>1997</v>
      </c>
      <c r="D162" s="10">
        <v>-10</v>
      </c>
      <c r="E162" s="86">
        <v>-4.9825610363727346E-3</v>
      </c>
      <c r="F162" s="90">
        <v>117</v>
      </c>
      <c r="G162" s="91">
        <v>316</v>
      </c>
      <c r="H162" s="91">
        <v>1036</v>
      </c>
      <c r="I162" s="91">
        <v>645</v>
      </c>
      <c r="J162" s="91">
        <v>303</v>
      </c>
      <c r="K162" s="93">
        <v>5.8587881822734104E-2</v>
      </c>
      <c r="L162" s="93">
        <v>0.15823735603405106</v>
      </c>
      <c r="M162" s="93">
        <v>0.51877816725087633</v>
      </c>
      <c r="N162" s="93">
        <v>0.32298447671507263</v>
      </c>
      <c r="O162" s="93">
        <v>0.15172759138708061</v>
      </c>
      <c r="P162" s="106">
        <v>92.760617760617762</v>
      </c>
      <c r="R162" s="37">
        <v>759</v>
      </c>
      <c r="S162" s="23"/>
      <c r="T162" s="26"/>
      <c r="U162" s="27"/>
      <c r="V162" s="28"/>
    </row>
    <row r="163" spans="1:22" ht="13.5" customHeight="1">
      <c r="A163" s="16" t="s">
        <v>47</v>
      </c>
      <c r="B163" s="29">
        <v>1369</v>
      </c>
      <c r="C163" s="5">
        <v>1362</v>
      </c>
      <c r="D163" s="10">
        <v>-7</v>
      </c>
      <c r="E163" s="86">
        <v>-5.1132213294375894E-3</v>
      </c>
      <c r="F163" s="90">
        <v>67</v>
      </c>
      <c r="G163" s="91">
        <v>165</v>
      </c>
      <c r="H163" s="91">
        <v>665</v>
      </c>
      <c r="I163" s="91">
        <v>532</v>
      </c>
      <c r="J163" s="91">
        <v>260</v>
      </c>
      <c r="K163" s="93">
        <v>4.9192364170337739E-2</v>
      </c>
      <c r="L163" s="93">
        <v>0.1211453744493392</v>
      </c>
      <c r="M163" s="93">
        <v>0.48825256975036713</v>
      </c>
      <c r="N163" s="93">
        <v>0.39060205580029367</v>
      </c>
      <c r="O163" s="93">
        <v>0.19089574155653452</v>
      </c>
      <c r="P163" s="106">
        <v>104.81203007518796</v>
      </c>
      <c r="R163" s="17">
        <v>46</v>
      </c>
      <c r="S163" s="23"/>
      <c r="T163" s="26"/>
      <c r="U163" s="27"/>
      <c r="V163" s="28"/>
    </row>
    <row r="164" spans="1:22" ht="13.5" customHeight="1">
      <c r="A164" s="16" t="s">
        <v>319</v>
      </c>
      <c r="B164" s="29">
        <v>12735</v>
      </c>
      <c r="C164" s="5">
        <v>12669</v>
      </c>
      <c r="D164" s="10">
        <v>-66</v>
      </c>
      <c r="E164" s="86">
        <v>-5.1825677267373083E-3</v>
      </c>
      <c r="F164" s="90">
        <v>781</v>
      </c>
      <c r="G164" s="91">
        <v>2070</v>
      </c>
      <c r="H164" s="91">
        <v>7161</v>
      </c>
      <c r="I164" s="91">
        <v>3438</v>
      </c>
      <c r="J164" s="91">
        <v>1610</v>
      </c>
      <c r="K164" s="93">
        <v>6.164653879548504E-2</v>
      </c>
      <c r="L164" s="93">
        <v>0.16339095429789249</v>
      </c>
      <c r="M164" s="93">
        <v>0.56523798247691215</v>
      </c>
      <c r="N164" s="93">
        <v>0.27137106322519539</v>
      </c>
      <c r="O164" s="93">
        <v>0.12708185334280528</v>
      </c>
      <c r="P164" s="106">
        <v>76.916631755341427</v>
      </c>
      <c r="R164" s="17">
        <v>886</v>
      </c>
      <c r="S164" s="23"/>
      <c r="T164" s="26"/>
      <c r="U164" s="27"/>
      <c r="V164" s="28"/>
    </row>
    <row r="165" spans="1:22" ht="13.5" customHeight="1">
      <c r="A165" s="16" t="s">
        <v>316</v>
      </c>
      <c r="B165" s="29">
        <v>2433</v>
      </c>
      <c r="C165" s="5">
        <v>2420</v>
      </c>
      <c r="D165" s="10">
        <v>-13</v>
      </c>
      <c r="E165" s="86">
        <v>-5.3431976983148166E-3</v>
      </c>
      <c r="F165" s="90">
        <v>78</v>
      </c>
      <c r="G165" s="91">
        <v>241</v>
      </c>
      <c r="H165" s="91">
        <v>1268</v>
      </c>
      <c r="I165" s="91">
        <v>911</v>
      </c>
      <c r="J165" s="91">
        <v>381</v>
      </c>
      <c r="K165" s="93">
        <v>3.2231404958677684E-2</v>
      </c>
      <c r="L165" s="93">
        <v>9.9586776859504136E-2</v>
      </c>
      <c r="M165" s="93">
        <v>0.52396694214876038</v>
      </c>
      <c r="N165" s="93">
        <v>0.37644628099173555</v>
      </c>
      <c r="O165" s="93">
        <v>0.15743801652892561</v>
      </c>
      <c r="P165" s="106">
        <v>90.851735015772874</v>
      </c>
      <c r="R165" s="17">
        <v>857</v>
      </c>
      <c r="S165" s="18"/>
      <c r="T165" s="26"/>
      <c r="U165" s="27"/>
      <c r="V165" s="28"/>
    </row>
    <row r="166" spans="1:22" ht="13.5" customHeight="1">
      <c r="A166" s="16" t="s">
        <v>132</v>
      </c>
      <c r="B166" s="29">
        <v>9933</v>
      </c>
      <c r="C166" s="5">
        <v>9877</v>
      </c>
      <c r="D166" s="10">
        <v>-56</v>
      </c>
      <c r="E166" s="86">
        <v>-5.6377730796335346E-3</v>
      </c>
      <c r="F166" s="90">
        <v>403</v>
      </c>
      <c r="G166" s="91">
        <v>1089</v>
      </c>
      <c r="H166" s="91">
        <v>5045</v>
      </c>
      <c r="I166" s="91">
        <v>3743</v>
      </c>
      <c r="J166" s="91">
        <v>1688</v>
      </c>
      <c r="K166" s="93">
        <v>4.0801862913840234E-2</v>
      </c>
      <c r="L166" s="93">
        <v>0.11025615065303229</v>
      </c>
      <c r="M166" s="93">
        <v>0.51078262630353344</v>
      </c>
      <c r="N166" s="93">
        <v>0.37896122304343421</v>
      </c>
      <c r="O166" s="93">
        <v>0.17090209577807025</v>
      </c>
      <c r="P166" s="106">
        <v>95.777998017839437</v>
      </c>
      <c r="R166" s="17">
        <v>260</v>
      </c>
      <c r="S166" s="23"/>
      <c r="T166" s="26"/>
      <c r="U166" s="27"/>
      <c r="V166" s="28"/>
    </row>
    <row r="167" spans="1:22" ht="13.5" customHeight="1">
      <c r="A167" s="40" t="s">
        <v>50</v>
      </c>
      <c r="B167" s="29">
        <v>11483</v>
      </c>
      <c r="C167" s="5">
        <v>11417</v>
      </c>
      <c r="D167" s="10">
        <v>-66</v>
      </c>
      <c r="E167" s="86">
        <v>-5.74762692676134E-3</v>
      </c>
      <c r="F167" s="90">
        <v>671</v>
      </c>
      <c r="G167" s="91">
        <v>1704</v>
      </c>
      <c r="H167" s="91">
        <v>6437</v>
      </c>
      <c r="I167" s="91">
        <v>3276</v>
      </c>
      <c r="J167" s="91">
        <v>1524</v>
      </c>
      <c r="K167" s="93">
        <v>5.8772006656739949E-2</v>
      </c>
      <c r="L167" s="93">
        <v>0.14925111675571517</v>
      </c>
      <c r="M167" s="93">
        <v>0.5638083559604099</v>
      </c>
      <c r="N167" s="93">
        <v>0.28694052728387492</v>
      </c>
      <c r="O167" s="93">
        <v>0.13348515371813963</v>
      </c>
      <c r="P167" s="106">
        <v>77.365232251048624</v>
      </c>
      <c r="R167" s="37">
        <v>50</v>
      </c>
      <c r="S167" s="23"/>
      <c r="T167" s="26"/>
      <c r="U167" s="27"/>
      <c r="V167" s="28"/>
    </row>
    <row r="168" spans="1:22" ht="13.5" customHeight="1">
      <c r="A168" s="16" t="s">
        <v>296</v>
      </c>
      <c r="B168" s="29">
        <v>6931</v>
      </c>
      <c r="C168" s="5">
        <v>6891</v>
      </c>
      <c r="D168" s="10">
        <v>-40</v>
      </c>
      <c r="E168" s="86">
        <v>-5.7711729909104559E-3</v>
      </c>
      <c r="F168" s="90">
        <v>355</v>
      </c>
      <c r="G168" s="91">
        <v>901</v>
      </c>
      <c r="H168" s="91">
        <v>3722</v>
      </c>
      <c r="I168" s="91">
        <v>2268</v>
      </c>
      <c r="J168" s="91">
        <v>1054</v>
      </c>
      <c r="K168" s="93">
        <v>5.1516470758960965E-2</v>
      </c>
      <c r="L168" s="93">
        <v>0.13075025395443332</v>
      </c>
      <c r="M168" s="93">
        <v>0.54012480046437383</v>
      </c>
      <c r="N168" s="93">
        <v>0.32912494558119287</v>
      </c>
      <c r="O168" s="93">
        <v>0.15295312726745031</v>
      </c>
      <c r="P168" s="106">
        <v>85.142396560988715</v>
      </c>
      <c r="R168" s="17">
        <v>778</v>
      </c>
      <c r="S168" s="23"/>
      <c r="T168" s="26"/>
      <c r="U168" s="27"/>
      <c r="V168" s="28"/>
    </row>
    <row r="169" spans="1:22" ht="13.5" customHeight="1">
      <c r="A169" s="16" t="s">
        <v>312</v>
      </c>
      <c r="B169" s="29">
        <v>2401</v>
      </c>
      <c r="C169" s="5">
        <v>2387</v>
      </c>
      <c r="D169" s="10">
        <v>-14</v>
      </c>
      <c r="E169" s="86">
        <v>-5.8309037900874383E-3</v>
      </c>
      <c r="F169" s="90">
        <v>153</v>
      </c>
      <c r="G169" s="91">
        <v>434</v>
      </c>
      <c r="H169" s="91">
        <v>1268</v>
      </c>
      <c r="I169" s="91">
        <v>685</v>
      </c>
      <c r="J169" s="91">
        <v>306</v>
      </c>
      <c r="K169" s="93">
        <v>6.4097193129451197E-2</v>
      </c>
      <c r="L169" s="93">
        <v>0.18181818181818182</v>
      </c>
      <c r="M169" s="93">
        <v>0.53121072475911191</v>
      </c>
      <c r="N169" s="93">
        <v>0.28697109342270632</v>
      </c>
      <c r="O169" s="93">
        <v>0.12819438625890239</v>
      </c>
      <c r="P169" s="106">
        <v>88.249211356466873</v>
      </c>
      <c r="R169" s="17">
        <v>850</v>
      </c>
      <c r="S169" s="23"/>
      <c r="T169" s="26"/>
      <c r="U169" s="27"/>
      <c r="V169" s="28"/>
    </row>
    <row r="170" spans="1:22" ht="13.5" customHeight="1">
      <c r="A170" s="16" t="s">
        <v>103</v>
      </c>
      <c r="B170" s="29">
        <v>19887</v>
      </c>
      <c r="C170" s="5">
        <v>19767</v>
      </c>
      <c r="D170" s="10">
        <v>-120</v>
      </c>
      <c r="E170" s="86">
        <v>-6.034092623321774E-3</v>
      </c>
      <c r="F170" s="90">
        <v>837</v>
      </c>
      <c r="G170" s="91">
        <v>2434</v>
      </c>
      <c r="H170" s="91">
        <v>10806</v>
      </c>
      <c r="I170" s="91">
        <v>6527</v>
      </c>
      <c r="J170" s="91">
        <v>3082</v>
      </c>
      <c r="K170" s="93">
        <v>4.2343299438458035E-2</v>
      </c>
      <c r="L170" s="93">
        <v>0.12313451712450044</v>
      </c>
      <c r="M170" s="93">
        <v>0.54666869024131126</v>
      </c>
      <c r="N170" s="93">
        <v>0.33019679263418827</v>
      </c>
      <c r="O170" s="93">
        <v>0.15591642636717762</v>
      </c>
      <c r="P170" s="106">
        <v>82.92615213770128</v>
      </c>
      <c r="R170" s="17">
        <v>182</v>
      </c>
      <c r="S170" s="23"/>
      <c r="T170" s="26"/>
      <c r="U170" s="27"/>
      <c r="V170" s="28"/>
    </row>
    <row r="171" spans="1:22" ht="13.5" customHeight="1">
      <c r="A171" s="16" t="s">
        <v>228</v>
      </c>
      <c r="B171" s="29">
        <v>1654</v>
      </c>
      <c r="C171" s="5">
        <v>1644</v>
      </c>
      <c r="D171" s="10">
        <v>-10</v>
      </c>
      <c r="E171" s="86">
        <v>-6.0459492140265692E-3</v>
      </c>
      <c r="F171" s="90">
        <v>64</v>
      </c>
      <c r="G171" s="91">
        <v>165</v>
      </c>
      <c r="H171" s="91">
        <v>819</v>
      </c>
      <c r="I171" s="91">
        <v>660</v>
      </c>
      <c r="J171" s="91">
        <v>318</v>
      </c>
      <c r="K171" s="93">
        <v>3.8929440389294405E-2</v>
      </c>
      <c r="L171" s="93">
        <v>0.10036496350364964</v>
      </c>
      <c r="M171" s="93">
        <v>0.4981751824817518</v>
      </c>
      <c r="N171" s="93">
        <v>0.40145985401459855</v>
      </c>
      <c r="O171" s="93">
        <v>0.19343065693430658</v>
      </c>
      <c r="P171" s="106">
        <v>100.73260073260074</v>
      </c>
      <c r="R171" s="17">
        <v>588</v>
      </c>
      <c r="S171" s="25"/>
      <c r="T171" s="26"/>
      <c r="U171" s="27"/>
      <c r="V171" s="28"/>
    </row>
    <row r="172" spans="1:22" ht="13.5" customHeight="1">
      <c r="A172" s="16" t="s">
        <v>313</v>
      </c>
      <c r="B172" s="29">
        <v>21467</v>
      </c>
      <c r="C172" s="5">
        <v>21333</v>
      </c>
      <c r="D172" s="10">
        <v>-134</v>
      </c>
      <c r="E172" s="86">
        <v>-6.242139097218935E-3</v>
      </c>
      <c r="F172" s="90">
        <v>1427</v>
      </c>
      <c r="G172" s="91">
        <v>3547</v>
      </c>
      <c r="H172" s="91">
        <v>12461</v>
      </c>
      <c r="I172" s="91">
        <v>5325</v>
      </c>
      <c r="J172" s="91">
        <v>2121</v>
      </c>
      <c r="K172" s="93">
        <v>6.6891670182346596E-2</v>
      </c>
      <c r="L172" s="93">
        <v>0.16626822294098345</v>
      </c>
      <c r="M172" s="93">
        <v>0.58411850185159142</v>
      </c>
      <c r="N172" s="93">
        <v>0.24961327520742513</v>
      </c>
      <c r="O172" s="93">
        <v>9.9423428491070179E-2</v>
      </c>
      <c r="P172" s="106">
        <v>71.198138191156403</v>
      </c>
      <c r="R172" s="17">
        <v>851</v>
      </c>
      <c r="S172" s="23"/>
      <c r="T172" s="26"/>
      <c r="U172" s="27"/>
      <c r="V172" s="28"/>
    </row>
    <row r="173" spans="1:22" ht="13.5" customHeight="1">
      <c r="A173" s="16" t="s">
        <v>42</v>
      </c>
      <c r="B173" s="29">
        <v>4878</v>
      </c>
      <c r="C173" s="5">
        <v>4847</v>
      </c>
      <c r="D173" s="10">
        <v>-31</v>
      </c>
      <c r="E173" s="86">
        <v>-6.3550635506355313E-3</v>
      </c>
      <c r="F173" s="90">
        <v>337</v>
      </c>
      <c r="G173" s="91">
        <v>894</v>
      </c>
      <c r="H173" s="91">
        <v>2940</v>
      </c>
      <c r="I173" s="91">
        <v>1013</v>
      </c>
      <c r="J173" s="91">
        <v>411</v>
      </c>
      <c r="K173" s="93">
        <v>6.9527542809985562E-2</v>
      </c>
      <c r="L173" s="93">
        <v>0.18444398597070352</v>
      </c>
      <c r="M173" s="93">
        <v>0.60656075923251496</v>
      </c>
      <c r="N173" s="93">
        <v>0.20899525479678152</v>
      </c>
      <c r="O173" s="93">
        <v>8.4794718382504644E-2</v>
      </c>
      <c r="P173" s="106">
        <v>64.863945578231295</v>
      </c>
      <c r="R173" s="17">
        <v>18</v>
      </c>
      <c r="S173" s="23"/>
      <c r="T173" s="26"/>
      <c r="U173" s="27"/>
      <c r="V173" s="28"/>
    </row>
    <row r="174" spans="1:22" ht="13.5" customHeight="1">
      <c r="A174" s="16" t="s">
        <v>259</v>
      </c>
      <c r="B174" s="29">
        <v>3053</v>
      </c>
      <c r="C174" s="5">
        <v>3033</v>
      </c>
      <c r="D174" s="10">
        <v>-20</v>
      </c>
      <c r="E174" s="86">
        <v>-6.5509335080249365E-3</v>
      </c>
      <c r="F174" s="90">
        <v>118</v>
      </c>
      <c r="G174" s="91">
        <v>350</v>
      </c>
      <c r="H174" s="91">
        <v>1577</v>
      </c>
      <c r="I174" s="91">
        <v>1106</v>
      </c>
      <c r="J174" s="91">
        <v>506</v>
      </c>
      <c r="K174" s="93">
        <v>3.8905374216946918E-2</v>
      </c>
      <c r="L174" s="93">
        <v>0.11539729640619849</v>
      </c>
      <c r="M174" s="93">
        <v>0.51994724695021433</v>
      </c>
      <c r="N174" s="93">
        <v>0.36465545664358723</v>
      </c>
      <c r="O174" s="93">
        <v>0.16683151994724696</v>
      </c>
      <c r="P174" s="106">
        <v>92.327203551046296</v>
      </c>
      <c r="R174" s="17">
        <v>686</v>
      </c>
      <c r="S174" s="23"/>
      <c r="T174" s="26"/>
      <c r="U174" s="27"/>
      <c r="V174" s="28"/>
    </row>
    <row r="175" spans="1:22" ht="13.5" customHeight="1">
      <c r="A175" s="16" t="s">
        <v>263</v>
      </c>
      <c r="B175" s="29">
        <v>28710</v>
      </c>
      <c r="C175" s="5">
        <v>28521</v>
      </c>
      <c r="D175" s="10">
        <v>-189</v>
      </c>
      <c r="E175" s="86">
        <v>-6.5830721003135029E-3</v>
      </c>
      <c r="F175" s="90">
        <v>1665</v>
      </c>
      <c r="G175" s="91">
        <v>4287</v>
      </c>
      <c r="H175" s="91">
        <v>17563</v>
      </c>
      <c r="I175" s="91">
        <v>6671</v>
      </c>
      <c r="J175" s="91">
        <v>2912</v>
      </c>
      <c r="K175" s="93">
        <v>5.8378037235721048E-2</v>
      </c>
      <c r="L175" s="93">
        <v>0.15031029767539708</v>
      </c>
      <c r="M175" s="93">
        <v>0.61579187265523649</v>
      </c>
      <c r="N175" s="93">
        <v>0.23389782966936642</v>
      </c>
      <c r="O175" s="93">
        <v>0.10210020686511694</v>
      </c>
      <c r="P175" s="106">
        <v>62.392529750042705</v>
      </c>
      <c r="R175" s="17">
        <v>694</v>
      </c>
      <c r="S175" s="23"/>
      <c r="T175" s="26"/>
      <c r="U175" s="27"/>
      <c r="V175" s="28"/>
    </row>
    <row r="176" spans="1:22" ht="13.5" customHeight="1">
      <c r="A176" s="16" t="s">
        <v>113</v>
      </c>
      <c r="B176" s="29">
        <v>5426</v>
      </c>
      <c r="C176" s="5">
        <v>5390</v>
      </c>
      <c r="D176" s="10">
        <v>-36</v>
      </c>
      <c r="E176" s="86">
        <v>-6.6347217102837863E-3</v>
      </c>
      <c r="F176" s="90">
        <v>400</v>
      </c>
      <c r="G176" s="91">
        <v>969</v>
      </c>
      <c r="H176" s="91">
        <v>3067</v>
      </c>
      <c r="I176" s="91">
        <v>1354</v>
      </c>
      <c r="J176" s="91">
        <v>562</v>
      </c>
      <c r="K176" s="93">
        <v>7.4211502782931357E-2</v>
      </c>
      <c r="L176" s="93">
        <v>0.17977736549165121</v>
      </c>
      <c r="M176" s="93">
        <v>0.56901669758812612</v>
      </c>
      <c r="N176" s="93">
        <v>0.25120593692022264</v>
      </c>
      <c r="O176" s="93">
        <v>0.10426716141001856</v>
      </c>
      <c r="P176" s="106">
        <v>75.741767199217477</v>
      </c>
      <c r="R176" s="17">
        <v>217</v>
      </c>
      <c r="S176" s="23"/>
      <c r="T176" s="26"/>
      <c r="U176" s="27"/>
      <c r="V176" s="28"/>
    </row>
    <row r="177" spans="1:22" ht="13.5" customHeight="1">
      <c r="A177" s="16" t="s">
        <v>203</v>
      </c>
      <c r="B177" s="29">
        <v>7645</v>
      </c>
      <c r="C177" s="5">
        <v>7594</v>
      </c>
      <c r="D177" s="10">
        <v>-51</v>
      </c>
      <c r="E177" s="86">
        <v>-6.671026814911718E-3</v>
      </c>
      <c r="F177" s="90">
        <v>475</v>
      </c>
      <c r="G177" s="91">
        <v>1124</v>
      </c>
      <c r="H177" s="91">
        <v>4382</v>
      </c>
      <c r="I177" s="91">
        <v>2088</v>
      </c>
      <c r="J177" s="91">
        <v>968</v>
      </c>
      <c r="K177" s="93">
        <v>6.2549381090334477E-2</v>
      </c>
      <c r="L177" s="93">
        <v>0.14801158809586515</v>
      </c>
      <c r="M177" s="93">
        <v>0.57703450092178032</v>
      </c>
      <c r="N177" s="93">
        <v>0.2749539109823545</v>
      </c>
      <c r="O177" s="93">
        <v>0.12746905451672372</v>
      </c>
      <c r="P177" s="106">
        <v>73.299863076220902</v>
      </c>
      <c r="R177" s="17">
        <v>503</v>
      </c>
      <c r="S177" s="25"/>
      <c r="T177" s="26"/>
      <c r="U177" s="27"/>
      <c r="V177" s="28"/>
    </row>
    <row r="178" spans="1:22" ht="13.5" customHeight="1">
      <c r="A178" s="16" t="s">
        <v>74</v>
      </c>
      <c r="B178" s="29">
        <v>9937</v>
      </c>
      <c r="C178" s="5">
        <v>9870</v>
      </c>
      <c r="D178" s="10">
        <v>-67</v>
      </c>
      <c r="E178" s="86">
        <v>-6.7424776089363148E-3</v>
      </c>
      <c r="F178" s="90">
        <v>569</v>
      </c>
      <c r="G178" s="91">
        <v>1373</v>
      </c>
      <c r="H178" s="91">
        <v>5512</v>
      </c>
      <c r="I178" s="91">
        <v>2985</v>
      </c>
      <c r="J178" s="91">
        <v>1410</v>
      </c>
      <c r="K178" s="93">
        <v>5.7649442755825737E-2</v>
      </c>
      <c r="L178" s="93">
        <v>0.13910840932117527</v>
      </c>
      <c r="M178" s="93">
        <v>0.55845997973657546</v>
      </c>
      <c r="N178" s="93">
        <v>0.30243161094224924</v>
      </c>
      <c r="O178" s="93">
        <v>0.14285714285714285</v>
      </c>
      <c r="P178" s="106">
        <v>79.063860667634259</v>
      </c>
      <c r="R178" s="17">
        <v>102</v>
      </c>
      <c r="S178" s="23"/>
      <c r="T178" s="26"/>
      <c r="U178" s="27"/>
      <c r="V178" s="28"/>
    </row>
    <row r="179" spans="1:22" ht="13.5" customHeight="1">
      <c r="A179" s="16" t="s">
        <v>181</v>
      </c>
      <c r="B179" s="29">
        <v>7853</v>
      </c>
      <c r="C179" s="5">
        <v>7799</v>
      </c>
      <c r="D179" s="10">
        <v>-54</v>
      </c>
      <c r="E179" s="86">
        <v>-6.8763529861199935E-3</v>
      </c>
      <c r="F179" s="90">
        <v>426</v>
      </c>
      <c r="G179" s="91">
        <v>1225</v>
      </c>
      <c r="H179" s="91">
        <v>4528</v>
      </c>
      <c r="I179" s="91">
        <v>2046</v>
      </c>
      <c r="J179" s="91">
        <v>911</v>
      </c>
      <c r="K179" s="93">
        <v>5.4622387485575075E-2</v>
      </c>
      <c r="L179" s="93">
        <v>0.15707141941274522</v>
      </c>
      <c r="M179" s="93">
        <v>0.58058725477625339</v>
      </c>
      <c r="N179" s="93">
        <v>0.26234132581100139</v>
      </c>
      <c r="O179" s="93">
        <v>0.11680984741633543</v>
      </c>
      <c r="P179" s="106">
        <v>72.239399293286212</v>
      </c>
      <c r="R179" s="17">
        <v>433</v>
      </c>
      <c r="S179" s="23"/>
      <c r="T179" s="26"/>
      <c r="U179" s="27"/>
      <c r="V179" s="28"/>
    </row>
    <row r="180" spans="1:22" ht="13.5" customHeight="1">
      <c r="A180" s="16" t="s">
        <v>345</v>
      </c>
      <c r="B180" s="29">
        <v>5522</v>
      </c>
      <c r="C180" s="5">
        <v>5484</v>
      </c>
      <c r="D180" s="10">
        <v>-38</v>
      </c>
      <c r="E180" s="86">
        <v>-6.8815646504889472E-3</v>
      </c>
      <c r="F180" s="90">
        <v>272</v>
      </c>
      <c r="G180" s="91">
        <v>734</v>
      </c>
      <c r="H180" s="91">
        <v>2875</v>
      </c>
      <c r="I180" s="91">
        <v>1875</v>
      </c>
      <c r="J180" s="91">
        <v>827</v>
      </c>
      <c r="K180" s="93">
        <v>4.9598832968636035E-2</v>
      </c>
      <c r="L180" s="93">
        <v>0.13384390955506928</v>
      </c>
      <c r="M180" s="93">
        <v>0.5242523705324581</v>
      </c>
      <c r="N180" s="93">
        <v>0.34190371991247265</v>
      </c>
      <c r="O180" s="93">
        <v>0.15080233406272794</v>
      </c>
      <c r="P180" s="106">
        <v>90.747826086956522</v>
      </c>
      <c r="R180" s="17">
        <v>989</v>
      </c>
      <c r="S180" s="23"/>
      <c r="T180" s="26"/>
      <c r="U180" s="27"/>
      <c r="V180" s="28"/>
    </row>
    <row r="181" spans="1:22" ht="13.5" customHeight="1">
      <c r="A181" s="16" t="s">
        <v>338</v>
      </c>
      <c r="B181" s="29">
        <v>6510</v>
      </c>
      <c r="C181" s="5">
        <v>6465</v>
      </c>
      <c r="D181" s="10">
        <v>-45</v>
      </c>
      <c r="E181" s="86">
        <v>-6.9124423963133896E-3</v>
      </c>
      <c r="F181" s="90">
        <v>292</v>
      </c>
      <c r="G181" s="91">
        <v>762</v>
      </c>
      <c r="H181" s="91">
        <v>3253</v>
      </c>
      <c r="I181" s="91">
        <v>2450</v>
      </c>
      <c r="J181" s="91">
        <v>1175</v>
      </c>
      <c r="K181" s="93">
        <v>4.5166279969064194E-2</v>
      </c>
      <c r="L181" s="93">
        <v>0.11786542923433875</v>
      </c>
      <c r="M181" s="93">
        <v>0.50317092034029387</v>
      </c>
      <c r="N181" s="93">
        <v>0.37896365042536734</v>
      </c>
      <c r="O181" s="93">
        <v>0.18174787316318639</v>
      </c>
      <c r="P181" s="106">
        <v>98.739624961573924</v>
      </c>
      <c r="R181" s="17">
        <v>936</v>
      </c>
      <c r="S181" s="23"/>
      <c r="T181" s="26"/>
      <c r="U181" s="27"/>
      <c r="V181" s="28"/>
    </row>
    <row r="182" spans="1:22" ht="13.5" customHeight="1">
      <c r="A182" s="16" t="s">
        <v>182</v>
      </c>
      <c r="B182" s="29">
        <v>14745</v>
      </c>
      <c r="C182" s="5">
        <v>14643</v>
      </c>
      <c r="D182" s="10">
        <v>-102</v>
      </c>
      <c r="E182" s="86">
        <v>-6.9175991861647468E-3</v>
      </c>
      <c r="F182" s="90">
        <v>736</v>
      </c>
      <c r="G182" s="91">
        <v>1939</v>
      </c>
      <c r="H182" s="91">
        <v>8293</v>
      </c>
      <c r="I182" s="91">
        <v>4411</v>
      </c>
      <c r="J182" s="91">
        <v>1968</v>
      </c>
      <c r="K182" s="93">
        <v>5.0262924264153519E-2</v>
      </c>
      <c r="L182" s="93">
        <v>0.13241822031004574</v>
      </c>
      <c r="M182" s="93">
        <v>0.56634569418834935</v>
      </c>
      <c r="N182" s="93">
        <v>0.30123608550160486</v>
      </c>
      <c r="O182" s="93">
        <v>0.13439868879328007</v>
      </c>
      <c r="P182" s="106">
        <v>76.57060171228747</v>
      </c>
      <c r="R182" s="17">
        <v>434</v>
      </c>
      <c r="S182" s="23"/>
      <c r="T182" s="26"/>
      <c r="U182" s="27"/>
      <c r="V182" s="28"/>
    </row>
    <row r="183" spans="1:22" ht="13.5" customHeight="1">
      <c r="A183" s="16" t="s">
        <v>73</v>
      </c>
      <c r="B183" s="29">
        <v>23251</v>
      </c>
      <c r="C183" s="5">
        <v>23090</v>
      </c>
      <c r="D183" s="10">
        <v>-161</v>
      </c>
      <c r="E183" s="86">
        <v>-6.9244333577050954E-3</v>
      </c>
      <c r="F183" s="90">
        <v>1465</v>
      </c>
      <c r="G183" s="91">
        <v>3845</v>
      </c>
      <c r="H183" s="91">
        <v>13267</v>
      </c>
      <c r="I183" s="91">
        <v>5978</v>
      </c>
      <c r="J183" s="91">
        <v>2622</v>
      </c>
      <c r="K183" s="93">
        <v>6.344737981810307E-2</v>
      </c>
      <c r="L183" s="93">
        <v>0.16652230402771762</v>
      </c>
      <c r="M183" s="93">
        <v>0.57457773928107403</v>
      </c>
      <c r="N183" s="93">
        <v>0.2588999566912083</v>
      </c>
      <c r="O183" s="93">
        <v>0.11355565179731486</v>
      </c>
      <c r="P183" s="106">
        <v>74.040853244893356</v>
      </c>
      <c r="R183" s="17">
        <v>98</v>
      </c>
      <c r="S183" s="23"/>
      <c r="T183" s="26"/>
      <c r="U183" s="27"/>
      <c r="V183" s="28"/>
    </row>
    <row r="184" spans="1:22" ht="13.5" customHeight="1">
      <c r="A184" s="16" t="s">
        <v>155</v>
      </c>
      <c r="B184" s="29">
        <v>6552</v>
      </c>
      <c r="C184" s="5">
        <v>6506</v>
      </c>
      <c r="D184" s="10">
        <v>-46</v>
      </c>
      <c r="E184" s="86">
        <v>-7.0207570207569958E-3</v>
      </c>
      <c r="F184" s="90">
        <v>311</v>
      </c>
      <c r="G184" s="91">
        <v>862</v>
      </c>
      <c r="H184" s="91">
        <v>3448</v>
      </c>
      <c r="I184" s="91">
        <v>2196</v>
      </c>
      <c r="J184" s="91">
        <v>932</v>
      </c>
      <c r="K184" s="93">
        <v>4.7802028896403323E-2</v>
      </c>
      <c r="L184" s="93">
        <v>0.13249308330771595</v>
      </c>
      <c r="M184" s="93">
        <v>0.52997233323086379</v>
      </c>
      <c r="N184" s="93">
        <v>0.33753458346142023</v>
      </c>
      <c r="O184" s="93">
        <v>0.14325238241623117</v>
      </c>
      <c r="P184" s="106">
        <v>88.689095127610216</v>
      </c>
      <c r="R184" s="17">
        <v>309</v>
      </c>
      <c r="S184" s="23"/>
      <c r="T184" s="26"/>
      <c r="U184" s="27"/>
      <c r="V184" s="28"/>
    </row>
    <row r="185" spans="1:22" ht="13.5" customHeight="1">
      <c r="A185" s="16" t="s">
        <v>230</v>
      </c>
      <c r="B185" s="29">
        <v>17375</v>
      </c>
      <c r="C185" s="5">
        <v>17253</v>
      </c>
      <c r="D185" s="10">
        <v>-122</v>
      </c>
      <c r="E185" s="86">
        <v>-7.0215827338129255E-3</v>
      </c>
      <c r="F185" s="90">
        <v>793</v>
      </c>
      <c r="G185" s="91">
        <v>1984</v>
      </c>
      <c r="H185" s="91">
        <v>9394</v>
      </c>
      <c r="I185" s="91">
        <v>5875</v>
      </c>
      <c r="J185" s="91">
        <v>2645</v>
      </c>
      <c r="K185" s="93">
        <v>4.5963020923897292E-2</v>
      </c>
      <c r="L185" s="93">
        <v>0.11499449371123863</v>
      </c>
      <c r="M185" s="93">
        <v>0.54448501709847563</v>
      </c>
      <c r="N185" s="93">
        <v>0.34052048919028577</v>
      </c>
      <c r="O185" s="93">
        <v>0.15330667130354142</v>
      </c>
      <c r="P185" s="106">
        <v>83.659782840110708</v>
      </c>
      <c r="R185" s="17">
        <v>593</v>
      </c>
      <c r="S185" s="23"/>
      <c r="T185" s="26"/>
      <c r="U185" s="27"/>
      <c r="V185" s="28"/>
    </row>
    <row r="186" spans="1:22" ht="13.5" customHeight="1">
      <c r="A186" s="16" t="s">
        <v>302</v>
      </c>
      <c r="B186" s="29">
        <v>4628</v>
      </c>
      <c r="C186" s="5">
        <v>4595</v>
      </c>
      <c r="D186" s="10">
        <v>-33</v>
      </c>
      <c r="E186" s="86">
        <v>-7.1305099394987081E-3</v>
      </c>
      <c r="F186" s="90">
        <v>252</v>
      </c>
      <c r="G186" s="91">
        <v>674</v>
      </c>
      <c r="H186" s="91">
        <v>2667</v>
      </c>
      <c r="I186" s="91">
        <v>1254</v>
      </c>
      <c r="J186" s="91">
        <v>526</v>
      </c>
      <c r="K186" s="93">
        <v>5.484221980413493E-2</v>
      </c>
      <c r="L186" s="93">
        <v>0.14668117519042437</v>
      </c>
      <c r="M186" s="93">
        <v>0.58041349292709465</v>
      </c>
      <c r="N186" s="93">
        <v>0.27290533188248095</v>
      </c>
      <c r="O186" s="93">
        <v>0.11447225244831338</v>
      </c>
      <c r="P186" s="106">
        <v>72.290963629546297</v>
      </c>
      <c r="R186" s="17">
        <v>831</v>
      </c>
      <c r="S186" s="23"/>
      <c r="T186" s="26"/>
      <c r="U186" s="27"/>
      <c r="V186" s="28"/>
    </row>
    <row r="187" spans="1:22" ht="13.5" customHeight="1">
      <c r="A187" s="16" t="s">
        <v>206</v>
      </c>
      <c r="B187" s="29">
        <v>5676</v>
      </c>
      <c r="C187" s="5">
        <v>5635</v>
      </c>
      <c r="D187" s="10">
        <v>-41</v>
      </c>
      <c r="E187" s="86">
        <v>-7.2233967582804315E-3</v>
      </c>
      <c r="F187" s="90">
        <v>228</v>
      </c>
      <c r="G187" s="91">
        <v>619</v>
      </c>
      <c r="H187" s="91">
        <v>2859</v>
      </c>
      <c r="I187" s="91">
        <v>2157</v>
      </c>
      <c r="J187" s="91">
        <v>952</v>
      </c>
      <c r="K187" s="93">
        <v>4.0461401952085183E-2</v>
      </c>
      <c r="L187" s="93">
        <v>0.109849157054126</v>
      </c>
      <c r="M187" s="93">
        <v>0.50736468500443654</v>
      </c>
      <c r="N187" s="93">
        <v>0.38278615794143744</v>
      </c>
      <c r="O187" s="93">
        <v>0.168944099378882</v>
      </c>
      <c r="P187" s="106">
        <v>97.096887023434775</v>
      </c>
      <c r="R187" s="17">
        <v>507</v>
      </c>
      <c r="S187" s="23"/>
      <c r="T187" s="26"/>
      <c r="U187" s="27"/>
      <c r="V187" s="28"/>
    </row>
    <row r="188" spans="1:22" ht="13.5" customHeight="1">
      <c r="A188" s="16" t="s">
        <v>262</v>
      </c>
      <c r="B188" s="29">
        <v>2710</v>
      </c>
      <c r="C188" s="5">
        <v>2690</v>
      </c>
      <c r="D188" s="10">
        <v>-20</v>
      </c>
      <c r="E188" s="86">
        <v>-7.3800738007380184E-3</v>
      </c>
      <c r="F188" s="90">
        <v>207</v>
      </c>
      <c r="G188" s="91">
        <v>497</v>
      </c>
      <c r="H188" s="91">
        <v>1434</v>
      </c>
      <c r="I188" s="91">
        <v>759</v>
      </c>
      <c r="J188" s="91">
        <v>361</v>
      </c>
      <c r="K188" s="93">
        <v>7.6951672862453538E-2</v>
      </c>
      <c r="L188" s="93">
        <v>0.18475836431226766</v>
      </c>
      <c r="M188" s="93">
        <v>0.53308550185873604</v>
      </c>
      <c r="N188" s="93">
        <v>0.28215613382899629</v>
      </c>
      <c r="O188" s="93">
        <v>0.13420074349442379</v>
      </c>
      <c r="P188" s="106">
        <v>87.587168758716871</v>
      </c>
      <c r="R188" s="17">
        <v>691</v>
      </c>
      <c r="S188" s="23"/>
      <c r="T188" s="26"/>
      <c r="U188" s="27"/>
      <c r="V188" s="28"/>
    </row>
    <row r="189" spans="1:22" ht="13.5" customHeight="1">
      <c r="A189" s="16" t="s">
        <v>219</v>
      </c>
      <c r="B189" s="29">
        <v>7155</v>
      </c>
      <c r="C189" s="5">
        <v>7102</v>
      </c>
      <c r="D189" s="10">
        <v>-53</v>
      </c>
      <c r="E189" s="86">
        <v>-7.4074074074074181E-3</v>
      </c>
      <c r="F189" s="90">
        <v>442</v>
      </c>
      <c r="G189" s="91">
        <v>1209</v>
      </c>
      <c r="H189" s="91">
        <v>3887</v>
      </c>
      <c r="I189" s="91">
        <v>2006</v>
      </c>
      <c r="J189" s="91">
        <v>951</v>
      </c>
      <c r="K189" s="93">
        <v>6.2235989862010704E-2</v>
      </c>
      <c r="L189" s="93">
        <v>0.17023373697549987</v>
      </c>
      <c r="M189" s="93">
        <v>0.54731061672768233</v>
      </c>
      <c r="N189" s="93">
        <v>0.2824556462968178</v>
      </c>
      <c r="O189" s="93">
        <v>0.13390594198817235</v>
      </c>
      <c r="P189" s="106">
        <v>82.71160277849242</v>
      </c>
      <c r="R189" s="17">
        <v>563</v>
      </c>
      <c r="S189" s="23"/>
      <c r="T189" s="26"/>
      <c r="U189" s="27"/>
      <c r="V189" s="28"/>
    </row>
    <row r="190" spans="1:22" ht="13.5" customHeight="1">
      <c r="A190" s="16" t="s">
        <v>226</v>
      </c>
      <c r="B190" s="29">
        <v>931</v>
      </c>
      <c r="C190" s="5">
        <v>924</v>
      </c>
      <c r="D190" s="10">
        <v>-7</v>
      </c>
      <c r="E190" s="86">
        <v>-7.5187969924812581E-3</v>
      </c>
      <c r="F190" s="90">
        <v>40</v>
      </c>
      <c r="G190" s="91">
        <v>87</v>
      </c>
      <c r="H190" s="91">
        <v>483</v>
      </c>
      <c r="I190" s="91">
        <v>354</v>
      </c>
      <c r="J190" s="91">
        <v>150</v>
      </c>
      <c r="K190" s="93">
        <v>4.3290043290043288E-2</v>
      </c>
      <c r="L190" s="93">
        <v>9.4155844155844159E-2</v>
      </c>
      <c r="M190" s="93">
        <v>0.52272727272727271</v>
      </c>
      <c r="N190" s="93">
        <v>0.38311688311688313</v>
      </c>
      <c r="O190" s="93">
        <v>0.16233766233766234</v>
      </c>
      <c r="P190" s="106">
        <v>91.304347826086953</v>
      </c>
      <c r="R190" s="17">
        <v>583</v>
      </c>
      <c r="S190" s="23"/>
      <c r="T190" s="26"/>
      <c r="U190" s="27"/>
      <c r="V190" s="28"/>
    </row>
    <row r="191" spans="1:22" ht="13.5" customHeight="1">
      <c r="A191" s="16" t="s">
        <v>111</v>
      </c>
      <c r="B191" s="29">
        <v>12758</v>
      </c>
      <c r="C191" s="5">
        <v>12662</v>
      </c>
      <c r="D191" s="10">
        <v>-96</v>
      </c>
      <c r="E191" s="86">
        <v>-7.5246903903433138E-3</v>
      </c>
      <c r="F191" s="90">
        <v>739</v>
      </c>
      <c r="G191" s="91">
        <v>1766</v>
      </c>
      <c r="H191" s="91">
        <v>7181</v>
      </c>
      <c r="I191" s="91">
        <v>3715</v>
      </c>
      <c r="J191" s="91">
        <v>1609</v>
      </c>
      <c r="K191" s="93">
        <v>5.8363607644921815E-2</v>
      </c>
      <c r="L191" s="93">
        <v>0.1394724372137103</v>
      </c>
      <c r="M191" s="93">
        <v>0.56712999526141206</v>
      </c>
      <c r="N191" s="93">
        <v>0.29339756752487761</v>
      </c>
      <c r="O191" s="93">
        <v>0.12707313220660243</v>
      </c>
      <c r="P191" s="106">
        <v>76.326416933574706</v>
      </c>
      <c r="R191" s="17">
        <v>214</v>
      </c>
      <c r="S191" s="23"/>
      <c r="T191" s="26"/>
      <c r="U191" s="27"/>
      <c r="V191" s="28"/>
    </row>
    <row r="192" spans="1:22" ht="13.5" customHeight="1">
      <c r="A192" s="16" t="s">
        <v>122</v>
      </c>
      <c r="B192" s="29">
        <v>4228</v>
      </c>
      <c r="C192" s="5">
        <v>4196</v>
      </c>
      <c r="D192" s="10">
        <v>-32</v>
      </c>
      <c r="E192" s="86">
        <v>-7.5685903500473106E-3</v>
      </c>
      <c r="F192" s="90">
        <v>293</v>
      </c>
      <c r="G192" s="91">
        <v>760</v>
      </c>
      <c r="H192" s="91">
        <v>2400</v>
      </c>
      <c r="I192" s="91">
        <v>1036</v>
      </c>
      <c r="J192" s="91">
        <v>481</v>
      </c>
      <c r="K192" s="93">
        <v>6.9828408007626311E-2</v>
      </c>
      <c r="L192" s="93">
        <v>0.18112488083889419</v>
      </c>
      <c r="M192" s="93">
        <v>0.57197330791229739</v>
      </c>
      <c r="N192" s="93">
        <v>0.24690181124880839</v>
      </c>
      <c r="O192" s="93">
        <v>0.11463298379408961</v>
      </c>
      <c r="P192" s="106">
        <v>74.833333333333329</v>
      </c>
      <c r="R192" s="17">
        <v>236</v>
      </c>
      <c r="S192" s="25"/>
      <c r="T192" s="26"/>
      <c r="U192" s="27"/>
      <c r="V192" s="28"/>
    </row>
    <row r="193" spans="1:22" ht="13.5" customHeight="1">
      <c r="A193" s="16" t="s">
        <v>100</v>
      </c>
      <c r="B193" s="29">
        <v>5932</v>
      </c>
      <c r="C193" s="5">
        <v>5887</v>
      </c>
      <c r="D193" s="10">
        <v>-45</v>
      </c>
      <c r="E193" s="86">
        <v>-7.5859743762642928E-3</v>
      </c>
      <c r="F193" s="90">
        <v>269</v>
      </c>
      <c r="G193" s="91">
        <v>672</v>
      </c>
      <c r="H193" s="91">
        <v>3018</v>
      </c>
      <c r="I193" s="91">
        <v>2197</v>
      </c>
      <c r="J193" s="91">
        <v>1041</v>
      </c>
      <c r="K193" s="93">
        <v>4.5693901817564123E-2</v>
      </c>
      <c r="L193" s="93">
        <v>0.11414982164090369</v>
      </c>
      <c r="M193" s="93">
        <v>0.51265500254798713</v>
      </c>
      <c r="N193" s="93">
        <v>0.37319517581110923</v>
      </c>
      <c r="O193" s="93">
        <v>0.17683030405979278</v>
      </c>
      <c r="P193" s="106">
        <v>95.06295559973492</v>
      </c>
      <c r="R193" s="17">
        <v>178</v>
      </c>
      <c r="S193" s="23"/>
      <c r="T193" s="26"/>
      <c r="U193" s="27"/>
      <c r="V193" s="28"/>
    </row>
    <row r="194" spans="1:22" ht="13.5" customHeight="1">
      <c r="A194" s="16" t="s">
        <v>129</v>
      </c>
      <c r="B194" s="29">
        <v>1822</v>
      </c>
      <c r="C194" s="5">
        <v>1808</v>
      </c>
      <c r="D194" s="10">
        <v>-14</v>
      </c>
      <c r="E194" s="86">
        <v>-7.6838638858397479E-3</v>
      </c>
      <c r="F194" s="90">
        <v>71</v>
      </c>
      <c r="G194" s="91">
        <v>217</v>
      </c>
      <c r="H194" s="91">
        <v>938</v>
      </c>
      <c r="I194" s="91">
        <v>653</v>
      </c>
      <c r="J194" s="91">
        <v>291</v>
      </c>
      <c r="K194" s="93">
        <v>3.9269911504424777E-2</v>
      </c>
      <c r="L194" s="93">
        <v>0.12002212389380532</v>
      </c>
      <c r="M194" s="93">
        <v>0.51880530973451322</v>
      </c>
      <c r="N194" s="93">
        <v>0.36117256637168144</v>
      </c>
      <c r="O194" s="93">
        <v>0.16095132743362831</v>
      </c>
      <c r="P194" s="106">
        <v>92.750533049040499</v>
      </c>
      <c r="R194" s="17">
        <v>250</v>
      </c>
      <c r="S194" s="23"/>
      <c r="T194" s="26"/>
      <c r="U194" s="27"/>
      <c r="V194" s="28"/>
    </row>
    <row r="195" spans="1:22" ht="13.5" customHeight="1">
      <c r="A195" s="16" t="s">
        <v>99</v>
      </c>
      <c r="B195" s="29">
        <v>1800</v>
      </c>
      <c r="C195" s="5">
        <v>1786</v>
      </c>
      <c r="D195" s="10">
        <v>-14</v>
      </c>
      <c r="E195" s="86">
        <v>-7.7777777777777724E-3</v>
      </c>
      <c r="F195" s="90">
        <v>78</v>
      </c>
      <c r="G195" s="91">
        <v>241</v>
      </c>
      <c r="H195" s="91">
        <v>967</v>
      </c>
      <c r="I195" s="91">
        <v>578</v>
      </c>
      <c r="J195" s="91">
        <v>257</v>
      </c>
      <c r="K195" s="93">
        <v>4.3673012318029114E-2</v>
      </c>
      <c r="L195" s="93">
        <v>0.13493840985442329</v>
      </c>
      <c r="M195" s="93">
        <v>0.5414333706606943</v>
      </c>
      <c r="N195" s="93">
        <v>0.32362821948488241</v>
      </c>
      <c r="O195" s="93">
        <v>0.1438969764837626</v>
      </c>
      <c r="P195" s="106">
        <v>84.69493278179938</v>
      </c>
      <c r="R195" s="17">
        <v>177</v>
      </c>
      <c r="S195" s="23"/>
      <c r="T195" s="26"/>
      <c r="U195" s="27"/>
      <c r="V195" s="28"/>
    </row>
    <row r="196" spans="1:22" ht="13.5" customHeight="1">
      <c r="A196" s="40" t="s">
        <v>64</v>
      </c>
      <c r="B196" s="29">
        <v>8042</v>
      </c>
      <c r="C196" s="5">
        <v>7979</v>
      </c>
      <c r="D196" s="10">
        <v>-63</v>
      </c>
      <c r="E196" s="86">
        <v>-7.8338721711017634E-3</v>
      </c>
      <c r="F196" s="90">
        <v>333</v>
      </c>
      <c r="G196" s="91">
        <v>943</v>
      </c>
      <c r="H196" s="91">
        <v>4356</v>
      </c>
      <c r="I196" s="91">
        <v>2680</v>
      </c>
      <c r="J196" s="91">
        <v>1254</v>
      </c>
      <c r="K196" s="93">
        <v>4.1734553202155661E-2</v>
      </c>
      <c r="L196" s="93">
        <v>0.1181852362451435</v>
      </c>
      <c r="M196" s="93">
        <v>0.54593307432009019</v>
      </c>
      <c r="N196" s="93">
        <v>0.33588168943476626</v>
      </c>
      <c r="O196" s="93">
        <v>0.15716255169820781</v>
      </c>
      <c r="P196" s="106">
        <v>83.172635445362715</v>
      </c>
      <c r="R196" s="37">
        <v>78</v>
      </c>
      <c r="S196" s="23"/>
      <c r="T196" s="26"/>
      <c r="U196" s="27"/>
      <c r="V196" s="28"/>
    </row>
    <row r="197" spans="1:22" ht="13.5" customHeight="1">
      <c r="A197" s="16" t="s">
        <v>82</v>
      </c>
      <c r="B197" s="29">
        <v>21124</v>
      </c>
      <c r="C197" s="5">
        <v>20958</v>
      </c>
      <c r="D197" s="10">
        <v>-166</v>
      </c>
      <c r="E197" s="86">
        <v>-7.8583601590608287E-3</v>
      </c>
      <c r="F197" s="90">
        <v>1215</v>
      </c>
      <c r="G197" s="91">
        <v>3076</v>
      </c>
      <c r="H197" s="91">
        <v>12007</v>
      </c>
      <c r="I197" s="91">
        <v>5875</v>
      </c>
      <c r="J197" s="91">
        <v>2461</v>
      </c>
      <c r="K197" s="93">
        <v>5.7973089035213282E-2</v>
      </c>
      <c r="L197" s="93">
        <v>0.1467697299360626</v>
      </c>
      <c r="M197" s="93">
        <v>0.5729077202023094</v>
      </c>
      <c r="N197" s="93">
        <v>0.28032254986162802</v>
      </c>
      <c r="O197" s="93">
        <v>0.11742532684416451</v>
      </c>
      <c r="P197" s="106">
        <v>74.548180228200223</v>
      </c>
      <c r="R197" s="17">
        <v>140</v>
      </c>
      <c r="S197" s="23"/>
      <c r="T197" s="26"/>
      <c r="U197" s="27"/>
      <c r="V197" s="28"/>
    </row>
    <row r="198" spans="1:22" ht="13.5" customHeight="1">
      <c r="A198" s="16" t="s">
        <v>97</v>
      </c>
      <c r="B198" s="29">
        <v>4297</v>
      </c>
      <c r="C198" s="5">
        <v>4263</v>
      </c>
      <c r="D198" s="10">
        <v>-34</v>
      </c>
      <c r="E198" s="86">
        <v>-7.9124970909937309E-3</v>
      </c>
      <c r="F198" s="90">
        <v>150</v>
      </c>
      <c r="G198" s="91">
        <v>443</v>
      </c>
      <c r="H198" s="91">
        <v>2118</v>
      </c>
      <c r="I198" s="91">
        <v>1702</v>
      </c>
      <c r="J198" s="91">
        <v>818</v>
      </c>
      <c r="K198" s="93">
        <v>3.5186488388458829E-2</v>
      </c>
      <c r="L198" s="93">
        <v>0.10391742904058175</v>
      </c>
      <c r="M198" s="93">
        <v>0.49683321604503872</v>
      </c>
      <c r="N198" s="93">
        <v>0.39924935491437952</v>
      </c>
      <c r="O198" s="93">
        <v>0.19188365001172883</v>
      </c>
      <c r="P198" s="106">
        <v>101.27478753541077</v>
      </c>
      <c r="R198" s="17">
        <v>172</v>
      </c>
      <c r="S198" s="23"/>
      <c r="T198" s="26"/>
      <c r="U198" s="27"/>
      <c r="V198" s="28"/>
    </row>
    <row r="199" spans="1:22" ht="13.5" customHeight="1">
      <c r="A199" s="16" t="s">
        <v>58</v>
      </c>
      <c r="B199" s="29">
        <v>6667</v>
      </c>
      <c r="C199" s="5">
        <v>6613</v>
      </c>
      <c r="D199" s="10">
        <v>-54</v>
      </c>
      <c r="E199" s="86">
        <v>-8.0995950202490397E-3</v>
      </c>
      <c r="F199" s="90">
        <v>493</v>
      </c>
      <c r="G199" s="91">
        <v>1289</v>
      </c>
      <c r="H199" s="91">
        <v>3673</v>
      </c>
      <c r="I199" s="91">
        <v>1651</v>
      </c>
      <c r="J199" s="91">
        <v>689</v>
      </c>
      <c r="K199" s="93">
        <v>7.4550128534704371E-2</v>
      </c>
      <c r="L199" s="93">
        <v>0.19491909874489641</v>
      </c>
      <c r="M199" s="93">
        <v>0.55542114017843647</v>
      </c>
      <c r="N199" s="93">
        <v>0.24965976107666718</v>
      </c>
      <c r="O199" s="93">
        <v>0.10418871918947528</v>
      </c>
      <c r="P199" s="106">
        <v>80.043561121698886</v>
      </c>
      <c r="R199" s="17">
        <v>71</v>
      </c>
      <c r="S199" s="23"/>
      <c r="T199" s="26"/>
      <c r="U199" s="27"/>
      <c r="V199" s="28"/>
    </row>
    <row r="200" spans="1:22" ht="13.5" customHeight="1">
      <c r="A200" s="16" t="s">
        <v>305</v>
      </c>
      <c r="B200" s="29">
        <v>6016</v>
      </c>
      <c r="C200" s="5">
        <v>5967</v>
      </c>
      <c r="D200" s="10">
        <v>-49</v>
      </c>
      <c r="E200" s="86">
        <v>-8.1449468085106336E-3</v>
      </c>
      <c r="F200" s="90">
        <v>316</v>
      </c>
      <c r="G200" s="91">
        <v>831</v>
      </c>
      <c r="H200" s="91">
        <v>3436</v>
      </c>
      <c r="I200" s="91">
        <v>1700</v>
      </c>
      <c r="J200" s="91">
        <v>748</v>
      </c>
      <c r="K200" s="93">
        <v>5.2957935310876489E-2</v>
      </c>
      <c r="L200" s="93">
        <v>0.13926596279537456</v>
      </c>
      <c r="M200" s="93">
        <v>0.57583375230434053</v>
      </c>
      <c r="N200" s="93">
        <v>0.28490028490028491</v>
      </c>
      <c r="O200" s="93">
        <v>0.12535612535612536</v>
      </c>
      <c r="P200" s="106">
        <v>73.661233993015131</v>
      </c>
      <c r="R200" s="17">
        <v>834</v>
      </c>
      <c r="S200" s="23"/>
      <c r="T200" s="26"/>
      <c r="U200" s="27"/>
      <c r="V200" s="28"/>
    </row>
    <row r="201" spans="1:22" ht="13.5" customHeight="1">
      <c r="A201" s="16" t="s">
        <v>213</v>
      </c>
      <c r="B201" s="29">
        <v>9501</v>
      </c>
      <c r="C201" s="5">
        <v>9423</v>
      </c>
      <c r="D201" s="10">
        <v>-78</v>
      </c>
      <c r="E201" s="86">
        <v>-8.2096621408273007E-3</v>
      </c>
      <c r="F201" s="90">
        <v>431</v>
      </c>
      <c r="G201" s="91">
        <v>1083</v>
      </c>
      <c r="H201" s="91">
        <v>4881</v>
      </c>
      <c r="I201" s="91">
        <v>3459</v>
      </c>
      <c r="J201" s="91">
        <v>1543</v>
      </c>
      <c r="K201" s="93">
        <v>4.5739148891011355E-2</v>
      </c>
      <c r="L201" s="93">
        <v>0.11493155046163642</v>
      </c>
      <c r="M201" s="93">
        <v>0.51798790194205668</v>
      </c>
      <c r="N201" s="93">
        <v>0.36708054759630693</v>
      </c>
      <c r="O201" s="93">
        <v>0.1637482754961265</v>
      </c>
      <c r="P201" s="106">
        <v>93.054701905347258</v>
      </c>
      <c r="R201" s="17">
        <v>541</v>
      </c>
      <c r="S201" s="23"/>
      <c r="T201" s="26"/>
      <c r="U201" s="27"/>
      <c r="V201" s="28"/>
    </row>
    <row r="202" spans="1:22" ht="13.5" customHeight="1">
      <c r="A202" s="16" t="s">
        <v>143</v>
      </c>
      <c r="B202" s="29">
        <v>51668</v>
      </c>
      <c r="C202" s="5">
        <v>51241</v>
      </c>
      <c r="D202" s="10">
        <v>-427</v>
      </c>
      <c r="E202" s="86">
        <v>-8.264302856700434E-3</v>
      </c>
      <c r="F202" s="90">
        <v>2595</v>
      </c>
      <c r="G202" s="91">
        <v>6591</v>
      </c>
      <c r="H202" s="91">
        <v>30143</v>
      </c>
      <c r="I202" s="91">
        <v>14507</v>
      </c>
      <c r="J202" s="91">
        <v>6638</v>
      </c>
      <c r="K202" s="93">
        <v>5.0643039753322537E-2</v>
      </c>
      <c r="L202" s="93">
        <v>0.12862746628676255</v>
      </c>
      <c r="M202" s="93">
        <v>0.58825940165102164</v>
      </c>
      <c r="N202" s="93">
        <v>0.28311313206221578</v>
      </c>
      <c r="O202" s="93">
        <v>0.12954470053277647</v>
      </c>
      <c r="P202" s="106">
        <v>69.993033208373419</v>
      </c>
      <c r="R202" s="17">
        <v>285</v>
      </c>
      <c r="S202" s="23"/>
      <c r="T202" s="26"/>
      <c r="U202" s="27"/>
      <c r="V202" s="28"/>
    </row>
    <row r="203" spans="1:22" ht="13.5" customHeight="1">
      <c r="A203" s="16" t="s">
        <v>80</v>
      </c>
      <c r="B203" s="29">
        <v>18497</v>
      </c>
      <c r="C203" s="5">
        <v>18344</v>
      </c>
      <c r="D203" s="10">
        <v>-153</v>
      </c>
      <c r="E203" s="86">
        <v>-8.2716116126939632E-3</v>
      </c>
      <c r="F203" s="90">
        <v>725</v>
      </c>
      <c r="G203" s="91">
        <v>1953</v>
      </c>
      <c r="H203" s="91">
        <v>9776</v>
      </c>
      <c r="I203" s="91">
        <v>6615</v>
      </c>
      <c r="J203" s="91">
        <v>3025</v>
      </c>
      <c r="K203" s="93">
        <v>3.952245965983428E-2</v>
      </c>
      <c r="L203" s="93">
        <v>0.10646532926297426</v>
      </c>
      <c r="M203" s="93">
        <v>0.53292629742695163</v>
      </c>
      <c r="N203" s="93">
        <v>0.36060837331007412</v>
      </c>
      <c r="O203" s="93">
        <v>0.16490405582206716</v>
      </c>
      <c r="P203" s="106">
        <v>87.643207855973813</v>
      </c>
      <c r="R203" s="17">
        <v>111</v>
      </c>
      <c r="S203" s="23"/>
      <c r="T203" s="26"/>
      <c r="U203" s="27"/>
      <c r="V203" s="28"/>
    </row>
    <row r="204" spans="1:22" ht="13.5" customHeight="1">
      <c r="A204" s="16" t="s">
        <v>309</v>
      </c>
      <c r="B204" s="29">
        <v>4994</v>
      </c>
      <c r="C204" s="5">
        <v>4952</v>
      </c>
      <c r="D204" s="10">
        <v>-42</v>
      </c>
      <c r="E204" s="86">
        <v>-8.4100921105326742E-3</v>
      </c>
      <c r="F204" s="90">
        <v>259</v>
      </c>
      <c r="G204" s="91">
        <v>695</v>
      </c>
      <c r="H204" s="91">
        <v>2530</v>
      </c>
      <c r="I204" s="91">
        <v>1727</v>
      </c>
      <c r="J204" s="91">
        <v>850</v>
      </c>
      <c r="K204" s="93">
        <v>5.2302100161550888E-2</v>
      </c>
      <c r="L204" s="93">
        <v>0.14034733441033925</v>
      </c>
      <c r="M204" s="93">
        <v>0.51090468497576735</v>
      </c>
      <c r="N204" s="93">
        <v>0.34874798061389339</v>
      </c>
      <c r="O204" s="93">
        <v>0.17164781906300486</v>
      </c>
      <c r="P204" s="106">
        <v>95.731225296442688</v>
      </c>
      <c r="R204" s="17">
        <v>846</v>
      </c>
      <c r="S204" s="23"/>
      <c r="T204" s="26"/>
      <c r="U204" s="27"/>
      <c r="V204" s="28"/>
    </row>
    <row r="205" spans="1:22" ht="13.5" customHeight="1">
      <c r="A205" s="16" t="s">
        <v>141</v>
      </c>
      <c r="B205" s="29">
        <v>2068</v>
      </c>
      <c r="C205" s="5">
        <v>2050</v>
      </c>
      <c r="D205" s="10">
        <v>-18</v>
      </c>
      <c r="E205" s="86">
        <v>-8.704061895551285E-3</v>
      </c>
      <c r="F205" s="90">
        <v>113</v>
      </c>
      <c r="G205" s="91">
        <v>298</v>
      </c>
      <c r="H205" s="91">
        <v>1146</v>
      </c>
      <c r="I205" s="91">
        <v>606</v>
      </c>
      <c r="J205" s="91">
        <v>295</v>
      </c>
      <c r="K205" s="93">
        <v>5.5121951219512196E-2</v>
      </c>
      <c r="L205" s="93">
        <v>0.14536585365853658</v>
      </c>
      <c r="M205" s="93">
        <v>0.55902439024390249</v>
      </c>
      <c r="N205" s="93">
        <v>0.29560975609756096</v>
      </c>
      <c r="O205" s="93">
        <v>0.14390243902439023</v>
      </c>
      <c r="P205" s="106">
        <v>78.883071553228618</v>
      </c>
      <c r="R205" s="17">
        <v>280</v>
      </c>
      <c r="S205" s="23"/>
      <c r="T205" s="26"/>
      <c r="U205" s="27"/>
      <c r="V205" s="28"/>
    </row>
    <row r="206" spans="1:22" ht="13.5" customHeight="1">
      <c r="A206" s="16" t="s">
        <v>298</v>
      </c>
      <c r="B206" s="29">
        <v>6646</v>
      </c>
      <c r="C206" s="5">
        <v>6588</v>
      </c>
      <c r="D206" s="10">
        <v>-58</v>
      </c>
      <c r="E206" s="86">
        <v>-8.7270538669876885E-3</v>
      </c>
      <c r="F206" s="90">
        <v>333</v>
      </c>
      <c r="G206" s="91">
        <v>860</v>
      </c>
      <c r="H206" s="91">
        <v>3607</v>
      </c>
      <c r="I206" s="91">
        <v>2121</v>
      </c>
      <c r="J206" s="91">
        <v>989</v>
      </c>
      <c r="K206" s="93">
        <v>5.0546448087431695E-2</v>
      </c>
      <c r="L206" s="93">
        <v>0.1305403764420158</v>
      </c>
      <c r="M206" s="93">
        <v>0.54751062537947781</v>
      </c>
      <c r="N206" s="93">
        <v>0.32194899817850636</v>
      </c>
      <c r="O206" s="93">
        <v>0.15012143290831814</v>
      </c>
      <c r="P206" s="106">
        <v>82.644857222068197</v>
      </c>
      <c r="R206" s="17">
        <v>783</v>
      </c>
      <c r="S206" s="23"/>
      <c r="T206" s="26"/>
      <c r="U206" s="27"/>
      <c r="V206" s="28"/>
    </row>
    <row r="207" spans="1:22" ht="13.5" customHeight="1">
      <c r="A207" s="16" t="s">
        <v>197</v>
      </c>
      <c r="B207" s="29">
        <v>52583</v>
      </c>
      <c r="C207" s="5">
        <v>52122</v>
      </c>
      <c r="D207" s="10">
        <v>-461</v>
      </c>
      <c r="E207" s="86">
        <v>-8.7670920259399487E-3</v>
      </c>
      <c r="F207" s="90">
        <v>2922</v>
      </c>
      <c r="G207" s="91">
        <v>7106</v>
      </c>
      <c r="H207" s="91">
        <v>30505</v>
      </c>
      <c r="I207" s="91">
        <v>14511</v>
      </c>
      <c r="J207" s="91">
        <v>6581</v>
      </c>
      <c r="K207" s="93">
        <v>5.6060780476574194E-2</v>
      </c>
      <c r="L207" s="93">
        <v>0.13633398564905413</v>
      </c>
      <c r="M207" s="93">
        <v>0.58526150186101833</v>
      </c>
      <c r="N207" s="93">
        <v>0.27840451248992748</v>
      </c>
      <c r="O207" s="93">
        <v>0.1262614634895054</v>
      </c>
      <c r="P207" s="106">
        <v>70.863792820849042</v>
      </c>
      <c r="R207" s="17">
        <v>491</v>
      </c>
      <c r="S207" s="23"/>
      <c r="T207" s="26"/>
      <c r="U207" s="27"/>
      <c r="V207" s="28"/>
    </row>
    <row r="208" spans="1:22" ht="13.5" customHeight="1">
      <c r="A208" s="16" t="s">
        <v>61</v>
      </c>
      <c r="B208" s="29">
        <v>19877</v>
      </c>
      <c r="C208" s="5">
        <v>19702</v>
      </c>
      <c r="D208" s="10">
        <v>-175</v>
      </c>
      <c r="E208" s="86">
        <v>-8.8041454947930253E-3</v>
      </c>
      <c r="F208" s="90">
        <v>927</v>
      </c>
      <c r="G208" s="91">
        <v>2508</v>
      </c>
      <c r="H208" s="91">
        <v>11172</v>
      </c>
      <c r="I208" s="91">
        <v>6022</v>
      </c>
      <c r="J208" s="91">
        <v>2856</v>
      </c>
      <c r="K208" s="93">
        <v>4.7051060806009543E-2</v>
      </c>
      <c r="L208" s="93">
        <v>0.12729672114506141</v>
      </c>
      <c r="M208" s="93">
        <v>0.56704903055527356</v>
      </c>
      <c r="N208" s="93">
        <v>0.30565424829966503</v>
      </c>
      <c r="O208" s="93">
        <v>0.14495990254796468</v>
      </c>
      <c r="P208" s="106">
        <v>76.351593268886504</v>
      </c>
      <c r="R208" s="17">
        <v>75</v>
      </c>
      <c r="S208" s="25"/>
      <c r="T208" s="26"/>
      <c r="U208" s="27"/>
      <c r="V208" s="28"/>
    </row>
    <row r="209" spans="1:22" ht="13.5" customHeight="1">
      <c r="A209" s="16" t="s">
        <v>136</v>
      </c>
      <c r="B209" s="29">
        <v>7013</v>
      </c>
      <c r="C209" s="5">
        <v>6951</v>
      </c>
      <c r="D209" s="10">
        <v>-62</v>
      </c>
      <c r="E209" s="86">
        <v>-8.8407243690289405E-3</v>
      </c>
      <c r="F209" s="90">
        <v>351</v>
      </c>
      <c r="G209" s="91">
        <v>867</v>
      </c>
      <c r="H209" s="91">
        <v>3902</v>
      </c>
      <c r="I209" s="91">
        <v>2182</v>
      </c>
      <c r="J209" s="91">
        <v>1023</v>
      </c>
      <c r="K209" s="93">
        <v>5.0496331463098836E-2</v>
      </c>
      <c r="L209" s="93">
        <v>0.1247302546396202</v>
      </c>
      <c r="M209" s="93">
        <v>0.56135807797439219</v>
      </c>
      <c r="N209" s="93">
        <v>0.31391166738598764</v>
      </c>
      <c r="O209" s="93">
        <v>0.14717306862321969</v>
      </c>
      <c r="P209" s="106">
        <v>78.139415684264478</v>
      </c>
      <c r="R209" s="17">
        <v>271</v>
      </c>
      <c r="S209" s="23"/>
      <c r="T209" s="26"/>
      <c r="U209" s="27"/>
      <c r="V209" s="28"/>
    </row>
    <row r="210" spans="1:22" ht="13.5" customHeight="1">
      <c r="A210" s="16" t="s">
        <v>184</v>
      </c>
      <c r="B210" s="29">
        <v>2036</v>
      </c>
      <c r="C210" s="5">
        <v>2018</v>
      </c>
      <c r="D210" s="10">
        <v>-18</v>
      </c>
      <c r="E210" s="86">
        <v>-8.8408644400785885E-3</v>
      </c>
      <c r="F210" s="90">
        <v>199</v>
      </c>
      <c r="G210" s="91">
        <v>514</v>
      </c>
      <c r="H210" s="91">
        <v>1121</v>
      </c>
      <c r="I210" s="91">
        <v>383</v>
      </c>
      <c r="J210" s="91">
        <v>152</v>
      </c>
      <c r="K210" s="93">
        <v>9.8612487611496533E-2</v>
      </c>
      <c r="L210" s="93">
        <v>0.25470763131813678</v>
      </c>
      <c r="M210" s="93">
        <v>0.55550049554013881</v>
      </c>
      <c r="N210" s="93">
        <v>0.18979187314172449</v>
      </c>
      <c r="O210" s="93">
        <v>7.5322101090188304E-2</v>
      </c>
      <c r="P210" s="106">
        <v>80.017841213202487</v>
      </c>
      <c r="R210" s="17">
        <v>436</v>
      </c>
      <c r="S210" s="23"/>
      <c r="T210" s="26"/>
      <c r="U210" s="27"/>
      <c r="V210" s="28"/>
    </row>
    <row r="211" spans="1:22" ht="13.5" customHeight="1">
      <c r="A211" s="16" t="s">
        <v>119</v>
      </c>
      <c r="B211" s="29">
        <v>13007</v>
      </c>
      <c r="C211" s="5">
        <v>12890</v>
      </c>
      <c r="D211" s="10">
        <v>-117</v>
      </c>
      <c r="E211" s="86">
        <v>-8.9951564542170015E-3</v>
      </c>
      <c r="F211" s="90">
        <v>763</v>
      </c>
      <c r="G211" s="91">
        <v>1942</v>
      </c>
      <c r="H211" s="91">
        <v>7241</v>
      </c>
      <c r="I211" s="91">
        <v>3707</v>
      </c>
      <c r="J211" s="91">
        <v>1616</v>
      </c>
      <c r="K211" s="93">
        <v>5.9193173002327383E-2</v>
      </c>
      <c r="L211" s="93">
        <v>0.15065942591155934</v>
      </c>
      <c r="M211" s="93">
        <v>0.56175329712955779</v>
      </c>
      <c r="N211" s="93">
        <v>0.28758727695888286</v>
      </c>
      <c r="O211" s="93">
        <v>0.12536850271528316</v>
      </c>
      <c r="P211" s="106">
        <v>78.014086452147495</v>
      </c>
      <c r="R211" s="17">
        <v>232</v>
      </c>
      <c r="S211" s="23"/>
      <c r="T211" s="26"/>
      <c r="U211" s="27"/>
      <c r="V211" s="28"/>
    </row>
    <row r="212" spans="1:22" ht="13.5" customHeight="1">
      <c r="A212" s="16" t="s">
        <v>180</v>
      </c>
      <c r="B212" s="29">
        <v>15770</v>
      </c>
      <c r="C212" s="5">
        <v>15628</v>
      </c>
      <c r="D212" s="10">
        <v>-142</v>
      </c>
      <c r="E212" s="86">
        <v>-9.0044388078630577E-3</v>
      </c>
      <c r="F212" s="90">
        <v>837</v>
      </c>
      <c r="G212" s="91">
        <v>2100</v>
      </c>
      <c r="H212" s="91">
        <v>8605</v>
      </c>
      <c r="I212" s="91">
        <v>4923</v>
      </c>
      <c r="J212" s="91">
        <v>2304</v>
      </c>
      <c r="K212" s="93">
        <v>5.3557716918351678E-2</v>
      </c>
      <c r="L212" s="93">
        <v>0.13437420015357052</v>
      </c>
      <c r="M212" s="93">
        <v>0.55061428205784491</v>
      </c>
      <c r="N212" s="93">
        <v>0.31501151778858461</v>
      </c>
      <c r="O212" s="93">
        <v>0.14742769388277452</v>
      </c>
      <c r="P212" s="106">
        <v>81.615339918651955</v>
      </c>
      <c r="R212" s="17">
        <v>430</v>
      </c>
      <c r="S212" s="23"/>
      <c r="T212" s="26"/>
      <c r="U212" s="27"/>
      <c r="V212" s="28"/>
    </row>
    <row r="213" spans="1:22" ht="13.5" customHeight="1">
      <c r="A213" s="16" t="s">
        <v>144</v>
      </c>
      <c r="B213" s="29">
        <v>81187</v>
      </c>
      <c r="C213" s="5">
        <v>80454</v>
      </c>
      <c r="D213" s="10">
        <v>-733</v>
      </c>
      <c r="E213" s="86">
        <v>-9.0285390518186626E-3</v>
      </c>
      <c r="F213" s="90">
        <v>4156</v>
      </c>
      <c r="G213" s="91">
        <v>10333</v>
      </c>
      <c r="H213" s="91">
        <v>46636</v>
      </c>
      <c r="I213" s="91">
        <v>23485</v>
      </c>
      <c r="J213" s="91">
        <v>10734</v>
      </c>
      <c r="K213" s="93">
        <v>5.1656847391055756E-2</v>
      </c>
      <c r="L213" s="93">
        <v>0.12843363909811817</v>
      </c>
      <c r="M213" s="93">
        <v>0.5796604270763418</v>
      </c>
      <c r="N213" s="93">
        <v>0.29190593382554009</v>
      </c>
      <c r="O213" s="93">
        <v>0.13341785368036393</v>
      </c>
      <c r="P213" s="106">
        <v>72.514795437001453</v>
      </c>
      <c r="R213" s="17">
        <v>286</v>
      </c>
      <c r="S213" s="23"/>
      <c r="T213" s="26"/>
      <c r="U213" s="27"/>
      <c r="V213" s="28"/>
    </row>
    <row r="214" spans="1:22" ht="13.5" customHeight="1">
      <c r="A214" s="16" t="s">
        <v>112</v>
      </c>
      <c r="B214" s="29">
        <v>1323</v>
      </c>
      <c r="C214" s="5">
        <v>1311</v>
      </c>
      <c r="D214" s="10">
        <v>-12</v>
      </c>
      <c r="E214" s="86">
        <v>-9.0702947845805459E-3</v>
      </c>
      <c r="F214" s="90">
        <v>52</v>
      </c>
      <c r="G214" s="91">
        <v>146</v>
      </c>
      <c r="H214" s="91">
        <v>672</v>
      </c>
      <c r="I214" s="91">
        <v>493</v>
      </c>
      <c r="J214" s="91">
        <v>215</v>
      </c>
      <c r="K214" s="93">
        <v>3.9664378337147213E-2</v>
      </c>
      <c r="L214" s="93">
        <v>0.11136536994660565</v>
      </c>
      <c r="M214" s="93">
        <v>0.51258581235697942</v>
      </c>
      <c r="N214" s="93">
        <v>0.37604881769641496</v>
      </c>
      <c r="O214" s="93">
        <v>0.16399694889397406</v>
      </c>
      <c r="P214" s="106">
        <v>95.089285714285722</v>
      </c>
      <c r="R214" s="17">
        <v>216</v>
      </c>
      <c r="S214" s="23"/>
      <c r="T214" s="26"/>
      <c r="U214" s="27"/>
      <c r="V214" s="28"/>
    </row>
    <row r="215" spans="1:22" ht="13.5" customHeight="1">
      <c r="A215" s="16" t="s">
        <v>333</v>
      </c>
      <c r="B215" s="29">
        <v>3522</v>
      </c>
      <c r="C215" s="5">
        <v>3490</v>
      </c>
      <c r="D215" s="10">
        <v>-32</v>
      </c>
      <c r="E215" s="86">
        <v>-9.0857467348097742E-3</v>
      </c>
      <c r="F215" s="90">
        <v>182</v>
      </c>
      <c r="G215" s="91">
        <v>505</v>
      </c>
      <c r="H215" s="91">
        <v>2011</v>
      </c>
      <c r="I215" s="91">
        <v>974</v>
      </c>
      <c r="J215" s="91">
        <v>417</v>
      </c>
      <c r="K215" s="93">
        <v>5.2148997134670486E-2</v>
      </c>
      <c r="L215" s="93">
        <v>0.14469914040114612</v>
      </c>
      <c r="M215" s="93">
        <v>0.57621776504297995</v>
      </c>
      <c r="N215" s="93">
        <v>0.27908309455587393</v>
      </c>
      <c r="O215" s="93">
        <v>0.11948424068767909</v>
      </c>
      <c r="P215" s="106">
        <v>73.545499751367487</v>
      </c>
      <c r="R215" s="17">
        <v>925</v>
      </c>
      <c r="S215" s="23"/>
      <c r="T215" s="26"/>
      <c r="U215" s="27"/>
      <c r="V215" s="28"/>
    </row>
    <row r="216" spans="1:22" ht="13.5" customHeight="1">
      <c r="A216" s="16" t="s">
        <v>142</v>
      </c>
      <c r="B216" s="29">
        <v>2292</v>
      </c>
      <c r="C216" s="5">
        <v>2271</v>
      </c>
      <c r="D216" s="10">
        <v>-21</v>
      </c>
      <c r="E216" s="86">
        <v>-9.162303664921434E-3</v>
      </c>
      <c r="F216" s="90">
        <v>113</v>
      </c>
      <c r="G216" s="91">
        <v>304</v>
      </c>
      <c r="H216" s="91">
        <v>1216</v>
      </c>
      <c r="I216" s="91">
        <v>751</v>
      </c>
      <c r="J216" s="91">
        <v>404</v>
      </c>
      <c r="K216" s="93">
        <v>4.975781594011449E-2</v>
      </c>
      <c r="L216" s="93">
        <v>0.13386173491853809</v>
      </c>
      <c r="M216" s="93">
        <v>0.53544693967415236</v>
      </c>
      <c r="N216" s="93">
        <v>0.33069132540730956</v>
      </c>
      <c r="O216" s="93">
        <v>0.17789520035226772</v>
      </c>
      <c r="P216" s="106">
        <v>86.75986842105263</v>
      </c>
      <c r="R216" s="17">
        <v>284</v>
      </c>
      <c r="S216" s="23"/>
      <c r="T216" s="26"/>
      <c r="U216" s="27"/>
      <c r="V216" s="28"/>
    </row>
    <row r="217" spans="1:22" ht="13.5" customHeight="1">
      <c r="A217" s="16" t="s">
        <v>329</v>
      </c>
      <c r="B217" s="29">
        <v>2292</v>
      </c>
      <c r="C217" s="5">
        <v>2271</v>
      </c>
      <c r="D217" s="10">
        <v>-21</v>
      </c>
      <c r="E217" s="86">
        <v>-9.162303664921434E-3</v>
      </c>
      <c r="F217" s="90">
        <v>141</v>
      </c>
      <c r="G217" s="91">
        <v>332</v>
      </c>
      <c r="H217" s="91">
        <v>1261</v>
      </c>
      <c r="I217" s="91">
        <v>678</v>
      </c>
      <c r="J217" s="91">
        <v>310</v>
      </c>
      <c r="K217" s="93">
        <v>6.2087186261558784E-2</v>
      </c>
      <c r="L217" s="93">
        <v>0.14619110523998238</v>
      </c>
      <c r="M217" s="93">
        <v>0.55526199911933072</v>
      </c>
      <c r="N217" s="93">
        <v>0.29854689564068693</v>
      </c>
      <c r="O217" s="93">
        <v>0.13650374284456188</v>
      </c>
      <c r="P217" s="106">
        <v>80.095162569389373</v>
      </c>
      <c r="R217" s="17">
        <v>918</v>
      </c>
      <c r="S217" s="23"/>
      <c r="T217" s="26"/>
      <c r="U217" s="27"/>
      <c r="V217" s="28"/>
    </row>
    <row r="218" spans="1:22" ht="13.5" customHeight="1">
      <c r="A218" s="16" t="s">
        <v>245</v>
      </c>
      <c r="B218" s="29">
        <v>2137</v>
      </c>
      <c r="C218" s="5">
        <v>2117</v>
      </c>
      <c r="D218" s="10">
        <v>-20</v>
      </c>
      <c r="E218" s="86">
        <v>-9.3589143659335017E-3</v>
      </c>
      <c r="F218" s="90">
        <v>49</v>
      </c>
      <c r="G218" s="91">
        <v>137</v>
      </c>
      <c r="H218" s="91">
        <v>1042</v>
      </c>
      <c r="I218" s="91">
        <v>938</v>
      </c>
      <c r="J218" s="91">
        <v>411</v>
      </c>
      <c r="K218" s="93">
        <v>2.3145961265942372E-2</v>
      </c>
      <c r="L218" s="93">
        <v>6.471421823334908E-2</v>
      </c>
      <c r="M218" s="93">
        <v>0.49220595181861126</v>
      </c>
      <c r="N218" s="93">
        <v>0.44307982994803968</v>
      </c>
      <c r="O218" s="93">
        <v>0.19414265470004724</v>
      </c>
      <c r="P218" s="106">
        <v>103.16698656429942</v>
      </c>
      <c r="R218" s="17">
        <v>623</v>
      </c>
      <c r="S218" s="23"/>
      <c r="T218" s="26"/>
      <c r="U218" s="27"/>
      <c r="V218" s="28"/>
    </row>
    <row r="219" spans="1:22" ht="13.5" customHeight="1">
      <c r="A219" s="16" t="s">
        <v>311</v>
      </c>
      <c r="B219" s="29">
        <v>2966</v>
      </c>
      <c r="C219" s="5">
        <v>2938</v>
      </c>
      <c r="D219" s="10">
        <v>-28</v>
      </c>
      <c r="E219" s="86">
        <v>-9.4403236682401026E-3</v>
      </c>
      <c r="F219" s="90">
        <v>191</v>
      </c>
      <c r="G219" s="91">
        <v>535</v>
      </c>
      <c r="H219" s="91">
        <v>1549</v>
      </c>
      <c r="I219" s="91">
        <v>854</v>
      </c>
      <c r="J219" s="91">
        <v>402</v>
      </c>
      <c r="K219" s="93">
        <v>6.5010211027910145E-2</v>
      </c>
      <c r="L219" s="93">
        <v>0.18209666439754935</v>
      </c>
      <c r="M219" s="93">
        <v>0.52722940776038119</v>
      </c>
      <c r="N219" s="93">
        <v>0.29067392784206941</v>
      </c>
      <c r="O219" s="93">
        <v>0.13682777399591559</v>
      </c>
      <c r="P219" s="106">
        <v>89.670755326016788</v>
      </c>
      <c r="R219" s="17">
        <v>849</v>
      </c>
      <c r="S219" s="23"/>
      <c r="T219" s="26"/>
      <c r="U219" s="27"/>
      <c r="V219" s="28"/>
    </row>
    <row r="220" spans="1:22" ht="13.5" customHeight="1">
      <c r="A220" s="16" t="s">
        <v>236</v>
      </c>
      <c r="B220" s="29">
        <v>4201</v>
      </c>
      <c r="C220" s="5">
        <v>4161</v>
      </c>
      <c r="D220" s="10">
        <v>-40</v>
      </c>
      <c r="E220" s="86">
        <v>-9.5215424898833501E-3</v>
      </c>
      <c r="F220" s="90">
        <v>231</v>
      </c>
      <c r="G220" s="91">
        <v>542</v>
      </c>
      <c r="H220" s="91">
        <v>2176</v>
      </c>
      <c r="I220" s="91">
        <v>1443</v>
      </c>
      <c r="J220" s="91">
        <v>602</v>
      </c>
      <c r="K220" s="93">
        <v>5.5515501081470797E-2</v>
      </c>
      <c r="L220" s="93">
        <v>0.13025714972362412</v>
      </c>
      <c r="M220" s="93">
        <v>0.52295121365056474</v>
      </c>
      <c r="N220" s="93">
        <v>0.34679163662581108</v>
      </c>
      <c r="O220" s="93">
        <v>0.14467676039413602</v>
      </c>
      <c r="P220" s="106">
        <v>91.222426470588232</v>
      </c>
      <c r="R220" s="17">
        <v>607</v>
      </c>
      <c r="S220" s="23"/>
      <c r="T220" s="26"/>
      <c r="U220" s="27"/>
      <c r="V220" s="28"/>
    </row>
    <row r="221" spans="1:22" ht="13.5" customHeight="1">
      <c r="A221" s="16" t="s">
        <v>287</v>
      </c>
      <c r="B221" s="29">
        <v>8266</v>
      </c>
      <c r="C221" s="5">
        <v>8187</v>
      </c>
      <c r="D221" s="10">
        <v>-79</v>
      </c>
      <c r="E221" s="86">
        <v>-9.5572223566416925E-3</v>
      </c>
      <c r="F221" s="90">
        <v>423</v>
      </c>
      <c r="G221" s="91">
        <v>1081</v>
      </c>
      <c r="H221" s="91">
        <v>4737</v>
      </c>
      <c r="I221" s="91">
        <v>2369</v>
      </c>
      <c r="J221" s="91">
        <v>1036</v>
      </c>
      <c r="K221" s="93">
        <v>5.1667277390985707E-2</v>
      </c>
      <c r="L221" s="93">
        <v>0.13203859777696347</v>
      </c>
      <c r="M221" s="93">
        <v>0.57860021986075483</v>
      </c>
      <c r="N221" s="93">
        <v>0.28936118236228164</v>
      </c>
      <c r="O221" s="93">
        <v>0.12654207890558203</v>
      </c>
      <c r="P221" s="106">
        <v>72.830905636478789</v>
      </c>
      <c r="R221" s="17">
        <v>758</v>
      </c>
      <c r="S221" s="23"/>
      <c r="T221" s="26"/>
      <c r="U221" s="27"/>
      <c r="V221" s="28"/>
    </row>
    <row r="222" spans="1:22" ht="13.5" customHeight="1">
      <c r="A222" s="16" t="s">
        <v>289</v>
      </c>
      <c r="B222" s="29">
        <v>8646</v>
      </c>
      <c r="C222" s="5">
        <v>8563</v>
      </c>
      <c r="D222" s="10">
        <v>-83</v>
      </c>
      <c r="E222" s="86">
        <v>-9.5998149433264013E-3</v>
      </c>
      <c r="F222" s="90">
        <v>419</v>
      </c>
      <c r="G222" s="91">
        <v>1100</v>
      </c>
      <c r="H222" s="91">
        <v>4616</v>
      </c>
      <c r="I222" s="91">
        <v>2847</v>
      </c>
      <c r="J222" s="91">
        <v>1413</v>
      </c>
      <c r="K222" s="93">
        <v>4.8931449258437461E-2</v>
      </c>
      <c r="L222" s="93">
        <v>0.12845965199112461</v>
      </c>
      <c r="M222" s="93">
        <v>0.53906341235548294</v>
      </c>
      <c r="N222" s="93">
        <v>0.33247693565339248</v>
      </c>
      <c r="O222" s="93">
        <v>0.16501226205769007</v>
      </c>
      <c r="P222" s="106">
        <v>85.506932409012137</v>
      </c>
      <c r="R222" s="17">
        <v>761</v>
      </c>
      <c r="S222" s="23"/>
      <c r="T222" s="26"/>
      <c r="U222" s="27"/>
      <c r="V222" s="28"/>
    </row>
    <row r="223" spans="1:22" ht="13.5" customHeight="1">
      <c r="A223" s="16" t="s">
        <v>271</v>
      </c>
      <c r="B223" s="29">
        <v>9208</v>
      </c>
      <c r="C223" s="5">
        <v>9117</v>
      </c>
      <c r="D223" s="10">
        <v>-91</v>
      </c>
      <c r="E223" s="86">
        <v>-9.8827106863597081E-3</v>
      </c>
      <c r="F223" s="90">
        <v>468</v>
      </c>
      <c r="G223" s="91">
        <v>1206</v>
      </c>
      <c r="H223" s="91">
        <v>4808</v>
      </c>
      <c r="I223" s="91">
        <v>3103</v>
      </c>
      <c r="J223" s="91">
        <v>1403</v>
      </c>
      <c r="K223" s="93">
        <v>5.1332675222112538E-2</v>
      </c>
      <c r="L223" s="93">
        <v>0.13228035538005922</v>
      </c>
      <c r="M223" s="93">
        <v>0.52736645826478012</v>
      </c>
      <c r="N223" s="93">
        <v>0.34035318635516071</v>
      </c>
      <c r="O223" s="93">
        <v>0.15388834046287156</v>
      </c>
      <c r="P223" s="106">
        <v>89.621464226289518</v>
      </c>
      <c r="R223" s="17">
        <v>729</v>
      </c>
      <c r="S223" s="23"/>
      <c r="T223" s="26"/>
      <c r="U223" s="27"/>
      <c r="V223" s="28"/>
    </row>
    <row r="224" spans="1:22" ht="13.5" customHeight="1">
      <c r="A224" s="16" t="s">
        <v>241</v>
      </c>
      <c r="B224" s="29">
        <v>7779</v>
      </c>
      <c r="C224" s="5">
        <v>7702</v>
      </c>
      <c r="D224" s="10">
        <v>-77</v>
      </c>
      <c r="E224" s="86">
        <v>-9.8984445301452118E-3</v>
      </c>
      <c r="F224" s="90">
        <v>440</v>
      </c>
      <c r="G224" s="91">
        <v>1172</v>
      </c>
      <c r="H224" s="91">
        <v>3959</v>
      </c>
      <c r="I224" s="91">
        <v>2571</v>
      </c>
      <c r="J224" s="91">
        <v>1161</v>
      </c>
      <c r="K224" s="93">
        <v>5.7128018696442483E-2</v>
      </c>
      <c r="L224" s="93">
        <v>0.15216826798234226</v>
      </c>
      <c r="M224" s="93">
        <v>0.51402233186185409</v>
      </c>
      <c r="N224" s="93">
        <v>0.33380940015580368</v>
      </c>
      <c r="O224" s="93">
        <v>0.15074006751493119</v>
      </c>
      <c r="P224" s="106">
        <v>94.544076787067439</v>
      </c>
      <c r="R224" s="17">
        <v>615</v>
      </c>
      <c r="S224" s="23"/>
      <c r="T224" s="26"/>
      <c r="U224" s="27"/>
      <c r="V224" s="28"/>
    </row>
    <row r="225" spans="1:22" ht="13.5" customHeight="1">
      <c r="A225" s="16" t="s">
        <v>210</v>
      </c>
      <c r="B225" s="29">
        <v>10500</v>
      </c>
      <c r="C225" s="5">
        <v>10396</v>
      </c>
      <c r="D225" s="10">
        <v>-104</v>
      </c>
      <c r="E225" s="86">
        <v>-9.9047619047618607E-3</v>
      </c>
      <c r="F225" s="90">
        <v>877</v>
      </c>
      <c r="G225" s="91">
        <v>2278</v>
      </c>
      <c r="H225" s="91">
        <v>5632</v>
      </c>
      <c r="I225" s="91">
        <v>2486</v>
      </c>
      <c r="J225" s="91">
        <v>1119</v>
      </c>
      <c r="K225" s="93">
        <v>8.4359368988072336E-2</v>
      </c>
      <c r="L225" s="93">
        <v>0.21912273951519814</v>
      </c>
      <c r="M225" s="93">
        <v>0.54174682570219312</v>
      </c>
      <c r="N225" s="93">
        <v>0.2391304347826087</v>
      </c>
      <c r="O225" s="93">
        <v>0.10763755290496345</v>
      </c>
      <c r="P225" s="106">
        <v>84.588068181818187</v>
      </c>
      <c r="R225" s="17">
        <v>535</v>
      </c>
      <c r="S225" s="23"/>
      <c r="T225" s="26"/>
      <c r="U225" s="27"/>
      <c r="V225" s="28"/>
    </row>
    <row r="226" spans="1:22" ht="13.5" customHeight="1">
      <c r="A226" s="16" t="s">
        <v>83</v>
      </c>
      <c r="B226" s="29">
        <v>6625</v>
      </c>
      <c r="C226" s="5">
        <v>6559</v>
      </c>
      <c r="D226" s="10">
        <v>-66</v>
      </c>
      <c r="E226" s="86">
        <v>-9.9622641509433674E-3</v>
      </c>
      <c r="F226" s="90">
        <v>378</v>
      </c>
      <c r="G226" s="91">
        <v>914</v>
      </c>
      <c r="H226" s="91">
        <v>3533</v>
      </c>
      <c r="I226" s="91">
        <v>2112</v>
      </c>
      <c r="J226" s="91">
        <v>945</v>
      </c>
      <c r="K226" s="93">
        <v>5.7630736392742798E-2</v>
      </c>
      <c r="L226" s="93">
        <v>0.13935051074858973</v>
      </c>
      <c r="M226" s="93">
        <v>0.53864918432687914</v>
      </c>
      <c r="N226" s="93">
        <v>0.32200030492453119</v>
      </c>
      <c r="O226" s="93">
        <v>0.144076840981857</v>
      </c>
      <c r="P226" s="106">
        <v>85.649589583923017</v>
      </c>
      <c r="R226" s="17">
        <v>142</v>
      </c>
      <c r="S226" s="23"/>
      <c r="T226" s="26"/>
      <c r="U226" s="27"/>
      <c r="V226" s="28"/>
    </row>
    <row r="227" spans="1:22" ht="13.5" customHeight="1">
      <c r="A227" s="16" t="s">
        <v>163</v>
      </c>
      <c r="B227" s="29">
        <v>7996</v>
      </c>
      <c r="C227" s="5">
        <v>7916</v>
      </c>
      <c r="D227" s="10">
        <v>-80</v>
      </c>
      <c r="E227" s="86">
        <v>-1.0005002501250582E-2</v>
      </c>
      <c r="F227" s="90">
        <v>549</v>
      </c>
      <c r="G227" s="91">
        <v>1516</v>
      </c>
      <c r="H227" s="91">
        <v>4510</v>
      </c>
      <c r="I227" s="91">
        <v>1890</v>
      </c>
      <c r="J227" s="91">
        <v>821</v>
      </c>
      <c r="K227" s="93">
        <v>6.9353208691258217E-2</v>
      </c>
      <c r="L227" s="93">
        <v>0.19151086407276402</v>
      </c>
      <c r="M227" s="93">
        <v>0.56973218797372416</v>
      </c>
      <c r="N227" s="93">
        <v>0.23875694795351188</v>
      </c>
      <c r="O227" s="93">
        <v>0.10371399696816574</v>
      </c>
      <c r="P227" s="106">
        <v>75.521064301552101</v>
      </c>
      <c r="R227" s="17">
        <v>399</v>
      </c>
      <c r="S227" s="23"/>
      <c r="T227" s="26"/>
      <c r="U227" s="27"/>
      <c r="V227" s="28"/>
    </row>
    <row r="228" spans="1:22" ht="13.5" customHeight="1">
      <c r="A228" s="40" t="s">
        <v>130</v>
      </c>
      <c r="B228" s="29">
        <v>1597</v>
      </c>
      <c r="C228" s="5">
        <v>1581</v>
      </c>
      <c r="D228" s="10">
        <v>-16</v>
      </c>
      <c r="E228" s="86">
        <v>-1.0018785222291826E-2</v>
      </c>
      <c r="F228" s="90">
        <v>133</v>
      </c>
      <c r="G228" s="91">
        <v>284</v>
      </c>
      <c r="H228" s="91">
        <v>760</v>
      </c>
      <c r="I228" s="91">
        <v>537</v>
      </c>
      <c r="J228" s="91">
        <v>241</v>
      </c>
      <c r="K228" s="93">
        <v>8.4123972169512964E-2</v>
      </c>
      <c r="L228" s="93">
        <v>0.17963314358001264</v>
      </c>
      <c r="M228" s="93">
        <v>0.48070841239721696</v>
      </c>
      <c r="N228" s="93">
        <v>0.3396584440227704</v>
      </c>
      <c r="O228" s="93">
        <v>0.15243516761543327</v>
      </c>
      <c r="P228" s="106">
        <v>108.02631578947368</v>
      </c>
      <c r="R228" s="37">
        <v>256</v>
      </c>
      <c r="S228" s="23"/>
      <c r="T228" s="26"/>
      <c r="U228" s="27"/>
      <c r="V228" s="28"/>
    </row>
    <row r="229" spans="1:22" ht="13.5" customHeight="1">
      <c r="A229" s="16" t="s">
        <v>125</v>
      </c>
      <c r="B229" s="29">
        <v>7984</v>
      </c>
      <c r="C229" s="5">
        <v>7904</v>
      </c>
      <c r="D229" s="10">
        <v>-80</v>
      </c>
      <c r="E229" s="86">
        <v>-1.0020040080160331E-2</v>
      </c>
      <c r="F229" s="90">
        <v>510</v>
      </c>
      <c r="G229" s="91">
        <v>1314</v>
      </c>
      <c r="H229" s="91">
        <v>4491</v>
      </c>
      <c r="I229" s="91">
        <v>2099</v>
      </c>
      <c r="J229" s="91">
        <v>880</v>
      </c>
      <c r="K229" s="93">
        <v>6.4524291497975714E-2</v>
      </c>
      <c r="L229" s="93">
        <v>0.16624493927125505</v>
      </c>
      <c r="M229" s="93">
        <v>0.56819331983805665</v>
      </c>
      <c r="N229" s="93">
        <v>0.26556174089068824</v>
      </c>
      <c r="O229" s="93">
        <v>0.11133603238866396</v>
      </c>
      <c r="P229" s="106">
        <v>75.996437319082617</v>
      </c>
      <c r="R229" s="17">
        <v>241</v>
      </c>
      <c r="S229" s="25"/>
      <c r="T229" s="26"/>
      <c r="U229" s="27"/>
      <c r="V229" s="28"/>
    </row>
    <row r="230" spans="1:22" ht="13.5" customHeight="1">
      <c r="A230" s="16" t="s">
        <v>336</v>
      </c>
      <c r="B230" s="29">
        <v>2784</v>
      </c>
      <c r="C230" s="5">
        <v>2756</v>
      </c>
      <c r="D230" s="10">
        <v>-28</v>
      </c>
      <c r="E230" s="86">
        <v>-1.0057471264367845E-2</v>
      </c>
      <c r="F230" s="90">
        <v>123</v>
      </c>
      <c r="G230" s="91">
        <v>356</v>
      </c>
      <c r="H230" s="91">
        <v>1529</v>
      </c>
      <c r="I230" s="91">
        <v>871</v>
      </c>
      <c r="J230" s="91">
        <v>367</v>
      </c>
      <c r="K230" s="93">
        <v>4.462989840348331E-2</v>
      </c>
      <c r="L230" s="93">
        <v>0.12917271407837447</v>
      </c>
      <c r="M230" s="93">
        <v>0.55478955007256892</v>
      </c>
      <c r="N230" s="93">
        <v>0.31603773584905659</v>
      </c>
      <c r="O230" s="93">
        <v>0.13316400580551524</v>
      </c>
      <c r="P230" s="106">
        <v>80.24852844996731</v>
      </c>
      <c r="R230" s="17">
        <v>934</v>
      </c>
      <c r="S230" s="23"/>
      <c r="T230" s="26"/>
      <c r="U230" s="27"/>
      <c r="V230" s="28"/>
    </row>
    <row r="231" spans="1:22" ht="13.5" customHeight="1">
      <c r="A231" s="16" t="s">
        <v>256</v>
      </c>
      <c r="B231" s="29">
        <v>3364</v>
      </c>
      <c r="C231" s="5">
        <v>3330</v>
      </c>
      <c r="D231" s="10">
        <v>-34</v>
      </c>
      <c r="E231" s="86">
        <v>-1.010701545778836E-2</v>
      </c>
      <c r="F231" s="90">
        <v>146</v>
      </c>
      <c r="G231" s="91">
        <v>386</v>
      </c>
      <c r="H231" s="91">
        <v>1727</v>
      </c>
      <c r="I231" s="91">
        <v>1217</v>
      </c>
      <c r="J231" s="91">
        <v>544</v>
      </c>
      <c r="K231" s="93">
        <v>4.3843843843843842E-2</v>
      </c>
      <c r="L231" s="93">
        <v>0.11591591591591592</v>
      </c>
      <c r="M231" s="93">
        <v>0.51861861861861858</v>
      </c>
      <c r="N231" s="93">
        <v>0.36546546546546549</v>
      </c>
      <c r="O231" s="93">
        <v>0.16336336336336335</v>
      </c>
      <c r="P231" s="106">
        <v>92.819918934568619</v>
      </c>
      <c r="R231" s="17">
        <v>681</v>
      </c>
      <c r="S231" s="23"/>
      <c r="T231" s="26"/>
      <c r="U231" s="27"/>
      <c r="V231" s="28"/>
    </row>
    <row r="232" spans="1:22" ht="13.5" customHeight="1">
      <c r="A232" s="16" t="s">
        <v>39</v>
      </c>
      <c r="B232" s="29">
        <v>2517</v>
      </c>
      <c r="C232" s="5">
        <v>2491</v>
      </c>
      <c r="D232" s="10">
        <v>-26</v>
      </c>
      <c r="E232" s="86">
        <v>-1.0329757647993598E-2</v>
      </c>
      <c r="F232" s="90">
        <v>181</v>
      </c>
      <c r="G232" s="91">
        <v>484</v>
      </c>
      <c r="H232" s="91">
        <v>1368</v>
      </c>
      <c r="I232" s="91">
        <v>639</v>
      </c>
      <c r="J232" s="91">
        <v>299</v>
      </c>
      <c r="K232" s="93">
        <v>7.2661581694098754E-2</v>
      </c>
      <c r="L232" s="93">
        <v>0.19429947812123646</v>
      </c>
      <c r="M232" s="93">
        <v>0.54917703733440382</v>
      </c>
      <c r="N232" s="93">
        <v>0.25652348454435969</v>
      </c>
      <c r="O232" s="93">
        <v>0.12003211561621839</v>
      </c>
      <c r="P232" s="106">
        <v>82.090643274853804</v>
      </c>
      <c r="R232" s="17">
        <v>9</v>
      </c>
      <c r="S232" s="23"/>
      <c r="T232" s="26"/>
      <c r="U232" s="27"/>
      <c r="V232" s="28"/>
    </row>
    <row r="233" spans="1:22" ht="13.5" customHeight="1">
      <c r="A233" s="16" t="s">
        <v>106</v>
      </c>
      <c r="B233" s="29">
        <v>2807</v>
      </c>
      <c r="C233" s="5">
        <v>2778</v>
      </c>
      <c r="D233" s="10">
        <v>-29</v>
      </c>
      <c r="E233" s="86">
        <v>-1.0331314570716121E-2</v>
      </c>
      <c r="F233" s="90">
        <v>111</v>
      </c>
      <c r="G233" s="91">
        <v>302</v>
      </c>
      <c r="H233" s="91">
        <v>1458</v>
      </c>
      <c r="I233" s="91">
        <v>1018</v>
      </c>
      <c r="J233" s="91">
        <v>491</v>
      </c>
      <c r="K233" s="93">
        <v>3.9956803455723541E-2</v>
      </c>
      <c r="L233" s="93">
        <v>0.10871130309575235</v>
      </c>
      <c r="M233" s="93">
        <v>0.52483801295896326</v>
      </c>
      <c r="N233" s="93">
        <v>0.36645068394528435</v>
      </c>
      <c r="O233" s="93">
        <v>0.17674586033117351</v>
      </c>
      <c r="P233" s="106">
        <v>90.534979423868307</v>
      </c>
      <c r="R233" s="17">
        <v>204</v>
      </c>
      <c r="S233" s="23"/>
      <c r="T233" s="26"/>
      <c r="U233" s="27"/>
      <c r="V233" s="28"/>
    </row>
    <row r="234" spans="1:22" ht="13.5" customHeight="1">
      <c r="A234" s="16" t="s">
        <v>225</v>
      </c>
      <c r="B234" s="29">
        <v>6352</v>
      </c>
      <c r="C234" s="5">
        <v>6286</v>
      </c>
      <c r="D234" s="10">
        <v>-66</v>
      </c>
      <c r="E234" s="86">
        <v>-1.0390428211586866E-2</v>
      </c>
      <c r="F234" s="90">
        <v>355</v>
      </c>
      <c r="G234" s="91">
        <v>854</v>
      </c>
      <c r="H234" s="91">
        <v>3285</v>
      </c>
      <c r="I234" s="91">
        <v>2147</v>
      </c>
      <c r="J234" s="91">
        <v>984</v>
      </c>
      <c r="K234" s="93">
        <v>5.6474705695195672E-2</v>
      </c>
      <c r="L234" s="93">
        <v>0.13585746102449889</v>
      </c>
      <c r="M234" s="93">
        <v>0.52258988227807823</v>
      </c>
      <c r="N234" s="93">
        <v>0.34155265669742285</v>
      </c>
      <c r="O234" s="93">
        <v>0.15653833916640153</v>
      </c>
      <c r="P234" s="106">
        <v>91.354642313546421</v>
      </c>
      <c r="R234" s="17">
        <v>581</v>
      </c>
      <c r="S234" s="23"/>
      <c r="T234" s="26"/>
      <c r="U234" s="27"/>
      <c r="V234" s="28"/>
    </row>
    <row r="235" spans="1:22" ht="13.5" customHeight="1">
      <c r="A235" s="16" t="s">
        <v>48</v>
      </c>
      <c r="B235" s="29">
        <v>1808</v>
      </c>
      <c r="C235" s="5">
        <v>1789</v>
      </c>
      <c r="D235" s="10">
        <v>-19</v>
      </c>
      <c r="E235" s="86">
        <v>-1.0508849557522071E-2</v>
      </c>
      <c r="F235" s="90">
        <v>68</v>
      </c>
      <c r="G235" s="91">
        <v>212</v>
      </c>
      <c r="H235" s="91">
        <v>1030</v>
      </c>
      <c r="I235" s="91">
        <v>547</v>
      </c>
      <c r="J235" s="91">
        <v>190</v>
      </c>
      <c r="K235" s="93">
        <v>3.8010061486864172E-2</v>
      </c>
      <c r="L235" s="93">
        <v>0.11850195640022358</v>
      </c>
      <c r="M235" s="93">
        <v>0.57574063722750135</v>
      </c>
      <c r="N235" s="93">
        <v>0.305757406372275</v>
      </c>
      <c r="O235" s="93">
        <v>0.10620458356623812</v>
      </c>
      <c r="P235" s="106">
        <v>73.689320388349515</v>
      </c>
      <c r="R235" s="17">
        <v>47</v>
      </c>
      <c r="S235" s="23"/>
      <c r="T235" s="26"/>
      <c r="U235" s="27"/>
      <c r="V235" s="28"/>
    </row>
    <row r="236" spans="1:22" ht="13.5" customHeight="1">
      <c r="A236" s="16" t="s">
        <v>280</v>
      </c>
      <c r="B236" s="29">
        <v>4834</v>
      </c>
      <c r="C236" s="5">
        <v>4781</v>
      </c>
      <c r="D236" s="10">
        <v>-53</v>
      </c>
      <c r="E236" s="86">
        <v>-1.0964004964832408E-2</v>
      </c>
      <c r="F236" s="90">
        <v>429</v>
      </c>
      <c r="G236" s="91">
        <v>1169</v>
      </c>
      <c r="H236" s="91">
        <v>2654</v>
      </c>
      <c r="I236" s="91">
        <v>958</v>
      </c>
      <c r="J236" s="91">
        <v>427</v>
      </c>
      <c r="K236" s="93">
        <v>8.9730181970299097E-2</v>
      </c>
      <c r="L236" s="93">
        <v>0.24450951683748171</v>
      </c>
      <c r="M236" s="93">
        <v>0.55511399288851704</v>
      </c>
      <c r="N236" s="93">
        <v>0.20037649027400126</v>
      </c>
      <c r="O236" s="93">
        <v>8.9311859443631042E-2</v>
      </c>
      <c r="P236" s="106">
        <v>80.143180105501131</v>
      </c>
      <c r="R236" s="17">
        <v>746</v>
      </c>
      <c r="S236" s="25"/>
      <c r="T236" s="26"/>
      <c r="U236" s="27"/>
      <c r="V236" s="28"/>
    </row>
    <row r="237" spans="1:22" ht="13.5" customHeight="1">
      <c r="A237" s="16" t="s">
        <v>227</v>
      </c>
      <c r="B237" s="29">
        <v>2706</v>
      </c>
      <c r="C237" s="5">
        <v>2676</v>
      </c>
      <c r="D237" s="10">
        <v>-30</v>
      </c>
      <c r="E237" s="86">
        <v>-1.1086474501108667E-2</v>
      </c>
      <c r="F237" s="90">
        <v>266</v>
      </c>
      <c r="G237" s="91">
        <v>670</v>
      </c>
      <c r="H237" s="91">
        <v>1337</v>
      </c>
      <c r="I237" s="91">
        <v>669</v>
      </c>
      <c r="J237" s="91">
        <v>286</v>
      </c>
      <c r="K237" s="93">
        <v>9.9402092675635281E-2</v>
      </c>
      <c r="L237" s="93">
        <v>0.25037369207772797</v>
      </c>
      <c r="M237" s="93">
        <v>0.49962630792227203</v>
      </c>
      <c r="N237" s="93">
        <v>0.25</v>
      </c>
      <c r="O237" s="93">
        <v>0.10687593423019431</v>
      </c>
      <c r="P237" s="106">
        <v>100.14958863126402</v>
      </c>
      <c r="R237" s="17">
        <v>584</v>
      </c>
      <c r="S237" s="23"/>
      <c r="T237" s="26"/>
      <c r="U237" s="27"/>
      <c r="V237" s="28"/>
    </row>
    <row r="238" spans="1:22" ht="13.5" customHeight="1">
      <c r="A238" s="40" t="s">
        <v>257</v>
      </c>
      <c r="B238" s="29">
        <v>3712</v>
      </c>
      <c r="C238" s="5">
        <v>3670</v>
      </c>
      <c r="D238" s="10">
        <v>-42</v>
      </c>
      <c r="E238" s="86">
        <v>-1.1314655172413812E-2</v>
      </c>
      <c r="F238" s="90">
        <v>214</v>
      </c>
      <c r="G238" s="91">
        <v>640</v>
      </c>
      <c r="H238" s="91">
        <v>1917</v>
      </c>
      <c r="I238" s="91">
        <v>1113</v>
      </c>
      <c r="J238" s="91">
        <v>469</v>
      </c>
      <c r="K238" s="93">
        <v>5.8310626702997276E-2</v>
      </c>
      <c r="L238" s="93">
        <v>0.17438692098092642</v>
      </c>
      <c r="M238" s="93">
        <v>0.5223433242506812</v>
      </c>
      <c r="N238" s="93">
        <v>0.30326975476839235</v>
      </c>
      <c r="O238" s="93">
        <v>0.12779291553133515</v>
      </c>
      <c r="P238" s="106">
        <v>91.444966092853406</v>
      </c>
      <c r="R238" s="37">
        <v>683</v>
      </c>
      <c r="S238" s="23"/>
      <c r="T238" s="26"/>
      <c r="U238" s="27"/>
      <c r="V238" s="28"/>
    </row>
    <row r="239" spans="1:22" ht="13.5" customHeight="1">
      <c r="A239" s="16" t="s">
        <v>295</v>
      </c>
      <c r="B239" s="29">
        <v>7594</v>
      </c>
      <c r="C239" s="5">
        <v>7508</v>
      </c>
      <c r="D239" s="10">
        <v>-86</v>
      </c>
      <c r="E239" s="86">
        <v>-1.1324730050039533E-2</v>
      </c>
      <c r="F239" s="90">
        <v>272</v>
      </c>
      <c r="G239" s="91">
        <v>740</v>
      </c>
      <c r="H239" s="91">
        <v>3843</v>
      </c>
      <c r="I239" s="91">
        <v>2925</v>
      </c>
      <c r="J239" s="91">
        <v>1277</v>
      </c>
      <c r="K239" s="93">
        <v>3.6228023441662226E-2</v>
      </c>
      <c r="L239" s="93">
        <v>9.8561534363345762E-2</v>
      </c>
      <c r="M239" s="93">
        <v>0.51185402237613209</v>
      </c>
      <c r="N239" s="93">
        <v>0.38958444326052211</v>
      </c>
      <c r="O239" s="93">
        <v>0.17008524240809803</v>
      </c>
      <c r="P239" s="106">
        <v>95.368201925578973</v>
      </c>
      <c r="R239" s="17">
        <v>777</v>
      </c>
      <c r="S239" s="23"/>
      <c r="T239" s="26"/>
      <c r="U239" s="27"/>
      <c r="V239" s="28"/>
    </row>
    <row r="240" spans="1:22" ht="13.5" customHeight="1">
      <c r="A240" s="16" t="s">
        <v>207</v>
      </c>
      <c r="B240" s="29">
        <v>9673</v>
      </c>
      <c r="C240" s="5">
        <v>9563</v>
      </c>
      <c r="D240" s="10">
        <v>-110</v>
      </c>
      <c r="E240" s="86">
        <v>-1.1371859815982654E-2</v>
      </c>
      <c r="F240" s="90">
        <v>435</v>
      </c>
      <c r="G240" s="91">
        <v>1108</v>
      </c>
      <c r="H240" s="91">
        <v>4958</v>
      </c>
      <c r="I240" s="91">
        <v>3497</v>
      </c>
      <c r="J240" s="91">
        <v>1597</v>
      </c>
      <c r="K240" s="93">
        <v>4.5487817630450698E-2</v>
      </c>
      <c r="L240" s="93">
        <v>0.11586322283802154</v>
      </c>
      <c r="M240" s="93">
        <v>0.51845655129143575</v>
      </c>
      <c r="N240" s="93">
        <v>0.36568022587054272</v>
      </c>
      <c r="O240" s="93">
        <v>0.16699780403639025</v>
      </c>
      <c r="P240" s="106">
        <v>92.880193626462287</v>
      </c>
      <c r="R240" s="17">
        <v>508</v>
      </c>
      <c r="S240" s="23"/>
      <c r="T240" s="26"/>
      <c r="U240" s="27"/>
      <c r="V240" s="28"/>
    </row>
    <row r="241" spans="1:22" ht="13.5" customHeight="1">
      <c r="A241" s="16" t="s">
        <v>38</v>
      </c>
      <c r="B241" s="29">
        <v>9419</v>
      </c>
      <c r="C241" s="5">
        <v>9311</v>
      </c>
      <c r="D241" s="10">
        <v>-108</v>
      </c>
      <c r="E241" s="86">
        <v>-1.1466185369996773E-2</v>
      </c>
      <c r="F241" s="90">
        <v>600</v>
      </c>
      <c r="G241" s="91">
        <v>1576</v>
      </c>
      <c r="H241" s="91">
        <v>4986</v>
      </c>
      <c r="I241" s="91">
        <v>2749</v>
      </c>
      <c r="J241" s="91">
        <v>1201</v>
      </c>
      <c r="K241" s="93">
        <v>6.4439909784126309E-2</v>
      </c>
      <c r="L241" s="93">
        <v>0.16926216303297176</v>
      </c>
      <c r="M241" s="93">
        <v>0.53549565030608959</v>
      </c>
      <c r="N241" s="93">
        <v>0.29524218666093865</v>
      </c>
      <c r="O241" s="93">
        <v>0.12898721941789282</v>
      </c>
      <c r="P241" s="106">
        <v>86.742880064179701</v>
      </c>
      <c r="R241" s="17">
        <v>5</v>
      </c>
      <c r="S241" s="23"/>
      <c r="T241" s="26"/>
      <c r="U241" s="27"/>
      <c r="V241" s="28"/>
    </row>
    <row r="242" spans="1:22" ht="13.5" customHeight="1">
      <c r="A242" s="16" t="s">
        <v>72</v>
      </c>
      <c r="B242" s="29">
        <v>2156</v>
      </c>
      <c r="C242" s="5">
        <v>2131</v>
      </c>
      <c r="D242" s="10">
        <v>-25</v>
      </c>
      <c r="E242" s="86">
        <v>-1.1595547309833032E-2</v>
      </c>
      <c r="F242" s="90">
        <v>92</v>
      </c>
      <c r="G242" s="91">
        <v>219</v>
      </c>
      <c r="H242" s="91">
        <v>1099</v>
      </c>
      <c r="I242" s="91">
        <v>813</v>
      </c>
      <c r="J242" s="91">
        <v>350</v>
      </c>
      <c r="K242" s="93">
        <v>4.3172219615204128E-2</v>
      </c>
      <c r="L242" s="93">
        <v>0.1027686532144533</v>
      </c>
      <c r="M242" s="93">
        <v>0.5157203190990145</v>
      </c>
      <c r="N242" s="93">
        <v>0.38151102768653217</v>
      </c>
      <c r="O242" s="93">
        <v>0.1642421398404505</v>
      </c>
      <c r="P242" s="106">
        <v>93.903548680618741</v>
      </c>
      <c r="R242" s="17">
        <v>97</v>
      </c>
      <c r="S242" s="23"/>
      <c r="T242" s="26"/>
      <c r="U242" s="27"/>
      <c r="V242" s="28"/>
    </row>
    <row r="243" spans="1:22" ht="13.5" customHeight="1">
      <c r="A243" s="16" t="s">
        <v>56</v>
      </c>
      <c r="B243" s="29">
        <v>511</v>
      </c>
      <c r="C243" s="5">
        <v>505</v>
      </c>
      <c r="D243" s="10">
        <v>-6</v>
      </c>
      <c r="E243" s="86">
        <v>-1.1741682974559686E-2</v>
      </c>
      <c r="F243" s="90">
        <v>34</v>
      </c>
      <c r="G243" s="91">
        <v>80</v>
      </c>
      <c r="H243" s="91">
        <v>307</v>
      </c>
      <c r="I243" s="91">
        <v>118</v>
      </c>
      <c r="J243" s="91">
        <v>65</v>
      </c>
      <c r="K243" s="93">
        <v>6.7326732673267331E-2</v>
      </c>
      <c r="L243" s="93">
        <v>0.15841584158415842</v>
      </c>
      <c r="M243" s="93">
        <v>0.60792079207920791</v>
      </c>
      <c r="N243" s="93">
        <v>0.23366336633663368</v>
      </c>
      <c r="O243" s="93">
        <v>0.12871287128712872</v>
      </c>
      <c r="P243" s="106">
        <v>64.495114006514655</v>
      </c>
      <c r="R243" s="17">
        <v>65</v>
      </c>
      <c r="S243" s="23"/>
      <c r="T243" s="26"/>
      <c r="U243" s="27"/>
      <c r="V243" s="28"/>
    </row>
    <row r="244" spans="1:22" ht="13.5" customHeight="1">
      <c r="A244" s="16" t="s">
        <v>165</v>
      </c>
      <c r="B244" s="29">
        <v>9358</v>
      </c>
      <c r="C244" s="5">
        <v>9247</v>
      </c>
      <c r="D244" s="10">
        <v>-111</v>
      </c>
      <c r="E244" s="86">
        <v>-1.1861508869416504E-2</v>
      </c>
      <c r="F244" s="90">
        <v>500</v>
      </c>
      <c r="G244" s="91">
        <v>1335</v>
      </c>
      <c r="H244" s="91">
        <v>5220</v>
      </c>
      <c r="I244" s="91">
        <v>2692</v>
      </c>
      <c r="J244" s="91">
        <v>1128</v>
      </c>
      <c r="K244" s="93">
        <v>5.4071590786200933E-2</v>
      </c>
      <c r="L244" s="93">
        <v>0.14437114739915649</v>
      </c>
      <c r="M244" s="93">
        <v>0.56450740780793773</v>
      </c>
      <c r="N244" s="93">
        <v>0.2911214447929058</v>
      </c>
      <c r="O244" s="93">
        <v>0.1219855088136693</v>
      </c>
      <c r="P244" s="106">
        <v>77.145593869731798</v>
      </c>
      <c r="R244" s="17">
        <v>402</v>
      </c>
      <c r="S244" s="23"/>
      <c r="T244" s="26"/>
      <c r="U244" s="27"/>
      <c r="V244" s="28"/>
    </row>
    <row r="245" spans="1:22" ht="13.5" customHeight="1">
      <c r="A245" s="16" t="s">
        <v>40</v>
      </c>
      <c r="B245" s="29">
        <v>11332</v>
      </c>
      <c r="C245" s="5">
        <v>11197</v>
      </c>
      <c r="D245" s="10">
        <v>-135</v>
      </c>
      <c r="E245" s="86">
        <v>-1.1913166254853502E-2</v>
      </c>
      <c r="F245" s="90">
        <v>768</v>
      </c>
      <c r="G245" s="91">
        <v>1835</v>
      </c>
      <c r="H245" s="91">
        <v>6039</v>
      </c>
      <c r="I245" s="91">
        <v>3323</v>
      </c>
      <c r="J245" s="91">
        <v>1535</v>
      </c>
      <c r="K245" s="93">
        <v>6.8589800839510578E-2</v>
      </c>
      <c r="L245" s="93">
        <v>0.16388318299544521</v>
      </c>
      <c r="M245" s="93">
        <v>0.53934089488255788</v>
      </c>
      <c r="N245" s="93">
        <v>0.29677592212199694</v>
      </c>
      <c r="O245" s="93">
        <v>0.13709029204251139</v>
      </c>
      <c r="P245" s="106">
        <v>85.411491968869015</v>
      </c>
      <c r="R245" s="17">
        <v>10</v>
      </c>
      <c r="S245" s="23"/>
      <c r="T245" s="26"/>
      <c r="U245" s="27"/>
      <c r="V245" s="28"/>
    </row>
    <row r="246" spans="1:22" ht="13.5" customHeight="1">
      <c r="A246" s="16" t="s">
        <v>160</v>
      </c>
      <c r="B246" s="29">
        <v>7191</v>
      </c>
      <c r="C246" s="5">
        <v>7105</v>
      </c>
      <c r="D246" s="10">
        <v>-86</v>
      </c>
      <c r="E246" s="86">
        <v>-1.1959393686552633E-2</v>
      </c>
      <c r="F246" s="90">
        <v>261</v>
      </c>
      <c r="G246" s="91">
        <v>662</v>
      </c>
      <c r="H246" s="91">
        <v>3530</v>
      </c>
      <c r="I246" s="91">
        <v>2913</v>
      </c>
      <c r="J246" s="91">
        <v>1352</v>
      </c>
      <c r="K246" s="93">
        <v>3.6734693877551024E-2</v>
      </c>
      <c r="L246" s="93">
        <v>9.3173821252638983E-2</v>
      </c>
      <c r="M246" s="93">
        <v>0.49683321604503872</v>
      </c>
      <c r="N246" s="93">
        <v>0.40999296270232233</v>
      </c>
      <c r="O246" s="93">
        <v>0.19028852920478537</v>
      </c>
      <c r="P246" s="106">
        <v>101.27478753541077</v>
      </c>
      <c r="R246" s="17">
        <v>320</v>
      </c>
      <c r="S246" s="23"/>
      <c r="T246" s="26"/>
      <c r="U246" s="27"/>
      <c r="V246" s="28"/>
    </row>
    <row r="247" spans="1:22" ht="13.5" customHeight="1">
      <c r="A247" s="16" t="s">
        <v>231</v>
      </c>
      <c r="B247" s="29">
        <v>4321</v>
      </c>
      <c r="C247" s="5">
        <v>4269</v>
      </c>
      <c r="D247" s="10">
        <v>-52</v>
      </c>
      <c r="E247" s="86">
        <v>-1.2034251330710455E-2</v>
      </c>
      <c r="F247" s="90">
        <v>203</v>
      </c>
      <c r="G247" s="91">
        <v>540</v>
      </c>
      <c r="H247" s="91">
        <v>2080</v>
      </c>
      <c r="I247" s="91">
        <v>1649</v>
      </c>
      <c r="J247" s="91">
        <v>749</v>
      </c>
      <c r="K247" s="93">
        <v>4.7552119934410872E-2</v>
      </c>
      <c r="L247" s="93">
        <v>0.12649332396345747</v>
      </c>
      <c r="M247" s="93">
        <v>0.48723354415553993</v>
      </c>
      <c r="N247" s="93">
        <v>0.3862731318810026</v>
      </c>
      <c r="O247" s="93">
        <v>0.17545092527524012</v>
      </c>
      <c r="P247" s="106">
        <v>105.24038461538461</v>
      </c>
      <c r="R247" s="17">
        <v>595</v>
      </c>
      <c r="S247" s="23"/>
      <c r="T247" s="26"/>
      <c r="U247" s="27"/>
      <c r="V247" s="28"/>
    </row>
    <row r="248" spans="1:22" ht="13.5" customHeight="1">
      <c r="A248" s="16" t="s">
        <v>134</v>
      </c>
      <c r="B248" s="29">
        <v>7854</v>
      </c>
      <c r="C248" s="5">
        <v>7759</v>
      </c>
      <c r="D248" s="10">
        <v>-95</v>
      </c>
      <c r="E248" s="86">
        <v>-1.2095747389865075E-2</v>
      </c>
      <c r="F248" s="90">
        <v>477</v>
      </c>
      <c r="G248" s="91">
        <v>1113</v>
      </c>
      <c r="H248" s="91">
        <v>4165</v>
      </c>
      <c r="I248" s="91">
        <v>2481</v>
      </c>
      <c r="J248" s="91">
        <v>1162</v>
      </c>
      <c r="K248" s="93">
        <v>6.1476994458048717E-2</v>
      </c>
      <c r="L248" s="93">
        <v>0.14344632040211366</v>
      </c>
      <c r="M248" s="93">
        <v>0.53679597886325559</v>
      </c>
      <c r="N248" s="93">
        <v>0.31975770073463078</v>
      </c>
      <c r="O248" s="93">
        <v>0.14976156721226963</v>
      </c>
      <c r="P248" s="106">
        <v>86.290516206482593</v>
      </c>
      <c r="R248" s="17">
        <v>263</v>
      </c>
      <c r="S248" s="23"/>
      <c r="T248" s="26"/>
      <c r="U248" s="27"/>
      <c r="V248" s="28"/>
    </row>
    <row r="249" spans="1:22" ht="13.5" customHeight="1">
      <c r="A249" s="16" t="s">
        <v>65</v>
      </c>
      <c r="B249" s="29">
        <v>6869</v>
      </c>
      <c r="C249" s="5">
        <v>6785</v>
      </c>
      <c r="D249" s="10">
        <v>-84</v>
      </c>
      <c r="E249" s="86">
        <v>-1.2228854272819945E-2</v>
      </c>
      <c r="F249" s="90">
        <v>357</v>
      </c>
      <c r="G249" s="91">
        <v>906</v>
      </c>
      <c r="H249" s="91">
        <v>3678</v>
      </c>
      <c r="I249" s="91">
        <v>2201</v>
      </c>
      <c r="J249" s="91">
        <v>1043</v>
      </c>
      <c r="K249" s="93">
        <v>5.2616064848931464E-2</v>
      </c>
      <c r="L249" s="93">
        <v>0.13352984524686809</v>
      </c>
      <c r="M249" s="93">
        <v>0.54207811348563006</v>
      </c>
      <c r="N249" s="93">
        <v>0.32439204126750182</v>
      </c>
      <c r="O249" s="93">
        <v>0.15372144436256449</v>
      </c>
      <c r="P249" s="106">
        <v>84.475258292550294</v>
      </c>
      <c r="R249" s="17">
        <v>79</v>
      </c>
      <c r="S249" s="23"/>
      <c r="T249" s="26"/>
      <c r="U249" s="27"/>
      <c r="V249" s="28"/>
    </row>
    <row r="250" spans="1:22" ht="13.5" customHeight="1">
      <c r="A250" s="16" t="s">
        <v>114</v>
      </c>
      <c r="B250" s="29">
        <v>1207</v>
      </c>
      <c r="C250" s="5">
        <v>1192</v>
      </c>
      <c r="D250" s="10">
        <v>-15</v>
      </c>
      <c r="E250" s="86">
        <v>-1.2427506213753103E-2</v>
      </c>
      <c r="F250" s="90">
        <v>53</v>
      </c>
      <c r="G250" s="91">
        <v>127</v>
      </c>
      <c r="H250" s="91">
        <v>613</v>
      </c>
      <c r="I250" s="91">
        <v>452</v>
      </c>
      <c r="J250" s="91">
        <v>216</v>
      </c>
      <c r="K250" s="93">
        <v>4.4463087248322146E-2</v>
      </c>
      <c r="L250" s="93">
        <v>0.10654362416107382</v>
      </c>
      <c r="M250" s="93">
        <v>0.51426174496644295</v>
      </c>
      <c r="N250" s="93">
        <v>0.37919463087248323</v>
      </c>
      <c r="O250" s="93">
        <v>0.18120805369127516</v>
      </c>
      <c r="P250" s="106">
        <v>94.453507340946175</v>
      </c>
      <c r="R250" s="17">
        <v>218</v>
      </c>
      <c r="S250" s="23"/>
      <c r="T250" s="26"/>
      <c r="U250" s="27"/>
      <c r="V250" s="28"/>
    </row>
    <row r="251" spans="1:22" ht="13.5" customHeight="1">
      <c r="A251" s="16" t="s">
        <v>51</v>
      </c>
      <c r="B251" s="29">
        <v>9452</v>
      </c>
      <c r="C251" s="5">
        <v>9334</v>
      </c>
      <c r="D251" s="10">
        <v>-118</v>
      </c>
      <c r="E251" s="86">
        <v>-1.2484130342784616E-2</v>
      </c>
      <c r="F251" s="90">
        <v>601</v>
      </c>
      <c r="G251" s="91">
        <v>1560</v>
      </c>
      <c r="H251" s="91">
        <v>5282</v>
      </c>
      <c r="I251" s="91">
        <v>2492</v>
      </c>
      <c r="J251" s="91">
        <v>1058</v>
      </c>
      <c r="K251" s="93">
        <v>6.4388257981572744E-2</v>
      </c>
      <c r="L251" s="93">
        <v>0.16713091922005571</v>
      </c>
      <c r="M251" s="93">
        <v>0.56588815084636812</v>
      </c>
      <c r="N251" s="93">
        <v>0.26698092993357619</v>
      </c>
      <c r="O251" s="93">
        <v>0.1133490464966788</v>
      </c>
      <c r="P251" s="106">
        <v>76.713366149185916</v>
      </c>
      <c r="R251" s="17">
        <v>51</v>
      </c>
      <c r="S251" s="18"/>
      <c r="T251" s="26"/>
      <c r="U251" s="27"/>
      <c r="V251" s="28"/>
    </row>
    <row r="252" spans="1:22" ht="13.5" customHeight="1">
      <c r="A252" s="16" t="s">
        <v>152</v>
      </c>
      <c r="B252" s="29">
        <v>20456</v>
      </c>
      <c r="C252" s="5">
        <v>20197</v>
      </c>
      <c r="D252" s="10">
        <v>-259</v>
      </c>
      <c r="E252" s="86">
        <v>-1.2661321861556551E-2</v>
      </c>
      <c r="F252" s="90">
        <v>1131</v>
      </c>
      <c r="G252" s="91">
        <v>2924</v>
      </c>
      <c r="H252" s="91">
        <v>10948</v>
      </c>
      <c r="I252" s="91">
        <v>6325</v>
      </c>
      <c r="J252" s="91">
        <v>2831</v>
      </c>
      <c r="K252" s="93">
        <v>5.5998415606278162E-2</v>
      </c>
      <c r="L252" s="93">
        <v>0.14477397633311878</v>
      </c>
      <c r="M252" s="93">
        <v>0.54206070208446799</v>
      </c>
      <c r="N252" s="93">
        <v>0.31316532158241323</v>
      </c>
      <c r="O252" s="93">
        <v>0.14016933207902163</v>
      </c>
      <c r="P252" s="106">
        <v>84.481183777858973</v>
      </c>
      <c r="R252" s="17">
        <v>301</v>
      </c>
      <c r="S252" s="25"/>
      <c r="T252" s="26"/>
      <c r="U252" s="27"/>
      <c r="V252" s="28"/>
    </row>
    <row r="253" spans="1:22" ht="13.5" customHeight="1">
      <c r="A253" s="16" t="s">
        <v>66</v>
      </c>
      <c r="B253" s="29">
        <v>2655</v>
      </c>
      <c r="C253" s="5">
        <v>2621</v>
      </c>
      <c r="D253" s="10">
        <v>-34</v>
      </c>
      <c r="E253" s="86">
        <v>-1.2806026365348444E-2</v>
      </c>
      <c r="F253" s="90">
        <v>101</v>
      </c>
      <c r="G253" s="91">
        <v>233</v>
      </c>
      <c r="H253" s="91">
        <v>1291</v>
      </c>
      <c r="I253" s="91">
        <v>1097</v>
      </c>
      <c r="J253" s="91">
        <v>513</v>
      </c>
      <c r="K253" s="93">
        <v>3.8534910339565048E-2</v>
      </c>
      <c r="L253" s="93">
        <v>8.8897367417016412E-2</v>
      </c>
      <c r="M253" s="93">
        <v>0.49256009156810376</v>
      </c>
      <c r="N253" s="93">
        <v>0.41854254101487981</v>
      </c>
      <c r="O253" s="93">
        <v>0.19572682182373141</v>
      </c>
      <c r="P253" s="106">
        <v>103.02091402013943</v>
      </c>
      <c r="R253" s="17">
        <v>81</v>
      </c>
      <c r="S253" s="23"/>
      <c r="T253" s="26"/>
      <c r="U253" s="27"/>
      <c r="V253" s="28"/>
    </row>
    <row r="254" spans="1:22" ht="13.5" customHeight="1">
      <c r="A254" s="16" t="s">
        <v>102</v>
      </c>
      <c r="B254" s="29">
        <v>1707</v>
      </c>
      <c r="C254" s="5">
        <v>1685</v>
      </c>
      <c r="D254" s="10">
        <v>-22</v>
      </c>
      <c r="E254" s="86">
        <v>-1.2888107791447001E-2</v>
      </c>
      <c r="F254" s="90">
        <v>86</v>
      </c>
      <c r="G254" s="91">
        <v>240</v>
      </c>
      <c r="H254" s="91">
        <v>922</v>
      </c>
      <c r="I254" s="91">
        <v>523</v>
      </c>
      <c r="J254" s="91">
        <v>227</v>
      </c>
      <c r="K254" s="93">
        <v>5.1038575667655788E-2</v>
      </c>
      <c r="L254" s="93">
        <v>0.14243323442136499</v>
      </c>
      <c r="M254" s="93">
        <v>0.5471810089020771</v>
      </c>
      <c r="N254" s="93">
        <v>0.31038575667655788</v>
      </c>
      <c r="O254" s="93">
        <v>0.13471810089020772</v>
      </c>
      <c r="P254" s="106">
        <v>82.754880694143168</v>
      </c>
      <c r="R254" s="17">
        <v>181</v>
      </c>
      <c r="S254" s="23"/>
      <c r="T254" s="26"/>
      <c r="U254" s="27"/>
      <c r="V254" s="28"/>
    </row>
    <row r="255" spans="1:22" ht="13.5" customHeight="1">
      <c r="A255" s="16" t="s">
        <v>297</v>
      </c>
      <c r="B255" s="29">
        <v>3631</v>
      </c>
      <c r="C255" s="5">
        <v>3584</v>
      </c>
      <c r="D255" s="10">
        <v>-47</v>
      </c>
      <c r="E255" s="86">
        <v>-1.2944092536491314E-2</v>
      </c>
      <c r="F255" s="90">
        <v>120</v>
      </c>
      <c r="G255" s="91">
        <v>292</v>
      </c>
      <c r="H255" s="91">
        <v>1705</v>
      </c>
      <c r="I255" s="91">
        <v>1587</v>
      </c>
      <c r="J255" s="91">
        <v>807</v>
      </c>
      <c r="K255" s="93">
        <v>3.3482142857142856E-2</v>
      </c>
      <c r="L255" s="93">
        <v>8.1473214285714288E-2</v>
      </c>
      <c r="M255" s="93">
        <v>0.47572544642857145</v>
      </c>
      <c r="N255" s="93">
        <v>0.4428013392857143</v>
      </c>
      <c r="O255" s="93">
        <v>0.22516741071428573</v>
      </c>
      <c r="P255" s="106">
        <v>110.20527859237536</v>
      </c>
      <c r="R255" s="17">
        <v>781</v>
      </c>
      <c r="S255" s="23"/>
      <c r="T255" s="26"/>
      <c r="U255" s="27"/>
      <c r="V255" s="28"/>
    </row>
    <row r="256" spans="1:22" ht="13.5" customHeight="1">
      <c r="A256" s="16" t="s">
        <v>174</v>
      </c>
      <c r="B256" s="29">
        <v>9402</v>
      </c>
      <c r="C256" s="5">
        <v>9280</v>
      </c>
      <c r="D256" s="10">
        <v>-122</v>
      </c>
      <c r="E256" s="86">
        <v>-1.2975962561157184E-2</v>
      </c>
      <c r="F256" s="90">
        <v>493</v>
      </c>
      <c r="G256" s="91">
        <v>1224</v>
      </c>
      <c r="H256" s="91">
        <v>5078</v>
      </c>
      <c r="I256" s="91">
        <v>2978</v>
      </c>
      <c r="J256" s="91">
        <v>1395</v>
      </c>
      <c r="K256" s="93">
        <v>5.3124999999999999E-2</v>
      </c>
      <c r="L256" s="93">
        <v>0.13189655172413794</v>
      </c>
      <c r="M256" s="93">
        <v>0.54719827586206893</v>
      </c>
      <c r="N256" s="93">
        <v>0.32090517241379313</v>
      </c>
      <c r="O256" s="93">
        <v>0.15032327586206898</v>
      </c>
      <c r="P256" s="106">
        <v>82.749113824340284</v>
      </c>
      <c r="R256" s="17">
        <v>420</v>
      </c>
      <c r="S256" s="23"/>
      <c r="T256" s="26"/>
      <c r="U256" s="27"/>
      <c r="V256" s="28"/>
    </row>
    <row r="257" spans="1:22" ht="13.5" customHeight="1">
      <c r="A257" s="16" t="s">
        <v>120</v>
      </c>
      <c r="B257" s="29">
        <v>15514</v>
      </c>
      <c r="C257" s="5">
        <v>15312</v>
      </c>
      <c r="D257" s="10">
        <v>-202</v>
      </c>
      <c r="E257" s="86">
        <v>-1.3020497615057414E-2</v>
      </c>
      <c r="F257" s="90">
        <v>853</v>
      </c>
      <c r="G257" s="91">
        <v>2270</v>
      </c>
      <c r="H257" s="91">
        <v>8395</v>
      </c>
      <c r="I257" s="91">
        <v>4647</v>
      </c>
      <c r="J257" s="91">
        <v>2213</v>
      </c>
      <c r="K257" s="93">
        <v>5.570794148380355E-2</v>
      </c>
      <c r="L257" s="93">
        <v>0.14824973876698014</v>
      </c>
      <c r="M257" s="93">
        <v>0.54826280041797282</v>
      </c>
      <c r="N257" s="93">
        <v>0.30348746081504702</v>
      </c>
      <c r="O257" s="93">
        <v>0.14452716823406478</v>
      </c>
      <c r="P257" s="106">
        <v>82.394282310899342</v>
      </c>
      <c r="R257" s="17">
        <v>233</v>
      </c>
      <c r="S257" s="23"/>
      <c r="T257" s="26"/>
      <c r="U257" s="27"/>
      <c r="V257" s="28"/>
    </row>
    <row r="258" spans="1:22" ht="13.5" customHeight="1">
      <c r="A258" s="16" t="s">
        <v>54</v>
      </c>
      <c r="B258" s="29">
        <v>16800</v>
      </c>
      <c r="C258" s="5">
        <v>16573</v>
      </c>
      <c r="D258" s="10">
        <v>-227</v>
      </c>
      <c r="E258" s="86">
        <v>-1.3511904761904781E-2</v>
      </c>
      <c r="F258" s="90">
        <v>773</v>
      </c>
      <c r="G258" s="91">
        <v>1943</v>
      </c>
      <c r="H258" s="91">
        <v>9296</v>
      </c>
      <c r="I258" s="91">
        <v>5334</v>
      </c>
      <c r="J258" s="91">
        <v>2506</v>
      </c>
      <c r="K258" s="93">
        <v>4.6642128763651723E-2</v>
      </c>
      <c r="L258" s="93">
        <v>0.11723888251976106</v>
      </c>
      <c r="M258" s="93">
        <v>0.56091232727930973</v>
      </c>
      <c r="N258" s="93">
        <v>0.32184879020092921</v>
      </c>
      <c r="O258" s="93">
        <v>0.15120979907077778</v>
      </c>
      <c r="P258" s="106">
        <v>78.280981067125651</v>
      </c>
      <c r="R258" s="17">
        <v>61</v>
      </c>
      <c r="S258" s="23"/>
      <c r="T258" s="26"/>
      <c r="U258" s="27"/>
      <c r="V258" s="28"/>
    </row>
    <row r="259" spans="1:22" ht="13.5" customHeight="1">
      <c r="A259" s="16" t="s">
        <v>57</v>
      </c>
      <c r="B259" s="29">
        <v>6896</v>
      </c>
      <c r="C259" s="5">
        <v>6802</v>
      </c>
      <c r="D259" s="10">
        <v>-94</v>
      </c>
      <c r="E259" s="86">
        <v>-1.3631090487238984E-2</v>
      </c>
      <c r="F259" s="90">
        <v>490</v>
      </c>
      <c r="G259" s="91">
        <v>1213</v>
      </c>
      <c r="H259" s="91">
        <v>3809</v>
      </c>
      <c r="I259" s="91">
        <v>1780</v>
      </c>
      <c r="J259" s="91">
        <v>761</v>
      </c>
      <c r="K259" s="93">
        <v>7.2037635989414872E-2</v>
      </c>
      <c r="L259" s="93">
        <v>0.17832990296971479</v>
      </c>
      <c r="M259" s="93">
        <v>0.55998235812996178</v>
      </c>
      <c r="N259" s="93">
        <v>0.26168773890032343</v>
      </c>
      <c r="O259" s="93">
        <v>0.11187885915907086</v>
      </c>
      <c r="P259" s="106">
        <v>78.577054344972424</v>
      </c>
      <c r="R259" s="17">
        <v>69</v>
      </c>
      <c r="S259" s="23"/>
      <c r="T259" s="26"/>
      <c r="U259" s="27"/>
      <c r="V259" s="28"/>
    </row>
    <row r="260" spans="1:22" ht="13.5" customHeight="1">
      <c r="A260" s="16" t="s">
        <v>248</v>
      </c>
      <c r="B260" s="29">
        <v>5033</v>
      </c>
      <c r="C260" s="5">
        <v>4964</v>
      </c>
      <c r="D260" s="10">
        <v>-69</v>
      </c>
      <c r="E260" s="86">
        <v>-1.3709517186568654E-2</v>
      </c>
      <c r="F260" s="90">
        <v>283</v>
      </c>
      <c r="G260" s="91">
        <v>704</v>
      </c>
      <c r="H260" s="91">
        <v>2467</v>
      </c>
      <c r="I260" s="91">
        <v>1793</v>
      </c>
      <c r="J260" s="91">
        <v>844</v>
      </c>
      <c r="K260" s="93">
        <v>5.701047542304593E-2</v>
      </c>
      <c r="L260" s="93">
        <v>0.14182111200644643</v>
      </c>
      <c r="M260" s="93">
        <v>0.49697824335213536</v>
      </c>
      <c r="N260" s="93">
        <v>0.36120064464141821</v>
      </c>
      <c r="O260" s="93">
        <v>0.17002417405318293</v>
      </c>
      <c r="P260" s="106">
        <v>101.21605188488041</v>
      </c>
      <c r="R260" s="17">
        <v>626</v>
      </c>
      <c r="S260" s="25"/>
      <c r="T260" s="26"/>
      <c r="U260" s="27"/>
      <c r="V260" s="28"/>
    </row>
    <row r="261" spans="1:22" ht="13.5" customHeight="1">
      <c r="A261" s="16" t="s">
        <v>117</v>
      </c>
      <c r="B261" s="29">
        <v>2322</v>
      </c>
      <c r="C261" s="5">
        <v>2290</v>
      </c>
      <c r="D261" s="10">
        <v>-32</v>
      </c>
      <c r="E261" s="86">
        <v>-1.3781223083548677E-2</v>
      </c>
      <c r="F261" s="90">
        <v>122</v>
      </c>
      <c r="G261" s="91">
        <v>282</v>
      </c>
      <c r="H261" s="91">
        <v>1204</v>
      </c>
      <c r="I261" s="91">
        <v>804</v>
      </c>
      <c r="J261" s="91">
        <v>353</v>
      </c>
      <c r="K261" s="93">
        <v>5.3275109170305673E-2</v>
      </c>
      <c r="L261" s="93">
        <v>0.12314410480349346</v>
      </c>
      <c r="M261" s="93">
        <v>0.52576419213973802</v>
      </c>
      <c r="N261" s="93">
        <v>0.35109170305676857</v>
      </c>
      <c r="O261" s="93">
        <v>0.15414847161572051</v>
      </c>
      <c r="P261" s="106">
        <v>90.199335548172769</v>
      </c>
      <c r="R261" s="17">
        <v>230</v>
      </c>
      <c r="S261" s="23"/>
      <c r="T261" s="26"/>
      <c r="U261" s="27"/>
      <c r="V261" s="28"/>
    </row>
    <row r="262" spans="1:22" ht="13.5" customHeight="1">
      <c r="A262" s="16" t="s">
        <v>344</v>
      </c>
      <c r="B262" s="29">
        <v>2314</v>
      </c>
      <c r="C262" s="5">
        <v>2282</v>
      </c>
      <c r="D262" s="10">
        <v>-32</v>
      </c>
      <c r="E262" s="86">
        <v>-1.3828867761451979E-2</v>
      </c>
      <c r="F262" s="90">
        <v>98</v>
      </c>
      <c r="G262" s="91">
        <v>264</v>
      </c>
      <c r="H262" s="91">
        <v>1336</v>
      </c>
      <c r="I262" s="91">
        <v>682</v>
      </c>
      <c r="J262" s="91">
        <v>291</v>
      </c>
      <c r="K262" s="93">
        <v>4.2944785276073622E-2</v>
      </c>
      <c r="L262" s="93">
        <v>0.11568799298860649</v>
      </c>
      <c r="M262" s="93">
        <v>0.58545135845749341</v>
      </c>
      <c r="N262" s="93">
        <v>0.2988606485539001</v>
      </c>
      <c r="O262" s="93">
        <v>0.12751971954425942</v>
      </c>
      <c r="P262" s="106">
        <v>70.808383233532936</v>
      </c>
      <c r="R262" s="17">
        <v>981</v>
      </c>
      <c r="S262" s="23"/>
      <c r="T262" s="26"/>
      <c r="U262" s="27"/>
      <c r="V262" s="28"/>
    </row>
    <row r="263" spans="1:22" ht="13.5" customHeight="1">
      <c r="A263" s="16" t="s">
        <v>301</v>
      </c>
      <c r="B263" s="29">
        <v>5203</v>
      </c>
      <c r="C263" s="5">
        <v>5131</v>
      </c>
      <c r="D263" s="10">
        <v>-72</v>
      </c>
      <c r="E263" s="86">
        <v>-1.3838170286373241E-2</v>
      </c>
      <c r="F263" s="90">
        <v>296</v>
      </c>
      <c r="G263" s="91">
        <v>748</v>
      </c>
      <c r="H263" s="91">
        <v>2748</v>
      </c>
      <c r="I263" s="91">
        <v>1635</v>
      </c>
      <c r="J263" s="91">
        <v>797</v>
      </c>
      <c r="K263" s="93">
        <v>5.7688559734944453E-2</v>
      </c>
      <c r="L263" s="93">
        <v>0.14578054960046774</v>
      </c>
      <c r="M263" s="93">
        <v>0.53556811537711946</v>
      </c>
      <c r="N263" s="93">
        <v>0.31865133502241277</v>
      </c>
      <c r="O263" s="93">
        <v>0.15533034496199571</v>
      </c>
      <c r="P263" s="106">
        <v>86.717612809315867</v>
      </c>
      <c r="R263" s="17">
        <v>791</v>
      </c>
      <c r="S263" s="23"/>
      <c r="T263" s="26"/>
      <c r="U263" s="27"/>
      <c r="V263" s="28"/>
    </row>
    <row r="264" spans="1:22" ht="13.5" customHeight="1">
      <c r="A264" s="16" t="s">
        <v>96</v>
      </c>
      <c r="B264" s="29">
        <v>4689</v>
      </c>
      <c r="C264" s="5">
        <v>4624</v>
      </c>
      <c r="D264" s="10">
        <v>-65</v>
      </c>
      <c r="E264" s="86">
        <v>-1.3862230752825777E-2</v>
      </c>
      <c r="F264" s="90">
        <v>245</v>
      </c>
      <c r="G264" s="91">
        <v>612</v>
      </c>
      <c r="H264" s="91">
        <v>2539</v>
      </c>
      <c r="I264" s="91">
        <v>1473</v>
      </c>
      <c r="J264" s="91">
        <v>644</v>
      </c>
      <c r="K264" s="93">
        <v>5.2984429065743945E-2</v>
      </c>
      <c r="L264" s="93">
        <v>0.13235294117647059</v>
      </c>
      <c r="M264" s="93">
        <v>0.54909169550173009</v>
      </c>
      <c r="N264" s="93">
        <v>0.31855536332179929</v>
      </c>
      <c r="O264" s="93">
        <v>0.13927335640138408</v>
      </c>
      <c r="P264" s="106">
        <v>82.118944466325317</v>
      </c>
      <c r="R264" s="17">
        <v>171</v>
      </c>
      <c r="S264" s="23"/>
      <c r="T264" s="26"/>
      <c r="U264" s="27"/>
      <c r="V264" s="28"/>
    </row>
    <row r="265" spans="1:22" ht="13.5" customHeight="1">
      <c r="A265" s="16" t="s">
        <v>346</v>
      </c>
      <c r="B265" s="29">
        <v>18577</v>
      </c>
      <c r="C265" s="5">
        <v>18318</v>
      </c>
      <c r="D265" s="10">
        <v>-259</v>
      </c>
      <c r="E265" s="86">
        <v>-1.3941971254777363E-2</v>
      </c>
      <c r="F265" s="90">
        <v>1016</v>
      </c>
      <c r="G265" s="91">
        <v>2727</v>
      </c>
      <c r="H265" s="91">
        <v>10355</v>
      </c>
      <c r="I265" s="91">
        <v>5236</v>
      </c>
      <c r="J265" s="91">
        <v>2355</v>
      </c>
      <c r="K265" s="93">
        <v>5.5464570367944097E-2</v>
      </c>
      <c r="L265" s="93">
        <v>0.14886996396986571</v>
      </c>
      <c r="M265" s="93">
        <v>0.56529097062998146</v>
      </c>
      <c r="N265" s="93">
        <v>0.28583906540015286</v>
      </c>
      <c r="O265" s="93">
        <v>0.12856207009498855</v>
      </c>
      <c r="P265" s="106">
        <v>76.90004828585225</v>
      </c>
      <c r="R265" s="17">
        <v>992</v>
      </c>
      <c r="S265" s="23"/>
      <c r="T265" s="26"/>
      <c r="U265" s="27"/>
      <c r="V265" s="28"/>
    </row>
    <row r="266" spans="1:22" ht="13.5" customHeight="1">
      <c r="A266" s="16" t="s">
        <v>147</v>
      </c>
      <c r="B266" s="29">
        <v>8042</v>
      </c>
      <c r="C266" s="5">
        <v>7928</v>
      </c>
      <c r="D266" s="10">
        <v>-114</v>
      </c>
      <c r="E266" s="86">
        <v>-1.417557821437454E-2</v>
      </c>
      <c r="F266" s="90">
        <v>295</v>
      </c>
      <c r="G266" s="91">
        <v>854</v>
      </c>
      <c r="H266" s="91">
        <v>4050</v>
      </c>
      <c r="I266" s="91">
        <v>3024</v>
      </c>
      <c r="J266" s="91">
        <v>1362</v>
      </c>
      <c r="K266" s="93">
        <v>3.7209889001009085E-2</v>
      </c>
      <c r="L266" s="93">
        <v>0.10771947527749748</v>
      </c>
      <c r="M266" s="93">
        <v>0.51084762865792133</v>
      </c>
      <c r="N266" s="93">
        <v>0.38143289606458125</v>
      </c>
      <c r="O266" s="93">
        <v>0.17179616548940463</v>
      </c>
      <c r="P266" s="106">
        <v>95.753086419753089</v>
      </c>
      <c r="R266" s="17">
        <v>290</v>
      </c>
      <c r="S266" s="23"/>
      <c r="T266" s="26"/>
      <c r="U266" s="27"/>
      <c r="V266" s="28"/>
    </row>
    <row r="267" spans="1:22" ht="13.5" customHeight="1">
      <c r="A267" s="16" t="s">
        <v>267</v>
      </c>
      <c r="B267" s="29">
        <v>4215</v>
      </c>
      <c r="C267" s="5">
        <v>4155</v>
      </c>
      <c r="D267" s="10">
        <v>-60</v>
      </c>
      <c r="E267" s="86">
        <v>-1.4234875444839812E-2</v>
      </c>
      <c r="F267" s="90">
        <v>178</v>
      </c>
      <c r="G267" s="91">
        <v>441</v>
      </c>
      <c r="H267" s="91">
        <v>2103</v>
      </c>
      <c r="I267" s="91">
        <v>1611</v>
      </c>
      <c r="J267" s="91">
        <v>801</v>
      </c>
      <c r="K267" s="93">
        <v>4.2839951865222624E-2</v>
      </c>
      <c r="L267" s="93">
        <v>0.10613718411552346</v>
      </c>
      <c r="M267" s="93">
        <v>0.50613718411552344</v>
      </c>
      <c r="N267" s="93">
        <v>0.38772563176895308</v>
      </c>
      <c r="O267" s="93">
        <v>0.1927797833935018</v>
      </c>
      <c r="P267" s="106">
        <v>97.574893009985729</v>
      </c>
      <c r="R267" s="17">
        <v>702</v>
      </c>
      <c r="S267" s="23"/>
      <c r="T267" s="26"/>
      <c r="U267" s="27"/>
      <c r="V267" s="28"/>
    </row>
    <row r="268" spans="1:22" ht="13.5" customHeight="1">
      <c r="A268" s="16" t="s">
        <v>308</v>
      </c>
      <c r="B268" s="29">
        <v>2925</v>
      </c>
      <c r="C268" s="5">
        <v>2882</v>
      </c>
      <c r="D268" s="10">
        <v>-43</v>
      </c>
      <c r="E268" s="86">
        <v>-1.4700854700854693E-2</v>
      </c>
      <c r="F268" s="90">
        <v>181</v>
      </c>
      <c r="G268" s="91">
        <v>447</v>
      </c>
      <c r="H268" s="91">
        <v>1555</v>
      </c>
      <c r="I268" s="91">
        <v>880</v>
      </c>
      <c r="J268" s="91">
        <v>430</v>
      </c>
      <c r="K268" s="93">
        <v>6.2803608605135328E-2</v>
      </c>
      <c r="L268" s="93">
        <v>0.15510062456627341</v>
      </c>
      <c r="M268" s="93">
        <v>0.53955586398334487</v>
      </c>
      <c r="N268" s="93">
        <v>0.30534351145038169</v>
      </c>
      <c r="O268" s="93">
        <v>0.14920194309507287</v>
      </c>
      <c r="P268" s="106">
        <v>85.337620578778129</v>
      </c>
      <c r="R268" s="17">
        <v>845</v>
      </c>
      <c r="S268" s="23"/>
      <c r="T268" s="26"/>
      <c r="U268" s="27"/>
      <c r="V268" s="28"/>
    </row>
    <row r="269" spans="1:22" ht="13.5" customHeight="1">
      <c r="A269" s="16" t="s">
        <v>234</v>
      </c>
      <c r="B269" s="29">
        <v>3931</v>
      </c>
      <c r="C269" s="5">
        <v>3873</v>
      </c>
      <c r="D269" s="10">
        <v>-58</v>
      </c>
      <c r="E269" s="86">
        <v>-1.4754515390485889E-2</v>
      </c>
      <c r="F269" s="90">
        <v>173</v>
      </c>
      <c r="G269" s="91">
        <v>530</v>
      </c>
      <c r="H269" s="91">
        <v>2052</v>
      </c>
      <c r="I269" s="91">
        <v>1291</v>
      </c>
      <c r="J269" s="91">
        <v>634</v>
      </c>
      <c r="K269" s="93">
        <v>4.4668215853343664E-2</v>
      </c>
      <c r="L269" s="93">
        <v>0.13684482313452104</v>
      </c>
      <c r="M269" s="93">
        <v>0.52982184353214568</v>
      </c>
      <c r="N269" s="93">
        <v>0.33333333333333331</v>
      </c>
      <c r="O269" s="93">
        <v>0.16369739220242707</v>
      </c>
      <c r="P269" s="106">
        <v>88.742690058479539</v>
      </c>
      <c r="R269" s="17">
        <v>601</v>
      </c>
      <c r="S269" s="23"/>
      <c r="T269" s="26"/>
      <c r="U269" s="27"/>
      <c r="V269" s="28"/>
    </row>
    <row r="270" spans="1:22" ht="13.5" customHeight="1">
      <c r="A270" s="16" t="s">
        <v>328</v>
      </c>
      <c r="B270" s="29">
        <v>20278</v>
      </c>
      <c r="C270" s="5">
        <v>19973</v>
      </c>
      <c r="D270" s="10">
        <v>-305</v>
      </c>
      <c r="E270" s="86">
        <v>-1.5040931058289742E-2</v>
      </c>
      <c r="F270" s="90">
        <v>895</v>
      </c>
      <c r="G270" s="91">
        <v>2343</v>
      </c>
      <c r="H270" s="91">
        <v>11122</v>
      </c>
      <c r="I270" s="91">
        <v>6508</v>
      </c>
      <c r="J270" s="91">
        <v>2901</v>
      </c>
      <c r="K270" s="93">
        <v>4.4810494167125618E-2</v>
      </c>
      <c r="L270" s="93">
        <v>0.11730836629449758</v>
      </c>
      <c r="M270" s="93">
        <v>0.55685174986231412</v>
      </c>
      <c r="N270" s="93">
        <v>0.32583988384318829</v>
      </c>
      <c r="O270" s="93">
        <v>0.14524608221098484</v>
      </c>
      <c r="P270" s="106">
        <v>79.581010609602586</v>
      </c>
      <c r="R270" s="17">
        <v>915</v>
      </c>
      <c r="S270" s="23"/>
      <c r="T270" s="26"/>
      <c r="U270" s="27"/>
      <c r="V270" s="28"/>
    </row>
    <row r="271" spans="1:22" ht="13.5" customHeight="1">
      <c r="A271" s="16" t="s">
        <v>337</v>
      </c>
      <c r="B271" s="29">
        <v>3087</v>
      </c>
      <c r="C271" s="5">
        <v>3040</v>
      </c>
      <c r="D271" s="10">
        <v>-47</v>
      </c>
      <c r="E271" s="86">
        <v>-1.5225137674117262E-2</v>
      </c>
      <c r="F271" s="90">
        <v>121</v>
      </c>
      <c r="G271" s="91">
        <v>350</v>
      </c>
      <c r="H271" s="91">
        <v>1681</v>
      </c>
      <c r="I271" s="91">
        <v>1009</v>
      </c>
      <c r="J271" s="91">
        <v>473</v>
      </c>
      <c r="K271" s="93">
        <v>3.9802631578947367E-2</v>
      </c>
      <c r="L271" s="93">
        <v>0.11513157894736842</v>
      </c>
      <c r="M271" s="93">
        <v>0.55296052631578951</v>
      </c>
      <c r="N271" s="93">
        <v>0.33190789473684212</v>
      </c>
      <c r="O271" s="93">
        <v>0.15559210526315789</v>
      </c>
      <c r="P271" s="106">
        <v>80.844735276621066</v>
      </c>
      <c r="R271" s="17">
        <v>935</v>
      </c>
      <c r="S271" s="18"/>
      <c r="T271" s="26"/>
      <c r="U271" s="27"/>
      <c r="V271" s="28"/>
    </row>
    <row r="272" spans="1:22" ht="13.5" customHeight="1">
      <c r="A272" s="16" t="s">
        <v>310</v>
      </c>
      <c r="B272" s="29">
        <v>4307</v>
      </c>
      <c r="C272" s="5">
        <v>4241</v>
      </c>
      <c r="D272" s="10">
        <v>-66</v>
      </c>
      <c r="E272" s="86">
        <v>-1.5323891339679596E-2</v>
      </c>
      <c r="F272" s="90">
        <v>207</v>
      </c>
      <c r="G272" s="91">
        <v>547</v>
      </c>
      <c r="H272" s="91">
        <v>2245</v>
      </c>
      <c r="I272" s="91">
        <v>1449</v>
      </c>
      <c r="J272" s="91">
        <v>628</v>
      </c>
      <c r="K272" s="93">
        <v>4.8809243103041737E-2</v>
      </c>
      <c r="L272" s="93">
        <v>0.12897901438340015</v>
      </c>
      <c r="M272" s="93">
        <v>0.52935628389530776</v>
      </c>
      <c r="N272" s="93">
        <v>0.34166470172129215</v>
      </c>
      <c r="O272" s="93">
        <v>0.14807828342372081</v>
      </c>
      <c r="P272" s="106">
        <v>88.908685968819597</v>
      </c>
      <c r="R272" s="17">
        <v>848</v>
      </c>
      <c r="S272" s="23"/>
      <c r="T272" s="26"/>
      <c r="U272" s="27"/>
      <c r="V272" s="28"/>
    </row>
    <row r="273" spans="1:22" ht="13.5" customHeight="1">
      <c r="A273" s="16" t="s">
        <v>187</v>
      </c>
      <c r="B273" s="29">
        <v>4543</v>
      </c>
      <c r="C273" s="5">
        <v>4473</v>
      </c>
      <c r="D273" s="10">
        <v>-70</v>
      </c>
      <c r="E273" s="86">
        <v>-1.5408320493066285E-2</v>
      </c>
      <c r="F273" s="90">
        <v>192</v>
      </c>
      <c r="G273" s="91">
        <v>521</v>
      </c>
      <c r="H273" s="91">
        <v>2372</v>
      </c>
      <c r="I273" s="91">
        <v>1580</v>
      </c>
      <c r="J273" s="91">
        <v>713</v>
      </c>
      <c r="K273" s="93">
        <v>4.2924211938296444E-2</v>
      </c>
      <c r="L273" s="93">
        <v>0.11647663760339817</v>
      </c>
      <c r="M273" s="93">
        <v>0.53029286832103728</v>
      </c>
      <c r="N273" s="93">
        <v>0.35323049407556451</v>
      </c>
      <c r="O273" s="93">
        <v>0.15940084954169462</v>
      </c>
      <c r="P273" s="106">
        <v>88.575042158516027</v>
      </c>
      <c r="R273" s="17">
        <v>441</v>
      </c>
      <c r="S273" s="18"/>
      <c r="T273" s="26"/>
      <c r="U273" s="27"/>
      <c r="V273" s="28"/>
    </row>
    <row r="274" spans="1:22" ht="13.5" customHeight="1">
      <c r="A274" s="40" t="s">
        <v>341</v>
      </c>
      <c r="B274" s="29">
        <v>3890</v>
      </c>
      <c r="C274" s="5">
        <v>3830</v>
      </c>
      <c r="D274" s="10">
        <v>-60</v>
      </c>
      <c r="E274" s="86">
        <v>-1.5424164524421635E-2</v>
      </c>
      <c r="F274" s="90">
        <v>134</v>
      </c>
      <c r="G274" s="91">
        <v>381</v>
      </c>
      <c r="H274" s="91">
        <v>1921</v>
      </c>
      <c r="I274" s="91">
        <v>1528</v>
      </c>
      <c r="J274" s="91">
        <v>719</v>
      </c>
      <c r="K274" s="93">
        <v>3.4986945169712791E-2</v>
      </c>
      <c r="L274" s="93">
        <v>9.9477806788511744E-2</v>
      </c>
      <c r="M274" s="93">
        <v>0.50156657963446472</v>
      </c>
      <c r="N274" s="93">
        <v>0.39895561357702347</v>
      </c>
      <c r="O274" s="93">
        <v>0.18772845953002612</v>
      </c>
      <c r="P274" s="106">
        <v>99.375325351379487</v>
      </c>
      <c r="R274" s="37">
        <v>976</v>
      </c>
      <c r="S274" s="23"/>
      <c r="T274" s="26"/>
      <c r="U274" s="27"/>
      <c r="V274" s="28"/>
    </row>
    <row r="275" spans="1:22" ht="13.5" customHeight="1">
      <c r="A275" s="40" t="s">
        <v>110</v>
      </c>
      <c r="B275" s="29">
        <v>5312</v>
      </c>
      <c r="C275" s="5">
        <v>5230</v>
      </c>
      <c r="D275" s="10">
        <v>-82</v>
      </c>
      <c r="E275" s="86">
        <v>-1.5436746987951833E-2</v>
      </c>
      <c r="F275" s="90">
        <v>213</v>
      </c>
      <c r="G275" s="91">
        <v>596</v>
      </c>
      <c r="H275" s="91">
        <v>2656</v>
      </c>
      <c r="I275" s="91">
        <v>1978</v>
      </c>
      <c r="J275" s="91">
        <v>923</v>
      </c>
      <c r="K275" s="93">
        <v>4.0726577437858506E-2</v>
      </c>
      <c r="L275" s="93">
        <v>0.11395793499043977</v>
      </c>
      <c r="M275" s="93">
        <v>0.50783938814531548</v>
      </c>
      <c r="N275" s="93">
        <v>0.37820267686424475</v>
      </c>
      <c r="O275" s="93">
        <v>0.17648183556405353</v>
      </c>
      <c r="P275" s="106">
        <v>96.912650602409641</v>
      </c>
      <c r="R275" s="37">
        <v>213</v>
      </c>
      <c r="S275" s="23"/>
      <c r="T275" s="26"/>
      <c r="U275" s="27"/>
      <c r="V275" s="28"/>
    </row>
    <row r="276" spans="1:22" ht="13.5" customHeight="1">
      <c r="A276" s="16" t="s">
        <v>284</v>
      </c>
      <c r="B276" s="29">
        <v>2950</v>
      </c>
      <c r="C276" s="5">
        <v>2904</v>
      </c>
      <c r="D276" s="10">
        <v>-46</v>
      </c>
      <c r="E276" s="86">
        <v>-1.5593220338983027E-2</v>
      </c>
      <c r="F276" s="90">
        <v>129</v>
      </c>
      <c r="G276" s="91">
        <v>387</v>
      </c>
      <c r="H276" s="91">
        <v>1496</v>
      </c>
      <c r="I276" s="91">
        <v>1021</v>
      </c>
      <c r="J276" s="91">
        <v>440</v>
      </c>
      <c r="K276" s="93">
        <v>4.4421487603305783E-2</v>
      </c>
      <c r="L276" s="93">
        <v>0.13326446280991736</v>
      </c>
      <c r="M276" s="93">
        <v>0.51515151515151514</v>
      </c>
      <c r="N276" s="93">
        <v>0.35158402203856748</v>
      </c>
      <c r="O276" s="93">
        <v>0.15151515151515152</v>
      </c>
      <c r="P276" s="106">
        <v>94.117647058823522</v>
      </c>
      <c r="R276" s="17">
        <v>751</v>
      </c>
      <c r="S276" s="23"/>
      <c r="T276" s="26"/>
      <c r="U276" s="27"/>
      <c r="V276" s="28"/>
    </row>
    <row r="277" spans="1:22" ht="13.5" customHeight="1">
      <c r="A277" s="16" t="s">
        <v>168</v>
      </c>
      <c r="B277" s="29">
        <v>2621</v>
      </c>
      <c r="C277" s="5">
        <v>2580</v>
      </c>
      <c r="D277" s="10">
        <v>-41</v>
      </c>
      <c r="E277" s="86">
        <v>-1.5642884395268952E-2</v>
      </c>
      <c r="F277" s="90">
        <v>164</v>
      </c>
      <c r="G277" s="91">
        <v>375</v>
      </c>
      <c r="H277" s="91">
        <v>1418</v>
      </c>
      <c r="I277" s="91">
        <v>787</v>
      </c>
      <c r="J277" s="91">
        <v>370</v>
      </c>
      <c r="K277" s="93">
        <v>6.3565891472868216E-2</v>
      </c>
      <c r="L277" s="93">
        <v>0.14534883720930233</v>
      </c>
      <c r="M277" s="93">
        <v>0.54961240310077519</v>
      </c>
      <c r="N277" s="93">
        <v>0.3050387596899225</v>
      </c>
      <c r="O277" s="93">
        <v>0.1434108527131783</v>
      </c>
      <c r="P277" s="106">
        <v>81.946403385049365</v>
      </c>
      <c r="R277" s="17">
        <v>407</v>
      </c>
      <c r="S277" s="23"/>
      <c r="T277" s="26"/>
      <c r="U277" s="27"/>
      <c r="V277" s="28"/>
    </row>
    <row r="278" spans="1:22" ht="13.5" customHeight="1">
      <c r="A278" s="16" t="s">
        <v>330</v>
      </c>
      <c r="B278" s="29">
        <v>1972</v>
      </c>
      <c r="C278" s="5">
        <v>1941</v>
      </c>
      <c r="D278" s="10">
        <v>-31</v>
      </c>
      <c r="E278" s="86">
        <v>-1.5720081135902619E-2</v>
      </c>
      <c r="F278" s="90">
        <v>62</v>
      </c>
      <c r="G278" s="91">
        <v>174</v>
      </c>
      <c r="H278" s="91">
        <v>941</v>
      </c>
      <c r="I278" s="91">
        <v>826</v>
      </c>
      <c r="J278" s="91">
        <v>397</v>
      </c>
      <c r="K278" s="93">
        <v>3.1942297784647092E-2</v>
      </c>
      <c r="L278" s="93">
        <v>8.964451313755796E-2</v>
      </c>
      <c r="M278" s="93">
        <v>0.48480164863472436</v>
      </c>
      <c r="N278" s="93">
        <v>0.4255538382277177</v>
      </c>
      <c r="O278" s="93">
        <v>0.20453374549201442</v>
      </c>
      <c r="P278" s="106">
        <v>106.26992561105207</v>
      </c>
      <c r="R278" s="17">
        <v>921</v>
      </c>
      <c r="S278" s="23"/>
      <c r="T278" s="26"/>
      <c r="U278" s="27"/>
      <c r="V278" s="28"/>
    </row>
    <row r="279" spans="1:22" ht="13.5" customHeight="1">
      <c r="A279" s="16" t="s">
        <v>171</v>
      </c>
      <c r="B279" s="29">
        <v>2964</v>
      </c>
      <c r="C279" s="5">
        <v>2917</v>
      </c>
      <c r="D279" s="10">
        <v>-47</v>
      </c>
      <c r="E279" s="86">
        <v>-1.5856950067476339E-2</v>
      </c>
      <c r="F279" s="90">
        <v>190</v>
      </c>
      <c r="G279" s="91">
        <v>507</v>
      </c>
      <c r="H279" s="91">
        <v>1624</v>
      </c>
      <c r="I279" s="91">
        <v>786</v>
      </c>
      <c r="J279" s="91">
        <v>343</v>
      </c>
      <c r="K279" s="93">
        <v>6.5135413095646216E-2</v>
      </c>
      <c r="L279" s="93">
        <v>0.17380870757627701</v>
      </c>
      <c r="M279" s="93">
        <v>0.55673637298594447</v>
      </c>
      <c r="N279" s="93">
        <v>0.26945491943777855</v>
      </c>
      <c r="O279" s="93">
        <v>0.11758656153582447</v>
      </c>
      <c r="P279" s="106">
        <v>79.618226600985224</v>
      </c>
      <c r="R279" s="17">
        <v>416</v>
      </c>
      <c r="S279" s="23"/>
      <c r="T279" s="26"/>
      <c r="U279" s="27"/>
      <c r="V279" s="28"/>
    </row>
    <row r="280" spans="1:22" ht="13.5" customHeight="1">
      <c r="A280" s="16" t="s">
        <v>307</v>
      </c>
      <c r="B280" s="29">
        <v>1503</v>
      </c>
      <c r="C280" s="5">
        <v>1479</v>
      </c>
      <c r="D280" s="10">
        <v>-24</v>
      </c>
      <c r="E280" s="86">
        <v>-1.5968063872255467E-2</v>
      </c>
      <c r="F280" s="90">
        <v>58</v>
      </c>
      <c r="G280" s="91">
        <v>133</v>
      </c>
      <c r="H280" s="91">
        <v>741</v>
      </c>
      <c r="I280" s="91">
        <v>605</v>
      </c>
      <c r="J280" s="91">
        <v>259</v>
      </c>
      <c r="K280" s="93">
        <v>3.9215686274509803E-2</v>
      </c>
      <c r="L280" s="93">
        <v>8.9925625422582825E-2</v>
      </c>
      <c r="M280" s="93">
        <v>0.5010141987829615</v>
      </c>
      <c r="N280" s="93">
        <v>0.40906017579445569</v>
      </c>
      <c r="O280" s="93">
        <v>0.17511832319134552</v>
      </c>
      <c r="P280" s="106">
        <v>99.595141700404852</v>
      </c>
      <c r="R280" s="17">
        <v>844</v>
      </c>
      <c r="S280" s="23"/>
      <c r="T280" s="26"/>
      <c r="U280" s="27"/>
      <c r="V280" s="28"/>
    </row>
    <row r="281" spans="1:22" ht="13.5" customHeight="1">
      <c r="A281" s="40" t="s">
        <v>223</v>
      </c>
      <c r="B281" s="29">
        <v>3235</v>
      </c>
      <c r="C281" s="5">
        <v>3183</v>
      </c>
      <c r="D281" s="10">
        <v>-52</v>
      </c>
      <c r="E281" s="86">
        <v>-1.607418856259657E-2</v>
      </c>
      <c r="F281" s="90">
        <v>125</v>
      </c>
      <c r="G281" s="91">
        <v>383</v>
      </c>
      <c r="H281" s="91">
        <v>1703</v>
      </c>
      <c r="I281" s="91">
        <v>1097</v>
      </c>
      <c r="J281" s="91">
        <v>483</v>
      </c>
      <c r="K281" s="93">
        <v>3.9271127866792335E-2</v>
      </c>
      <c r="L281" s="93">
        <v>0.12032673578385171</v>
      </c>
      <c r="M281" s="93">
        <v>0.53502984605717874</v>
      </c>
      <c r="N281" s="93">
        <v>0.34464341815896954</v>
      </c>
      <c r="O281" s="93">
        <v>0.15174363807728558</v>
      </c>
      <c r="P281" s="106">
        <v>86.905460951262469</v>
      </c>
      <c r="R281" s="37">
        <v>578</v>
      </c>
      <c r="S281" s="23"/>
      <c r="T281" s="26"/>
      <c r="U281" s="27"/>
      <c r="V281" s="28"/>
    </row>
    <row r="282" spans="1:22" ht="13.5" customHeight="1">
      <c r="A282" s="16" t="s">
        <v>91</v>
      </c>
      <c r="B282" s="29">
        <v>26075</v>
      </c>
      <c r="C282" s="5">
        <v>25655</v>
      </c>
      <c r="D282" s="10">
        <v>-420</v>
      </c>
      <c r="E282" s="86">
        <v>-1.6107382550335614E-2</v>
      </c>
      <c r="F282" s="90">
        <v>1154</v>
      </c>
      <c r="G282" s="91">
        <v>3011</v>
      </c>
      <c r="H282" s="91">
        <v>14484</v>
      </c>
      <c r="I282" s="91">
        <v>8160</v>
      </c>
      <c r="J282" s="91">
        <v>3985</v>
      </c>
      <c r="K282" s="93">
        <v>4.4981485090625606E-2</v>
      </c>
      <c r="L282" s="93">
        <v>0.11736503605534983</v>
      </c>
      <c r="M282" s="93">
        <v>0.56456831027090237</v>
      </c>
      <c r="N282" s="93">
        <v>0.31806665367374781</v>
      </c>
      <c r="O282" s="93">
        <v>0.15533034496199571</v>
      </c>
      <c r="P282" s="106">
        <v>77.126484396575535</v>
      </c>
      <c r="R282" s="17">
        <v>153</v>
      </c>
      <c r="S282" s="23"/>
      <c r="T282" s="26"/>
      <c r="U282" s="27"/>
      <c r="V282" s="28"/>
    </row>
    <row r="283" spans="1:22" ht="13.5" customHeight="1">
      <c r="A283" s="16" t="s">
        <v>240</v>
      </c>
      <c r="B283" s="29">
        <v>3117</v>
      </c>
      <c r="C283" s="5">
        <v>3066</v>
      </c>
      <c r="D283" s="10">
        <v>-51</v>
      </c>
      <c r="E283" s="86">
        <v>-1.6361886429258954E-2</v>
      </c>
      <c r="F283" s="90">
        <v>82</v>
      </c>
      <c r="G283" s="91">
        <v>243</v>
      </c>
      <c r="H283" s="91">
        <v>1549</v>
      </c>
      <c r="I283" s="91">
        <v>1274</v>
      </c>
      <c r="J283" s="91">
        <v>542</v>
      </c>
      <c r="K283" s="93">
        <v>2.674494455316373E-2</v>
      </c>
      <c r="L283" s="93">
        <v>7.9256360078277882E-2</v>
      </c>
      <c r="M283" s="93">
        <v>0.50521852576647097</v>
      </c>
      <c r="N283" s="93">
        <v>0.41552511415525112</v>
      </c>
      <c r="O283" s="93">
        <v>0.17677756033920417</v>
      </c>
      <c r="P283" s="106">
        <v>97.934151065203352</v>
      </c>
      <c r="R283" s="17">
        <v>614</v>
      </c>
      <c r="S283" s="23"/>
      <c r="T283" s="26"/>
      <c r="U283" s="27"/>
      <c r="V283" s="28"/>
    </row>
    <row r="284" spans="1:22" ht="13.5" customHeight="1">
      <c r="A284" s="16" t="s">
        <v>176</v>
      </c>
      <c r="B284" s="29">
        <v>10719</v>
      </c>
      <c r="C284" s="5">
        <v>10543</v>
      </c>
      <c r="D284" s="10">
        <v>-176</v>
      </c>
      <c r="E284" s="86">
        <v>-1.6419442112137306E-2</v>
      </c>
      <c r="F284" s="90">
        <v>375</v>
      </c>
      <c r="G284" s="91">
        <v>1021</v>
      </c>
      <c r="H284" s="91">
        <v>5359</v>
      </c>
      <c r="I284" s="91">
        <v>4163</v>
      </c>
      <c r="J284" s="91">
        <v>1823</v>
      </c>
      <c r="K284" s="93">
        <v>3.5568623731385751E-2</v>
      </c>
      <c r="L284" s="93">
        <v>9.6841506212652945E-2</v>
      </c>
      <c r="M284" s="93">
        <v>0.50829934553732337</v>
      </c>
      <c r="N284" s="93">
        <v>0.39485914825002372</v>
      </c>
      <c r="O284" s="93">
        <v>0.17291093616617662</v>
      </c>
      <c r="P284" s="106">
        <v>96.734465385333081</v>
      </c>
      <c r="R284" s="17">
        <v>422</v>
      </c>
      <c r="S284" s="23"/>
      <c r="T284" s="26"/>
      <c r="U284" s="27"/>
      <c r="V284" s="28"/>
    </row>
    <row r="285" spans="1:22" ht="13.5" customHeight="1">
      <c r="A285" s="16" t="s">
        <v>269</v>
      </c>
      <c r="B285" s="29">
        <v>2066</v>
      </c>
      <c r="C285" s="5">
        <v>2032</v>
      </c>
      <c r="D285" s="10">
        <v>-34</v>
      </c>
      <c r="E285" s="86">
        <v>-1.6456921587608919E-2</v>
      </c>
      <c r="F285" s="90">
        <v>52</v>
      </c>
      <c r="G285" s="91">
        <v>162</v>
      </c>
      <c r="H285" s="91">
        <v>989</v>
      </c>
      <c r="I285" s="91">
        <v>881</v>
      </c>
      <c r="J285" s="91">
        <v>371</v>
      </c>
      <c r="K285" s="93">
        <v>2.5590551181102362E-2</v>
      </c>
      <c r="L285" s="93">
        <v>7.9724409448818895E-2</v>
      </c>
      <c r="M285" s="93">
        <v>0.48671259842519687</v>
      </c>
      <c r="N285" s="93">
        <v>0.43356299212598426</v>
      </c>
      <c r="O285" s="93">
        <v>0.18257874015748032</v>
      </c>
      <c r="P285" s="106">
        <v>105.46006066734074</v>
      </c>
      <c r="R285" s="17">
        <v>707</v>
      </c>
      <c r="S285" s="23"/>
      <c r="T285" s="26"/>
      <c r="U285" s="27"/>
      <c r="V285" s="28"/>
    </row>
    <row r="286" spans="1:22" ht="13.5" customHeight="1">
      <c r="A286" s="16" t="s">
        <v>209</v>
      </c>
      <c r="B286" s="29">
        <v>5256</v>
      </c>
      <c r="C286" s="5">
        <v>5169</v>
      </c>
      <c r="D286" s="10">
        <v>-87</v>
      </c>
      <c r="E286" s="86">
        <v>-1.6552511415525162E-2</v>
      </c>
      <c r="F286" s="90">
        <v>269</v>
      </c>
      <c r="G286" s="91">
        <v>745</v>
      </c>
      <c r="H286" s="91">
        <v>2888</v>
      </c>
      <c r="I286" s="91">
        <v>1536</v>
      </c>
      <c r="J286" s="91">
        <v>754</v>
      </c>
      <c r="K286" s="93">
        <v>5.204101373573225E-2</v>
      </c>
      <c r="L286" s="93">
        <v>0.14412845811568969</v>
      </c>
      <c r="M286" s="93">
        <v>0.55871541884310316</v>
      </c>
      <c r="N286" s="93">
        <v>0.2971561230412072</v>
      </c>
      <c r="O286" s="93">
        <v>0.14586960727413426</v>
      </c>
      <c r="P286" s="106">
        <v>78.9819944598338</v>
      </c>
      <c r="R286" s="17">
        <v>531</v>
      </c>
      <c r="S286" s="23"/>
      <c r="T286" s="26"/>
      <c r="U286" s="27"/>
      <c r="V286" s="28"/>
    </row>
    <row r="287" spans="1:22" ht="13.5" customHeight="1">
      <c r="A287" s="40" t="s">
        <v>290</v>
      </c>
      <c r="B287" s="29">
        <v>3841</v>
      </c>
      <c r="C287" s="5">
        <v>3777</v>
      </c>
      <c r="D287" s="10">
        <v>-64</v>
      </c>
      <c r="E287" s="86">
        <v>-1.6662327518875308E-2</v>
      </c>
      <c r="F287" s="90">
        <v>161</v>
      </c>
      <c r="G287" s="91">
        <v>442</v>
      </c>
      <c r="H287" s="91">
        <v>1982</v>
      </c>
      <c r="I287" s="91">
        <v>1353</v>
      </c>
      <c r="J287" s="91">
        <v>577</v>
      </c>
      <c r="K287" s="93">
        <v>4.2626423087106166E-2</v>
      </c>
      <c r="L287" s="93">
        <v>0.11702409319565793</v>
      </c>
      <c r="M287" s="93">
        <v>0.52475509663754305</v>
      </c>
      <c r="N287" s="93">
        <v>0.35822081016679902</v>
      </c>
      <c r="O287" s="93">
        <v>0.15276674609478422</v>
      </c>
      <c r="P287" s="106">
        <v>90.565085771947523</v>
      </c>
      <c r="R287" s="37">
        <v>762</v>
      </c>
      <c r="S287" s="23"/>
      <c r="T287" s="26"/>
      <c r="U287" s="27"/>
      <c r="V287" s="28"/>
    </row>
    <row r="288" spans="1:22" ht="13.5" customHeight="1">
      <c r="A288" s="16" t="s">
        <v>221</v>
      </c>
      <c r="B288" s="29">
        <v>2861</v>
      </c>
      <c r="C288" s="5">
        <v>2813</v>
      </c>
      <c r="D288" s="10">
        <v>-48</v>
      </c>
      <c r="E288" s="86">
        <v>-1.6777350576721473E-2</v>
      </c>
      <c r="F288" s="90">
        <v>98</v>
      </c>
      <c r="G288" s="91">
        <v>274</v>
      </c>
      <c r="H288" s="91">
        <v>1368</v>
      </c>
      <c r="I288" s="91">
        <v>1171</v>
      </c>
      <c r="J288" s="91">
        <v>544</v>
      </c>
      <c r="K288" s="93">
        <v>3.4838250977603978E-2</v>
      </c>
      <c r="L288" s="93">
        <v>9.7404905794525418E-2</v>
      </c>
      <c r="M288" s="93">
        <v>0.48631354425879841</v>
      </c>
      <c r="N288" s="93">
        <v>0.41628154994667615</v>
      </c>
      <c r="O288" s="93">
        <v>0.19338784216139354</v>
      </c>
      <c r="P288" s="106">
        <v>105.62865497076024</v>
      </c>
      <c r="R288" s="17">
        <v>576</v>
      </c>
      <c r="S288" s="23"/>
      <c r="T288" s="26"/>
      <c r="U288" s="27"/>
      <c r="V288" s="28"/>
    </row>
    <row r="289" spans="1:22" ht="13.5" customHeight="1">
      <c r="A289" s="16" t="s">
        <v>135</v>
      </c>
      <c r="B289" s="29">
        <v>1107</v>
      </c>
      <c r="C289" s="5">
        <v>1088</v>
      </c>
      <c r="D289" s="10">
        <v>-19</v>
      </c>
      <c r="E289" s="86">
        <v>-1.7163504968383037E-2</v>
      </c>
      <c r="F289" s="90">
        <v>63</v>
      </c>
      <c r="G289" s="91">
        <v>146</v>
      </c>
      <c r="H289" s="91">
        <v>527</v>
      </c>
      <c r="I289" s="91">
        <v>415</v>
      </c>
      <c r="J289" s="91">
        <v>200</v>
      </c>
      <c r="K289" s="93">
        <v>5.7904411764705885E-2</v>
      </c>
      <c r="L289" s="93">
        <v>0.13419117647058823</v>
      </c>
      <c r="M289" s="93">
        <v>0.484375</v>
      </c>
      <c r="N289" s="93">
        <v>0.38143382352941174</v>
      </c>
      <c r="O289" s="93">
        <v>0.18382352941176472</v>
      </c>
      <c r="P289" s="106">
        <v>106.45161290322582</v>
      </c>
      <c r="R289" s="17">
        <v>265</v>
      </c>
      <c r="S289" s="23"/>
      <c r="T289" s="26"/>
      <c r="U289" s="27"/>
      <c r="V289" s="28"/>
    </row>
    <row r="290" spans="1:22" ht="13.5" customHeight="1">
      <c r="A290" s="16" t="s">
        <v>261</v>
      </c>
      <c r="B290" s="29">
        <v>3146</v>
      </c>
      <c r="C290" s="5">
        <v>3092</v>
      </c>
      <c r="D290" s="10">
        <v>-54</v>
      </c>
      <c r="E290" s="86">
        <v>-1.7164653528289886E-2</v>
      </c>
      <c r="F290" s="90">
        <v>89</v>
      </c>
      <c r="G290" s="91">
        <v>262</v>
      </c>
      <c r="H290" s="91">
        <v>1563</v>
      </c>
      <c r="I290" s="91">
        <v>1267</v>
      </c>
      <c r="J290" s="91">
        <v>584</v>
      </c>
      <c r="K290" s="93">
        <v>2.8783958602846053E-2</v>
      </c>
      <c r="L290" s="93">
        <v>8.473479948253558E-2</v>
      </c>
      <c r="M290" s="93">
        <v>0.50549805950840876</v>
      </c>
      <c r="N290" s="93">
        <v>0.40976714100905565</v>
      </c>
      <c r="O290" s="93">
        <v>0.18887451487710219</v>
      </c>
      <c r="P290" s="106">
        <v>97.824696097248875</v>
      </c>
      <c r="R290" s="17">
        <v>689</v>
      </c>
      <c r="S290" s="23"/>
      <c r="T290" s="26"/>
      <c r="U290" s="27"/>
      <c r="V290" s="28"/>
    </row>
    <row r="291" spans="1:22" ht="13.5" customHeight="1">
      <c r="A291" s="16" t="s">
        <v>89</v>
      </c>
      <c r="B291" s="29">
        <v>1925</v>
      </c>
      <c r="C291" s="5">
        <v>1891</v>
      </c>
      <c r="D291" s="10">
        <v>-34</v>
      </c>
      <c r="E291" s="86">
        <v>-1.7662337662337713E-2</v>
      </c>
      <c r="F291" s="90">
        <v>79</v>
      </c>
      <c r="G291" s="91">
        <v>205</v>
      </c>
      <c r="H291" s="91">
        <v>1023</v>
      </c>
      <c r="I291" s="91">
        <v>663</v>
      </c>
      <c r="J291" s="91">
        <v>307</v>
      </c>
      <c r="K291" s="93">
        <v>4.1776837652035957E-2</v>
      </c>
      <c r="L291" s="93">
        <v>0.10840824960338445</v>
      </c>
      <c r="M291" s="93">
        <v>0.54098360655737709</v>
      </c>
      <c r="N291" s="93">
        <v>0.3506081438392385</v>
      </c>
      <c r="O291" s="93">
        <v>0.16234796404019036</v>
      </c>
      <c r="P291" s="106">
        <v>84.848484848484844</v>
      </c>
      <c r="R291" s="17">
        <v>151</v>
      </c>
      <c r="S291" s="23"/>
      <c r="T291" s="26"/>
      <c r="U291" s="27"/>
      <c r="V291" s="28"/>
    </row>
    <row r="292" spans="1:22" ht="13.5" customHeight="1">
      <c r="A292" s="16" t="s">
        <v>196</v>
      </c>
      <c r="B292" s="29">
        <v>1868</v>
      </c>
      <c r="C292" s="5">
        <v>1835</v>
      </c>
      <c r="D292" s="10">
        <v>-33</v>
      </c>
      <c r="E292" s="86">
        <v>-1.7665952890792314E-2</v>
      </c>
      <c r="F292" s="90">
        <v>61</v>
      </c>
      <c r="G292" s="91">
        <v>174</v>
      </c>
      <c r="H292" s="91">
        <v>958</v>
      </c>
      <c r="I292" s="91">
        <v>703</v>
      </c>
      <c r="J292" s="91">
        <v>335</v>
      </c>
      <c r="K292" s="93">
        <v>3.3242506811989099E-2</v>
      </c>
      <c r="L292" s="93">
        <v>9.4822888283378745E-2</v>
      </c>
      <c r="M292" s="93">
        <v>0.52207084468664855</v>
      </c>
      <c r="N292" s="93">
        <v>0.38310626702997275</v>
      </c>
      <c r="O292" s="93">
        <v>0.18256130790190736</v>
      </c>
      <c r="P292" s="106">
        <v>91.544885177453025</v>
      </c>
      <c r="R292" s="17">
        <v>489</v>
      </c>
      <c r="S292" s="23"/>
      <c r="T292" s="26"/>
      <c r="U292" s="27"/>
      <c r="V292" s="28"/>
    </row>
    <row r="293" spans="1:22" ht="13.5" customHeight="1">
      <c r="A293" s="16" t="s">
        <v>244</v>
      </c>
      <c r="B293" s="29">
        <v>2491</v>
      </c>
      <c r="C293" s="5">
        <v>2446</v>
      </c>
      <c r="D293" s="10">
        <v>-45</v>
      </c>
      <c r="E293" s="86">
        <v>-1.8065034122842216E-2</v>
      </c>
      <c r="F293" s="90">
        <v>74</v>
      </c>
      <c r="G293" s="91">
        <v>214</v>
      </c>
      <c r="H293" s="91">
        <v>1222</v>
      </c>
      <c r="I293" s="91">
        <v>1010</v>
      </c>
      <c r="J293" s="91">
        <v>456</v>
      </c>
      <c r="K293" s="93">
        <v>3.025347506132461E-2</v>
      </c>
      <c r="L293" s="93">
        <v>8.7489779231398196E-2</v>
      </c>
      <c r="M293" s="93">
        <v>0.49959116925592806</v>
      </c>
      <c r="N293" s="93">
        <v>0.41291905151267377</v>
      </c>
      <c r="O293" s="93">
        <v>0.18642681929681112</v>
      </c>
      <c r="P293" s="106">
        <v>100.16366612111293</v>
      </c>
      <c r="R293" s="17">
        <v>620</v>
      </c>
      <c r="S293" s="23"/>
      <c r="T293" s="26"/>
      <c r="U293" s="27"/>
      <c r="V293" s="28"/>
    </row>
    <row r="294" spans="1:22" ht="13.5" customHeight="1">
      <c r="A294" s="16" t="s">
        <v>60</v>
      </c>
      <c r="B294" s="29">
        <v>1103</v>
      </c>
      <c r="C294" s="5">
        <v>1083</v>
      </c>
      <c r="D294" s="10">
        <v>-20</v>
      </c>
      <c r="E294" s="86">
        <v>-1.8132366273798772E-2</v>
      </c>
      <c r="F294" s="90">
        <v>58</v>
      </c>
      <c r="G294" s="91">
        <v>147</v>
      </c>
      <c r="H294" s="91">
        <v>551</v>
      </c>
      <c r="I294" s="91">
        <v>385</v>
      </c>
      <c r="J294" s="91">
        <v>183</v>
      </c>
      <c r="K294" s="93">
        <v>5.3554939981532781E-2</v>
      </c>
      <c r="L294" s="93">
        <v>0.13573407202216067</v>
      </c>
      <c r="M294" s="93">
        <v>0.50877192982456143</v>
      </c>
      <c r="N294" s="93">
        <v>0.35549399815327792</v>
      </c>
      <c r="O294" s="93">
        <v>0.16897506925207756</v>
      </c>
      <c r="P294" s="106">
        <v>96.551724137931032</v>
      </c>
      <c r="R294" s="17">
        <v>74</v>
      </c>
      <c r="S294" s="23"/>
      <c r="T294" s="26"/>
      <c r="U294" s="27"/>
      <c r="V294" s="28"/>
    </row>
    <row r="295" spans="1:22" ht="13.5" customHeight="1">
      <c r="A295" s="40" t="s">
        <v>98</v>
      </c>
      <c r="B295" s="29">
        <v>4527</v>
      </c>
      <c r="C295" s="5">
        <v>4444</v>
      </c>
      <c r="D295" s="10">
        <v>-83</v>
      </c>
      <c r="E295" s="86">
        <v>-1.8334437817539184E-2</v>
      </c>
      <c r="F295" s="90">
        <v>157</v>
      </c>
      <c r="G295" s="91">
        <v>425</v>
      </c>
      <c r="H295" s="91">
        <v>2313</v>
      </c>
      <c r="I295" s="91">
        <v>1706</v>
      </c>
      <c r="J295" s="91">
        <v>755</v>
      </c>
      <c r="K295" s="93">
        <v>3.5328532853285327E-2</v>
      </c>
      <c r="L295" s="93">
        <v>9.5634563456345634E-2</v>
      </c>
      <c r="M295" s="93">
        <v>0.52047704770477043</v>
      </c>
      <c r="N295" s="93">
        <v>0.38388838883888388</v>
      </c>
      <c r="O295" s="93">
        <v>0.1698919891989199</v>
      </c>
      <c r="P295" s="106">
        <v>92.131431041936878</v>
      </c>
      <c r="R295" s="37">
        <v>176</v>
      </c>
      <c r="S295" s="23"/>
      <c r="T295" s="26"/>
      <c r="U295" s="27"/>
      <c r="V295" s="28"/>
    </row>
    <row r="296" spans="1:22" ht="13.5" customHeight="1">
      <c r="A296" s="16" t="s">
        <v>157</v>
      </c>
      <c r="B296" s="29">
        <v>4326</v>
      </c>
      <c r="C296" s="5">
        <v>4245</v>
      </c>
      <c r="D296" s="10">
        <v>-81</v>
      </c>
      <c r="E296" s="86">
        <v>-1.8723994452149784E-2</v>
      </c>
      <c r="F296" s="90">
        <v>190</v>
      </c>
      <c r="G296" s="91">
        <v>532</v>
      </c>
      <c r="H296" s="91">
        <v>2492</v>
      </c>
      <c r="I296" s="91">
        <v>1221</v>
      </c>
      <c r="J296" s="91">
        <v>520</v>
      </c>
      <c r="K296" s="93">
        <v>4.47585394581861E-2</v>
      </c>
      <c r="L296" s="93">
        <v>0.12532391048292107</v>
      </c>
      <c r="M296" s="93">
        <v>0.58704358068315665</v>
      </c>
      <c r="N296" s="93">
        <v>0.28763250883392227</v>
      </c>
      <c r="O296" s="93">
        <v>0.12249705535924617</v>
      </c>
      <c r="P296" s="106">
        <v>70.345104333868377</v>
      </c>
      <c r="R296" s="17">
        <v>316</v>
      </c>
      <c r="S296" s="23"/>
      <c r="T296" s="26"/>
      <c r="U296" s="27"/>
      <c r="V296" s="28"/>
    </row>
    <row r="297" spans="1:22" ht="13.5" customHeight="1">
      <c r="A297" s="16" t="s">
        <v>69</v>
      </c>
      <c r="B297" s="29">
        <v>3196</v>
      </c>
      <c r="C297" s="5">
        <v>3136</v>
      </c>
      <c r="D297" s="10">
        <v>-60</v>
      </c>
      <c r="E297" s="86">
        <v>-1.8773466833541974E-2</v>
      </c>
      <c r="F297" s="90">
        <v>96</v>
      </c>
      <c r="G297" s="91">
        <v>308</v>
      </c>
      <c r="H297" s="91">
        <v>1557</v>
      </c>
      <c r="I297" s="91">
        <v>1271</v>
      </c>
      <c r="J297" s="91">
        <v>602</v>
      </c>
      <c r="K297" s="93">
        <v>3.0612244897959183E-2</v>
      </c>
      <c r="L297" s="93">
        <v>9.8214285714285712E-2</v>
      </c>
      <c r="M297" s="93">
        <v>0.49649234693877553</v>
      </c>
      <c r="N297" s="93">
        <v>0.40529336734693877</v>
      </c>
      <c r="O297" s="93">
        <v>0.19196428571428573</v>
      </c>
      <c r="P297" s="106">
        <v>101.41297366730893</v>
      </c>
      <c r="R297" s="17">
        <v>90</v>
      </c>
      <c r="S297" s="23"/>
      <c r="T297" s="26"/>
      <c r="U297" s="27"/>
      <c r="V297" s="28"/>
    </row>
    <row r="298" spans="1:22" ht="13.5" customHeight="1">
      <c r="A298" s="16" t="s">
        <v>224</v>
      </c>
      <c r="B298" s="29">
        <v>4655</v>
      </c>
      <c r="C298" s="5">
        <v>4567</v>
      </c>
      <c r="D298" s="10">
        <v>-88</v>
      </c>
      <c r="E298" s="86">
        <v>-1.8904403866809916E-2</v>
      </c>
      <c r="F298" s="90">
        <v>184</v>
      </c>
      <c r="G298" s="91">
        <v>459</v>
      </c>
      <c r="H298" s="91">
        <v>2207</v>
      </c>
      <c r="I298" s="91">
        <v>1901</v>
      </c>
      <c r="J298" s="91">
        <v>892</v>
      </c>
      <c r="K298" s="93">
        <v>4.028902999781038E-2</v>
      </c>
      <c r="L298" s="93">
        <v>0.10050361287497263</v>
      </c>
      <c r="M298" s="93">
        <v>0.4832493978541712</v>
      </c>
      <c r="N298" s="93">
        <v>0.41624698927085613</v>
      </c>
      <c r="O298" s="93">
        <v>0.19531421064155902</v>
      </c>
      <c r="P298" s="106">
        <v>106.93248753964657</v>
      </c>
      <c r="R298" s="17">
        <v>580</v>
      </c>
      <c r="S298" s="23"/>
      <c r="T298" s="26"/>
      <c r="U298" s="27"/>
      <c r="V298" s="28"/>
    </row>
    <row r="299" spans="1:22" ht="13.5" customHeight="1">
      <c r="A299" s="16" t="s">
        <v>321</v>
      </c>
      <c r="B299" s="29">
        <v>2619</v>
      </c>
      <c r="C299" s="5">
        <v>2568</v>
      </c>
      <c r="D299" s="10">
        <v>-51</v>
      </c>
      <c r="E299" s="86">
        <v>-1.9473081328751474E-2</v>
      </c>
      <c r="F299" s="90">
        <v>121</v>
      </c>
      <c r="G299" s="91">
        <v>365</v>
      </c>
      <c r="H299" s="91">
        <v>1384</v>
      </c>
      <c r="I299" s="91">
        <v>819</v>
      </c>
      <c r="J299" s="91">
        <v>360</v>
      </c>
      <c r="K299" s="93">
        <v>4.7118380062305294E-2</v>
      </c>
      <c r="L299" s="93">
        <v>0.14213395638629284</v>
      </c>
      <c r="M299" s="93">
        <v>0.5389408099688473</v>
      </c>
      <c r="N299" s="93">
        <v>0.31892523364485981</v>
      </c>
      <c r="O299" s="93">
        <v>0.14018691588785046</v>
      </c>
      <c r="P299" s="106">
        <v>85.549132947976886</v>
      </c>
      <c r="R299" s="17">
        <v>889</v>
      </c>
      <c r="S299" s="23"/>
      <c r="T299" s="26"/>
      <c r="U299" s="27"/>
      <c r="V299" s="28"/>
    </row>
    <row r="300" spans="1:22" ht="13.5" customHeight="1">
      <c r="A300" s="16" t="s">
        <v>276</v>
      </c>
      <c r="B300" s="29">
        <v>3326</v>
      </c>
      <c r="C300" s="5">
        <v>3261</v>
      </c>
      <c r="D300" s="10">
        <v>-65</v>
      </c>
      <c r="E300" s="86">
        <v>-1.9542994588093832E-2</v>
      </c>
      <c r="F300" s="90">
        <v>126</v>
      </c>
      <c r="G300" s="91">
        <v>354</v>
      </c>
      <c r="H300" s="91">
        <v>1622</v>
      </c>
      <c r="I300" s="91">
        <v>1285</v>
      </c>
      <c r="J300" s="91">
        <v>659</v>
      </c>
      <c r="K300" s="93">
        <v>3.8638454461821528E-2</v>
      </c>
      <c r="L300" s="93">
        <v>0.10855565777368906</v>
      </c>
      <c r="M300" s="93">
        <v>0.49739343759582949</v>
      </c>
      <c r="N300" s="93">
        <v>0.39405090463048142</v>
      </c>
      <c r="O300" s="93">
        <v>0.2020852499233364</v>
      </c>
      <c r="P300" s="106">
        <v>101.04808877928484</v>
      </c>
      <c r="R300" s="17">
        <v>739</v>
      </c>
      <c r="S300" s="23"/>
      <c r="T300" s="26"/>
      <c r="U300" s="27"/>
      <c r="V300" s="28"/>
    </row>
    <row r="301" spans="1:22" ht="13.5" customHeight="1">
      <c r="A301" s="16" t="s">
        <v>332</v>
      </c>
      <c r="B301" s="29">
        <v>3065</v>
      </c>
      <c r="C301" s="5">
        <v>3004</v>
      </c>
      <c r="D301" s="10">
        <v>-61</v>
      </c>
      <c r="E301" s="86">
        <v>-1.9902120717781413E-2</v>
      </c>
      <c r="F301" s="90">
        <v>158</v>
      </c>
      <c r="G301" s="91">
        <v>454</v>
      </c>
      <c r="H301" s="91">
        <v>1579</v>
      </c>
      <c r="I301" s="91">
        <v>971</v>
      </c>
      <c r="J301" s="91">
        <v>427</v>
      </c>
      <c r="K301" s="93">
        <v>5.25965379494008E-2</v>
      </c>
      <c r="L301" s="93">
        <v>0.1511318242343542</v>
      </c>
      <c r="M301" s="93">
        <v>0.52563249001331558</v>
      </c>
      <c r="N301" s="93">
        <v>0.32323568575233025</v>
      </c>
      <c r="O301" s="93">
        <v>0.14214380825565912</v>
      </c>
      <c r="P301" s="106">
        <v>90.246991766941107</v>
      </c>
      <c r="R301" s="17">
        <v>924</v>
      </c>
      <c r="S301" s="23"/>
      <c r="T301" s="26"/>
      <c r="U301" s="27"/>
      <c r="V301" s="28"/>
    </row>
    <row r="302" spans="1:22" ht="13.5" customHeight="1">
      <c r="A302" s="16" t="s">
        <v>166</v>
      </c>
      <c r="B302" s="29">
        <v>2925</v>
      </c>
      <c r="C302" s="5">
        <v>2866</v>
      </c>
      <c r="D302" s="10">
        <v>-59</v>
      </c>
      <c r="E302" s="86">
        <v>-2.0170940170940121E-2</v>
      </c>
      <c r="F302" s="90">
        <v>162</v>
      </c>
      <c r="G302" s="91">
        <v>400</v>
      </c>
      <c r="H302" s="91">
        <v>1419</v>
      </c>
      <c r="I302" s="91">
        <v>1047</v>
      </c>
      <c r="J302" s="91">
        <v>502</v>
      </c>
      <c r="K302" s="93">
        <v>5.6524773203070484E-2</v>
      </c>
      <c r="L302" s="93">
        <v>0.13956734124214934</v>
      </c>
      <c r="M302" s="93">
        <v>0.49511514305652476</v>
      </c>
      <c r="N302" s="93">
        <v>0.36531751570132587</v>
      </c>
      <c r="O302" s="93">
        <v>0.17515701325889743</v>
      </c>
      <c r="P302" s="106">
        <v>101.97322057787174</v>
      </c>
      <c r="R302" s="17">
        <v>403</v>
      </c>
      <c r="S302" s="23"/>
      <c r="T302" s="26"/>
      <c r="U302" s="27"/>
      <c r="V302" s="28"/>
    </row>
    <row r="303" spans="1:22" ht="13.5" customHeight="1">
      <c r="A303" s="16" t="s">
        <v>264</v>
      </c>
      <c r="B303" s="29">
        <v>1235</v>
      </c>
      <c r="C303" s="5">
        <v>1210</v>
      </c>
      <c r="D303" s="10">
        <v>-25</v>
      </c>
      <c r="E303" s="86">
        <v>-2.0242914979757054E-2</v>
      </c>
      <c r="F303" s="90">
        <v>50</v>
      </c>
      <c r="G303" s="91">
        <v>121</v>
      </c>
      <c r="H303" s="91">
        <v>605</v>
      </c>
      <c r="I303" s="91">
        <v>484</v>
      </c>
      <c r="J303" s="91">
        <v>228</v>
      </c>
      <c r="K303" s="93">
        <v>4.1322314049586778E-2</v>
      </c>
      <c r="L303" s="93">
        <v>0.1</v>
      </c>
      <c r="M303" s="93">
        <v>0.5</v>
      </c>
      <c r="N303" s="93">
        <v>0.4</v>
      </c>
      <c r="O303" s="93">
        <v>0.1884297520661157</v>
      </c>
      <c r="P303" s="106">
        <v>100</v>
      </c>
      <c r="R303" s="17">
        <v>697</v>
      </c>
      <c r="S303" s="23"/>
      <c r="T303" s="26"/>
      <c r="U303" s="27"/>
      <c r="V303" s="28"/>
    </row>
    <row r="304" spans="1:22" ht="13.5" customHeight="1">
      <c r="A304" s="16" t="s">
        <v>63</v>
      </c>
      <c r="B304" s="29">
        <v>4782</v>
      </c>
      <c r="C304" s="5">
        <v>4683</v>
      </c>
      <c r="D304" s="10">
        <v>-99</v>
      </c>
      <c r="E304" s="86">
        <v>-2.0702634880803039E-2</v>
      </c>
      <c r="F304" s="90">
        <v>210</v>
      </c>
      <c r="G304" s="91">
        <v>652</v>
      </c>
      <c r="H304" s="91">
        <v>2481</v>
      </c>
      <c r="I304" s="91">
        <v>1550</v>
      </c>
      <c r="J304" s="91">
        <v>731</v>
      </c>
      <c r="K304" s="93">
        <v>4.4843049327354258E-2</v>
      </c>
      <c r="L304" s="93">
        <v>0.13922699124492846</v>
      </c>
      <c r="M304" s="93">
        <v>0.52978859705317105</v>
      </c>
      <c r="N304" s="93">
        <v>0.33098441170190052</v>
      </c>
      <c r="O304" s="93">
        <v>0.15609651932521887</v>
      </c>
      <c r="P304" s="106">
        <v>88.754534461910524</v>
      </c>
      <c r="R304" s="17">
        <v>77</v>
      </c>
      <c r="S304" s="23"/>
      <c r="T304" s="26"/>
      <c r="U304" s="27"/>
      <c r="V304" s="28"/>
    </row>
    <row r="305" spans="1:22" ht="13.5" customHeight="1">
      <c r="A305" s="16" t="s">
        <v>293</v>
      </c>
      <c r="B305" s="29">
        <v>2482</v>
      </c>
      <c r="C305" s="5">
        <v>2430</v>
      </c>
      <c r="D305" s="10">
        <v>-52</v>
      </c>
      <c r="E305" s="86">
        <v>-2.0950846091861375E-2</v>
      </c>
      <c r="F305" s="90">
        <v>80</v>
      </c>
      <c r="G305" s="91">
        <v>194</v>
      </c>
      <c r="H305" s="91">
        <v>1242</v>
      </c>
      <c r="I305" s="91">
        <v>994</v>
      </c>
      <c r="J305" s="91">
        <v>473</v>
      </c>
      <c r="K305" s="93">
        <v>3.292181069958848E-2</v>
      </c>
      <c r="L305" s="93">
        <v>7.9835390946502063E-2</v>
      </c>
      <c r="M305" s="93">
        <v>0.51111111111111107</v>
      </c>
      <c r="N305" s="93">
        <v>0.40905349794238682</v>
      </c>
      <c r="O305" s="93">
        <v>0.19465020576131686</v>
      </c>
      <c r="P305" s="106">
        <v>95.652173913043484</v>
      </c>
      <c r="R305" s="17">
        <v>768</v>
      </c>
      <c r="S305" s="23"/>
      <c r="T305" s="26"/>
      <c r="U305" s="27"/>
      <c r="V305" s="28"/>
    </row>
    <row r="306" spans="1:22" ht="13.5" customHeight="1">
      <c r="A306" s="16" t="s">
        <v>116</v>
      </c>
      <c r="B306" s="29">
        <v>3858</v>
      </c>
      <c r="C306" s="5">
        <v>3774</v>
      </c>
      <c r="D306" s="10">
        <v>-84</v>
      </c>
      <c r="E306" s="86">
        <v>-2.1772939346811793E-2</v>
      </c>
      <c r="F306" s="90">
        <v>157</v>
      </c>
      <c r="G306" s="91">
        <v>443</v>
      </c>
      <c r="H306" s="91">
        <v>1951</v>
      </c>
      <c r="I306" s="91">
        <v>1380</v>
      </c>
      <c r="J306" s="91">
        <v>659</v>
      </c>
      <c r="K306" s="93">
        <v>4.1600423953365127E-2</v>
      </c>
      <c r="L306" s="93">
        <v>0.11738208797032326</v>
      </c>
      <c r="M306" s="93">
        <v>0.51695813460519346</v>
      </c>
      <c r="N306" s="93">
        <v>0.3656597774244833</v>
      </c>
      <c r="O306" s="93">
        <v>0.17461579226285109</v>
      </c>
      <c r="P306" s="106">
        <v>93.439261916965648</v>
      </c>
      <c r="R306" s="17">
        <v>226</v>
      </c>
      <c r="S306" s="23"/>
      <c r="T306" s="26"/>
      <c r="U306" s="27"/>
      <c r="V306" s="28"/>
    </row>
    <row r="307" spans="1:22" ht="13.5" customHeight="1">
      <c r="A307" s="16" t="s">
        <v>124</v>
      </c>
      <c r="B307" s="29">
        <v>20437</v>
      </c>
      <c r="C307" s="5">
        <v>19982</v>
      </c>
      <c r="D307" s="10">
        <v>-455</v>
      </c>
      <c r="E307" s="86">
        <v>-2.2263541615696991E-2</v>
      </c>
      <c r="F307" s="90">
        <v>1052</v>
      </c>
      <c r="G307" s="91">
        <v>2785</v>
      </c>
      <c r="H307" s="91">
        <v>11270</v>
      </c>
      <c r="I307" s="91">
        <v>5927</v>
      </c>
      <c r="J307" s="91">
        <v>2569</v>
      </c>
      <c r="K307" s="93">
        <v>5.2647382644379945E-2</v>
      </c>
      <c r="L307" s="93">
        <v>0.1393754378941047</v>
      </c>
      <c r="M307" s="93">
        <v>0.56400760684616158</v>
      </c>
      <c r="N307" s="93">
        <v>0.29661695525973375</v>
      </c>
      <c r="O307" s="93">
        <v>0.1285657091382244</v>
      </c>
      <c r="P307" s="106">
        <v>77.302573203194314</v>
      </c>
      <c r="R307" s="17">
        <v>240</v>
      </c>
      <c r="S307" s="23"/>
      <c r="T307" s="26"/>
      <c r="U307" s="27"/>
      <c r="V307" s="28"/>
    </row>
    <row r="308" spans="1:22" ht="13.5" customHeight="1">
      <c r="A308" s="16" t="s">
        <v>86</v>
      </c>
      <c r="B308" s="29">
        <v>4749</v>
      </c>
      <c r="C308" s="5">
        <v>4643</v>
      </c>
      <c r="D308" s="10">
        <v>-106</v>
      </c>
      <c r="E308" s="86">
        <v>-2.2320488523899784E-2</v>
      </c>
      <c r="F308" s="90">
        <v>157</v>
      </c>
      <c r="G308" s="91">
        <v>410</v>
      </c>
      <c r="H308" s="91">
        <v>2258</v>
      </c>
      <c r="I308" s="91">
        <v>1975</v>
      </c>
      <c r="J308" s="91">
        <v>893</v>
      </c>
      <c r="K308" s="93">
        <v>3.3814344174025415E-2</v>
      </c>
      <c r="L308" s="93">
        <v>8.8304975231531344E-2</v>
      </c>
      <c r="M308" s="93">
        <v>0.48632349773853112</v>
      </c>
      <c r="N308" s="93">
        <v>0.42537152702993752</v>
      </c>
      <c r="O308" s="93">
        <v>0.19233254361404264</v>
      </c>
      <c r="P308" s="106">
        <v>105.62444641275466</v>
      </c>
      <c r="R308" s="17">
        <v>146</v>
      </c>
      <c r="S308" s="23"/>
      <c r="T308" s="26"/>
      <c r="U308" s="27"/>
      <c r="V308" s="28"/>
    </row>
    <row r="309" spans="1:22" ht="13.5" customHeight="1">
      <c r="A309" s="16" t="s">
        <v>243</v>
      </c>
      <c r="B309" s="29">
        <v>2785</v>
      </c>
      <c r="C309" s="5">
        <v>2721</v>
      </c>
      <c r="D309" s="10">
        <v>-64</v>
      </c>
      <c r="E309" s="86">
        <v>-2.2980251346499059E-2</v>
      </c>
      <c r="F309" s="90">
        <v>129</v>
      </c>
      <c r="G309" s="91">
        <v>333</v>
      </c>
      <c r="H309" s="91">
        <v>1389</v>
      </c>
      <c r="I309" s="91">
        <v>999</v>
      </c>
      <c r="J309" s="91">
        <v>509</v>
      </c>
      <c r="K309" s="93">
        <v>4.7409040793825796E-2</v>
      </c>
      <c r="L309" s="93">
        <v>0.12238147739801543</v>
      </c>
      <c r="M309" s="93">
        <v>0.51047409040793823</v>
      </c>
      <c r="N309" s="93">
        <v>0.3671444321940463</v>
      </c>
      <c r="O309" s="93">
        <v>0.1870635795663359</v>
      </c>
      <c r="P309" s="106">
        <v>95.896328293736502</v>
      </c>
      <c r="R309" s="17">
        <v>619</v>
      </c>
      <c r="S309" s="23"/>
      <c r="T309" s="26"/>
      <c r="U309" s="27"/>
      <c r="V309" s="28"/>
    </row>
    <row r="310" spans="1:22" ht="13.5" customHeight="1">
      <c r="A310" s="16" t="s">
        <v>299</v>
      </c>
      <c r="B310" s="29">
        <v>2737</v>
      </c>
      <c r="C310" s="5">
        <v>2673</v>
      </c>
      <c r="D310" s="10">
        <v>-64</v>
      </c>
      <c r="E310" s="86">
        <v>-2.3383266350018306E-2</v>
      </c>
      <c r="F310" s="90">
        <v>117</v>
      </c>
      <c r="G310" s="91">
        <v>290</v>
      </c>
      <c r="H310" s="91">
        <v>1359</v>
      </c>
      <c r="I310" s="91">
        <v>1024</v>
      </c>
      <c r="J310" s="91">
        <v>473</v>
      </c>
      <c r="K310" s="93">
        <v>4.3771043771043773E-2</v>
      </c>
      <c r="L310" s="93">
        <v>0.10849233071455294</v>
      </c>
      <c r="M310" s="93">
        <v>0.50841750841750843</v>
      </c>
      <c r="N310" s="93">
        <v>0.38309016086793862</v>
      </c>
      <c r="O310" s="93">
        <v>0.17695473251028807</v>
      </c>
      <c r="P310" s="106">
        <v>96.688741721854299</v>
      </c>
      <c r="R310" s="17">
        <v>785</v>
      </c>
      <c r="S310" s="23"/>
      <c r="T310" s="26"/>
      <c r="U310" s="27"/>
      <c r="V310" s="28"/>
    </row>
    <row r="311" spans="1:22" ht="13.5" customHeight="1">
      <c r="A311" s="16" t="s">
        <v>281</v>
      </c>
      <c r="B311" s="29">
        <v>1385</v>
      </c>
      <c r="C311" s="5">
        <v>1352</v>
      </c>
      <c r="D311" s="10">
        <v>-33</v>
      </c>
      <c r="E311" s="86">
        <v>-2.3826714801444049E-2</v>
      </c>
      <c r="F311" s="90">
        <v>60</v>
      </c>
      <c r="G311" s="91">
        <v>152</v>
      </c>
      <c r="H311" s="91">
        <v>690</v>
      </c>
      <c r="I311" s="91">
        <v>510</v>
      </c>
      <c r="J311" s="91">
        <v>243</v>
      </c>
      <c r="K311" s="93">
        <v>4.4378698224852069E-2</v>
      </c>
      <c r="L311" s="93">
        <v>0.11242603550295859</v>
      </c>
      <c r="M311" s="93">
        <v>0.51035502958579881</v>
      </c>
      <c r="N311" s="93">
        <v>0.37721893491124259</v>
      </c>
      <c r="O311" s="93">
        <v>0.17973372781065089</v>
      </c>
      <c r="P311" s="106">
        <v>95.942028985507235</v>
      </c>
      <c r="R311" s="17">
        <v>747</v>
      </c>
      <c r="S311" s="23"/>
      <c r="T311" s="26"/>
      <c r="U311" s="27"/>
      <c r="V311" s="28"/>
    </row>
    <row r="312" spans="1:22" ht="13.5" customHeight="1">
      <c r="A312" s="16" t="s">
        <v>237</v>
      </c>
      <c r="B312" s="29">
        <v>2063</v>
      </c>
      <c r="C312" s="5">
        <v>2013</v>
      </c>
      <c r="D312" s="10">
        <v>-50</v>
      </c>
      <c r="E312" s="86">
        <v>-2.423654871546288E-2</v>
      </c>
      <c r="F312" s="90">
        <v>99</v>
      </c>
      <c r="G312" s="91">
        <v>277</v>
      </c>
      <c r="H312" s="91">
        <v>1065</v>
      </c>
      <c r="I312" s="91">
        <v>671</v>
      </c>
      <c r="J312" s="91">
        <v>323</v>
      </c>
      <c r="K312" s="93">
        <v>4.9180327868852458E-2</v>
      </c>
      <c r="L312" s="93">
        <v>0.13760556383507203</v>
      </c>
      <c r="M312" s="93">
        <v>0.52906110283159469</v>
      </c>
      <c r="N312" s="93">
        <v>0.33333333333333331</v>
      </c>
      <c r="O312" s="93">
        <v>0.16045702930948832</v>
      </c>
      <c r="P312" s="106">
        <v>89.014084507042256</v>
      </c>
      <c r="R312" s="17">
        <v>608</v>
      </c>
      <c r="S312" s="23"/>
      <c r="T312" s="26"/>
      <c r="U312" s="27"/>
      <c r="V312" s="28"/>
    </row>
    <row r="313" spans="1:22" ht="13.5" customHeight="1">
      <c r="A313" s="16" t="s">
        <v>229</v>
      </c>
      <c r="B313" s="29">
        <v>3772</v>
      </c>
      <c r="C313" s="5">
        <v>3678</v>
      </c>
      <c r="D313" s="10">
        <v>-94</v>
      </c>
      <c r="E313" s="86">
        <v>-2.4920466595970359E-2</v>
      </c>
      <c r="F313" s="90">
        <v>238</v>
      </c>
      <c r="G313" s="91">
        <v>668</v>
      </c>
      <c r="H313" s="91">
        <v>2084</v>
      </c>
      <c r="I313" s="91">
        <v>926</v>
      </c>
      <c r="J313" s="91">
        <v>401</v>
      </c>
      <c r="K313" s="93">
        <v>6.4709081022294723E-2</v>
      </c>
      <c r="L313" s="93">
        <v>0.18162044589450788</v>
      </c>
      <c r="M313" s="93">
        <v>0.56661228928765639</v>
      </c>
      <c r="N313" s="93">
        <v>0.25176726481783579</v>
      </c>
      <c r="O313" s="93">
        <v>0.10902664491571507</v>
      </c>
      <c r="P313" s="106">
        <v>76.487523992322451</v>
      </c>
      <c r="R313" s="17">
        <v>592</v>
      </c>
      <c r="S313" s="23"/>
      <c r="T313" s="26"/>
      <c r="U313" s="27"/>
      <c r="V313" s="28"/>
    </row>
    <row r="314" spans="1:22" ht="13.5" customHeight="1">
      <c r="A314" s="16" t="s">
        <v>46</v>
      </c>
      <c r="B314" s="29">
        <v>958</v>
      </c>
      <c r="C314" s="5">
        <v>933</v>
      </c>
      <c r="D314" s="10">
        <v>-25</v>
      </c>
      <c r="E314" s="86">
        <v>-2.6096033402922769E-2</v>
      </c>
      <c r="F314" s="90">
        <v>58</v>
      </c>
      <c r="G314" s="91">
        <v>131</v>
      </c>
      <c r="H314" s="91">
        <v>541</v>
      </c>
      <c r="I314" s="91">
        <v>261</v>
      </c>
      <c r="J314" s="91">
        <v>118</v>
      </c>
      <c r="K314" s="93">
        <v>6.2165058949624867E-2</v>
      </c>
      <c r="L314" s="93">
        <v>0.14040728831725616</v>
      </c>
      <c r="M314" s="93">
        <v>0.57984994640943199</v>
      </c>
      <c r="N314" s="93">
        <v>0.27974276527331188</v>
      </c>
      <c r="O314" s="93">
        <v>0.12647374062165059</v>
      </c>
      <c r="P314" s="106">
        <v>72.458410351201479</v>
      </c>
      <c r="R314" s="17">
        <v>43</v>
      </c>
      <c r="S314" s="23"/>
      <c r="T314" s="26"/>
      <c r="U314" s="27"/>
      <c r="V314" s="28"/>
    </row>
    <row r="315" spans="1:22" ht="13.5" customHeight="1">
      <c r="A315" s="16" t="s">
        <v>76</v>
      </c>
      <c r="B315" s="29">
        <v>2199</v>
      </c>
      <c r="C315" s="5">
        <v>2139</v>
      </c>
      <c r="D315" s="10">
        <v>-60</v>
      </c>
      <c r="E315" s="86">
        <v>-2.7285129604365577E-2</v>
      </c>
      <c r="F315" s="90">
        <v>82</v>
      </c>
      <c r="G315" s="91">
        <v>196</v>
      </c>
      <c r="H315" s="91">
        <v>1014</v>
      </c>
      <c r="I315" s="91">
        <v>929</v>
      </c>
      <c r="J315" s="91">
        <v>415</v>
      </c>
      <c r="K315" s="93">
        <v>3.83356708742403E-2</v>
      </c>
      <c r="L315" s="93">
        <v>9.1631603553062185E-2</v>
      </c>
      <c r="M315" s="93">
        <v>0.47405329593267881</v>
      </c>
      <c r="N315" s="93">
        <v>0.43431510051425898</v>
      </c>
      <c r="O315" s="93">
        <v>0.19401589527816737</v>
      </c>
      <c r="P315" s="106">
        <v>110.94674556213018</v>
      </c>
      <c r="R315" s="17">
        <v>105</v>
      </c>
      <c r="S315" s="23"/>
      <c r="T315" s="26"/>
      <c r="U315" s="27"/>
      <c r="V315" s="28"/>
    </row>
    <row r="316" spans="1:22" ht="13.5" customHeight="1">
      <c r="A316" s="16" t="s">
        <v>123</v>
      </c>
      <c r="B316" s="29">
        <v>2155</v>
      </c>
      <c r="C316" s="5">
        <v>2095</v>
      </c>
      <c r="D316" s="10">
        <v>-60</v>
      </c>
      <c r="E316" s="86">
        <v>-2.784222737819031E-2</v>
      </c>
      <c r="F316" s="90">
        <v>93</v>
      </c>
      <c r="G316" s="91">
        <v>217</v>
      </c>
      <c r="H316" s="91">
        <v>1034</v>
      </c>
      <c r="I316" s="91">
        <v>844</v>
      </c>
      <c r="J316" s="91">
        <v>359</v>
      </c>
      <c r="K316" s="93">
        <v>4.4391408114558474E-2</v>
      </c>
      <c r="L316" s="93">
        <v>0.1035799522673031</v>
      </c>
      <c r="M316" s="93">
        <v>0.49355608591885441</v>
      </c>
      <c r="N316" s="93">
        <v>0.40286396181384249</v>
      </c>
      <c r="O316" s="93">
        <v>0.17136038186157518</v>
      </c>
      <c r="P316" s="106">
        <v>102.61121856866538</v>
      </c>
      <c r="R316" s="17">
        <v>239</v>
      </c>
      <c r="S316" s="23"/>
      <c r="T316" s="26"/>
      <c r="U316" s="27"/>
      <c r="V316" s="28"/>
    </row>
    <row r="317" spans="1:22" ht="13.5" customHeight="1">
      <c r="A317" s="16" t="s">
        <v>204</v>
      </c>
      <c r="B317" s="29">
        <v>1871</v>
      </c>
      <c r="C317" s="5">
        <v>1816</v>
      </c>
      <c r="D317" s="10">
        <v>-55</v>
      </c>
      <c r="E317" s="86">
        <v>-2.9396044895777629E-2</v>
      </c>
      <c r="F317" s="90">
        <v>87</v>
      </c>
      <c r="G317" s="91">
        <v>250</v>
      </c>
      <c r="H317" s="91">
        <v>1009</v>
      </c>
      <c r="I317" s="91">
        <v>557</v>
      </c>
      <c r="J317" s="91">
        <v>256</v>
      </c>
      <c r="K317" s="93">
        <v>4.7907488986784139E-2</v>
      </c>
      <c r="L317" s="93">
        <v>0.13766519823788545</v>
      </c>
      <c r="M317" s="93">
        <v>0.55561674008810569</v>
      </c>
      <c r="N317" s="93">
        <v>0.30671806167400884</v>
      </c>
      <c r="O317" s="93">
        <v>0.14096916299559473</v>
      </c>
      <c r="P317" s="106">
        <v>79.98017839444995</v>
      </c>
      <c r="R317" s="17">
        <v>504</v>
      </c>
      <c r="S317" s="18"/>
      <c r="T317" s="26"/>
      <c r="U317" s="27"/>
      <c r="V317" s="28"/>
    </row>
    <row r="318" spans="1:22" ht="13.5" customHeight="1">
      <c r="A318" s="16" t="s">
        <v>260</v>
      </c>
      <c r="B318" s="29">
        <v>1561</v>
      </c>
      <c r="C318" s="5">
        <v>1513</v>
      </c>
      <c r="D318" s="10">
        <v>-48</v>
      </c>
      <c r="E318" s="86">
        <v>-3.0749519538757153E-2</v>
      </c>
      <c r="F318" s="90">
        <v>46</v>
      </c>
      <c r="G318" s="91">
        <v>144</v>
      </c>
      <c r="H318" s="91">
        <v>761</v>
      </c>
      <c r="I318" s="91">
        <v>608</v>
      </c>
      <c r="J318" s="91">
        <v>282</v>
      </c>
      <c r="K318" s="93">
        <v>3.0403172504957041E-2</v>
      </c>
      <c r="L318" s="93">
        <v>9.517514871116986E-2</v>
      </c>
      <c r="M318" s="93">
        <v>0.50297422339722409</v>
      </c>
      <c r="N318" s="93">
        <v>0.40185062789160608</v>
      </c>
      <c r="O318" s="93">
        <v>0.18638466622604097</v>
      </c>
      <c r="P318" s="106">
        <v>98.8173455978975</v>
      </c>
      <c r="R318" s="17">
        <v>687</v>
      </c>
      <c r="S318" s="25"/>
      <c r="T318" s="26"/>
      <c r="U318" s="27"/>
      <c r="V318" s="28"/>
    </row>
    <row r="319" spans="1:22" ht="13.5" customHeight="1">
      <c r="A319" s="16" t="s">
        <v>322</v>
      </c>
      <c r="B319" s="29">
        <v>1219</v>
      </c>
      <c r="C319" s="5">
        <v>1176</v>
      </c>
      <c r="D319" s="10">
        <v>-43</v>
      </c>
      <c r="E319" s="86">
        <v>-3.5274815422477457E-2</v>
      </c>
      <c r="F319" s="90">
        <v>66</v>
      </c>
      <c r="G319" s="91">
        <v>142</v>
      </c>
      <c r="H319" s="91">
        <v>665</v>
      </c>
      <c r="I319" s="91">
        <v>369</v>
      </c>
      <c r="J319" s="91">
        <v>159</v>
      </c>
      <c r="K319" s="93">
        <v>5.6122448979591837E-2</v>
      </c>
      <c r="L319" s="93">
        <v>0.12074829931972789</v>
      </c>
      <c r="M319" s="93">
        <v>0.56547619047619047</v>
      </c>
      <c r="N319" s="93">
        <v>0.31377551020408162</v>
      </c>
      <c r="O319" s="93">
        <v>0.13520408163265307</v>
      </c>
      <c r="P319" s="106">
        <v>76.84210526315789</v>
      </c>
      <c r="R319" s="17">
        <v>890</v>
      </c>
      <c r="S319" s="23"/>
      <c r="T319" s="26"/>
      <c r="U319" s="27"/>
      <c r="V319" s="28"/>
    </row>
    <row r="320" spans="1:22" ht="13.5" customHeight="1">
      <c r="A320" s="40" t="s">
        <v>156</v>
      </c>
      <c r="B320" s="29">
        <v>1288</v>
      </c>
      <c r="C320" s="5">
        <v>1232</v>
      </c>
      <c r="D320" s="10">
        <v>-56</v>
      </c>
      <c r="E320" s="86">
        <v>-4.3478260869565188E-2</v>
      </c>
      <c r="F320" s="90">
        <v>64</v>
      </c>
      <c r="G320" s="91">
        <v>185</v>
      </c>
      <c r="H320" s="91">
        <v>590</v>
      </c>
      <c r="I320" s="91">
        <v>457</v>
      </c>
      <c r="J320" s="91">
        <v>199</v>
      </c>
      <c r="K320" s="93">
        <v>5.1948051948051951E-2</v>
      </c>
      <c r="L320" s="93">
        <v>0.15016233766233766</v>
      </c>
      <c r="M320" s="93">
        <v>0.47889610389610388</v>
      </c>
      <c r="N320" s="93">
        <v>0.37094155844155846</v>
      </c>
      <c r="O320" s="93">
        <v>0.16152597402597402</v>
      </c>
      <c r="P320" s="106">
        <v>108.8135593220339</v>
      </c>
      <c r="R320" s="37">
        <v>312</v>
      </c>
      <c r="S320" s="23"/>
      <c r="T320" s="26"/>
      <c r="U320" s="27"/>
      <c r="V320" s="28"/>
    </row>
    <row r="321" spans="1:22" ht="13.5" customHeight="1">
      <c r="A321" s="16" t="s">
        <v>199</v>
      </c>
      <c r="B321" s="29">
        <v>1558</v>
      </c>
      <c r="C321" s="5">
        <v>1488</v>
      </c>
      <c r="D321" s="10">
        <v>-70</v>
      </c>
      <c r="E321" s="86">
        <v>-4.4929396662387711E-2</v>
      </c>
      <c r="F321" s="90">
        <v>59</v>
      </c>
      <c r="G321" s="91">
        <v>187</v>
      </c>
      <c r="H321" s="91">
        <v>744</v>
      </c>
      <c r="I321" s="91">
        <v>557</v>
      </c>
      <c r="J321" s="91">
        <v>254</v>
      </c>
      <c r="K321" s="93">
        <v>3.9650537634408602E-2</v>
      </c>
      <c r="L321" s="93">
        <v>0.12567204301075269</v>
      </c>
      <c r="M321" s="93">
        <v>0.5</v>
      </c>
      <c r="N321" s="93">
        <v>0.37432795698924731</v>
      </c>
      <c r="O321" s="93">
        <v>0.17069892473118278</v>
      </c>
      <c r="P321" s="106">
        <v>100</v>
      </c>
      <c r="R321" s="17">
        <v>495</v>
      </c>
      <c r="S321" s="25"/>
      <c r="T321" s="26"/>
      <c r="U321" s="27"/>
      <c r="V321" s="28"/>
    </row>
    <row r="322" spans="1:22" ht="13.5" customHeight="1">
      <c r="A322" s="16" t="s">
        <v>55</v>
      </c>
      <c r="B322" s="29">
        <v>526</v>
      </c>
      <c r="C322" s="5">
        <v>501</v>
      </c>
      <c r="D322" s="10">
        <v>-25</v>
      </c>
      <c r="E322" s="86">
        <v>-4.7528517110266177E-2</v>
      </c>
      <c r="F322" s="90">
        <v>36</v>
      </c>
      <c r="G322" s="91">
        <v>69</v>
      </c>
      <c r="H322" s="91">
        <v>270</v>
      </c>
      <c r="I322" s="91">
        <v>162</v>
      </c>
      <c r="J322" s="91">
        <v>77</v>
      </c>
      <c r="K322" s="93">
        <v>7.1856287425149698E-2</v>
      </c>
      <c r="L322" s="93">
        <v>0.1377245508982036</v>
      </c>
      <c r="M322" s="93">
        <v>0.53892215568862278</v>
      </c>
      <c r="N322" s="93">
        <v>0.32335329341317365</v>
      </c>
      <c r="O322" s="93">
        <v>0.15369261477045909</v>
      </c>
      <c r="P322" s="106">
        <v>85.555555555555543</v>
      </c>
      <c r="R322" s="17">
        <v>62</v>
      </c>
      <c r="S322" s="23"/>
      <c r="T322" s="26"/>
      <c r="U322" s="27"/>
      <c r="V322" s="28"/>
    </row>
    <row r="323" spans="1:22" ht="13.5" customHeight="1">
      <c r="A323" s="16"/>
      <c r="B323" s="29"/>
      <c r="C323" s="5"/>
      <c r="D323" s="10"/>
      <c r="E323" s="86"/>
      <c r="F323" s="90"/>
      <c r="G323" s="91"/>
      <c r="H323" s="91"/>
      <c r="I323" s="91"/>
      <c r="J323" s="91"/>
      <c r="K323" s="93"/>
      <c r="L323" s="93"/>
      <c r="M323" s="93"/>
      <c r="N323" s="93"/>
      <c r="O323" s="93"/>
      <c r="P323" s="106"/>
      <c r="R323" s="17"/>
      <c r="S323" s="23"/>
      <c r="T323" s="26"/>
      <c r="U323" s="27"/>
      <c r="V323" s="28"/>
    </row>
    <row r="324" spans="1:22" ht="13.5" customHeight="1">
      <c r="A324" s="16"/>
      <c r="B324" s="29"/>
      <c r="C324" s="5"/>
      <c r="D324" s="10"/>
      <c r="E324" s="86"/>
      <c r="F324" s="90"/>
      <c r="G324" s="91"/>
      <c r="H324" s="91"/>
      <c r="I324" s="91"/>
      <c r="J324" s="91"/>
      <c r="K324" s="93"/>
      <c r="L324" s="93"/>
      <c r="M324" s="93"/>
      <c r="N324" s="93"/>
      <c r="O324" s="93"/>
      <c r="P324" s="106"/>
      <c r="R324" s="17"/>
      <c r="S324" s="25"/>
      <c r="T324" s="26"/>
      <c r="U324" s="27"/>
      <c r="V324" s="28"/>
    </row>
    <row r="325" spans="1:22" ht="10.5" customHeight="1">
      <c r="A325" s="4"/>
      <c r="B325" s="12"/>
      <c r="C325" s="6"/>
      <c r="D325" s="11"/>
      <c r="E325" s="86"/>
      <c r="K325" s="93"/>
      <c r="L325" s="93"/>
      <c r="M325" s="93"/>
      <c r="N325" s="93"/>
      <c r="O325" s="93"/>
      <c r="P325" s="106"/>
      <c r="R325" s="34"/>
    </row>
    <row r="326" spans="1:22" ht="12">
      <c r="A326" s="97"/>
      <c r="B326" s="77"/>
      <c r="C326" s="78"/>
      <c r="D326" s="79"/>
      <c r="E326" s="86"/>
      <c r="F326" s="81"/>
      <c r="G326" s="82"/>
      <c r="H326" s="82"/>
      <c r="I326" s="82"/>
      <c r="J326" s="82"/>
      <c r="K326" s="93"/>
      <c r="L326" s="93"/>
      <c r="M326" s="93"/>
      <c r="N326" s="93"/>
      <c r="O326" s="93"/>
      <c r="P326" s="106"/>
      <c r="Q326" s="82"/>
      <c r="R326" s="7"/>
    </row>
    <row r="327" spans="1:22" ht="14.25" customHeight="1">
      <c r="A327" s="40"/>
      <c r="B327" s="29"/>
      <c r="C327" s="99"/>
      <c r="D327" s="100"/>
      <c r="E327" s="101"/>
      <c r="F327" s="99"/>
      <c r="G327" s="99"/>
      <c r="H327" s="99"/>
      <c r="I327" s="99"/>
      <c r="J327" s="99"/>
      <c r="K327" s="93"/>
      <c r="L327" s="93"/>
      <c r="M327" s="93"/>
      <c r="N327" s="93"/>
      <c r="O327" s="93"/>
      <c r="P327" s="106"/>
      <c r="Q327" s="82"/>
      <c r="R327" s="7"/>
      <c r="T327" s="22"/>
    </row>
    <row r="328" spans="1:22" ht="14.25" customHeight="1">
      <c r="A328" s="40"/>
      <c r="B328" s="29"/>
      <c r="C328" s="99"/>
      <c r="D328" s="100"/>
      <c r="E328" s="101"/>
      <c r="F328" s="99"/>
      <c r="G328" s="99"/>
      <c r="H328" s="99"/>
      <c r="I328" s="99"/>
      <c r="J328" s="99"/>
      <c r="K328" s="93"/>
      <c r="L328" s="93"/>
      <c r="M328" s="93"/>
      <c r="N328" s="93"/>
      <c r="O328" s="93"/>
      <c r="P328" s="106"/>
      <c r="Q328" s="82"/>
      <c r="R328" s="7"/>
      <c r="T328" s="22"/>
    </row>
    <row r="329" spans="1:22" ht="14.25" customHeight="1">
      <c r="A329" s="40"/>
      <c r="B329" s="29"/>
      <c r="C329" s="99"/>
      <c r="D329" s="100"/>
      <c r="E329" s="101"/>
      <c r="F329" s="99"/>
      <c r="G329" s="99"/>
      <c r="H329" s="99"/>
      <c r="I329" s="99"/>
      <c r="J329" s="99"/>
      <c r="K329" s="93"/>
      <c r="L329" s="93"/>
      <c r="M329" s="93"/>
      <c r="N329" s="93"/>
      <c r="O329" s="93"/>
      <c r="P329" s="106"/>
      <c r="Q329" s="82"/>
      <c r="R329" s="7"/>
      <c r="T329" s="22"/>
    </row>
    <row r="330" spans="1:22" ht="14.25" customHeight="1">
      <c r="A330" s="40"/>
      <c r="B330" s="29"/>
      <c r="C330" s="99"/>
      <c r="D330" s="100"/>
      <c r="E330" s="101"/>
      <c r="F330" s="99"/>
      <c r="G330" s="99"/>
      <c r="H330" s="99"/>
      <c r="I330" s="99"/>
      <c r="J330" s="99"/>
      <c r="K330" s="93"/>
      <c r="L330" s="93"/>
      <c r="M330" s="93"/>
      <c r="N330" s="93"/>
      <c r="O330" s="93"/>
      <c r="P330" s="106"/>
      <c r="Q330" s="82"/>
      <c r="R330" s="7"/>
      <c r="T330" s="22"/>
    </row>
    <row r="331" spans="1:22" ht="14.25" customHeight="1">
      <c r="A331" s="40"/>
      <c r="B331" s="29"/>
      <c r="C331" s="99"/>
      <c r="D331" s="100"/>
      <c r="E331" s="101"/>
      <c r="F331" s="99"/>
      <c r="G331" s="99"/>
      <c r="H331" s="99"/>
      <c r="I331" s="99"/>
      <c r="J331" s="99"/>
      <c r="K331" s="93"/>
      <c r="L331" s="93"/>
      <c r="M331" s="93"/>
      <c r="N331" s="93"/>
      <c r="O331" s="93"/>
      <c r="P331" s="106"/>
      <c r="Q331" s="82"/>
      <c r="R331" s="7"/>
      <c r="T331" s="22"/>
    </row>
    <row r="332" spans="1:22" ht="14.25" customHeight="1">
      <c r="A332" s="40"/>
      <c r="B332" s="29"/>
      <c r="C332" s="99"/>
      <c r="D332" s="100"/>
      <c r="E332" s="101"/>
      <c r="F332" s="99"/>
      <c r="G332" s="99"/>
      <c r="H332" s="99"/>
      <c r="I332" s="99"/>
      <c r="J332" s="99"/>
      <c r="K332" s="93"/>
      <c r="L332" s="93"/>
      <c r="M332" s="93"/>
      <c r="N332" s="93"/>
      <c r="O332" s="93"/>
      <c r="P332" s="106"/>
      <c r="Q332" s="82"/>
      <c r="R332" s="7"/>
      <c r="T332" s="22"/>
    </row>
    <row r="333" spans="1:22" ht="14.25" customHeight="1">
      <c r="A333" s="40"/>
      <c r="B333" s="29"/>
      <c r="C333" s="99"/>
      <c r="D333" s="100"/>
      <c r="E333" s="101"/>
      <c r="F333" s="99"/>
      <c r="G333" s="99"/>
      <c r="H333" s="99"/>
      <c r="I333" s="99"/>
      <c r="J333" s="99"/>
      <c r="K333" s="93"/>
      <c r="L333" s="93"/>
      <c r="M333" s="93"/>
      <c r="N333" s="93"/>
      <c r="O333" s="93"/>
      <c r="P333" s="106"/>
      <c r="Q333" s="82"/>
      <c r="R333" s="7"/>
      <c r="T333" s="22"/>
    </row>
    <row r="334" spans="1:22" ht="14.25" customHeight="1">
      <c r="A334" s="40"/>
      <c r="B334" s="29"/>
      <c r="C334" s="99"/>
      <c r="D334" s="100"/>
      <c r="E334" s="101"/>
      <c r="F334" s="99"/>
      <c r="G334" s="99"/>
      <c r="H334" s="99"/>
      <c r="I334" s="99"/>
      <c r="J334" s="99"/>
      <c r="K334" s="93"/>
      <c r="L334" s="93"/>
      <c r="M334" s="93"/>
      <c r="N334" s="93"/>
      <c r="O334" s="93"/>
      <c r="P334" s="106"/>
      <c r="Q334" s="82"/>
      <c r="R334" s="7"/>
      <c r="T334" s="22"/>
    </row>
    <row r="335" spans="1:22" ht="14.25" customHeight="1">
      <c r="A335" s="40"/>
      <c r="B335" s="29"/>
      <c r="C335" s="99"/>
      <c r="D335" s="100"/>
      <c r="E335" s="101"/>
      <c r="F335" s="99"/>
      <c r="G335" s="99"/>
      <c r="H335" s="99"/>
      <c r="I335" s="99"/>
      <c r="J335" s="99"/>
      <c r="K335" s="93"/>
      <c r="L335" s="93"/>
      <c r="M335" s="93"/>
      <c r="N335" s="93"/>
      <c r="O335" s="93"/>
      <c r="P335" s="106"/>
      <c r="Q335" s="82"/>
      <c r="R335" s="7"/>
      <c r="T335" s="22"/>
    </row>
    <row r="336" spans="1:22" ht="14.25" customHeight="1">
      <c r="A336" s="40"/>
      <c r="B336" s="29"/>
      <c r="C336" s="99"/>
      <c r="D336" s="100"/>
      <c r="E336" s="101"/>
      <c r="F336" s="99"/>
      <c r="G336" s="99"/>
      <c r="H336" s="99"/>
      <c r="I336" s="99"/>
      <c r="J336" s="99"/>
      <c r="K336" s="93"/>
      <c r="L336" s="93"/>
      <c r="M336" s="93"/>
      <c r="N336" s="93"/>
      <c r="O336" s="93"/>
      <c r="P336" s="106"/>
      <c r="Q336" s="82"/>
      <c r="R336" s="7"/>
      <c r="T336" s="22"/>
    </row>
    <row r="337" spans="1:22" ht="14.25" customHeight="1">
      <c r="A337" s="40"/>
      <c r="B337" s="29"/>
      <c r="C337" s="99"/>
      <c r="D337" s="100"/>
      <c r="E337" s="101"/>
      <c r="F337" s="99"/>
      <c r="G337" s="99"/>
      <c r="H337" s="99"/>
      <c r="I337" s="99"/>
      <c r="J337" s="99"/>
      <c r="K337" s="93"/>
      <c r="L337" s="93"/>
      <c r="M337" s="93"/>
      <c r="N337" s="93"/>
      <c r="O337" s="93"/>
      <c r="P337" s="106"/>
      <c r="Q337" s="82"/>
      <c r="R337" s="7"/>
      <c r="T337" s="22"/>
    </row>
    <row r="338" spans="1:22" ht="14.25" customHeight="1">
      <c r="A338" s="40"/>
      <c r="B338" s="29"/>
      <c r="C338" s="99"/>
      <c r="D338" s="100"/>
      <c r="E338" s="101"/>
      <c r="F338" s="99"/>
      <c r="G338" s="99"/>
      <c r="H338" s="99"/>
      <c r="I338" s="99"/>
      <c r="J338" s="99"/>
      <c r="K338" s="93"/>
      <c r="L338" s="93"/>
      <c r="M338" s="93"/>
      <c r="N338" s="93"/>
      <c r="O338" s="93"/>
      <c r="P338" s="106"/>
      <c r="Q338" s="82"/>
      <c r="R338" s="7"/>
      <c r="T338" s="22"/>
    </row>
    <row r="339" spans="1:22" ht="14.25" customHeight="1">
      <c r="A339" s="40"/>
      <c r="B339" s="29"/>
      <c r="C339" s="99"/>
      <c r="D339" s="100"/>
      <c r="E339" s="101"/>
      <c r="F339" s="99"/>
      <c r="G339" s="99"/>
      <c r="H339" s="99"/>
      <c r="I339" s="99"/>
      <c r="J339" s="99"/>
      <c r="K339" s="93"/>
      <c r="L339" s="93"/>
      <c r="M339" s="93"/>
      <c r="N339" s="93"/>
      <c r="O339" s="93"/>
      <c r="P339" s="106"/>
      <c r="Q339" s="82"/>
      <c r="R339" s="7"/>
      <c r="T339" s="22"/>
    </row>
    <row r="340" spans="1:22" ht="14.25" customHeight="1">
      <c r="A340" s="40"/>
      <c r="B340" s="29"/>
      <c r="C340" s="99"/>
      <c r="D340" s="100"/>
      <c r="E340" s="101"/>
      <c r="F340" s="99"/>
      <c r="G340" s="99"/>
      <c r="H340" s="99"/>
      <c r="I340" s="99"/>
      <c r="J340" s="99"/>
      <c r="K340" s="93"/>
      <c r="L340" s="93"/>
      <c r="M340" s="93"/>
      <c r="N340" s="93"/>
      <c r="O340" s="93"/>
      <c r="P340" s="106"/>
      <c r="Q340" s="82"/>
      <c r="R340" s="7"/>
      <c r="T340" s="22"/>
    </row>
    <row r="341" spans="1:22" ht="14.25" customHeight="1">
      <c r="A341" s="40"/>
      <c r="B341" s="29"/>
      <c r="C341" s="99"/>
      <c r="D341" s="100"/>
      <c r="E341" s="101"/>
      <c r="F341" s="99"/>
      <c r="G341" s="99"/>
      <c r="H341" s="99"/>
      <c r="I341" s="99"/>
      <c r="J341" s="99"/>
      <c r="K341" s="93"/>
      <c r="L341" s="93"/>
      <c r="M341" s="93"/>
      <c r="N341" s="93"/>
      <c r="O341" s="93"/>
      <c r="P341" s="106"/>
      <c r="Q341" s="82"/>
      <c r="R341" s="7"/>
      <c r="T341" s="22"/>
    </row>
    <row r="342" spans="1:22" ht="14.25" customHeight="1">
      <c r="A342" s="40"/>
      <c r="B342" s="29"/>
      <c r="C342" s="99"/>
      <c r="D342" s="100"/>
      <c r="E342" s="101"/>
      <c r="F342" s="99"/>
      <c r="G342" s="99"/>
      <c r="H342" s="99"/>
      <c r="I342" s="99"/>
      <c r="J342" s="99"/>
      <c r="K342" s="93"/>
      <c r="L342" s="93"/>
      <c r="M342" s="93"/>
      <c r="N342" s="93"/>
      <c r="O342" s="93"/>
      <c r="P342" s="106"/>
      <c r="Q342" s="82"/>
      <c r="R342" s="7"/>
      <c r="T342" s="22"/>
    </row>
    <row r="343" spans="1:22" ht="14.25" customHeight="1">
      <c r="A343" s="40"/>
      <c r="B343" s="29"/>
      <c r="C343" s="99"/>
      <c r="D343" s="100"/>
      <c r="E343" s="101"/>
      <c r="F343" s="99"/>
      <c r="G343" s="99"/>
      <c r="H343" s="99"/>
      <c r="I343" s="99"/>
      <c r="J343" s="99"/>
      <c r="K343" s="93"/>
      <c r="L343" s="93"/>
      <c r="M343" s="93"/>
      <c r="N343" s="93"/>
      <c r="O343" s="93"/>
      <c r="P343" s="106"/>
      <c r="Q343" s="82"/>
      <c r="R343" s="7"/>
      <c r="T343" s="22"/>
    </row>
    <row r="344" spans="1:22" ht="14.25" customHeight="1">
      <c r="A344" s="40"/>
      <c r="B344" s="29"/>
      <c r="C344" s="99"/>
      <c r="D344" s="100"/>
      <c r="E344" s="101"/>
      <c r="F344" s="99"/>
      <c r="G344" s="99"/>
      <c r="H344" s="99"/>
      <c r="I344" s="99"/>
      <c r="J344" s="99"/>
      <c r="K344" s="93"/>
      <c r="L344" s="93"/>
      <c r="M344" s="93"/>
      <c r="N344" s="93"/>
      <c r="O344" s="93"/>
      <c r="P344" s="106"/>
      <c r="Q344" s="82"/>
      <c r="R344" s="7"/>
      <c r="T344" s="22"/>
    </row>
    <row r="345" spans="1:22" ht="14.25" customHeight="1">
      <c r="A345" s="40"/>
      <c r="B345" s="29"/>
      <c r="C345" s="99"/>
      <c r="D345" s="100"/>
      <c r="E345" s="101"/>
      <c r="F345" s="99"/>
      <c r="G345" s="99"/>
      <c r="H345" s="99"/>
      <c r="I345" s="99"/>
      <c r="J345" s="99"/>
      <c r="K345" s="93"/>
      <c r="L345" s="93"/>
      <c r="M345" s="93"/>
      <c r="N345" s="93"/>
      <c r="O345" s="93"/>
      <c r="P345" s="106"/>
      <c r="Q345" s="82"/>
      <c r="R345" s="7"/>
      <c r="T345" s="22"/>
    </row>
    <row r="346" spans="1:22" ht="6.75" customHeight="1">
      <c r="A346" s="98"/>
      <c r="B346" s="96"/>
      <c r="C346" s="78"/>
      <c r="D346" s="100"/>
      <c r="E346" s="101"/>
      <c r="F346" s="78"/>
      <c r="G346" s="78"/>
      <c r="H346" s="78"/>
      <c r="I346" s="78"/>
      <c r="J346" s="78"/>
      <c r="K346" s="93"/>
      <c r="L346" s="93"/>
      <c r="M346" s="93"/>
      <c r="N346" s="93"/>
      <c r="O346" s="93"/>
      <c r="P346" s="106"/>
      <c r="Q346" s="82"/>
      <c r="R346" s="7"/>
      <c r="T346" s="6"/>
    </row>
    <row r="347" spans="1:22" ht="13.5" customHeight="1">
      <c r="A347" s="40"/>
      <c r="B347" s="29"/>
      <c r="C347" s="99"/>
      <c r="D347" s="100"/>
      <c r="E347" s="101"/>
      <c r="F347" s="99"/>
      <c r="G347" s="99"/>
      <c r="H347" s="99"/>
      <c r="I347" s="99"/>
      <c r="J347" s="99"/>
      <c r="K347" s="93"/>
      <c r="L347" s="93"/>
      <c r="M347" s="93"/>
      <c r="N347" s="93"/>
      <c r="O347" s="93"/>
      <c r="P347" s="106"/>
      <c r="Q347" s="82"/>
      <c r="R347" s="7"/>
      <c r="T347" s="6"/>
    </row>
    <row r="348" spans="1:22" ht="7.5" customHeight="1">
      <c r="A348" s="82"/>
      <c r="B348" s="29"/>
      <c r="C348" s="78"/>
      <c r="D348" s="79"/>
      <c r="E348" s="101"/>
      <c r="F348" s="81"/>
      <c r="G348" s="78"/>
      <c r="H348" s="78"/>
      <c r="I348" s="78"/>
      <c r="J348" s="78"/>
      <c r="K348" s="93"/>
      <c r="L348" s="93"/>
      <c r="M348" s="93"/>
      <c r="N348" s="93"/>
      <c r="O348" s="93"/>
      <c r="P348" s="106"/>
      <c r="Q348" s="82"/>
      <c r="R348" s="7"/>
    </row>
    <row r="349" spans="1:22" ht="12">
      <c r="A349" s="104"/>
      <c r="B349" s="29"/>
      <c r="C349" s="78"/>
      <c r="D349" s="79"/>
      <c r="E349" s="101"/>
      <c r="F349" s="81"/>
      <c r="G349" s="78"/>
      <c r="H349" s="78"/>
      <c r="I349" s="78"/>
      <c r="J349" s="78"/>
      <c r="K349" s="93"/>
      <c r="L349" s="83"/>
      <c r="M349" s="83"/>
      <c r="N349" s="83"/>
      <c r="O349" s="83"/>
      <c r="P349" s="106"/>
      <c r="Q349" s="82"/>
      <c r="R349" s="7"/>
    </row>
    <row r="350" spans="1:22" ht="14.25" customHeight="1">
      <c r="A350" s="40"/>
      <c r="B350" s="29"/>
      <c r="C350" s="99"/>
      <c r="D350" s="100"/>
      <c r="E350" s="101"/>
      <c r="F350" s="99"/>
      <c r="G350" s="99"/>
      <c r="H350" s="99"/>
      <c r="I350" s="99"/>
      <c r="J350" s="99"/>
      <c r="K350" s="93"/>
      <c r="L350" s="93"/>
      <c r="M350" s="93"/>
      <c r="N350" s="93"/>
      <c r="O350" s="93"/>
      <c r="P350" s="106"/>
      <c r="Q350" s="82"/>
      <c r="R350" s="7"/>
      <c r="V350" s="22"/>
    </row>
    <row r="351" spans="1:22" ht="14.25" customHeight="1">
      <c r="A351" s="40"/>
      <c r="B351" s="29"/>
      <c r="C351" s="99"/>
      <c r="D351" s="100"/>
      <c r="E351" s="101"/>
      <c r="F351" s="99"/>
      <c r="G351" s="99"/>
      <c r="H351" s="99"/>
      <c r="I351" s="99"/>
      <c r="J351" s="99"/>
      <c r="K351" s="93"/>
      <c r="L351" s="93"/>
      <c r="M351" s="93"/>
      <c r="N351" s="93"/>
      <c r="O351" s="93"/>
      <c r="P351" s="106"/>
      <c r="Q351" s="82"/>
      <c r="R351" s="7"/>
      <c r="V351" s="22"/>
    </row>
    <row r="352" spans="1:22" ht="14.25" customHeight="1">
      <c r="A352" s="40"/>
      <c r="B352" s="29"/>
      <c r="C352" s="99"/>
      <c r="D352" s="100"/>
      <c r="E352" s="101"/>
      <c r="F352" s="99"/>
      <c r="G352" s="99"/>
      <c r="H352" s="99"/>
      <c r="I352" s="99"/>
      <c r="J352" s="99"/>
      <c r="K352" s="93"/>
      <c r="L352" s="93"/>
      <c r="M352" s="93"/>
      <c r="N352" s="93"/>
      <c r="O352" s="93"/>
      <c r="P352" s="106"/>
      <c r="Q352" s="82"/>
      <c r="R352" s="7"/>
      <c r="V352" s="22"/>
    </row>
    <row r="353" spans="1:22" ht="14.25" customHeight="1">
      <c r="A353" s="40"/>
      <c r="B353" s="29"/>
      <c r="C353" s="99"/>
      <c r="D353" s="100"/>
      <c r="E353" s="101"/>
      <c r="F353" s="99"/>
      <c r="G353" s="99"/>
      <c r="H353" s="99"/>
      <c r="I353" s="99"/>
      <c r="J353" s="99"/>
      <c r="K353" s="93"/>
      <c r="L353" s="93"/>
      <c r="M353" s="93"/>
      <c r="N353" s="93"/>
      <c r="O353" s="93"/>
      <c r="P353" s="106"/>
      <c r="Q353" s="82"/>
      <c r="R353" s="7"/>
      <c r="V353" s="22"/>
    </row>
    <row r="354" spans="1:22" ht="14.25" customHeight="1">
      <c r="A354" s="40"/>
      <c r="B354" s="29"/>
      <c r="C354" s="99"/>
      <c r="D354" s="100"/>
      <c r="E354" s="101"/>
      <c r="F354" s="99"/>
      <c r="G354" s="99"/>
      <c r="H354" s="99"/>
      <c r="I354" s="99"/>
      <c r="J354" s="99"/>
      <c r="K354" s="93"/>
      <c r="L354" s="93"/>
      <c r="M354" s="93"/>
      <c r="N354" s="93"/>
      <c r="O354" s="93"/>
      <c r="P354" s="106"/>
      <c r="Q354" s="82"/>
      <c r="R354" s="7"/>
      <c r="V354" s="22"/>
    </row>
    <row r="355" spans="1:22" ht="14.25" customHeight="1">
      <c r="A355" s="40"/>
      <c r="B355" s="29"/>
      <c r="C355" s="99"/>
      <c r="D355" s="100"/>
      <c r="E355" s="101"/>
      <c r="F355" s="99"/>
      <c r="G355" s="99"/>
      <c r="H355" s="99"/>
      <c r="I355" s="99"/>
      <c r="J355" s="99"/>
      <c r="K355" s="93"/>
      <c r="L355" s="93"/>
      <c r="M355" s="93"/>
      <c r="N355" s="93"/>
      <c r="O355" s="93"/>
      <c r="P355" s="106"/>
      <c r="Q355" s="82"/>
      <c r="R355" s="7"/>
      <c r="V355" s="22"/>
    </row>
    <row r="356" spans="1:22" ht="14.25" customHeight="1">
      <c r="A356" s="40"/>
      <c r="B356" s="29"/>
      <c r="C356" s="99"/>
      <c r="D356" s="100"/>
      <c r="E356" s="101"/>
      <c r="F356" s="99"/>
      <c r="G356" s="99"/>
      <c r="H356" s="99"/>
      <c r="I356" s="99"/>
      <c r="J356" s="99"/>
      <c r="K356" s="93"/>
      <c r="L356" s="93"/>
      <c r="M356" s="93"/>
      <c r="N356" s="93"/>
      <c r="O356" s="93"/>
      <c r="P356" s="106"/>
      <c r="Q356" s="82"/>
      <c r="R356" s="7"/>
      <c r="V356" s="22"/>
    </row>
    <row r="357" spans="1:22" ht="6.75" customHeight="1">
      <c r="A357" s="98"/>
      <c r="B357" s="29"/>
      <c r="C357" s="78"/>
      <c r="D357" s="100"/>
      <c r="E357" s="101"/>
      <c r="F357" s="78"/>
      <c r="G357" s="78"/>
      <c r="H357" s="78"/>
      <c r="I357" s="78"/>
      <c r="J357" s="78"/>
      <c r="K357" s="93"/>
      <c r="L357" s="83"/>
      <c r="M357" s="83"/>
      <c r="N357" s="83"/>
      <c r="O357" s="83"/>
      <c r="P357" s="106"/>
      <c r="Q357" s="82"/>
      <c r="R357" s="7"/>
      <c r="V357" s="6"/>
    </row>
    <row r="358" spans="1:22" ht="12" customHeight="1">
      <c r="A358" s="40"/>
      <c r="B358" s="29"/>
      <c r="C358" s="99"/>
      <c r="D358" s="100"/>
      <c r="E358" s="101"/>
      <c r="F358" s="99"/>
      <c r="G358" s="99"/>
      <c r="H358" s="99"/>
      <c r="I358" s="99"/>
      <c r="J358" s="99"/>
      <c r="K358" s="93"/>
      <c r="L358" s="93"/>
      <c r="M358" s="93"/>
      <c r="N358" s="93"/>
      <c r="O358" s="93"/>
      <c r="P358" s="106"/>
      <c r="Q358" s="82"/>
      <c r="R358" s="7"/>
      <c r="V358" s="6"/>
    </row>
    <row r="359" spans="1:22">
      <c r="A359" s="82"/>
      <c r="B359" s="77"/>
      <c r="C359" s="78"/>
      <c r="D359" s="79"/>
      <c r="E359" s="80"/>
      <c r="F359" s="81"/>
      <c r="G359" s="82"/>
      <c r="H359" s="82"/>
      <c r="I359" s="82"/>
      <c r="J359" s="82"/>
      <c r="K359" s="82"/>
      <c r="L359" s="81"/>
      <c r="M359" s="81"/>
      <c r="N359" s="81"/>
      <c r="O359" s="81"/>
      <c r="P359" s="81"/>
      <c r="Q359" s="82"/>
      <c r="R359" s="7"/>
    </row>
    <row r="360" spans="1:22">
      <c r="B360" s="12"/>
      <c r="C360" s="6"/>
      <c r="D360" s="11"/>
      <c r="R360" s="7"/>
    </row>
    <row r="361" spans="1:22">
      <c r="B361" s="12"/>
      <c r="C361" s="6"/>
      <c r="D361" s="11"/>
      <c r="R361" s="7"/>
    </row>
    <row r="362" spans="1:22">
      <c r="B362" s="12"/>
      <c r="C362" s="6"/>
      <c r="D362" s="11"/>
      <c r="R362" s="7"/>
    </row>
    <row r="363" spans="1:22">
      <c r="B363" s="12"/>
      <c r="C363" s="6"/>
      <c r="D363" s="11"/>
      <c r="R363" s="7"/>
    </row>
    <row r="364" spans="1:22">
      <c r="B364" s="12"/>
      <c r="C364" s="6"/>
      <c r="D364" s="11"/>
      <c r="R364" s="7"/>
    </row>
    <row r="365" spans="1:22">
      <c r="B365" s="12"/>
      <c r="C365" s="6"/>
      <c r="D365" s="11"/>
      <c r="R365" s="7"/>
    </row>
    <row r="366" spans="1:22">
      <c r="B366" s="12"/>
      <c r="C366" s="6"/>
      <c r="D366" s="11"/>
      <c r="R366" s="7"/>
    </row>
    <row r="367" spans="1:22">
      <c r="B367" s="12"/>
      <c r="C367" s="6"/>
      <c r="D367" s="11"/>
      <c r="R367" s="7"/>
    </row>
    <row r="368" spans="1:22">
      <c r="B368" s="12"/>
      <c r="C368" s="6"/>
      <c r="D368" s="11"/>
      <c r="R368" s="7"/>
    </row>
    <row r="369" spans="2:18">
      <c r="B369" s="12"/>
      <c r="C369" s="6"/>
      <c r="D369" s="11"/>
      <c r="R369" s="7"/>
    </row>
    <row r="370" spans="2:18">
      <c r="B370" s="12"/>
      <c r="C370" s="6"/>
      <c r="D370" s="11"/>
    </row>
    <row r="371" spans="2:18">
      <c r="B371" s="12"/>
      <c r="C371" s="6"/>
      <c r="D371" s="11"/>
    </row>
    <row r="372" spans="2:18">
      <c r="B372" s="12"/>
      <c r="C372" s="6"/>
      <c r="D372" s="11"/>
    </row>
    <row r="373" spans="2:18">
      <c r="B373" s="12"/>
      <c r="C373" s="6"/>
      <c r="D373" s="11"/>
    </row>
    <row r="374" spans="2:18">
      <c r="B374" s="12"/>
      <c r="C374" s="6"/>
      <c r="D374" s="11"/>
    </row>
    <row r="375" spans="2:18">
      <c r="B375" s="12"/>
      <c r="C375" s="6"/>
      <c r="D375" s="11"/>
    </row>
    <row r="376" spans="2:18">
      <c r="B376" s="12"/>
      <c r="C376" s="6"/>
      <c r="D376" s="11"/>
    </row>
    <row r="377" spans="2:18">
      <c r="B377" s="12"/>
      <c r="C377" s="6"/>
      <c r="D377" s="11"/>
    </row>
  </sheetData>
  <sortState xmlns:xlrd2="http://schemas.microsoft.com/office/spreadsheetml/2017/richdata2" ref="A14:R322">
    <sortCondition descending="1" ref="E14:E322"/>
  </sortState>
  <pageMargins left="0.31496062992125984" right="0.11811023622047245" top="0.74803149606299213" bottom="0.669291338582677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1E134-FA42-42DE-B41A-A885EF72F4A2}">
  <dimension ref="A1:AL308"/>
  <sheetViews>
    <sheetView zoomScale="115" zoomScaleNormal="115" workbookViewId="0">
      <pane xSplit="2" ySplit="9" topLeftCell="C10" activePane="bottomRight" state="frozen"/>
      <selection pane="bottomRight" activeCell="E8" sqref="E8"/>
      <selection pane="bottomLeft" activeCell="A10" sqref="A10"/>
      <selection pane="topRight" activeCell="B1" sqref="B1"/>
    </sheetView>
  </sheetViews>
  <sheetFormatPr defaultColWidth="8.75" defaultRowHeight="12"/>
  <cols>
    <col min="1" max="1" width="9.125" style="109" customWidth="1"/>
    <col min="2" max="2" width="12.625" style="135" bestFit="1" customWidth="1"/>
    <col min="3" max="3" width="12.125" style="135" customWidth="1"/>
    <col min="4" max="5" width="10.25" style="135" customWidth="1"/>
    <col min="6" max="6" width="7.875" style="135" customWidth="1"/>
    <col min="7" max="7" width="8.875" style="135" bestFit="1" customWidth="1"/>
    <col min="8" max="15" width="8.75" style="135"/>
    <col min="16" max="18" width="11.125" style="135" customWidth="1"/>
    <col min="19" max="19" width="8.5" style="135" customWidth="1"/>
    <col min="20" max="20" width="10.375" style="135" customWidth="1"/>
    <col min="21" max="30" width="8.75" style="135"/>
    <col min="31" max="31" width="9.875" style="135" customWidth="1"/>
    <col min="32" max="32" width="8.75" style="135"/>
    <col min="33" max="33" width="9.125" style="109" customWidth="1"/>
    <col min="34" max="34" width="13.125" style="109" bestFit="1" customWidth="1"/>
    <col min="35" max="35" width="23.875" style="135" customWidth="1"/>
    <col min="36" max="16384" width="8.75" style="135"/>
  </cols>
  <sheetData>
    <row r="1" spans="1:38" s="110" customFormat="1" ht="15">
      <c r="A1" s="109"/>
      <c r="B1" s="39">
        <v>44652</v>
      </c>
      <c r="C1" s="109"/>
      <c r="E1" s="111"/>
      <c r="F1" s="112"/>
      <c r="G1" s="113"/>
      <c r="AG1" s="109"/>
      <c r="AH1" s="109"/>
    </row>
    <row r="2" spans="1:38" s="110" customFormat="1" ht="18.600000000000001">
      <c r="A2" s="109"/>
      <c r="B2" s="114" t="s">
        <v>376</v>
      </c>
      <c r="C2" s="109"/>
      <c r="E2" s="111"/>
      <c r="F2" s="112"/>
      <c r="G2" s="113"/>
      <c r="AG2" s="109"/>
      <c r="AH2" s="109"/>
    </row>
    <row r="3" spans="1:38" s="110" customFormat="1" ht="15.6">
      <c r="A3" s="115"/>
      <c r="B3" s="109" t="s">
        <v>1</v>
      </c>
      <c r="C3" s="109"/>
      <c r="E3" s="111"/>
      <c r="F3" s="112"/>
      <c r="G3" s="113"/>
      <c r="AG3" s="115"/>
      <c r="AH3" s="109"/>
    </row>
    <row r="4" spans="1:38" s="110" customFormat="1" ht="15">
      <c r="A4" s="109"/>
      <c r="B4" s="116"/>
      <c r="C4" s="109"/>
      <c r="E4" s="111"/>
      <c r="F4" s="112"/>
      <c r="G4" s="113"/>
      <c r="AG4" s="109"/>
      <c r="AH4" s="109"/>
    </row>
    <row r="5" spans="1:38" s="130" customFormat="1" ht="14.25" customHeight="1">
      <c r="A5" s="109" t="s">
        <v>8</v>
      </c>
      <c r="B5" s="117" t="s">
        <v>377</v>
      </c>
      <c r="C5" s="118" t="s">
        <v>3</v>
      </c>
      <c r="D5" s="118" t="s">
        <v>3</v>
      </c>
      <c r="E5" s="119" t="s">
        <v>4</v>
      </c>
      <c r="F5" s="120"/>
      <c r="G5" s="121" t="s">
        <v>6</v>
      </c>
      <c r="H5" s="122"/>
      <c r="I5" s="123"/>
      <c r="J5" s="123"/>
      <c r="K5" s="123"/>
      <c r="L5" s="124"/>
      <c r="M5" s="124"/>
      <c r="N5" s="124"/>
      <c r="O5" s="124"/>
      <c r="P5" s="125" t="s">
        <v>378</v>
      </c>
      <c r="Q5" s="125" t="s">
        <v>379</v>
      </c>
      <c r="R5" s="125" t="s">
        <v>380</v>
      </c>
      <c r="S5" s="125"/>
      <c r="T5" s="126" t="s">
        <v>381</v>
      </c>
      <c r="U5" s="127"/>
      <c r="V5" s="127"/>
      <c r="W5" s="127"/>
      <c r="X5" s="127"/>
      <c r="Y5" s="127"/>
      <c r="Z5" s="127"/>
      <c r="AA5" s="127"/>
      <c r="AB5" s="127"/>
      <c r="AC5" s="120" t="s">
        <v>378</v>
      </c>
      <c r="AD5" s="120" t="s">
        <v>379</v>
      </c>
      <c r="AE5" s="120" t="s">
        <v>380</v>
      </c>
      <c r="AF5" s="110"/>
      <c r="AG5" s="109"/>
      <c r="AH5" s="109"/>
      <c r="AI5" s="109"/>
      <c r="AJ5" s="128"/>
      <c r="AK5" s="128"/>
      <c r="AL5" s="129"/>
    </row>
    <row r="6" spans="1:38" s="130" customFormat="1" ht="14.25" customHeight="1">
      <c r="A6" s="109" t="s">
        <v>21</v>
      </c>
      <c r="B6" s="117" t="s">
        <v>382</v>
      </c>
      <c r="C6" s="118" t="s">
        <v>13</v>
      </c>
      <c r="D6" s="118" t="s">
        <v>13</v>
      </c>
      <c r="E6" s="132" t="s">
        <v>13</v>
      </c>
      <c r="F6" s="120" t="s">
        <v>14</v>
      </c>
      <c r="G6" s="125" t="s">
        <v>383</v>
      </c>
      <c r="H6" s="125" t="s">
        <v>384</v>
      </c>
      <c r="I6" s="125" t="s">
        <v>385</v>
      </c>
      <c r="J6" s="125" t="s">
        <v>386</v>
      </c>
      <c r="K6" s="125" t="s">
        <v>387</v>
      </c>
      <c r="L6" s="125" t="s">
        <v>388</v>
      </c>
      <c r="M6" s="125" t="s">
        <v>389</v>
      </c>
      <c r="N6" s="125" t="s">
        <v>390</v>
      </c>
      <c r="O6" s="125" t="s">
        <v>391</v>
      </c>
      <c r="P6" s="125" t="s">
        <v>392</v>
      </c>
      <c r="Q6" s="125" t="s">
        <v>392</v>
      </c>
      <c r="R6" s="125" t="s">
        <v>393</v>
      </c>
      <c r="S6" s="125"/>
      <c r="T6" s="120" t="s">
        <v>383</v>
      </c>
      <c r="U6" s="120" t="s">
        <v>384</v>
      </c>
      <c r="V6" s="120" t="s">
        <v>385</v>
      </c>
      <c r="W6" s="120" t="s">
        <v>386</v>
      </c>
      <c r="X6" s="120" t="s">
        <v>387</v>
      </c>
      <c r="Y6" s="120" t="s">
        <v>388</v>
      </c>
      <c r="Z6" s="120" t="s">
        <v>389</v>
      </c>
      <c r="AA6" s="120" t="s">
        <v>390</v>
      </c>
      <c r="AB6" s="120" t="s">
        <v>391</v>
      </c>
      <c r="AC6" s="120" t="s">
        <v>392</v>
      </c>
      <c r="AD6" s="120" t="s">
        <v>392</v>
      </c>
      <c r="AE6" s="120" t="s">
        <v>393</v>
      </c>
      <c r="AF6" s="110"/>
      <c r="AG6" s="109"/>
      <c r="AH6" s="109"/>
      <c r="AI6" s="109"/>
      <c r="AJ6" s="128"/>
      <c r="AK6" s="128"/>
      <c r="AL6" s="129"/>
    </row>
    <row r="7" spans="1:38" s="130" customFormat="1" ht="14.25" customHeight="1">
      <c r="A7" s="109"/>
      <c r="B7" s="131"/>
      <c r="C7" s="133">
        <v>44196</v>
      </c>
      <c r="D7" s="133">
        <v>44561</v>
      </c>
      <c r="E7" s="134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25"/>
      <c r="Q7" s="125"/>
      <c r="R7" s="125"/>
      <c r="S7" s="125"/>
      <c r="T7" s="112"/>
      <c r="U7" s="112"/>
      <c r="V7" s="112"/>
      <c r="W7" s="112"/>
      <c r="X7" s="112"/>
      <c r="Y7" s="112"/>
      <c r="Z7" s="112"/>
      <c r="AA7" s="112"/>
      <c r="AB7" s="112"/>
      <c r="AC7" s="120"/>
      <c r="AD7" s="120"/>
      <c r="AE7" s="120"/>
      <c r="AF7" s="110"/>
      <c r="AG7" s="109"/>
      <c r="AH7" s="109"/>
      <c r="AI7" s="109"/>
      <c r="AJ7" s="128"/>
      <c r="AK7" s="128"/>
      <c r="AL7" s="129"/>
    </row>
    <row r="8" spans="1:38">
      <c r="A8" s="125"/>
      <c r="B8" s="125"/>
      <c r="C8" s="133"/>
      <c r="D8" s="133"/>
      <c r="E8" s="133"/>
      <c r="F8" s="125"/>
      <c r="G8" s="125"/>
      <c r="H8" s="125"/>
      <c r="I8" s="125"/>
      <c r="J8" s="125"/>
      <c r="K8" s="125"/>
      <c r="L8" s="125"/>
      <c r="M8" s="125"/>
      <c r="N8" s="125"/>
      <c r="O8" s="125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G8" s="125"/>
    </row>
    <row r="9" spans="1:38" ht="12.6" customHeight="1">
      <c r="A9" s="125"/>
      <c r="B9" s="125"/>
      <c r="C9" s="133"/>
      <c r="D9" s="133"/>
      <c r="E9" s="133"/>
      <c r="F9" s="125"/>
      <c r="G9" s="125"/>
      <c r="H9" s="125"/>
      <c r="I9" s="125"/>
      <c r="J9" s="125"/>
      <c r="K9" s="125"/>
      <c r="L9" s="125"/>
      <c r="M9" s="125"/>
      <c r="N9" s="125"/>
      <c r="O9" s="125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G9" s="125"/>
    </row>
    <row r="10" spans="1:38" s="151" customFormat="1">
      <c r="A10" s="155"/>
      <c r="B10" s="154" t="s">
        <v>35</v>
      </c>
      <c r="C10" s="152">
        <v>5503664</v>
      </c>
      <c r="D10" s="152">
        <v>5517897</v>
      </c>
      <c r="E10" s="152">
        <f>D10-C10</f>
        <v>14233</v>
      </c>
      <c r="F10" s="157">
        <f>D10/C10-1</f>
        <v>2.5860953721013047E-3</v>
      </c>
      <c r="G10" s="152">
        <f>SUM(G15:G327)</f>
        <v>296144</v>
      </c>
      <c r="H10" s="152">
        <f t="shared" ref="H10:R10" si="0">SUM(H15:H327)</f>
        <v>56867</v>
      </c>
      <c r="I10" s="152">
        <f t="shared" si="0"/>
        <v>369949</v>
      </c>
      <c r="J10" s="152">
        <f t="shared" si="0"/>
        <v>185637</v>
      </c>
      <c r="K10" s="152">
        <f t="shared" si="0"/>
        <v>180608</v>
      </c>
      <c r="L10" s="152">
        <f t="shared" si="0"/>
        <v>3156756</v>
      </c>
      <c r="M10" s="152">
        <f t="shared" si="0"/>
        <v>699153</v>
      </c>
      <c r="N10" s="152">
        <f t="shared" si="0"/>
        <v>416031</v>
      </c>
      <c r="O10" s="152">
        <f t="shared" si="0"/>
        <v>156752</v>
      </c>
      <c r="P10" s="152">
        <f>SUM(P15:P327)</f>
        <v>261828</v>
      </c>
      <c r="Q10" s="152">
        <f t="shared" si="0"/>
        <v>2023</v>
      </c>
      <c r="R10" s="152">
        <f t="shared" si="0"/>
        <v>455199</v>
      </c>
      <c r="S10" s="152"/>
      <c r="T10" s="157">
        <f>G10/$D$10</f>
        <v>5.3669722359804835E-2</v>
      </c>
      <c r="U10" s="157">
        <f t="shared" ref="U10:AB10" si="1">H10/$D$10</f>
        <v>1.0305919084752761E-2</v>
      </c>
      <c r="V10" s="157">
        <f t="shared" si="1"/>
        <v>6.7045289174480785E-2</v>
      </c>
      <c r="W10" s="157">
        <f t="shared" si="1"/>
        <v>3.3642708444902109E-2</v>
      </c>
      <c r="X10" s="157">
        <f t="shared" si="1"/>
        <v>3.2731310497459448E-2</v>
      </c>
      <c r="Y10" s="157">
        <f t="shared" si="1"/>
        <v>0.57209404234982997</v>
      </c>
      <c r="Z10" s="157">
        <f t="shared" si="1"/>
        <v>0.12670642456718564</v>
      </c>
      <c r="AA10" s="157">
        <f t="shared" si="1"/>
        <v>7.5396659270733038E-2</v>
      </c>
      <c r="AB10" s="157">
        <f t="shared" si="1"/>
        <v>2.8407924250851365E-2</v>
      </c>
      <c r="AC10" s="157">
        <f>P10/$D$10</f>
        <v>4.7450686375624627E-2</v>
      </c>
      <c r="AD10" s="157">
        <f t="shared" ref="AD10" si="2">Q10/$D$10</f>
        <v>3.6662518347116663E-4</v>
      </c>
      <c r="AE10" s="157">
        <f t="shared" ref="AE10" si="3">R10/$D$10</f>
        <v>8.2495015764157978E-2</v>
      </c>
      <c r="AG10" s="155"/>
    </row>
    <row r="11" spans="1:38">
      <c r="A11" s="125"/>
      <c r="B11" s="137"/>
      <c r="C11" s="138"/>
      <c r="D11" s="138"/>
      <c r="E11" s="138"/>
      <c r="F11" s="136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G11" s="125"/>
    </row>
    <row r="12" spans="1:38" s="142" customFormat="1" ht="13.5" customHeight="1">
      <c r="A12" s="143"/>
      <c r="B12" s="139" t="s">
        <v>36</v>
      </c>
      <c r="C12" s="140">
        <v>101</v>
      </c>
      <c r="D12" s="140">
        <v>105</v>
      </c>
      <c r="E12" s="141">
        <f t="shared" ref="E12:R12" si="4">MIN(E15:E325)</f>
        <v>-733</v>
      </c>
      <c r="F12" s="156">
        <f t="shared" si="4"/>
        <v>-4.4929396662387711E-2</v>
      </c>
      <c r="G12" s="140">
        <f t="shared" si="4"/>
        <v>12</v>
      </c>
      <c r="H12" s="140">
        <f t="shared" si="4"/>
        <v>1</v>
      </c>
      <c r="I12" s="140">
        <f t="shared" si="4"/>
        <v>35</v>
      </c>
      <c r="J12" s="140">
        <f t="shared" si="4"/>
        <v>10</v>
      </c>
      <c r="K12" s="140">
        <f t="shared" si="4"/>
        <v>10</v>
      </c>
      <c r="L12" s="140">
        <f t="shared" si="4"/>
        <v>336</v>
      </c>
      <c r="M12" s="140">
        <f t="shared" si="4"/>
        <v>134</v>
      </c>
      <c r="N12" s="140">
        <f t="shared" si="4"/>
        <v>65</v>
      </c>
      <c r="O12" s="140">
        <f t="shared" si="4"/>
        <v>34</v>
      </c>
      <c r="P12" s="140">
        <f t="shared" si="4"/>
        <v>0</v>
      </c>
      <c r="Q12" s="140">
        <f t="shared" si="4"/>
        <v>0</v>
      </c>
      <c r="R12" s="140">
        <f t="shared" si="4"/>
        <v>3</v>
      </c>
      <c r="S12" s="140"/>
      <c r="T12" s="158">
        <f t="shared" ref="T12:AE12" si="5">MIN(T15:T309)</f>
        <v>1.7069701280227598E-2</v>
      </c>
      <c r="U12" s="158">
        <f t="shared" si="5"/>
        <v>1.4224751066856331E-3</v>
      </c>
      <c r="V12" s="158">
        <f t="shared" si="5"/>
        <v>3.1176192725555031E-2</v>
      </c>
      <c r="W12" s="158">
        <f t="shared" si="5"/>
        <v>1.422475106685633E-2</v>
      </c>
      <c r="X12" s="158">
        <f t="shared" si="5"/>
        <v>1.0822510822510822E-2</v>
      </c>
      <c r="Y12" s="158">
        <f t="shared" si="5"/>
        <v>0.43161434977578478</v>
      </c>
      <c r="Z12" s="158">
        <f t="shared" si="5"/>
        <v>6.2243100411039344E-2</v>
      </c>
      <c r="AA12" s="158">
        <f t="shared" si="5"/>
        <v>3.3568212957525934E-2</v>
      </c>
      <c r="AB12" s="158">
        <f t="shared" si="5"/>
        <v>1.262477980035232E-2</v>
      </c>
      <c r="AC12" s="158">
        <f t="shared" si="5"/>
        <v>0</v>
      </c>
      <c r="AD12" s="158">
        <f t="shared" si="5"/>
        <v>0</v>
      </c>
      <c r="AE12" s="158">
        <f t="shared" si="5"/>
        <v>2.7881040892193307E-3</v>
      </c>
      <c r="AG12" s="143"/>
      <c r="AH12" s="82"/>
      <c r="AI12" s="82"/>
      <c r="AJ12" s="144"/>
      <c r="AK12" s="144"/>
      <c r="AL12" s="145"/>
    </row>
    <row r="13" spans="1:38" s="142" customFormat="1" ht="13.5" customHeight="1">
      <c r="A13" s="146"/>
      <c r="B13" s="139" t="s">
        <v>37</v>
      </c>
      <c r="C13" s="140">
        <v>656920</v>
      </c>
      <c r="D13" s="140">
        <v>658457</v>
      </c>
      <c r="E13" s="141">
        <f t="shared" ref="E13:R13" si="6">MAX(E15:E325)</f>
        <v>4336</v>
      </c>
      <c r="F13" s="156">
        <f t="shared" si="6"/>
        <v>2.4108501147410033E-2</v>
      </c>
      <c r="G13" s="140">
        <f t="shared" si="6"/>
        <v>37513</v>
      </c>
      <c r="H13" s="140">
        <f t="shared" si="6"/>
        <v>6517</v>
      </c>
      <c r="I13" s="140">
        <f t="shared" si="6"/>
        <v>38439</v>
      </c>
      <c r="J13" s="140">
        <f t="shared" si="6"/>
        <v>17626</v>
      </c>
      <c r="K13" s="140">
        <f t="shared" si="6"/>
        <v>17327</v>
      </c>
      <c r="L13" s="140">
        <f t="shared" si="6"/>
        <v>425053</v>
      </c>
      <c r="M13" s="140">
        <f t="shared" si="6"/>
        <v>62688</v>
      </c>
      <c r="N13" s="140">
        <f t="shared" si="6"/>
        <v>39016</v>
      </c>
      <c r="O13" s="140">
        <f t="shared" si="6"/>
        <v>14278</v>
      </c>
      <c r="P13" s="140">
        <f t="shared" si="6"/>
        <v>36856</v>
      </c>
      <c r="Q13" s="140">
        <f t="shared" si="6"/>
        <v>504</v>
      </c>
      <c r="R13" s="140">
        <f t="shared" si="6"/>
        <v>114117</v>
      </c>
      <c r="S13" s="140"/>
      <c r="T13" s="158">
        <f t="shared" ref="T13:AE13" si="7">MAX(T15:T309)</f>
        <v>0.12077552472429741</v>
      </c>
      <c r="U13" s="158">
        <f t="shared" si="7"/>
        <v>2.5092936802973979E-2</v>
      </c>
      <c r="V13" s="158">
        <f t="shared" si="7"/>
        <v>0.14298297122724604</v>
      </c>
      <c r="W13" s="158">
        <f t="shared" si="7"/>
        <v>7.0225997269831641E-2</v>
      </c>
      <c r="X13" s="158">
        <f t="shared" si="7"/>
        <v>5.9013505578391072E-2</v>
      </c>
      <c r="Y13" s="158">
        <f t="shared" si="7"/>
        <v>0.64552886521063635</v>
      </c>
      <c r="Z13" s="158">
        <f t="shared" si="7"/>
        <v>0.25098425196850394</v>
      </c>
      <c r="AA13" s="158">
        <f t="shared" si="7"/>
        <v>0.15206473214285715</v>
      </c>
      <c r="AB13" s="158">
        <f t="shared" si="7"/>
        <v>7.3825503355704702E-2</v>
      </c>
      <c r="AC13" s="158">
        <f t="shared" si="7"/>
        <v>0.91960156527926007</v>
      </c>
      <c r="AD13" s="158">
        <f t="shared" si="7"/>
        <v>0.42857142857142855</v>
      </c>
      <c r="AE13" s="158">
        <f t="shared" si="7"/>
        <v>0.22973085959382289</v>
      </c>
      <c r="AG13" s="146"/>
      <c r="AH13" s="147"/>
      <c r="AI13" s="147"/>
      <c r="AJ13" s="148"/>
      <c r="AK13" s="148"/>
      <c r="AL13" s="149"/>
    </row>
    <row r="14" spans="1:38">
      <c r="A14" s="125"/>
      <c r="B14" s="125"/>
      <c r="C14" s="150"/>
      <c r="D14" s="150"/>
      <c r="E14" s="138"/>
      <c r="F14" s="136"/>
      <c r="G14" s="150"/>
      <c r="H14" s="150"/>
      <c r="I14" s="150"/>
      <c r="J14" s="150"/>
      <c r="K14" s="150"/>
      <c r="L14" s="150"/>
      <c r="M14" s="150"/>
      <c r="N14" s="150"/>
      <c r="O14" s="150"/>
      <c r="P14" s="138"/>
      <c r="Q14" s="138"/>
      <c r="R14" s="138"/>
      <c r="S14" s="138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G14" s="125"/>
    </row>
    <row r="15" spans="1:38" s="151" customFormat="1">
      <c r="A15" s="151">
        <v>5</v>
      </c>
      <c r="B15" s="151" t="s">
        <v>38</v>
      </c>
      <c r="C15" s="152">
        <v>9419</v>
      </c>
      <c r="D15" s="152">
        <v>9311</v>
      </c>
      <c r="E15" s="10">
        <f t="shared" ref="E15:E78" si="8">D15-C15</f>
        <v>-108</v>
      </c>
      <c r="F15" s="86">
        <f t="shared" ref="F15:F78" si="9">D15/C15-1</f>
        <v>-1.1466185369996773E-2</v>
      </c>
      <c r="G15" s="152">
        <v>491</v>
      </c>
      <c r="H15" s="152">
        <v>109</v>
      </c>
      <c r="I15" s="152">
        <v>713</v>
      </c>
      <c r="J15" s="152">
        <v>390</v>
      </c>
      <c r="K15" s="152">
        <v>354</v>
      </c>
      <c r="L15" s="152">
        <v>4505</v>
      </c>
      <c r="M15" s="152">
        <v>1548</v>
      </c>
      <c r="N15" s="152">
        <v>813</v>
      </c>
      <c r="O15" s="152">
        <v>388</v>
      </c>
      <c r="P15" s="152">
        <v>12</v>
      </c>
      <c r="Q15" s="152">
        <v>0</v>
      </c>
      <c r="R15" s="152">
        <v>281</v>
      </c>
      <c r="S15" s="152"/>
      <c r="T15" s="157">
        <f t="shared" ref="T15:T78" si="10">G15/$D15</f>
        <v>5.2733326173343358E-2</v>
      </c>
      <c r="U15" s="157">
        <f t="shared" ref="U15:U78" si="11">H15/$D15</f>
        <v>1.1706583610782945E-2</v>
      </c>
      <c r="V15" s="157">
        <f t="shared" ref="V15:V78" si="12">I15/$D15</f>
        <v>7.6576092793470094E-2</v>
      </c>
      <c r="W15" s="157">
        <f t="shared" ref="W15:W78" si="13">J15/$D15</f>
        <v>4.18859413596821E-2</v>
      </c>
      <c r="X15" s="157">
        <f t="shared" ref="X15:X78" si="14">K15/$D15</f>
        <v>3.801954677263452E-2</v>
      </c>
      <c r="Y15" s="157">
        <f t="shared" ref="Y15:Y78" si="15">L15/$D15</f>
        <v>0.48383632262914833</v>
      </c>
      <c r="Z15" s="157">
        <f t="shared" ref="Z15:Z78" si="16">M15/$D15</f>
        <v>0.16625496724304586</v>
      </c>
      <c r="AA15" s="157">
        <f t="shared" ref="AA15:AA78" si="17">N15/$D15</f>
        <v>8.7316077757491145E-2</v>
      </c>
      <c r="AB15" s="157">
        <f t="shared" ref="AB15:AB78" si="18">O15/$D15</f>
        <v>4.1671141660401673E-2</v>
      </c>
      <c r="AC15" s="157">
        <f t="shared" ref="AC15:AC78" si="19">P15/$D15</f>
        <v>1.288798195682526E-3</v>
      </c>
      <c r="AD15" s="157">
        <f t="shared" ref="AD15:AD78" si="20">Q15/$D15</f>
        <v>0</v>
      </c>
      <c r="AE15" s="157">
        <f t="shared" ref="AE15:AE78" si="21">R15/$D15</f>
        <v>3.0179357748899151E-2</v>
      </c>
    </row>
    <row r="16" spans="1:38" s="151" customFormat="1">
      <c r="A16" s="151">
        <v>9</v>
      </c>
      <c r="B16" s="151" t="s">
        <v>39</v>
      </c>
      <c r="C16" s="152">
        <v>2517</v>
      </c>
      <c r="D16" s="152">
        <v>2491</v>
      </c>
      <c r="E16" s="10">
        <f t="shared" si="8"/>
        <v>-26</v>
      </c>
      <c r="F16" s="86">
        <f t="shared" si="9"/>
        <v>-1.0329757647993598E-2</v>
      </c>
      <c r="G16" s="152">
        <v>145</v>
      </c>
      <c r="H16" s="152">
        <v>36</v>
      </c>
      <c r="I16" s="152">
        <v>221</v>
      </c>
      <c r="J16" s="152">
        <v>114</v>
      </c>
      <c r="K16" s="152">
        <v>104</v>
      </c>
      <c r="L16" s="152">
        <v>1232</v>
      </c>
      <c r="M16" s="152">
        <v>340</v>
      </c>
      <c r="N16" s="152">
        <v>189</v>
      </c>
      <c r="O16" s="152">
        <v>110</v>
      </c>
      <c r="P16" s="152">
        <v>4</v>
      </c>
      <c r="Q16" s="152">
        <v>0</v>
      </c>
      <c r="R16" s="152">
        <v>20</v>
      </c>
      <c r="S16" s="152"/>
      <c r="T16" s="157">
        <f t="shared" si="10"/>
        <v>5.8209554395824967E-2</v>
      </c>
      <c r="U16" s="157">
        <f t="shared" si="11"/>
        <v>1.4452027298273785E-2</v>
      </c>
      <c r="V16" s="157">
        <f t="shared" si="12"/>
        <v>8.8719389803291845E-2</v>
      </c>
      <c r="W16" s="157">
        <f t="shared" si="13"/>
        <v>4.5764753111200318E-2</v>
      </c>
      <c r="X16" s="157">
        <f t="shared" si="14"/>
        <v>4.1750301083902049E-2</v>
      </c>
      <c r="Y16" s="157">
        <f t="shared" si="15"/>
        <v>0.49458048976314734</v>
      </c>
      <c r="Z16" s="157">
        <f t="shared" si="16"/>
        <v>0.13649136892814132</v>
      </c>
      <c r="AA16" s="157">
        <f t="shared" si="17"/>
        <v>7.5873143315937377E-2</v>
      </c>
      <c r="AB16" s="157">
        <f t="shared" si="18"/>
        <v>4.4158972300281013E-2</v>
      </c>
      <c r="AC16" s="157">
        <f t="shared" si="19"/>
        <v>1.6057808109193096E-3</v>
      </c>
      <c r="AD16" s="157">
        <f t="shared" si="20"/>
        <v>0</v>
      </c>
      <c r="AE16" s="157">
        <f t="shared" si="21"/>
        <v>8.0289040545965477E-3</v>
      </c>
    </row>
    <row r="17" spans="1:31" s="151" customFormat="1">
      <c r="A17" s="151">
        <v>10</v>
      </c>
      <c r="B17" s="151" t="s">
        <v>394</v>
      </c>
      <c r="C17" s="152">
        <v>11332</v>
      </c>
      <c r="D17" s="152">
        <v>11197</v>
      </c>
      <c r="E17" s="10">
        <f t="shared" si="8"/>
        <v>-135</v>
      </c>
      <c r="F17" s="86">
        <f t="shared" si="9"/>
        <v>-1.1913166254853502E-2</v>
      </c>
      <c r="G17" s="152">
        <v>654</v>
      </c>
      <c r="H17" s="152">
        <v>114</v>
      </c>
      <c r="I17" s="152">
        <v>781</v>
      </c>
      <c r="J17" s="152">
        <v>439</v>
      </c>
      <c r="K17" s="152">
        <v>412</v>
      </c>
      <c r="L17" s="152">
        <v>5474</v>
      </c>
      <c r="M17" s="152">
        <v>1788</v>
      </c>
      <c r="N17" s="152">
        <v>1098</v>
      </c>
      <c r="O17" s="152">
        <v>437</v>
      </c>
      <c r="P17" s="152">
        <v>7</v>
      </c>
      <c r="Q17" s="152">
        <v>1</v>
      </c>
      <c r="R17" s="152">
        <v>187</v>
      </c>
      <c r="S17" s="152"/>
      <c r="T17" s="157">
        <f t="shared" si="10"/>
        <v>5.8408502277395732E-2</v>
      </c>
      <c r="U17" s="157">
        <f t="shared" si="11"/>
        <v>1.0181298562114853E-2</v>
      </c>
      <c r="V17" s="157">
        <f t="shared" si="12"/>
        <v>6.9750826114137715E-2</v>
      </c>
      <c r="W17" s="157">
        <f t="shared" si="13"/>
        <v>3.9206930427793156E-2</v>
      </c>
      <c r="X17" s="157">
        <f t="shared" si="14"/>
        <v>3.6795570242029112E-2</v>
      </c>
      <c r="Y17" s="157">
        <f t="shared" si="15"/>
        <v>0.48888095025453249</v>
      </c>
      <c r="Z17" s="157">
        <f t="shared" si="16"/>
        <v>0.15968563007948558</v>
      </c>
      <c r="AA17" s="157">
        <f t="shared" si="17"/>
        <v>9.8061980887737793E-2</v>
      </c>
      <c r="AB17" s="157">
        <f t="shared" si="18"/>
        <v>3.90283111547736E-2</v>
      </c>
      <c r="AC17" s="157">
        <f t="shared" si="19"/>
        <v>6.2516745556845583E-4</v>
      </c>
      <c r="AD17" s="157">
        <f t="shared" si="20"/>
        <v>8.9309636509779408E-5</v>
      </c>
      <c r="AE17" s="157">
        <f t="shared" si="21"/>
        <v>1.670090202732875E-2</v>
      </c>
    </row>
    <row r="18" spans="1:31" s="151" customFormat="1">
      <c r="A18" s="151">
        <v>16</v>
      </c>
      <c r="B18" s="151" t="s">
        <v>41</v>
      </c>
      <c r="C18" s="152">
        <v>8059</v>
      </c>
      <c r="D18" s="152">
        <v>8033</v>
      </c>
      <c r="E18" s="10">
        <f t="shared" si="8"/>
        <v>-26</v>
      </c>
      <c r="F18" s="86">
        <f t="shared" si="9"/>
        <v>-3.2262067254001936E-3</v>
      </c>
      <c r="G18" s="152">
        <v>326</v>
      </c>
      <c r="H18" s="152">
        <v>75</v>
      </c>
      <c r="I18" s="152">
        <v>479</v>
      </c>
      <c r="J18" s="152">
        <v>279</v>
      </c>
      <c r="K18" s="152">
        <v>254</v>
      </c>
      <c r="L18" s="152">
        <v>3865</v>
      </c>
      <c r="M18" s="152">
        <v>1522</v>
      </c>
      <c r="N18" s="152">
        <v>913</v>
      </c>
      <c r="O18" s="152">
        <v>320</v>
      </c>
      <c r="P18" s="152">
        <v>15</v>
      </c>
      <c r="Q18" s="152">
        <v>3</v>
      </c>
      <c r="R18" s="152">
        <v>190</v>
      </c>
      <c r="S18" s="152"/>
      <c r="T18" s="157">
        <f t="shared" si="10"/>
        <v>4.0582596788248472E-2</v>
      </c>
      <c r="U18" s="157">
        <f t="shared" si="11"/>
        <v>9.3364869911614582E-3</v>
      </c>
      <c r="V18" s="157">
        <f t="shared" si="12"/>
        <v>5.9629030250217853E-2</v>
      </c>
      <c r="W18" s="157">
        <f t="shared" si="13"/>
        <v>3.4731731607120626E-2</v>
      </c>
      <c r="X18" s="157">
        <f t="shared" si="14"/>
        <v>3.1619569276733477E-2</v>
      </c>
      <c r="Y18" s="157">
        <f t="shared" si="15"/>
        <v>0.48114029627785387</v>
      </c>
      <c r="Z18" s="157">
        <f t="shared" si="16"/>
        <v>0.18946844267396987</v>
      </c>
      <c r="AA18" s="157">
        <f t="shared" si="17"/>
        <v>0.11365616830573883</v>
      </c>
      <c r="AB18" s="157">
        <f t="shared" si="18"/>
        <v>3.9835677828955557E-2</v>
      </c>
      <c r="AC18" s="157">
        <f t="shared" si="19"/>
        <v>1.8672973982322917E-3</v>
      </c>
      <c r="AD18" s="157">
        <f t="shared" si="20"/>
        <v>3.7345947964645838E-4</v>
      </c>
      <c r="AE18" s="157">
        <f t="shared" si="21"/>
        <v>2.3652433710942361E-2</v>
      </c>
    </row>
    <row r="19" spans="1:31" s="151" customFormat="1">
      <c r="A19" s="151">
        <v>18</v>
      </c>
      <c r="B19" s="151" t="s">
        <v>42</v>
      </c>
      <c r="C19" s="152">
        <v>4878</v>
      </c>
      <c r="D19" s="152">
        <v>4847</v>
      </c>
      <c r="E19" s="10">
        <f t="shared" si="8"/>
        <v>-31</v>
      </c>
      <c r="F19" s="86">
        <f t="shared" si="9"/>
        <v>-6.3550635506355313E-3</v>
      </c>
      <c r="G19" s="152">
        <v>269</v>
      </c>
      <c r="H19" s="152">
        <v>68</v>
      </c>
      <c r="I19" s="152">
        <v>422</v>
      </c>
      <c r="J19" s="152">
        <v>192</v>
      </c>
      <c r="K19" s="152">
        <v>182</v>
      </c>
      <c r="L19" s="152">
        <v>2701</v>
      </c>
      <c r="M19" s="152">
        <v>602</v>
      </c>
      <c r="N19" s="152">
        <v>310</v>
      </c>
      <c r="O19" s="152">
        <v>101</v>
      </c>
      <c r="P19" s="152">
        <v>178</v>
      </c>
      <c r="Q19" s="152">
        <v>0</v>
      </c>
      <c r="R19" s="152">
        <v>154</v>
      </c>
      <c r="S19" s="152"/>
      <c r="T19" s="157">
        <f t="shared" si="10"/>
        <v>5.5498246337940996E-2</v>
      </c>
      <c r="U19" s="157">
        <f t="shared" si="11"/>
        <v>1.4029296472044563E-2</v>
      </c>
      <c r="V19" s="157">
        <f t="shared" si="12"/>
        <v>8.7064163400041264E-2</v>
      </c>
      <c r="W19" s="157">
        <f t="shared" si="13"/>
        <v>3.961213121518465E-2</v>
      </c>
      <c r="X19" s="157">
        <f t="shared" si="14"/>
        <v>3.7548999381060447E-2</v>
      </c>
      <c r="Y19" s="157">
        <f t="shared" si="15"/>
        <v>0.5572519083969466</v>
      </c>
      <c r="Z19" s="157">
        <f t="shared" si="16"/>
        <v>0.12420053641427688</v>
      </c>
      <c r="AA19" s="157">
        <f t="shared" si="17"/>
        <v>6.3957086857850218E-2</v>
      </c>
      <c r="AB19" s="157">
        <f t="shared" si="18"/>
        <v>2.0837631524654426E-2</v>
      </c>
      <c r="AC19" s="157">
        <f t="shared" si="19"/>
        <v>3.6723746647410772E-2</v>
      </c>
      <c r="AD19" s="157">
        <f t="shared" si="20"/>
        <v>0</v>
      </c>
      <c r="AE19" s="157">
        <f t="shared" si="21"/>
        <v>3.1772230245512685E-2</v>
      </c>
    </row>
    <row r="20" spans="1:31" s="151" customFormat="1">
      <c r="A20" s="151">
        <v>19</v>
      </c>
      <c r="B20" s="151" t="s">
        <v>43</v>
      </c>
      <c r="C20" s="152">
        <v>3959</v>
      </c>
      <c r="D20" s="152">
        <v>3955</v>
      </c>
      <c r="E20" s="10">
        <f t="shared" si="8"/>
        <v>-4</v>
      </c>
      <c r="F20" s="86">
        <f t="shared" si="9"/>
        <v>-1.0103561505430125E-3</v>
      </c>
      <c r="G20" s="152">
        <v>264</v>
      </c>
      <c r="H20" s="152">
        <v>63</v>
      </c>
      <c r="I20" s="152">
        <v>305</v>
      </c>
      <c r="J20" s="152">
        <v>161</v>
      </c>
      <c r="K20" s="152">
        <v>141</v>
      </c>
      <c r="L20" s="152">
        <v>2163</v>
      </c>
      <c r="M20" s="152">
        <v>507</v>
      </c>
      <c r="N20" s="152">
        <v>269</v>
      </c>
      <c r="O20" s="152">
        <v>82</v>
      </c>
      <c r="P20" s="152">
        <v>25</v>
      </c>
      <c r="Q20" s="152">
        <v>0</v>
      </c>
      <c r="R20" s="152">
        <v>99</v>
      </c>
      <c r="S20" s="152"/>
      <c r="T20" s="157">
        <f t="shared" si="10"/>
        <v>6.6750948166877364E-2</v>
      </c>
      <c r="U20" s="157">
        <f t="shared" si="11"/>
        <v>1.5929203539823009E-2</v>
      </c>
      <c r="V20" s="157">
        <f t="shared" si="12"/>
        <v>7.7117572692793929E-2</v>
      </c>
      <c r="W20" s="157">
        <f t="shared" si="13"/>
        <v>4.0707964601769911E-2</v>
      </c>
      <c r="X20" s="157">
        <f t="shared" si="14"/>
        <v>3.5651074589127689E-2</v>
      </c>
      <c r="Y20" s="157">
        <f t="shared" si="15"/>
        <v>0.54690265486725664</v>
      </c>
      <c r="Z20" s="157">
        <f t="shared" si="16"/>
        <v>0.1281921618204804</v>
      </c>
      <c r="AA20" s="157">
        <f t="shared" si="17"/>
        <v>6.8015170670037928E-2</v>
      </c>
      <c r="AB20" s="157">
        <f t="shared" si="18"/>
        <v>2.0733249051833123E-2</v>
      </c>
      <c r="AC20" s="157">
        <f t="shared" si="19"/>
        <v>6.321112515802781E-3</v>
      </c>
      <c r="AD20" s="157">
        <f t="shared" si="20"/>
        <v>0</v>
      </c>
      <c r="AE20" s="157">
        <f t="shared" si="21"/>
        <v>2.5031605562579013E-2</v>
      </c>
    </row>
    <row r="21" spans="1:31" s="151" customFormat="1">
      <c r="A21" s="151">
        <v>20</v>
      </c>
      <c r="B21" s="151" t="s">
        <v>395</v>
      </c>
      <c r="C21" s="152">
        <v>16391</v>
      </c>
      <c r="D21" s="152">
        <v>16467</v>
      </c>
      <c r="E21" s="10">
        <f t="shared" si="8"/>
        <v>76</v>
      </c>
      <c r="F21" s="86">
        <f t="shared" si="9"/>
        <v>4.636690866939075E-3</v>
      </c>
      <c r="G21" s="152">
        <v>801</v>
      </c>
      <c r="H21" s="152">
        <v>176</v>
      </c>
      <c r="I21" s="152">
        <v>1255</v>
      </c>
      <c r="J21" s="152">
        <v>664</v>
      </c>
      <c r="K21" s="152">
        <v>613</v>
      </c>
      <c r="L21" s="152">
        <v>8870</v>
      </c>
      <c r="M21" s="152">
        <v>2380</v>
      </c>
      <c r="N21" s="152">
        <v>1223</v>
      </c>
      <c r="O21" s="152">
        <v>485</v>
      </c>
      <c r="P21" s="152">
        <v>31</v>
      </c>
      <c r="Q21" s="152">
        <v>0</v>
      </c>
      <c r="R21" s="152">
        <v>427</v>
      </c>
      <c r="S21" s="152"/>
      <c r="T21" s="157">
        <f t="shared" si="10"/>
        <v>4.864274002550556E-2</v>
      </c>
      <c r="U21" s="157">
        <f t="shared" si="11"/>
        <v>1.068804275217101E-2</v>
      </c>
      <c r="V21" s="157">
        <f t="shared" si="12"/>
        <v>7.6213032124855778E-2</v>
      </c>
      <c r="W21" s="157">
        <f t="shared" si="13"/>
        <v>4.0323070383190621E-2</v>
      </c>
      <c r="X21" s="157">
        <f t="shared" si="14"/>
        <v>3.7225967085686526E-2</v>
      </c>
      <c r="Y21" s="157">
        <f t="shared" si="15"/>
        <v>0.5386530637031639</v>
      </c>
      <c r="Z21" s="157">
        <f t="shared" si="16"/>
        <v>0.14453148721685796</v>
      </c>
      <c r="AA21" s="157">
        <f t="shared" si="17"/>
        <v>7.4269751624461047E-2</v>
      </c>
      <c r="AB21" s="157">
        <f t="shared" si="18"/>
        <v>2.9452845084107608E-2</v>
      </c>
      <c r="AC21" s="157">
        <f t="shared" si="19"/>
        <v>1.8825529847573935E-3</v>
      </c>
      <c r="AD21" s="157">
        <f t="shared" si="20"/>
        <v>0</v>
      </c>
      <c r="AE21" s="157">
        <f t="shared" si="21"/>
        <v>2.5930649177142162E-2</v>
      </c>
    </row>
    <row r="22" spans="1:31" s="151" customFormat="1">
      <c r="A22" s="151">
        <v>46</v>
      </c>
      <c r="B22" s="151" t="s">
        <v>47</v>
      </c>
      <c r="C22" s="152">
        <v>1369</v>
      </c>
      <c r="D22" s="152">
        <v>1362</v>
      </c>
      <c r="E22" s="10">
        <f t="shared" si="8"/>
        <v>-7</v>
      </c>
      <c r="F22" s="86">
        <f t="shared" si="9"/>
        <v>-5.1132213294375894E-3</v>
      </c>
      <c r="G22" s="152">
        <v>54</v>
      </c>
      <c r="H22" s="152">
        <v>13</v>
      </c>
      <c r="I22" s="152">
        <v>80</v>
      </c>
      <c r="J22" s="152">
        <v>29</v>
      </c>
      <c r="K22" s="152">
        <v>29</v>
      </c>
      <c r="L22" s="152">
        <v>625</v>
      </c>
      <c r="M22" s="152">
        <v>272</v>
      </c>
      <c r="N22" s="152">
        <v>180</v>
      </c>
      <c r="O22" s="152">
        <v>80</v>
      </c>
      <c r="P22" s="152">
        <v>2</v>
      </c>
      <c r="Q22" s="152">
        <v>0</v>
      </c>
      <c r="R22" s="152">
        <v>47</v>
      </c>
      <c r="S22" s="152"/>
      <c r="T22" s="157">
        <f t="shared" si="10"/>
        <v>3.9647577092511016E-2</v>
      </c>
      <c r="U22" s="157">
        <f t="shared" si="11"/>
        <v>9.544787077826725E-3</v>
      </c>
      <c r="V22" s="157">
        <f t="shared" si="12"/>
        <v>5.8737151248164463E-2</v>
      </c>
      <c r="W22" s="157">
        <f t="shared" si="13"/>
        <v>2.1292217327459617E-2</v>
      </c>
      <c r="X22" s="157">
        <f t="shared" si="14"/>
        <v>2.1292217327459617E-2</v>
      </c>
      <c r="Y22" s="157">
        <f t="shared" si="15"/>
        <v>0.45888399412628489</v>
      </c>
      <c r="Z22" s="157">
        <f t="shared" si="16"/>
        <v>0.19970631424375918</v>
      </c>
      <c r="AA22" s="157">
        <f t="shared" si="17"/>
        <v>0.13215859030837004</v>
      </c>
      <c r="AB22" s="157">
        <f t="shared" si="18"/>
        <v>5.8737151248164463E-2</v>
      </c>
      <c r="AC22" s="157">
        <f t="shared" si="19"/>
        <v>1.4684287812041115E-3</v>
      </c>
      <c r="AD22" s="157">
        <f t="shared" si="20"/>
        <v>0</v>
      </c>
      <c r="AE22" s="157">
        <f t="shared" si="21"/>
        <v>3.450807635829662E-2</v>
      </c>
    </row>
    <row r="23" spans="1:31" s="151" customFormat="1">
      <c r="A23" s="151">
        <v>47</v>
      </c>
      <c r="B23" s="151" t="s">
        <v>396</v>
      </c>
      <c r="C23" s="152">
        <v>1808</v>
      </c>
      <c r="D23" s="152">
        <v>1789</v>
      </c>
      <c r="E23" s="10">
        <f t="shared" si="8"/>
        <v>-19</v>
      </c>
      <c r="F23" s="86">
        <f t="shared" si="9"/>
        <v>-1.0508849557522071E-2</v>
      </c>
      <c r="G23" s="152">
        <v>58</v>
      </c>
      <c r="H23" s="152">
        <v>10</v>
      </c>
      <c r="I23" s="152">
        <v>105</v>
      </c>
      <c r="J23" s="152">
        <v>53</v>
      </c>
      <c r="K23" s="152">
        <v>42</v>
      </c>
      <c r="L23" s="152">
        <v>974</v>
      </c>
      <c r="M23" s="152">
        <v>357</v>
      </c>
      <c r="N23" s="152">
        <v>151</v>
      </c>
      <c r="O23" s="152">
        <v>39</v>
      </c>
      <c r="P23" s="152">
        <v>14</v>
      </c>
      <c r="Q23" s="152">
        <v>180</v>
      </c>
      <c r="R23" s="152">
        <v>50</v>
      </c>
      <c r="S23" s="152"/>
      <c r="T23" s="157">
        <f t="shared" si="10"/>
        <v>3.2420346562325321E-2</v>
      </c>
      <c r="U23" s="157">
        <f t="shared" si="11"/>
        <v>5.5897149245388482E-3</v>
      </c>
      <c r="V23" s="157">
        <f t="shared" si="12"/>
        <v>5.8692006707657909E-2</v>
      </c>
      <c r="W23" s="157">
        <f t="shared" si="13"/>
        <v>2.9625489100055896E-2</v>
      </c>
      <c r="X23" s="157">
        <f t="shared" si="14"/>
        <v>2.3476802683063163E-2</v>
      </c>
      <c r="Y23" s="157">
        <f t="shared" si="15"/>
        <v>0.54443823365008381</v>
      </c>
      <c r="Z23" s="157">
        <f t="shared" si="16"/>
        <v>0.19955282280603689</v>
      </c>
      <c r="AA23" s="157">
        <f t="shared" si="17"/>
        <v>8.4404695360536616E-2</v>
      </c>
      <c r="AB23" s="157">
        <f t="shared" si="18"/>
        <v>2.1799888205701508E-2</v>
      </c>
      <c r="AC23" s="157">
        <f t="shared" si="19"/>
        <v>7.8256008943543877E-3</v>
      </c>
      <c r="AD23" s="157">
        <f t="shared" si="20"/>
        <v>0.10061486864169927</v>
      </c>
      <c r="AE23" s="157">
        <f t="shared" si="21"/>
        <v>2.7948574622694244E-2</v>
      </c>
    </row>
    <row r="24" spans="1:31" s="151" customFormat="1">
      <c r="A24" s="151">
        <v>49</v>
      </c>
      <c r="B24" s="151" t="s">
        <v>397</v>
      </c>
      <c r="C24" s="152">
        <v>292796</v>
      </c>
      <c r="D24" s="152">
        <v>297132</v>
      </c>
      <c r="E24" s="10">
        <f t="shared" si="8"/>
        <v>4336</v>
      </c>
      <c r="F24" s="86">
        <f t="shared" si="9"/>
        <v>1.4808945477397195E-2</v>
      </c>
      <c r="G24" s="152">
        <v>20097</v>
      </c>
      <c r="H24" s="152">
        <v>3633</v>
      </c>
      <c r="I24" s="152">
        <v>23400</v>
      </c>
      <c r="J24" s="152">
        <v>11438</v>
      </c>
      <c r="K24" s="152">
        <v>10575</v>
      </c>
      <c r="L24" s="152">
        <v>182821</v>
      </c>
      <c r="M24" s="152">
        <v>25138</v>
      </c>
      <c r="N24" s="152">
        <v>15364</v>
      </c>
      <c r="O24" s="152">
        <v>4666</v>
      </c>
      <c r="P24" s="152">
        <v>20034</v>
      </c>
      <c r="Q24" s="152">
        <v>16</v>
      </c>
      <c r="R24" s="152">
        <v>59610</v>
      </c>
      <c r="S24" s="152"/>
      <c r="T24" s="157">
        <f t="shared" si="10"/>
        <v>6.7636605952909823E-2</v>
      </c>
      <c r="U24" s="157">
        <f t="shared" si="11"/>
        <v>1.222688905940794E-2</v>
      </c>
      <c r="V24" s="157">
        <f t="shared" si="12"/>
        <v>7.8752877508985908E-2</v>
      </c>
      <c r="W24" s="157">
        <f t="shared" si="13"/>
        <v>3.8494675766999178E-2</v>
      </c>
      <c r="X24" s="157">
        <f t="shared" si="14"/>
        <v>3.5590242720407089E-2</v>
      </c>
      <c r="Y24" s="157">
        <f t="shared" si="15"/>
        <v>0.61528546235343218</v>
      </c>
      <c r="Z24" s="157">
        <f t="shared" si="16"/>
        <v>8.4602129693200329E-2</v>
      </c>
      <c r="AA24" s="157">
        <f t="shared" si="17"/>
        <v>5.1707658549062369E-2</v>
      </c>
      <c r="AB24" s="157">
        <f t="shared" si="18"/>
        <v>1.5703458395595223E-2</v>
      </c>
      <c r="AC24" s="157">
        <f t="shared" si="19"/>
        <v>6.7424578975001009E-2</v>
      </c>
      <c r="AD24" s="157">
        <f t="shared" si="20"/>
        <v>5.3848121373665577E-5</v>
      </c>
      <c r="AE24" s="157">
        <f t="shared" si="21"/>
        <v>0.20061790719276282</v>
      </c>
    </row>
    <row r="25" spans="1:31" s="151" customFormat="1">
      <c r="A25" s="151">
        <v>50</v>
      </c>
      <c r="B25" s="151" t="s">
        <v>50</v>
      </c>
      <c r="C25" s="152">
        <v>11483</v>
      </c>
      <c r="D25" s="152">
        <v>11417</v>
      </c>
      <c r="E25" s="10">
        <f t="shared" si="8"/>
        <v>-66</v>
      </c>
      <c r="F25" s="86">
        <f t="shared" si="9"/>
        <v>-5.74762692676134E-3</v>
      </c>
      <c r="G25" s="152">
        <v>565</v>
      </c>
      <c r="H25" s="152">
        <v>106</v>
      </c>
      <c r="I25" s="152">
        <v>785</v>
      </c>
      <c r="J25" s="152">
        <v>391</v>
      </c>
      <c r="K25" s="152">
        <v>417</v>
      </c>
      <c r="L25" s="152">
        <v>5877</v>
      </c>
      <c r="M25" s="152">
        <v>1752</v>
      </c>
      <c r="N25" s="152">
        <v>1069</v>
      </c>
      <c r="O25" s="152">
        <v>455</v>
      </c>
      <c r="P25" s="152">
        <v>22</v>
      </c>
      <c r="Q25" s="152">
        <v>0</v>
      </c>
      <c r="R25" s="152">
        <v>421</v>
      </c>
      <c r="S25" s="152"/>
      <c r="T25" s="157">
        <f t="shared" si="10"/>
        <v>4.9487606201278796E-2</v>
      </c>
      <c r="U25" s="157">
        <f t="shared" si="11"/>
        <v>9.2844004554611548E-3</v>
      </c>
      <c r="V25" s="157">
        <f t="shared" si="12"/>
        <v>6.8757116580537792E-2</v>
      </c>
      <c r="W25" s="157">
        <f t="shared" si="13"/>
        <v>3.424717526495577E-2</v>
      </c>
      <c r="X25" s="157">
        <f t="shared" si="14"/>
        <v>3.6524481037050013E-2</v>
      </c>
      <c r="Y25" s="157">
        <f t="shared" si="15"/>
        <v>0.51475869317684153</v>
      </c>
      <c r="Z25" s="157">
        <f t="shared" si="16"/>
        <v>0.1534553735657353</v>
      </c>
      <c r="AA25" s="157">
        <f t="shared" si="17"/>
        <v>9.3632302706490325E-2</v>
      </c>
      <c r="AB25" s="157">
        <f t="shared" si="18"/>
        <v>3.9852851011649294E-2</v>
      </c>
      <c r="AC25" s="157">
        <f t="shared" si="19"/>
        <v>1.9269510379258999E-3</v>
      </c>
      <c r="AD25" s="157">
        <f t="shared" si="20"/>
        <v>0</v>
      </c>
      <c r="AE25" s="157">
        <f t="shared" si="21"/>
        <v>3.6874835771218362E-2</v>
      </c>
    </row>
    <row r="26" spans="1:31" s="151" customFormat="1">
      <c r="A26" s="151">
        <v>51</v>
      </c>
      <c r="B26" s="151" t="s">
        <v>398</v>
      </c>
      <c r="C26" s="152">
        <v>9452</v>
      </c>
      <c r="D26" s="152">
        <v>9334</v>
      </c>
      <c r="E26" s="10">
        <f t="shared" si="8"/>
        <v>-118</v>
      </c>
      <c r="F26" s="86">
        <f t="shared" si="9"/>
        <v>-1.2484130342784616E-2</v>
      </c>
      <c r="G26" s="152">
        <v>492</v>
      </c>
      <c r="H26" s="152">
        <v>109</v>
      </c>
      <c r="I26" s="152">
        <v>706</v>
      </c>
      <c r="J26" s="152">
        <v>379</v>
      </c>
      <c r="K26" s="152">
        <v>316</v>
      </c>
      <c r="L26" s="152">
        <v>4840</v>
      </c>
      <c r="M26" s="152">
        <v>1434</v>
      </c>
      <c r="N26" s="152">
        <v>799</v>
      </c>
      <c r="O26" s="152">
        <v>259</v>
      </c>
      <c r="P26" s="152">
        <v>31</v>
      </c>
      <c r="Q26" s="152">
        <v>0</v>
      </c>
      <c r="R26" s="152">
        <v>308</v>
      </c>
      <c r="S26" s="152"/>
      <c r="T26" s="157">
        <f t="shared" si="10"/>
        <v>5.2710520677094495E-2</v>
      </c>
      <c r="U26" s="157">
        <f t="shared" si="11"/>
        <v>1.1677737304478252E-2</v>
      </c>
      <c r="V26" s="157">
        <f t="shared" si="12"/>
        <v>7.5637454467538029E-2</v>
      </c>
      <c r="W26" s="157">
        <f t="shared" si="13"/>
        <v>4.0604242554103276E-2</v>
      </c>
      <c r="X26" s="157">
        <f t="shared" si="14"/>
        <v>3.3854724662524108E-2</v>
      </c>
      <c r="Y26" s="157">
        <f t="shared" si="15"/>
        <v>0.51853439040068572</v>
      </c>
      <c r="Z26" s="157">
        <f t="shared" si="16"/>
        <v>0.15363188343689738</v>
      </c>
      <c r="AA26" s="157">
        <f t="shared" si="17"/>
        <v>8.5601028497964429E-2</v>
      </c>
      <c r="AB26" s="157">
        <f t="shared" si="18"/>
        <v>2.7748017998714378E-2</v>
      </c>
      <c r="AC26" s="157">
        <f t="shared" si="19"/>
        <v>3.3211913434754662E-3</v>
      </c>
      <c r="AD26" s="157">
        <f t="shared" si="20"/>
        <v>0</v>
      </c>
      <c r="AE26" s="157">
        <f t="shared" si="21"/>
        <v>3.299764302549818E-2</v>
      </c>
    </row>
    <row r="27" spans="1:31" s="151" customFormat="1">
      <c r="A27" s="151">
        <v>52</v>
      </c>
      <c r="B27" s="151" t="s">
        <v>52</v>
      </c>
      <c r="C27" s="152">
        <v>2408</v>
      </c>
      <c r="D27" s="152">
        <v>2404</v>
      </c>
      <c r="E27" s="10">
        <f t="shared" si="8"/>
        <v>-4</v>
      </c>
      <c r="F27" s="86">
        <f t="shared" si="9"/>
        <v>-1.6611295681062677E-3</v>
      </c>
      <c r="G27" s="152">
        <v>129</v>
      </c>
      <c r="H27" s="152">
        <v>23</v>
      </c>
      <c r="I27" s="152">
        <v>180</v>
      </c>
      <c r="J27" s="152">
        <v>91</v>
      </c>
      <c r="K27" s="152">
        <v>67</v>
      </c>
      <c r="L27" s="152">
        <v>1195</v>
      </c>
      <c r="M27" s="152">
        <v>365</v>
      </c>
      <c r="N27" s="152">
        <v>245</v>
      </c>
      <c r="O27" s="152">
        <v>109</v>
      </c>
      <c r="P27" s="152">
        <v>48</v>
      </c>
      <c r="Q27" s="152">
        <v>0</v>
      </c>
      <c r="R27" s="152">
        <v>90</v>
      </c>
      <c r="S27" s="152"/>
      <c r="T27" s="157">
        <f t="shared" si="10"/>
        <v>5.3660565723793678E-2</v>
      </c>
      <c r="U27" s="157">
        <f t="shared" si="11"/>
        <v>9.5673876871880201E-3</v>
      </c>
      <c r="V27" s="157">
        <f t="shared" si="12"/>
        <v>7.4875207986688855E-2</v>
      </c>
      <c r="W27" s="157">
        <f t="shared" si="13"/>
        <v>3.7853577371048254E-2</v>
      </c>
      <c r="X27" s="157">
        <f t="shared" si="14"/>
        <v>2.7870216306156406E-2</v>
      </c>
      <c r="Y27" s="157">
        <f t="shared" si="15"/>
        <v>0.49708818635607321</v>
      </c>
      <c r="Z27" s="157">
        <f t="shared" si="16"/>
        <v>0.15183028286189684</v>
      </c>
      <c r="AA27" s="157">
        <f t="shared" si="17"/>
        <v>0.10191347753743761</v>
      </c>
      <c r="AB27" s="157">
        <f t="shared" si="18"/>
        <v>4.5341098169717139E-2</v>
      </c>
      <c r="AC27" s="157">
        <f t="shared" si="19"/>
        <v>1.9966722129783693E-2</v>
      </c>
      <c r="AD27" s="157">
        <f t="shared" si="20"/>
        <v>0</v>
      </c>
      <c r="AE27" s="157">
        <f t="shared" si="21"/>
        <v>3.7437603993344427E-2</v>
      </c>
    </row>
    <row r="28" spans="1:31" s="151" customFormat="1">
      <c r="A28" s="151">
        <v>61</v>
      </c>
      <c r="B28" s="151" t="s">
        <v>54</v>
      </c>
      <c r="C28" s="152">
        <v>16800</v>
      </c>
      <c r="D28" s="152">
        <v>16573</v>
      </c>
      <c r="E28" s="10">
        <f t="shared" si="8"/>
        <v>-227</v>
      </c>
      <c r="F28" s="86">
        <f t="shared" si="9"/>
        <v>-1.3511904761904781E-2</v>
      </c>
      <c r="G28" s="152">
        <v>646</v>
      </c>
      <c r="H28" s="152">
        <v>127</v>
      </c>
      <c r="I28" s="152">
        <v>833</v>
      </c>
      <c r="J28" s="152">
        <v>503</v>
      </c>
      <c r="K28" s="152">
        <v>533</v>
      </c>
      <c r="L28" s="152">
        <v>8597</v>
      </c>
      <c r="M28" s="152">
        <v>2828</v>
      </c>
      <c r="N28" s="152">
        <v>1812</v>
      </c>
      <c r="O28" s="152">
        <v>694</v>
      </c>
      <c r="P28" s="152">
        <v>46</v>
      </c>
      <c r="Q28" s="152">
        <v>0</v>
      </c>
      <c r="R28" s="152">
        <v>977</v>
      </c>
      <c r="S28" s="152"/>
      <c r="T28" s="157">
        <f t="shared" si="10"/>
        <v>3.8979062330296264E-2</v>
      </c>
      <c r="U28" s="157">
        <f t="shared" si="11"/>
        <v>7.6630664333554579E-3</v>
      </c>
      <c r="V28" s="157">
        <f t="shared" si="12"/>
        <v>5.0262475110118866E-2</v>
      </c>
      <c r="W28" s="157">
        <f t="shared" si="13"/>
        <v>3.0350570204549569E-2</v>
      </c>
      <c r="X28" s="157">
        <f t="shared" si="14"/>
        <v>3.2160743377783144E-2</v>
      </c>
      <c r="Y28" s="157">
        <f t="shared" si="15"/>
        <v>0.51873529234296745</v>
      </c>
      <c r="Z28" s="157">
        <f t="shared" si="16"/>
        <v>0.17063899113015146</v>
      </c>
      <c r="AA28" s="157">
        <f t="shared" si="17"/>
        <v>0.10933445966330779</v>
      </c>
      <c r="AB28" s="157">
        <f t="shared" si="18"/>
        <v>4.1875339407469979E-2</v>
      </c>
      <c r="AC28" s="157">
        <f t="shared" si="19"/>
        <v>2.7755988656248116E-3</v>
      </c>
      <c r="AD28" s="157">
        <f t="shared" si="20"/>
        <v>0</v>
      </c>
      <c r="AE28" s="157">
        <f t="shared" si="21"/>
        <v>5.8951306341640017E-2</v>
      </c>
    </row>
    <row r="29" spans="1:31" s="151" customFormat="1">
      <c r="A29" s="151">
        <v>69</v>
      </c>
      <c r="B29" s="151" t="s">
        <v>57</v>
      </c>
      <c r="C29" s="152">
        <v>6896</v>
      </c>
      <c r="D29" s="152">
        <v>6802</v>
      </c>
      <c r="E29" s="10">
        <f t="shared" si="8"/>
        <v>-94</v>
      </c>
      <c r="F29" s="86">
        <f t="shared" si="9"/>
        <v>-1.3631090487238984E-2</v>
      </c>
      <c r="G29" s="152">
        <v>418</v>
      </c>
      <c r="H29" s="152">
        <v>72</v>
      </c>
      <c r="I29" s="152">
        <v>544</v>
      </c>
      <c r="J29" s="152">
        <v>280</v>
      </c>
      <c r="K29" s="152">
        <v>290</v>
      </c>
      <c r="L29" s="152">
        <v>3418</v>
      </c>
      <c r="M29" s="152">
        <v>1019</v>
      </c>
      <c r="N29" s="152">
        <v>526</v>
      </c>
      <c r="O29" s="152">
        <v>235</v>
      </c>
      <c r="P29" s="152">
        <v>5</v>
      </c>
      <c r="Q29" s="152">
        <v>0</v>
      </c>
      <c r="R29" s="152">
        <v>113</v>
      </c>
      <c r="S29" s="152"/>
      <c r="T29" s="157">
        <f t="shared" si="10"/>
        <v>6.1452513966480445E-2</v>
      </c>
      <c r="U29" s="157">
        <f t="shared" si="11"/>
        <v>1.0585122022934431E-2</v>
      </c>
      <c r="V29" s="157">
        <f t="shared" si="12"/>
        <v>7.9976477506615698E-2</v>
      </c>
      <c r="W29" s="157">
        <f t="shared" si="13"/>
        <v>4.116436342252279E-2</v>
      </c>
      <c r="X29" s="157">
        <f t="shared" si="14"/>
        <v>4.2634519259041458E-2</v>
      </c>
      <c r="Y29" s="157">
        <f t="shared" si="15"/>
        <v>0.50249926492208175</v>
      </c>
      <c r="Z29" s="157">
        <f t="shared" si="16"/>
        <v>0.14980887974125257</v>
      </c>
      <c r="AA29" s="157">
        <f t="shared" si="17"/>
        <v>7.7330197000882089E-2</v>
      </c>
      <c r="AB29" s="157">
        <f t="shared" si="18"/>
        <v>3.4548662158188768E-2</v>
      </c>
      <c r="AC29" s="157">
        <f t="shared" si="19"/>
        <v>7.3507791825933554E-4</v>
      </c>
      <c r="AD29" s="157">
        <f t="shared" si="20"/>
        <v>0</v>
      </c>
      <c r="AE29" s="157">
        <f t="shared" si="21"/>
        <v>1.6612760952660982E-2</v>
      </c>
    </row>
    <row r="30" spans="1:31" s="151" customFormat="1">
      <c r="A30" s="151">
        <v>71</v>
      </c>
      <c r="B30" s="151" t="s">
        <v>58</v>
      </c>
      <c r="C30" s="152">
        <v>6667</v>
      </c>
      <c r="D30" s="152">
        <v>6613</v>
      </c>
      <c r="E30" s="10">
        <f t="shared" si="8"/>
        <v>-54</v>
      </c>
      <c r="F30" s="86">
        <f t="shared" si="9"/>
        <v>-8.0995950202490397E-3</v>
      </c>
      <c r="G30" s="152">
        <v>407</v>
      </c>
      <c r="H30" s="152">
        <v>86</v>
      </c>
      <c r="I30" s="152">
        <v>592</v>
      </c>
      <c r="J30" s="152">
        <v>304</v>
      </c>
      <c r="K30" s="152">
        <v>299</v>
      </c>
      <c r="L30" s="152">
        <v>3274</v>
      </c>
      <c r="M30" s="152">
        <v>962</v>
      </c>
      <c r="N30" s="152">
        <v>481</v>
      </c>
      <c r="O30" s="152">
        <v>208</v>
      </c>
      <c r="P30" s="152">
        <v>2</v>
      </c>
      <c r="Q30" s="152">
        <v>2</v>
      </c>
      <c r="R30" s="152">
        <v>160</v>
      </c>
      <c r="S30" s="152"/>
      <c r="T30" s="157">
        <f t="shared" si="10"/>
        <v>6.1545440798427338E-2</v>
      </c>
      <c r="U30" s="157">
        <f t="shared" si="11"/>
        <v>1.300468773627703E-2</v>
      </c>
      <c r="V30" s="157">
        <f t="shared" si="12"/>
        <v>8.9520641161348863E-2</v>
      </c>
      <c r="W30" s="157">
        <f t="shared" si="13"/>
        <v>4.5970058974746708E-2</v>
      </c>
      <c r="X30" s="157">
        <f t="shared" si="14"/>
        <v>4.5213972478451533E-2</v>
      </c>
      <c r="Y30" s="157">
        <f t="shared" si="15"/>
        <v>0.49508543777408137</v>
      </c>
      <c r="Z30" s="157">
        <f t="shared" si="16"/>
        <v>0.1454710418871919</v>
      </c>
      <c r="AA30" s="157">
        <f t="shared" si="17"/>
        <v>7.2735520943595949E-2</v>
      </c>
      <c r="AB30" s="157">
        <f t="shared" si="18"/>
        <v>3.1453198245879326E-2</v>
      </c>
      <c r="AC30" s="157">
        <f t="shared" si="19"/>
        <v>3.0243459851807047E-4</v>
      </c>
      <c r="AD30" s="157">
        <f t="shared" si="20"/>
        <v>3.0243459851807047E-4</v>
      </c>
      <c r="AE30" s="157">
        <f t="shared" si="21"/>
        <v>2.4194767881445638E-2</v>
      </c>
    </row>
    <row r="31" spans="1:31" s="151" customFormat="1">
      <c r="A31" s="151">
        <v>72</v>
      </c>
      <c r="B31" s="151" t="s">
        <v>399</v>
      </c>
      <c r="C31" s="152">
        <v>949</v>
      </c>
      <c r="D31" s="152">
        <v>950</v>
      </c>
      <c r="E31" s="10">
        <f t="shared" si="8"/>
        <v>1</v>
      </c>
      <c r="F31" s="86">
        <f t="shared" si="9"/>
        <v>1.0537407797681642E-3</v>
      </c>
      <c r="G31" s="152">
        <v>35</v>
      </c>
      <c r="H31" s="152">
        <v>10</v>
      </c>
      <c r="I31" s="152">
        <v>52</v>
      </c>
      <c r="J31" s="152">
        <v>29</v>
      </c>
      <c r="K31" s="152">
        <v>15</v>
      </c>
      <c r="L31" s="152">
        <v>432</v>
      </c>
      <c r="M31" s="152">
        <v>196</v>
      </c>
      <c r="N31" s="152">
        <v>142</v>
      </c>
      <c r="O31" s="152">
        <v>39</v>
      </c>
      <c r="P31" s="152">
        <v>0</v>
      </c>
      <c r="Q31" s="152">
        <v>0</v>
      </c>
      <c r="R31" s="152">
        <v>17</v>
      </c>
      <c r="S31" s="152"/>
      <c r="T31" s="157">
        <f t="shared" si="10"/>
        <v>3.6842105263157891E-2</v>
      </c>
      <c r="U31" s="157">
        <f t="shared" si="11"/>
        <v>1.0526315789473684E-2</v>
      </c>
      <c r="V31" s="157">
        <f t="shared" si="12"/>
        <v>5.473684210526316E-2</v>
      </c>
      <c r="W31" s="157">
        <f t="shared" si="13"/>
        <v>3.0526315789473683E-2</v>
      </c>
      <c r="X31" s="157">
        <f t="shared" si="14"/>
        <v>1.5789473684210527E-2</v>
      </c>
      <c r="Y31" s="157">
        <f t="shared" si="15"/>
        <v>0.45473684210526316</v>
      </c>
      <c r="Z31" s="157">
        <f t="shared" si="16"/>
        <v>0.2063157894736842</v>
      </c>
      <c r="AA31" s="157">
        <f t="shared" si="17"/>
        <v>0.14947368421052631</v>
      </c>
      <c r="AB31" s="157">
        <f t="shared" si="18"/>
        <v>4.1052631578947368E-2</v>
      </c>
      <c r="AC31" s="157">
        <f t="shared" si="19"/>
        <v>0</v>
      </c>
      <c r="AD31" s="157">
        <f t="shared" si="20"/>
        <v>0</v>
      </c>
      <c r="AE31" s="157">
        <f t="shared" si="21"/>
        <v>1.7894736842105262E-2</v>
      </c>
    </row>
    <row r="32" spans="1:31" s="151" customFormat="1">
      <c r="A32" s="151">
        <v>74</v>
      </c>
      <c r="B32" s="151" t="s">
        <v>400</v>
      </c>
      <c r="C32" s="152">
        <v>1103</v>
      </c>
      <c r="D32" s="152">
        <v>1083</v>
      </c>
      <c r="E32" s="10">
        <f t="shared" si="8"/>
        <v>-20</v>
      </c>
      <c r="F32" s="86">
        <f t="shared" si="9"/>
        <v>-1.8132366273798772E-2</v>
      </c>
      <c r="G32" s="152">
        <v>48</v>
      </c>
      <c r="H32" s="152">
        <v>10</v>
      </c>
      <c r="I32" s="152">
        <v>69</v>
      </c>
      <c r="J32" s="152">
        <v>33</v>
      </c>
      <c r="K32" s="152">
        <v>32</v>
      </c>
      <c r="L32" s="152">
        <v>506</v>
      </c>
      <c r="M32" s="152">
        <v>202</v>
      </c>
      <c r="N32" s="152">
        <v>117</v>
      </c>
      <c r="O32" s="152">
        <v>66</v>
      </c>
      <c r="P32" s="152">
        <v>6</v>
      </c>
      <c r="Q32" s="152">
        <v>0</v>
      </c>
      <c r="R32" s="152">
        <v>43</v>
      </c>
      <c r="S32" s="152"/>
      <c r="T32" s="157">
        <f t="shared" si="10"/>
        <v>4.4321329639889197E-2</v>
      </c>
      <c r="U32" s="157">
        <f t="shared" si="11"/>
        <v>9.2336103416435829E-3</v>
      </c>
      <c r="V32" s="157">
        <f t="shared" si="12"/>
        <v>6.3711911357340723E-2</v>
      </c>
      <c r="W32" s="157">
        <f t="shared" si="13"/>
        <v>3.0470914127423823E-2</v>
      </c>
      <c r="X32" s="157">
        <f t="shared" si="14"/>
        <v>2.9547553093259463E-2</v>
      </c>
      <c r="Y32" s="157">
        <f t="shared" si="15"/>
        <v>0.46722068328716526</v>
      </c>
      <c r="Z32" s="157">
        <f t="shared" si="16"/>
        <v>0.18651892890120036</v>
      </c>
      <c r="AA32" s="157">
        <f t="shared" si="17"/>
        <v>0.10803324099722991</v>
      </c>
      <c r="AB32" s="157">
        <f t="shared" si="18"/>
        <v>6.0941828254847646E-2</v>
      </c>
      <c r="AC32" s="157">
        <f t="shared" si="19"/>
        <v>5.5401662049861496E-3</v>
      </c>
      <c r="AD32" s="157">
        <f t="shared" si="20"/>
        <v>0</v>
      </c>
      <c r="AE32" s="157">
        <f t="shared" si="21"/>
        <v>3.9704524469067408E-2</v>
      </c>
    </row>
    <row r="33" spans="1:31" s="151" customFormat="1">
      <c r="A33" s="151">
        <v>75</v>
      </c>
      <c r="B33" s="151" t="s">
        <v>401</v>
      </c>
      <c r="C33" s="152">
        <v>19877</v>
      </c>
      <c r="D33" s="152">
        <v>19702</v>
      </c>
      <c r="E33" s="10">
        <f t="shared" si="8"/>
        <v>-175</v>
      </c>
      <c r="F33" s="86">
        <f t="shared" si="9"/>
        <v>-8.8041454947930253E-3</v>
      </c>
      <c r="G33" s="152">
        <v>767</v>
      </c>
      <c r="H33" s="152">
        <v>160</v>
      </c>
      <c r="I33" s="152">
        <v>1176</v>
      </c>
      <c r="J33" s="152">
        <v>596</v>
      </c>
      <c r="K33" s="152">
        <v>605</v>
      </c>
      <c r="L33" s="152">
        <v>10376</v>
      </c>
      <c r="M33" s="152">
        <v>3166</v>
      </c>
      <c r="N33" s="152">
        <v>2058</v>
      </c>
      <c r="O33" s="152">
        <v>798</v>
      </c>
      <c r="P33" s="152">
        <v>60</v>
      </c>
      <c r="Q33" s="152">
        <v>0</v>
      </c>
      <c r="R33" s="152">
        <v>1273</v>
      </c>
      <c r="S33" s="152"/>
      <c r="T33" s="157">
        <f t="shared" si="10"/>
        <v>3.8930057862145977E-2</v>
      </c>
      <c r="U33" s="157">
        <f t="shared" si="11"/>
        <v>8.1210029438635676E-3</v>
      </c>
      <c r="V33" s="157">
        <f t="shared" si="12"/>
        <v>5.9689371637397216E-2</v>
      </c>
      <c r="W33" s="157">
        <f t="shared" si="13"/>
        <v>3.0250735965891788E-2</v>
      </c>
      <c r="X33" s="157">
        <f t="shared" si="14"/>
        <v>3.0707542381484113E-2</v>
      </c>
      <c r="Y33" s="157">
        <f t="shared" si="15"/>
        <v>0.52664704090955228</v>
      </c>
      <c r="Z33" s="157">
        <f t="shared" si="16"/>
        <v>0.16069434575170033</v>
      </c>
      <c r="AA33" s="157">
        <f t="shared" si="17"/>
        <v>0.10445640036544514</v>
      </c>
      <c r="AB33" s="157">
        <f t="shared" si="18"/>
        <v>4.0503502182519538E-2</v>
      </c>
      <c r="AC33" s="157">
        <f t="shared" si="19"/>
        <v>3.0453761039488376E-3</v>
      </c>
      <c r="AD33" s="157">
        <f t="shared" si="20"/>
        <v>0</v>
      </c>
      <c r="AE33" s="157">
        <f t="shared" si="21"/>
        <v>6.4612729672114511E-2</v>
      </c>
    </row>
    <row r="34" spans="1:31" s="151" customFormat="1">
      <c r="A34" s="151">
        <v>77</v>
      </c>
      <c r="B34" s="151" t="s">
        <v>63</v>
      </c>
      <c r="C34" s="152">
        <v>4782</v>
      </c>
      <c r="D34" s="152">
        <v>4683</v>
      </c>
      <c r="E34" s="10">
        <f t="shared" si="8"/>
        <v>-99</v>
      </c>
      <c r="F34" s="86">
        <f t="shared" si="9"/>
        <v>-2.0702634880803039E-2</v>
      </c>
      <c r="G34" s="152">
        <v>172</v>
      </c>
      <c r="H34" s="152">
        <v>38</v>
      </c>
      <c r="I34" s="152">
        <v>325</v>
      </c>
      <c r="J34" s="152">
        <v>172</v>
      </c>
      <c r="K34" s="152">
        <v>132</v>
      </c>
      <c r="L34" s="152">
        <v>2294</v>
      </c>
      <c r="M34" s="152">
        <v>819</v>
      </c>
      <c r="N34" s="152">
        <v>499</v>
      </c>
      <c r="O34" s="152">
        <v>232</v>
      </c>
      <c r="P34" s="152">
        <v>11</v>
      </c>
      <c r="Q34" s="152">
        <v>0</v>
      </c>
      <c r="R34" s="152">
        <v>75</v>
      </c>
      <c r="S34" s="152"/>
      <c r="T34" s="157">
        <f t="shared" si="10"/>
        <v>3.6728592782404444E-2</v>
      </c>
      <c r="U34" s="157">
        <f t="shared" si="11"/>
        <v>8.1144565449498187E-3</v>
      </c>
      <c r="V34" s="157">
        <f t="shared" si="12"/>
        <v>6.9399957292333975E-2</v>
      </c>
      <c r="W34" s="157">
        <f t="shared" si="13"/>
        <v>3.6728592782404444E-2</v>
      </c>
      <c r="X34" s="157">
        <f t="shared" si="14"/>
        <v>2.8187059577194105E-2</v>
      </c>
      <c r="Y34" s="157">
        <f t="shared" si="15"/>
        <v>0.48985692931881275</v>
      </c>
      <c r="Z34" s="157">
        <f t="shared" si="16"/>
        <v>0.17488789237668162</v>
      </c>
      <c r="AA34" s="157">
        <f t="shared" si="17"/>
        <v>0.10655562673499894</v>
      </c>
      <c r="AB34" s="157">
        <f t="shared" si="18"/>
        <v>4.9540892590219945E-2</v>
      </c>
      <c r="AC34" s="157">
        <f t="shared" si="19"/>
        <v>2.3489216314328421E-3</v>
      </c>
      <c r="AD34" s="157">
        <f t="shared" si="20"/>
        <v>0</v>
      </c>
      <c r="AE34" s="157">
        <f t="shared" si="21"/>
        <v>1.6015374759769378E-2</v>
      </c>
    </row>
    <row r="35" spans="1:31" s="151" customFormat="1">
      <c r="A35" s="151">
        <v>78</v>
      </c>
      <c r="B35" s="151" t="s">
        <v>402</v>
      </c>
      <c r="C35" s="152">
        <v>8042</v>
      </c>
      <c r="D35" s="152">
        <v>7979</v>
      </c>
      <c r="E35" s="10">
        <f t="shared" si="8"/>
        <v>-63</v>
      </c>
      <c r="F35" s="86">
        <f t="shared" si="9"/>
        <v>-7.8338721711017634E-3</v>
      </c>
      <c r="G35" s="152">
        <v>284</v>
      </c>
      <c r="H35" s="152">
        <v>49</v>
      </c>
      <c r="I35" s="152">
        <v>446</v>
      </c>
      <c r="J35" s="152">
        <v>233</v>
      </c>
      <c r="K35" s="152">
        <v>229</v>
      </c>
      <c r="L35" s="152">
        <v>4058</v>
      </c>
      <c r="M35" s="152">
        <v>1426</v>
      </c>
      <c r="N35" s="152">
        <v>1008</v>
      </c>
      <c r="O35" s="152">
        <v>246</v>
      </c>
      <c r="P35" s="152">
        <v>3439</v>
      </c>
      <c r="Q35" s="152">
        <v>1</v>
      </c>
      <c r="R35" s="152">
        <v>371</v>
      </c>
      <c r="S35" s="152"/>
      <c r="T35" s="157">
        <f t="shared" si="10"/>
        <v>3.559343276099762E-2</v>
      </c>
      <c r="U35" s="157">
        <f t="shared" si="11"/>
        <v>6.1411204411580397E-3</v>
      </c>
      <c r="V35" s="157">
        <f t="shared" si="12"/>
        <v>5.589672891339767E-2</v>
      </c>
      <c r="W35" s="157">
        <f t="shared" si="13"/>
        <v>2.9201654342649454E-2</v>
      </c>
      <c r="X35" s="157">
        <f t="shared" si="14"/>
        <v>2.8700338388269207E-2</v>
      </c>
      <c r="Y35" s="157">
        <f t="shared" si="15"/>
        <v>0.50858503571876179</v>
      </c>
      <c r="Z35" s="157">
        <f t="shared" si="16"/>
        <v>0.17871913773655845</v>
      </c>
      <c r="AA35" s="157">
        <f t="shared" si="17"/>
        <v>0.12633162050382254</v>
      </c>
      <c r="AB35" s="157">
        <f t="shared" si="18"/>
        <v>3.083093119438526E-2</v>
      </c>
      <c r="AC35" s="157">
        <f t="shared" si="19"/>
        <v>0.43100639177841837</v>
      </c>
      <c r="AD35" s="157">
        <f t="shared" si="20"/>
        <v>1.2532898859506203E-4</v>
      </c>
      <c r="AE35" s="157">
        <f t="shared" si="21"/>
        <v>4.6497054768768017E-2</v>
      </c>
    </row>
    <row r="36" spans="1:31" s="151" customFormat="1">
      <c r="A36" s="151">
        <v>79</v>
      </c>
      <c r="B36" s="151" t="s">
        <v>65</v>
      </c>
      <c r="C36" s="152">
        <v>6869</v>
      </c>
      <c r="D36" s="152">
        <v>6785</v>
      </c>
      <c r="E36" s="10">
        <f t="shared" si="8"/>
        <v>-84</v>
      </c>
      <c r="F36" s="86">
        <f t="shared" si="9"/>
        <v>-1.2228854272819945E-2</v>
      </c>
      <c r="G36" s="152">
        <v>296</v>
      </c>
      <c r="H36" s="152">
        <v>61</v>
      </c>
      <c r="I36" s="152">
        <v>429</v>
      </c>
      <c r="J36" s="152">
        <v>192</v>
      </c>
      <c r="K36" s="152">
        <v>200</v>
      </c>
      <c r="L36" s="152">
        <v>3406</v>
      </c>
      <c r="M36" s="152">
        <v>1158</v>
      </c>
      <c r="N36" s="152">
        <v>767</v>
      </c>
      <c r="O36" s="152">
        <v>276</v>
      </c>
      <c r="P36" s="152">
        <v>15</v>
      </c>
      <c r="Q36" s="152">
        <v>0</v>
      </c>
      <c r="R36" s="152">
        <v>258</v>
      </c>
      <c r="S36" s="152"/>
      <c r="T36" s="157">
        <f t="shared" si="10"/>
        <v>4.3625644804716285E-2</v>
      </c>
      <c r="U36" s="157">
        <f t="shared" si="11"/>
        <v>8.9904200442151808E-3</v>
      </c>
      <c r="V36" s="157">
        <f t="shared" si="12"/>
        <v>6.3227708179808398E-2</v>
      </c>
      <c r="W36" s="157">
        <f t="shared" si="13"/>
        <v>2.8297715549005158E-2</v>
      </c>
      <c r="X36" s="157">
        <f t="shared" si="14"/>
        <v>2.9476787030213707E-2</v>
      </c>
      <c r="Y36" s="157">
        <f t="shared" si="15"/>
        <v>0.5019896831245394</v>
      </c>
      <c r="Z36" s="157">
        <f t="shared" si="16"/>
        <v>0.17067059690493736</v>
      </c>
      <c r="AA36" s="157">
        <f t="shared" si="17"/>
        <v>0.11304347826086956</v>
      </c>
      <c r="AB36" s="157">
        <f t="shared" si="18"/>
        <v>4.0677966101694912E-2</v>
      </c>
      <c r="AC36" s="157">
        <f t="shared" si="19"/>
        <v>2.2107590272660281E-3</v>
      </c>
      <c r="AD36" s="157">
        <f t="shared" si="20"/>
        <v>0</v>
      </c>
      <c r="AE36" s="157">
        <f t="shared" si="21"/>
        <v>3.8025055268975684E-2</v>
      </c>
    </row>
    <row r="37" spans="1:31" s="151" customFormat="1">
      <c r="A37" s="151">
        <v>81</v>
      </c>
      <c r="B37" s="151" t="s">
        <v>403</v>
      </c>
      <c r="C37" s="152">
        <v>2655</v>
      </c>
      <c r="D37" s="152">
        <v>2621</v>
      </c>
      <c r="E37" s="10">
        <f t="shared" si="8"/>
        <v>-34</v>
      </c>
      <c r="F37" s="86">
        <f t="shared" si="9"/>
        <v>-1.2806026365348444E-2</v>
      </c>
      <c r="G37" s="152">
        <v>80</v>
      </c>
      <c r="H37" s="152">
        <v>21</v>
      </c>
      <c r="I37" s="152">
        <v>100</v>
      </c>
      <c r="J37" s="152">
        <v>56</v>
      </c>
      <c r="K37" s="152">
        <v>52</v>
      </c>
      <c r="L37" s="152">
        <v>1215</v>
      </c>
      <c r="M37" s="152">
        <v>584</v>
      </c>
      <c r="N37" s="152">
        <v>355</v>
      </c>
      <c r="O37" s="152">
        <v>158</v>
      </c>
      <c r="P37" s="152">
        <v>2</v>
      </c>
      <c r="Q37" s="152">
        <v>0</v>
      </c>
      <c r="R37" s="152">
        <v>85</v>
      </c>
      <c r="S37" s="152"/>
      <c r="T37" s="157">
        <f t="shared" si="10"/>
        <v>3.0522701259061428E-2</v>
      </c>
      <c r="U37" s="157">
        <f t="shared" si="11"/>
        <v>8.0122090805036239E-3</v>
      </c>
      <c r="V37" s="157">
        <f t="shared" si="12"/>
        <v>3.815337657382678E-2</v>
      </c>
      <c r="W37" s="157">
        <f t="shared" si="13"/>
        <v>2.1365890881343001E-2</v>
      </c>
      <c r="X37" s="157">
        <f t="shared" si="14"/>
        <v>1.9839755818389926E-2</v>
      </c>
      <c r="Y37" s="157">
        <f t="shared" si="15"/>
        <v>0.46356352537199541</v>
      </c>
      <c r="Z37" s="157">
        <f t="shared" si="16"/>
        <v>0.22281571919114843</v>
      </c>
      <c r="AA37" s="157">
        <f t="shared" si="17"/>
        <v>0.13544448683708507</v>
      </c>
      <c r="AB37" s="157">
        <f t="shared" si="18"/>
        <v>6.028233498664632E-2</v>
      </c>
      <c r="AC37" s="157">
        <f t="shared" si="19"/>
        <v>7.6306753147653572E-4</v>
      </c>
      <c r="AD37" s="157">
        <f t="shared" si="20"/>
        <v>0</v>
      </c>
      <c r="AE37" s="157">
        <f t="shared" si="21"/>
        <v>3.2430370087752763E-2</v>
      </c>
    </row>
    <row r="38" spans="1:31" s="151" customFormat="1">
      <c r="A38" s="151">
        <v>82</v>
      </c>
      <c r="B38" s="151" t="s">
        <v>67</v>
      </c>
      <c r="C38" s="152">
        <v>9389</v>
      </c>
      <c r="D38" s="152">
        <v>9405</v>
      </c>
      <c r="E38" s="10">
        <f t="shared" si="8"/>
        <v>16</v>
      </c>
      <c r="F38" s="86">
        <f t="shared" si="9"/>
        <v>1.7041218447118034E-3</v>
      </c>
      <c r="G38" s="152">
        <v>516</v>
      </c>
      <c r="H38" s="152">
        <v>115</v>
      </c>
      <c r="I38" s="152">
        <v>703</v>
      </c>
      <c r="J38" s="152">
        <v>388</v>
      </c>
      <c r="K38" s="152">
        <v>340</v>
      </c>
      <c r="L38" s="152">
        <v>5078</v>
      </c>
      <c r="M38" s="152">
        <v>1287</v>
      </c>
      <c r="N38" s="152">
        <v>747</v>
      </c>
      <c r="O38" s="152">
        <v>231</v>
      </c>
      <c r="P38" s="152">
        <v>39</v>
      </c>
      <c r="Q38" s="152">
        <v>0</v>
      </c>
      <c r="R38" s="152">
        <v>189</v>
      </c>
      <c r="S38" s="152"/>
      <c r="T38" s="157">
        <f t="shared" si="10"/>
        <v>5.4864433811802234E-2</v>
      </c>
      <c r="U38" s="157">
        <f t="shared" si="11"/>
        <v>1.2227538543328018E-2</v>
      </c>
      <c r="V38" s="157">
        <f t="shared" si="12"/>
        <v>7.4747474747474743E-2</v>
      </c>
      <c r="W38" s="157">
        <f t="shared" si="13"/>
        <v>4.1254651780967572E-2</v>
      </c>
      <c r="X38" s="157">
        <f t="shared" si="14"/>
        <v>3.6150983519404573E-2</v>
      </c>
      <c r="Y38" s="157">
        <f t="shared" si="15"/>
        <v>0.53992557150451892</v>
      </c>
      <c r="Z38" s="157">
        <f t="shared" si="16"/>
        <v>0.1368421052631579</v>
      </c>
      <c r="AA38" s="157">
        <f t="shared" si="17"/>
        <v>7.9425837320574164E-2</v>
      </c>
      <c r="AB38" s="157">
        <f t="shared" si="18"/>
        <v>2.456140350877193E-2</v>
      </c>
      <c r="AC38" s="157">
        <f t="shared" si="19"/>
        <v>4.1467304625199359E-3</v>
      </c>
      <c r="AD38" s="157">
        <f t="shared" si="20"/>
        <v>0</v>
      </c>
      <c r="AE38" s="157">
        <f t="shared" si="21"/>
        <v>2.0095693779904306E-2</v>
      </c>
    </row>
    <row r="39" spans="1:31" s="151" customFormat="1">
      <c r="A39" s="151">
        <v>86</v>
      </c>
      <c r="B39" s="151" t="s">
        <v>68</v>
      </c>
      <c r="C39" s="152">
        <v>8175</v>
      </c>
      <c r="D39" s="152">
        <v>8143</v>
      </c>
      <c r="E39" s="10">
        <f t="shared" si="8"/>
        <v>-32</v>
      </c>
      <c r="F39" s="86">
        <f t="shared" si="9"/>
        <v>-3.9143730886850303E-3</v>
      </c>
      <c r="G39" s="152">
        <v>399</v>
      </c>
      <c r="H39" s="152">
        <v>107</v>
      </c>
      <c r="I39" s="152">
        <v>660</v>
      </c>
      <c r="J39" s="152">
        <v>315</v>
      </c>
      <c r="K39" s="152">
        <v>292</v>
      </c>
      <c r="L39" s="152">
        <v>4487</v>
      </c>
      <c r="M39" s="152">
        <v>1112</v>
      </c>
      <c r="N39" s="152">
        <v>560</v>
      </c>
      <c r="O39" s="152">
        <v>211</v>
      </c>
      <c r="P39" s="152">
        <v>37</v>
      </c>
      <c r="Q39" s="152">
        <v>3</v>
      </c>
      <c r="R39" s="152">
        <v>282</v>
      </c>
      <c r="S39" s="152"/>
      <c r="T39" s="157">
        <f t="shared" si="10"/>
        <v>4.8999140365958489E-2</v>
      </c>
      <c r="U39" s="157">
        <f t="shared" si="11"/>
        <v>1.3140120348765811E-2</v>
      </c>
      <c r="V39" s="157">
        <f t="shared" si="12"/>
        <v>8.1051209627901272E-2</v>
      </c>
      <c r="W39" s="157">
        <f t="shared" si="13"/>
        <v>3.868353186786197E-2</v>
      </c>
      <c r="X39" s="157">
        <f t="shared" si="14"/>
        <v>3.5859020017192683E-2</v>
      </c>
      <c r="Y39" s="157">
        <f t="shared" si="15"/>
        <v>0.55102542060665605</v>
      </c>
      <c r="Z39" s="157">
        <f t="shared" si="16"/>
        <v>0.13655900773670637</v>
      </c>
      <c r="AA39" s="157">
        <f t="shared" si="17"/>
        <v>6.8770723320643504E-2</v>
      </c>
      <c r="AB39" s="157">
        <f t="shared" si="18"/>
        <v>2.5911826108313888E-2</v>
      </c>
      <c r="AC39" s="157">
        <f t="shared" si="19"/>
        <v>4.5437799336853742E-3</v>
      </c>
      <c r="AD39" s="157">
        <f t="shared" si="20"/>
        <v>3.6841458921773305E-4</v>
      </c>
      <c r="AE39" s="157">
        <f t="shared" si="21"/>
        <v>3.4630971386466904E-2</v>
      </c>
    </row>
    <row r="40" spans="1:31" s="151" customFormat="1">
      <c r="A40" s="151">
        <v>90</v>
      </c>
      <c r="B40" s="151" t="s">
        <v>69</v>
      </c>
      <c r="C40" s="152">
        <v>3196</v>
      </c>
      <c r="D40" s="152">
        <v>3136</v>
      </c>
      <c r="E40" s="10">
        <f t="shared" si="8"/>
        <v>-60</v>
      </c>
      <c r="F40" s="86">
        <f t="shared" si="9"/>
        <v>-1.8773466833541974E-2</v>
      </c>
      <c r="G40" s="152">
        <v>79</v>
      </c>
      <c r="H40" s="152">
        <v>17</v>
      </c>
      <c r="I40" s="152">
        <v>156</v>
      </c>
      <c r="J40" s="152">
        <v>80</v>
      </c>
      <c r="K40" s="152">
        <v>68</v>
      </c>
      <c r="L40" s="152">
        <v>1465</v>
      </c>
      <c r="M40" s="152">
        <v>669</v>
      </c>
      <c r="N40" s="152">
        <v>438</v>
      </c>
      <c r="O40" s="152">
        <v>164</v>
      </c>
      <c r="P40" s="152">
        <v>9</v>
      </c>
      <c r="Q40" s="152">
        <v>0</v>
      </c>
      <c r="R40" s="152">
        <v>88</v>
      </c>
      <c r="S40" s="152"/>
      <c r="T40" s="157">
        <f t="shared" si="10"/>
        <v>2.5191326530612245E-2</v>
      </c>
      <c r="U40" s="157">
        <f t="shared" si="11"/>
        <v>5.4209183673469387E-3</v>
      </c>
      <c r="V40" s="157">
        <f t="shared" si="12"/>
        <v>4.9744897959183673E-2</v>
      </c>
      <c r="W40" s="157">
        <f t="shared" si="13"/>
        <v>2.5510204081632654E-2</v>
      </c>
      <c r="X40" s="157">
        <f t="shared" si="14"/>
        <v>2.1683673469387755E-2</v>
      </c>
      <c r="Y40" s="157">
        <f t="shared" si="15"/>
        <v>0.46715561224489793</v>
      </c>
      <c r="Z40" s="157">
        <f t="shared" si="16"/>
        <v>0.21332908163265307</v>
      </c>
      <c r="AA40" s="157">
        <f t="shared" si="17"/>
        <v>0.13966836734693877</v>
      </c>
      <c r="AB40" s="157">
        <f t="shared" si="18"/>
        <v>5.2295918367346941E-2</v>
      </c>
      <c r="AC40" s="157">
        <f t="shared" si="19"/>
        <v>2.8698979591836736E-3</v>
      </c>
      <c r="AD40" s="157">
        <f t="shared" si="20"/>
        <v>0</v>
      </c>
      <c r="AE40" s="157">
        <f t="shared" si="21"/>
        <v>2.8061224489795918E-2</v>
      </c>
    </row>
    <row r="41" spans="1:31" s="151" customFormat="1">
      <c r="A41" s="151">
        <v>91</v>
      </c>
      <c r="B41" s="151" t="s">
        <v>404</v>
      </c>
      <c r="C41" s="152">
        <v>656920</v>
      </c>
      <c r="D41" s="152">
        <v>658457</v>
      </c>
      <c r="E41" s="10">
        <f t="shared" si="8"/>
        <v>1537</v>
      </c>
      <c r="F41" s="86">
        <f t="shared" si="9"/>
        <v>2.3397065091639302E-3</v>
      </c>
      <c r="G41" s="152">
        <v>37513</v>
      </c>
      <c r="H41" s="152">
        <v>6517</v>
      </c>
      <c r="I41" s="152">
        <v>38439</v>
      </c>
      <c r="J41" s="152">
        <v>17626</v>
      </c>
      <c r="K41" s="152">
        <v>17327</v>
      </c>
      <c r="L41" s="152">
        <v>425053</v>
      </c>
      <c r="M41" s="152">
        <v>62688</v>
      </c>
      <c r="N41" s="152">
        <v>39016</v>
      </c>
      <c r="O41" s="152">
        <v>14278</v>
      </c>
      <c r="P41" s="152">
        <v>36856</v>
      </c>
      <c r="Q41" s="152">
        <v>64</v>
      </c>
      <c r="R41" s="152">
        <v>114117</v>
      </c>
      <c r="S41" s="152"/>
      <c r="T41" s="157">
        <f t="shared" si="10"/>
        <v>5.6971070244526217E-2</v>
      </c>
      <c r="U41" s="157">
        <f t="shared" si="11"/>
        <v>9.8973813020440202E-3</v>
      </c>
      <c r="V41" s="157">
        <f t="shared" si="12"/>
        <v>5.8377388348821564E-2</v>
      </c>
      <c r="W41" s="157">
        <f t="shared" si="13"/>
        <v>2.676864244741874E-2</v>
      </c>
      <c r="X41" s="157">
        <f t="shared" si="14"/>
        <v>2.6314550532532874E-2</v>
      </c>
      <c r="Y41" s="157">
        <f t="shared" si="15"/>
        <v>0.64552886521063635</v>
      </c>
      <c r="Z41" s="157">
        <f t="shared" si="16"/>
        <v>9.5204394516270621E-2</v>
      </c>
      <c r="AA41" s="157">
        <f t="shared" si="17"/>
        <v>5.9253679435407325E-2</v>
      </c>
      <c r="AB41" s="157">
        <f t="shared" si="18"/>
        <v>2.1684027962342263E-2</v>
      </c>
      <c r="AC41" s="157">
        <f t="shared" si="19"/>
        <v>5.5973282993422503E-2</v>
      </c>
      <c r="AD41" s="157">
        <f t="shared" si="20"/>
        <v>9.7196931614365102E-5</v>
      </c>
      <c r="AE41" s="157">
        <f t="shared" si="21"/>
        <v>0.17330972257869534</v>
      </c>
    </row>
    <row r="42" spans="1:31" s="151" customFormat="1">
      <c r="A42" s="151">
        <v>92</v>
      </c>
      <c r="B42" s="151" t="s">
        <v>405</v>
      </c>
      <c r="C42" s="152">
        <v>237231</v>
      </c>
      <c r="D42" s="152">
        <v>239206</v>
      </c>
      <c r="E42" s="10">
        <f t="shared" si="8"/>
        <v>1975</v>
      </c>
      <c r="F42" s="86">
        <f t="shared" si="9"/>
        <v>8.3252188794886717E-3</v>
      </c>
      <c r="G42" s="152">
        <v>15620</v>
      </c>
      <c r="H42" s="152">
        <v>2629</v>
      </c>
      <c r="I42" s="152">
        <v>16754</v>
      </c>
      <c r="J42" s="152">
        <v>8231</v>
      </c>
      <c r="K42" s="152">
        <v>7867</v>
      </c>
      <c r="L42" s="152">
        <v>150534</v>
      </c>
      <c r="M42" s="152">
        <v>21270</v>
      </c>
      <c r="N42" s="152">
        <v>12635</v>
      </c>
      <c r="O42" s="152">
        <v>3666</v>
      </c>
      <c r="P42" s="152">
        <v>5532</v>
      </c>
      <c r="Q42" s="152">
        <v>25</v>
      </c>
      <c r="R42" s="152">
        <v>54953</v>
      </c>
      <c r="S42" s="152"/>
      <c r="T42" s="157">
        <f t="shared" si="10"/>
        <v>6.5299365400533438E-2</v>
      </c>
      <c r="U42" s="157">
        <f t="shared" si="11"/>
        <v>1.0990526993470064E-2</v>
      </c>
      <c r="V42" s="157">
        <f t="shared" si="12"/>
        <v>7.0040049162646417E-2</v>
      </c>
      <c r="W42" s="157">
        <f t="shared" si="13"/>
        <v>3.4409671998194023E-2</v>
      </c>
      <c r="X42" s="157">
        <f t="shared" si="14"/>
        <v>3.2887971037515784E-2</v>
      </c>
      <c r="Y42" s="157">
        <f t="shared" si="15"/>
        <v>0.62930695718334828</v>
      </c>
      <c r="Z42" s="157">
        <f t="shared" si="16"/>
        <v>8.8919174268203977E-2</v>
      </c>
      <c r="AA42" s="157">
        <f t="shared" si="17"/>
        <v>5.2820581423542887E-2</v>
      </c>
      <c r="AB42" s="157">
        <f t="shared" si="18"/>
        <v>1.5325702532545169E-2</v>
      </c>
      <c r="AC42" s="157">
        <f t="shared" si="19"/>
        <v>2.3126510204593529E-2</v>
      </c>
      <c r="AD42" s="157">
        <f t="shared" si="20"/>
        <v>1.0451242861801126E-4</v>
      </c>
      <c r="AE42" s="157">
        <f t="shared" si="21"/>
        <v>0.22973085959382289</v>
      </c>
    </row>
    <row r="43" spans="1:31" s="151" customFormat="1">
      <c r="A43" s="151">
        <v>97</v>
      </c>
      <c r="B43" s="151" t="s">
        <v>72</v>
      </c>
      <c r="C43" s="152">
        <v>2156</v>
      </c>
      <c r="D43" s="152">
        <v>2131</v>
      </c>
      <c r="E43" s="10">
        <f t="shared" si="8"/>
        <v>-25</v>
      </c>
      <c r="F43" s="86">
        <f t="shared" si="9"/>
        <v>-1.1595547309833032E-2</v>
      </c>
      <c r="G43" s="152">
        <v>77</v>
      </c>
      <c r="H43" s="152">
        <v>15</v>
      </c>
      <c r="I43" s="152">
        <v>103</v>
      </c>
      <c r="J43" s="152">
        <v>41</v>
      </c>
      <c r="K43" s="152">
        <v>35</v>
      </c>
      <c r="L43" s="152">
        <v>1047</v>
      </c>
      <c r="M43" s="152">
        <v>463</v>
      </c>
      <c r="N43" s="152">
        <v>248</v>
      </c>
      <c r="O43" s="152">
        <v>102</v>
      </c>
      <c r="P43" s="152">
        <v>8</v>
      </c>
      <c r="Q43" s="152">
        <v>0</v>
      </c>
      <c r="R43" s="152">
        <v>50</v>
      </c>
      <c r="S43" s="152"/>
      <c r="T43" s="157">
        <f t="shared" si="10"/>
        <v>3.6133270764899111E-2</v>
      </c>
      <c r="U43" s="157">
        <f t="shared" si="11"/>
        <v>7.0389488503050214E-3</v>
      </c>
      <c r="V43" s="157">
        <f t="shared" si="12"/>
        <v>4.8334115438761142E-2</v>
      </c>
      <c r="W43" s="157">
        <f t="shared" si="13"/>
        <v>1.9239793524167059E-2</v>
      </c>
      <c r="X43" s="157">
        <f t="shared" si="14"/>
        <v>1.642421398404505E-2</v>
      </c>
      <c r="Y43" s="157">
        <f t="shared" si="15"/>
        <v>0.49131862975129048</v>
      </c>
      <c r="Z43" s="157">
        <f t="shared" si="16"/>
        <v>0.21726888784608164</v>
      </c>
      <c r="AA43" s="157">
        <f t="shared" si="17"/>
        <v>0.11637728765837635</v>
      </c>
      <c r="AB43" s="157">
        <f t="shared" si="18"/>
        <v>4.7864852182074147E-2</v>
      </c>
      <c r="AC43" s="157">
        <f t="shared" si="19"/>
        <v>3.7541060534960111E-3</v>
      </c>
      <c r="AD43" s="157">
        <f t="shared" si="20"/>
        <v>0</v>
      </c>
      <c r="AE43" s="157">
        <f t="shared" si="21"/>
        <v>2.3463162834350071E-2</v>
      </c>
    </row>
    <row r="44" spans="1:31" s="151" customFormat="1">
      <c r="A44" s="151">
        <v>98</v>
      </c>
      <c r="B44" s="151" t="s">
        <v>73</v>
      </c>
      <c r="C44" s="152">
        <v>23251</v>
      </c>
      <c r="D44" s="152">
        <v>23090</v>
      </c>
      <c r="E44" s="10">
        <f t="shared" si="8"/>
        <v>-161</v>
      </c>
      <c r="F44" s="86">
        <f t="shared" si="9"/>
        <v>-6.9244333577050954E-3</v>
      </c>
      <c r="G44" s="152">
        <v>1201</v>
      </c>
      <c r="H44" s="152">
        <v>264</v>
      </c>
      <c r="I44" s="152">
        <v>1756</v>
      </c>
      <c r="J44" s="152">
        <v>941</v>
      </c>
      <c r="K44" s="152">
        <v>944</v>
      </c>
      <c r="L44" s="152">
        <v>12006</v>
      </c>
      <c r="M44" s="152">
        <v>3356</v>
      </c>
      <c r="N44" s="152">
        <v>1958</v>
      </c>
      <c r="O44" s="152">
        <v>664</v>
      </c>
      <c r="P44" s="152">
        <v>69</v>
      </c>
      <c r="Q44" s="152">
        <v>1</v>
      </c>
      <c r="R44" s="152">
        <v>658</v>
      </c>
      <c r="S44" s="152"/>
      <c r="T44" s="157">
        <f t="shared" si="10"/>
        <v>5.2013858813339107E-2</v>
      </c>
      <c r="U44" s="157">
        <f t="shared" si="11"/>
        <v>1.1433521004763967E-2</v>
      </c>
      <c r="V44" s="157">
        <f t="shared" si="12"/>
        <v>7.605023819835427E-2</v>
      </c>
      <c r="W44" s="157">
        <f t="shared" si="13"/>
        <v>4.0753572975313991E-2</v>
      </c>
      <c r="X44" s="157">
        <f t="shared" si="14"/>
        <v>4.0883499350368127E-2</v>
      </c>
      <c r="Y44" s="157">
        <f t="shared" si="15"/>
        <v>0.51996535296665225</v>
      </c>
      <c r="Z44" s="157">
        <f t="shared" si="16"/>
        <v>0.14534430489389347</v>
      </c>
      <c r="AA44" s="157">
        <f t="shared" si="17"/>
        <v>8.4798614118666085E-2</v>
      </c>
      <c r="AB44" s="157">
        <f t="shared" si="18"/>
        <v>2.8757037678648765E-2</v>
      </c>
      <c r="AC44" s="157">
        <f t="shared" si="19"/>
        <v>2.9883066262451278E-3</v>
      </c>
      <c r="AD44" s="157">
        <f t="shared" si="20"/>
        <v>4.3308791684711995E-5</v>
      </c>
      <c r="AE44" s="157">
        <f t="shared" si="21"/>
        <v>2.8497184928540493E-2</v>
      </c>
    </row>
    <row r="45" spans="1:31" s="151" customFormat="1">
      <c r="A45" s="151">
        <v>102</v>
      </c>
      <c r="B45" s="151" t="s">
        <v>406</v>
      </c>
      <c r="C45" s="152">
        <v>9937</v>
      </c>
      <c r="D45" s="152">
        <v>9870</v>
      </c>
      <c r="E45" s="10">
        <f t="shared" si="8"/>
        <v>-67</v>
      </c>
      <c r="F45" s="86">
        <f t="shared" si="9"/>
        <v>-6.7424776089363148E-3</v>
      </c>
      <c r="G45" s="152">
        <v>474</v>
      </c>
      <c r="H45" s="152">
        <v>95</v>
      </c>
      <c r="I45" s="152">
        <v>604</v>
      </c>
      <c r="J45" s="152">
        <v>311</v>
      </c>
      <c r="K45" s="152">
        <v>305</v>
      </c>
      <c r="L45" s="152">
        <v>5096</v>
      </c>
      <c r="M45" s="152">
        <v>1575</v>
      </c>
      <c r="N45" s="152">
        <v>1014</v>
      </c>
      <c r="O45" s="152">
        <v>396</v>
      </c>
      <c r="P45" s="152">
        <v>16</v>
      </c>
      <c r="Q45" s="152">
        <v>0</v>
      </c>
      <c r="R45" s="152">
        <v>407</v>
      </c>
      <c r="S45" s="152"/>
      <c r="T45" s="157">
        <f t="shared" si="10"/>
        <v>4.8024316109422489E-2</v>
      </c>
      <c r="U45" s="157">
        <f t="shared" si="11"/>
        <v>9.6251266464032429E-3</v>
      </c>
      <c r="V45" s="157">
        <f t="shared" si="12"/>
        <v>6.1195542046605877E-2</v>
      </c>
      <c r="W45" s="157">
        <f t="shared" si="13"/>
        <v>3.1509625126646401E-2</v>
      </c>
      <c r="X45" s="157">
        <f t="shared" si="14"/>
        <v>3.0901722391084092E-2</v>
      </c>
      <c r="Y45" s="157">
        <f t="shared" si="15"/>
        <v>0.51631205673758862</v>
      </c>
      <c r="Z45" s="157">
        <f t="shared" si="16"/>
        <v>0.15957446808510639</v>
      </c>
      <c r="AA45" s="157">
        <f t="shared" si="17"/>
        <v>0.10273556231003039</v>
      </c>
      <c r="AB45" s="157">
        <f t="shared" si="18"/>
        <v>4.0121580547112463E-2</v>
      </c>
      <c r="AC45" s="157">
        <f t="shared" si="19"/>
        <v>1.6210739614994933E-3</v>
      </c>
      <c r="AD45" s="157">
        <f t="shared" si="20"/>
        <v>0</v>
      </c>
      <c r="AE45" s="157">
        <f t="shared" si="21"/>
        <v>4.1236068895643366E-2</v>
      </c>
    </row>
    <row r="46" spans="1:31" s="151" customFormat="1">
      <c r="A46" s="151">
        <v>103</v>
      </c>
      <c r="B46" s="151" t="s">
        <v>75</v>
      </c>
      <c r="C46" s="152">
        <v>2174</v>
      </c>
      <c r="D46" s="152">
        <v>2166</v>
      </c>
      <c r="E46" s="10">
        <f t="shared" si="8"/>
        <v>-8</v>
      </c>
      <c r="F46" s="86">
        <f t="shared" si="9"/>
        <v>-3.6798528058877844E-3</v>
      </c>
      <c r="G46" s="152">
        <v>100</v>
      </c>
      <c r="H46" s="152">
        <v>13</v>
      </c>
      <c r="I46" s="152">
        <v>141</v>
      </c>
      <c r="J46" s="152">
        <v>82</v>
      </c>
      <c r="K46" s="152">
        <v>73</v>
      </c>
      <c r="L46" s="152">
        <v>1093</v>
      </c>
      <c r="M46" s="152">
        <v>402</v>
      </c>
      <c r="N46" s="152">
        <v>188</v>
      </c>
      <c r="O46" s="152">
        <v>74</v>
      </c>
      <c r="P46" s="152">
        <v>2</v>
      </c>
      <c r="Q46" s="152">
        <v>0</v>
      </c>
      <c r="R46" s="152">
        <v>43</v>
      </c>
      <c r="S46" s="152"/>
      <c r="T46" s="157">
        <f t="shared" si="10"/>
        <v>4.6168051708217916E-2</v>
      </c>
      <c r="U46" s="157">
        <f t="shared" si="11"/>
        <v>6.0018467220683287E-3</v>
      </c>
      <c r="V46" s="157">
        <f t="shared" si="12"/>
        <v>6.5096952908587261E-2</v>
      </c>
      <c r="W46" s="157">
        <f t="shared" si="13"/>
        <v>3.7857802400738688E-2</v>
      </c>
      <c r="X46" s="157">
        <f t="shared" si="14"/>
        <v>3.3702677746999074E-2</v>
      </c>
      <c r="Y46" s="157">
        <f t="shared" si="15"/>
        <v>0.50461680517082175</v>
      </c>
      <c r="Z46" s="157">
        <f t="shared" si="16"/>
        <v>0.18559556786703602</v>
      </c>
      <c r="AA46" s="157">
        <f t="shared" si="17"/>
        <v>8.6795937211449681E-2</v>
      </c>
      <c r="AB46" s="157">
        <f t="shared" si="18"/>
        <v>3.4164358264081256E-2</v>
      </c>
      <c r="AC46" s="157">
        <f t="shared" si="19"/>
        <v>9.2336103416435823E-4</v>
      </c>
      <c r="AD46" s="157">
        <f t="shared" si="20"/>
        <v>0</v>
      </c>
      <c r="AE46" s="157">
        <f t="shared" si="21"/>
        <v>1.9852262234533704E-2</v>
      </c>
    </row>
    <row r="47" spans="1:31" s="151" customFormat="1">
      <c r="A47" s="151">
        <v>105</v>
      </c>
      <c r="B47" s="151" t="s">
        <v>76</v>
      </c>
      <c r="C47" s="152">
        <v>2199</v>
      </c>
      <c r="D47" s="152">
        <v>2139</v>
      </c>
      <c r="E47" s="10">
        <f t="shared" si="8"/>
        <v>-60</v>
      </c>
      <c r="F47" s="86">
        <f t="shared" si="9"/>
        <v>-2.7285129604365577E-2</v>
      </c>
      <c r="G47" s="152">
        <v>72</v>
      </c>
      <c r="H47" s="152">
        <v>10</v>
      </c>
      <c r="I47" s="152">
        <v>83</v>
      </c>
      <c r="J47" s="152">
        <v>44</v>
      </c>
      <c r="K47" s="152">
        <v>34</v>
      </c>
      <c r="L47" s="152">
        <v>967</v>
      </c>
      <c r="M47" s="152">
        <v>514</v>
      </c>
      <c r="N47" s="152">
        <v>303</v>
      </c>
      <c r="O47" s="152">
        <v>112</v>
      </c>
      <c r="P47" s="152">
        <v>5</v>
      </c>
      <c r="Q47" s="152">
        <v>0</v>
      </c>
      <c r="R47" s="152">
        <v>37</v>
      </c>
      <c r="S47" s="152"/>
      <c r="T47" s="157">
        <f t="shared" si="10"/>
        <v>3.3660589060308554E-2</v>
      </c>
      <c r="U47" s="157">
        <f t="shared" si="11"/>
        <v>4.6750818139317434E-3</v>
      </c>
      <c r="V47" s="157">
        <f t="shared" si="12"/>
        <v>3.880317905563347E-2</v>
      </c>
      <c r="W47" s="157">
        <f t="shared" si="13"/>
        <v>2.0570359981299673E-2</v>
      </c>
      <c r="X47" s="157">
        <f t="shared" si="14"/>
        <v>1.5895278167367927E-2</v>
      </c>
      <c r="Y47" s="157">
        <f t="shared" si="15"/>
        <v>0.45208041140719962</v>
      </c>
      <c r="Z47" s="157">
        <f t="shared" si="16"/>
        <v>0.24029920523609163</v>
      </c>
      <c r="AA47" s="157">
        <f t="shared" si="17"/>
        <v>0.14165497896213183</v>
      </c>
      <c r="AB47" s="157">
        <f t="shared" si="18"/>
        <v>5.2360916316035531E-2</v>
      </c>
      <c r="AC47" s="157">
        <f t="shared" si="19"/>
        <v>2.3375409069658717E-3</v>
      </c>
      <c r="AD47" s="157">
        <f t="shared" si="20"/>
        <v>0</v>
      </c>
      <c r="AE47" s="157">
        <f t="shared" si="21"/>
        <v>1.729780271154745E-2</v>
      </c>
    </row>
    <row r="48" spans="1:31" s="151" customFormat="1">
      <c r="A48" s="151">
        <v>106</v>
      </c>
      <c r="B48" s="151" t="s">
        <v>407</v>
      </c>
      <c r="C48" s="152">
        <v>46576</v>
      </c>
      <c r="D48" s="152">
        <v>46880</v>
      </c>
      <c r="E48" s="10">
        <f t="shared" si="8"/>
        <v>304</v>
      </c>
      <c r="F48" s="86">
        <f t="shared" si="9"/>
        <v>6.526966678117585E-3</v>
      </c>
      <c r="G48" s="152">
        <v>2345</v>
      </c>
      <c r="H48" s="152">
        <v>465</v>
      </c>
      <c r="I48" s="152">
        <v>3046</v>
      </c>
      <c r="J48" s="152">
        <v>1697</v>
      </c>
      <c r="K48" s="152">
        <v>1593</v>
      </c>
      <c r="L48" s="152">
        <v>26799</v>
      </c>
      <c r="M48" s="152">
        <v>6105</v>
      </c>
      <c r="N48" s="152">
        <v>3472</v>
      </c>
      <c r="O48" s="152">
        <v>1358</v>
      </c>
      <c r="P48" s="152">
        <v>431</v>
      </c>
      <c r="Q48" s="152">
        <v>0</v>
      </c>
      <c r="R48" s="152">
        <v>3192</v>
      </c>
      <c r="S48" s="152"/>
      <c r="T48" s="157">
        <f t="shared" si="10"/>
        <v>5.002133105802048E-2</v>
      </c>
      <c r="U48" s="157">
        <f t="shared" si="11"/>
        <v>9.9189419795221844E-3</v>
      </c>
      <c r="V48" s="157">
        <f t="shared" si="12"/>
        <v>6.4974402730375427E-2</v>
      </c>
      <c r="W48" s="157">
        <f t="shared" si="13"/>
        <v>3.6198805460750855E-2</v>
      </c>
      <c r="X48" s="157">
        <f t="shared" si="14"/>
        <v>3.3980375426621162E-2</v>
      </c>
      <c r="Y48" s="157">
        <f t="shared" si="15"/>
        <v>0.57165102389078504</v>
      </c>
      <c r="Z48" s="157">
        <f t="shared" si="16"/>
        <v>0.13022610921501707</v>
      </c>
      <c r="AA48" s="157">
        <f t="shared" si="17"/>
        <v>7.4061433447098979E-2</v>
      </c>
      <c r="AB48" s="157">
        <f t="shared" si="18"/>
        <v>2.8967576791808874E-2</v>
      </c>
      <c r="AC48" s="157">
        <f t="shared" si="19"/>
        <v>9.1936860068259386E-3</v>
      </c>
      <c r="AD48" s="157">
        <f t="shared" si="20"/>
        <v>0</v>
      </c>
      <c r="AE48" s="157">
        <f t="shared" si="21"/>
        <v>6.8088737201365185E-2</v>
      </c>
    </row>
    <row r="49" spans="1:31" s="151" customFormat="1">
      <c r="A49" s="151">
        <v>108</v>
      </c>
      <c r="B49" s="151" t="s">
        <v>408</v>
      </c>
      <c r="C49" s="152">
        <v>10344</v>
      </c>
      <c r="D49" s="152">
        <v>10337</v>
      </c>
      <c r="E49" s="10">
        <f t="shared" si="8"/>
        <v>-7</v>
      </c>
      <c r="F49" s="86">
        <f t="shared" si="9"/>
        <v>-6.7672080433101023E-4</v>
      </c>
      <c r="G49" s="152">
        <v>578</v>
      </c>
      <c r="H49" s="152">
        <v>116</v>
      </c>
      <c r="I49" s="152">
        <v>789</v>
      </c>
      <c r="J49" s="152">
        <v>375</v>
      </c>
      <c r="K49" s="152">
        <v>381</v>
      </c>
      <c r="L49" s="152">
        <v>5502</v>
      </c>
      <c r="M49" s="152">
        <v>1454</v>
      </c>
      <c r="N49" s="152">
        <v>821</v>
      </c>
      <c r="O49" s="152">
        <v>321</v>
      </c>
      <c r="P49" s="152">
        <v>18</v>
      </c>
      <c r="Q49" s="152">
        <v>3</v>
      </c>
      <c r="R49" s="152">
        <v>183</v>
      </c>
      <c r="S49" s="152"/>
      <c r="T49" s="157">
        <f t="shared" si="10"/>
        <v>5.5915642836412885E-2</v>
      </c>
      <c r="U49" s="157">
        <f t="shared" si="11"/>
        <v>1.1221824513882171E-2</v>
      </c>
      <c r="V49" s="157">
        <f t="shared" si="12"/>
        <v>7.6327754667698561E-2</v>
      </c>
      <c r="W49" s="157">
        <f t="shared" si="13"/>
        <v>3.6277449937119087E-2</v>
      </c>
      <c r="X49" s="157">
        <f t="shared" si="14"/>
        <v>3.6857889136112994E-2</v>
      </c>
      <c r="Y49" s="157">
        <f t="shared" si="15"/>
        <v>0.53226274547741126</v>
      </c>
      <c r="Z49" s="157">
        <f t="shared" si="16"/>
        <v>0.14065976588952309</v>
      </c>
      <c r="AA49" s="157">
        <f t="shared" si="17"/>
        <v>7.9423430395666059E-2</v>
      </c>
      <c r="AB49" s="157">
        <f t="shared" si="18"/>
        <v>3.1053497146173937E-2</v>
      </c>
      <c r="AC49" s="157">
        <f t="shared" si="19"/>
        <v>1.7413175969817163E-3</v>
      </c>
      <c r="AD49" s="157">
        <f t="shared" si="20"/>
        <v>2.9021959949695271E-4</v>
      </c>
      <c r="AE49" s="157">
        <f t="shared" si="21"/>
        <v>1.7703395569314113E-2</v>
      </c>
    </row>
    <row r="50" spans="1:31" s="151" customFormat="1">
      <c r="A50" s="151">
        <v>109</v>
      </c>
      <c r="B50" s="151" t="s">
        <v>409</v>
      </c>
      <c r="C50" s="152">
        <v>67848</v>
      </c>
      <c r="D50" s="152">
        <v>67971</v>
      </c>
      <c r="E50" s="10">
        <f t="shared" si="8"/>
        <v>123</v>
      </c>
      <c r="F50" s="86">
        <f t="shared" si="9"/>
        <v>1.8128758401132483E-3</v>
      </c>
      <c r="G50" s="152">
        <v>3264</v>
      </c>
      <c r="H50" s="152">
        <v>624</v>
      </c>
      <c r="I50" s="152">
        <v>4271</v>
      </c>
      <c r="J50" s="152">
        <v>2233</v>
      </c>
      <c r="K50" s="152">
        <v>2186</v>
      </c>
      <c r="L50" s="152">
        <v>37275</v>
      </c>
      <c r="M50" s="152">
        <v>9703</v>
      </c>
      <c r="N50" s="152">
        <v>6063</v>
      </c>
      <c r="O50" s="152">
        <v>2352</v>
      </c>
      <c r="P50" s="152">
        <v>252</v>
      </c>
      <c r="Q50" s="152">
        <v>6</v>
      </c>
      <c r="R50" s="152">
        <v>3675</v>
      </c>
      <c r="S50" s="152"/>
      <c r="T50" s="157">
        <f t="shared" si="10"/>
        <v>4.8020479322063818E-2</v>
      </c>
      <c r="U50" s="157">
        <f t="shared" si="11"/>
        <v>9.1803857527474955E-3</v>
      </c>
      <c r="V50" s="157">
        <f t="shared" si="12"/>
        <v>6.2835621073693199E-2</v>
      </c>
      <c r="W50" s="157">
        <f t="shared" si="13"/>
        <v>3.2852245810713394E-2</v>
      </c>
      <c r="X50" s="157">
        <f t="shared" si="14"/>
        <v>3.2160774447926324E-2</v>
      </c>
      <c r="Y50" s="157">
        <f t="shared" si="15"/>
        <v>0.54839563931676749</v>
      </c>
      <c r="Z50" s="157">
        <f t="shared" si="16"/>
        <v>0.14275205602389254</v>
      </c>
      <c r="AA50" s="157">
        <f t="shared" si="17"/>
        <v>8.9199805799532156E-2</v>
      </c>
      <c r="AB50" s="157">
        <f t="shared" si="18"/>
        <v>3.4602992452663635E-2</v>
      </c>
      <c r="AC50" s="157">
        <f t="shared" si="19"/>
        <v>3.7074634770711038E-3</v>
      </c>
      <c r="AD50" s="157">
        <f t="shared" si="20"/>
        <v>8.8272939930264383E-5</v>
      </c>
      <c r="AE50" s="157">
        <f t="shared" si="21"/>
        <v>5.4067175707286932E-2</v>
      </c>
    </row>
    <row r="51" spans="1:31" s="151" customFormat="1">
      <c r="A51" s="151">
        <v>111</v>
      </c>
      <c r="B51" s="151" t="s">
        <v>80</v>
      </c>
      <c r="C51" s="152">
        <v>18497</v>
      </c>
      <c r="D51" s="152">
        <v>18344</v>
      </c>
      <c r="E51" s="10">
        <f t="shared" si="8"/>
        <v>-153</v>
      </c>
      <c r="F51" s="86">
        <f t="shared" si="9"/>
        <v>-8.2716116126939632E-3</v>
      </c>
      <c r="G51" s="152">
        <v>609</v>
      </c>
      <c r="H51" s="152">
        <v>116</v>
      </c>
      <c r="I51" s="152">
        <v>903</v>
      </c>
      <c r="J51" s="152">
        <v>474</v>
      </c>
      <c r="K51" s="152">
        <v>576</v>
      </c>
      <c r="L51" s="152">
        <v>9051</v>
      </c>
      <c r="M51" s="152">
        <v>3590</v>
      </c>
      <c r="N51" s="152">
        <v>2231</v>
      </c>
      <c r="O51" s="152">
        <v>794</v>
      </c>
      <c r="P51" s="152">
        <v>38</v>
      </c>
      <c r="Q51" s="152">
        <v>1</v>
      </c>
      <c r="R51" s="152">
        <v>747</v>
      </c>
      <c r="S51" s="152"/>
      <c r="T51" s="157">
        <f t="shared" si="10"/>
        <v>3.3198866114260796E-2</v>
      </c>
      <c r="U51" s="157">
        <f t="shared" si="11"/>
        <v>6.3235935455734846E-3</v>
      </c>
      <c r="V51" s="157">
        <f t="shared" si="12"/>
        <v>4.9225904928041866E-2</v>
      </c>
      <c r="W51" s="157">
        <f t="shared" si="13"/>
        <v>2.5839511556912342E-2</v>
      </c>
      <c r="X51" s="157">
        <f t="shared" si="14"/>
        <v>3.139991277802006E-2</v>
      </c>
      <c r="Y51" s="157">
        <f t="shared" si="15"/>
        <v>0.49340383776711733</v>
      </c>
      <c r="Z51" s="157">
        <f t="shared" si="16"/>
        <v>0.19570431748800698</v>
      </c>
      <c r="AA51" s="157">
        <f t="shared" si="17"/>
        <v>0.12162014827736589</v>
      </c>
      <c r="AB51" s="157">
        <f t="shared" si="18"/>
        <v>4.3283907544701267E-2</v>
      </c>
      <c r="AC51" s="157">
        <f t="shared" si="19"/>
        <v>2.0715220235499347E-3</v>
      </c>
      <c r="AD51" s="157">
        <f t="shared" si="20"/>
        <v>5.4513737461840385E-5</v>
      </c>
      <c r="AE51" s="157">
        <f t="shared" si="21"/>
        <v>4.0721761883994768E-2</v>
      </c>
    </row>
    <row r="52" spans="1:31" s="151" customFormat="1">
      <c r="A52" s="151">
        <v>139</v>
      </c>
      <c r="B52" s="151" t="s">
        <v>410</v>
      </c>
      <c r="C52" s="152">
        <v>9848</v>
      </c>
      <c r="D52" s="152">
        <v>9912</v>
      </c>
      <c r="E52" s="10">
        <f t="shared" si="8"/>
        <v>64</v>
      </c>
      <c r="F52" s="86">
        <f t="shared" si="9"/>
        <v>6.4987814784727149E-3</v>
      </c>
      <c r="G52" s="152">
        <v>734</v>
      </c>
      <c r="H52" s="152">
        <v>126</v>
      </c>
      <c r="I52" s="152">
        <v>964</v>
      </c>
      <c r="J52" s="152">
        <v>499</v>
      </c>
      <c r="K52" s="152">
        <v>411</v>
      </c>
      <c r="L52" s="152">
        <v>5031</v>
      </c>
      <c r="M52" s="152">
        <v>1215</v>
      </c>
      <c r="N52" s="152">
        <v>642</v>
      </c>
      <c r="O52" s="152">
        <v>290</v>
      </c>
      <c r="P52" s="152">
        <v>18</v>
      </c>
      <c r="Q52" s="152">
        <v>1</v>
      </c>
      <c r="R52" s="152">
        <v>78</v>
      </c>
      <c r="S52" s="152"/>
      <c r="T52" s="157">
        <f t="shared" si="10"/>
        <v>7.4051654560129132E-2</v>
      </c>
      <c r="U52" s="157">
        <f t="shared" si="11"/>
        <v>1.2711864406779662E-2</v>
      </c>
      <c r="V52" s="157">
        <f t="shared" si="12"/>
        <v>9.7255851493139631E-2</v>
      </c>
      <c r="W52" s="157">
        <f t="shared" si="13"/>
        <v>5.0343018563357544E-2</v>
      </c>
      <c r="X52" s="157">
        <f t="shared" si="14"/>
        <v>4.146489104116223E-2</v>
      </c>
      <c r="Y52" s="157">
        <f t="shared" si="15"/>
        <v>0.50756658595641646</v>
      </c>
      <c r="Z52" s="157">
        <f t="shared" si="16"/>
        <v>0.12257869249394673</v>
      </c>
      <c r="AA52" s="157">
        <f t="shared" si="17"/>
        <v>6.4769975786924935E-2</v>
      </c>
      <c r="AB52" s="157">
        <f t="shared" si="18"/>
        <v>2.9257465698143664E-2</v>
      </c>
      <c r="AC52" s="157">
        <f t="shared" si="19"/>
        <v>1.8159806295399517E-3</v>
      </c>
      <c r="AD52" s="157">
        <f t="shared" si="20"/>
        <v>1.0088781275221953E-4</v>
      </c>
      <c r="AE52" s="157">
        <f t="shared" si="21"/>
        <v>7.8692493946731241E-3</v>
      </c>
    </row>
    <row r="53" spans="1:31" s="151" customFormat="1">
      <c r="A53" s="151">
        <v>140</v>
      </c>
      <c r="B53" s="151" t="s">
        <v>411</v>
      </c>
      <c r="C53" s="152">
        <v>21124</v>
      </c>
      <c r="D53" s="152">
        <v>20958</v>
      </c>
      <c r="E53" s="10">
        <f t="shared" si="8"/>
        <v>-166</v>
      </c>
      <c r="F53" s="86">
        <f t="shared" si="9"/>
        <v>-7.8583601590608287E-3</v>
      </c>
      <c r="G53" s="152">
        <v>1011</v>
      </c>
      <c r="H53" s="152">
        <v>204</v>
      </c>
      <c r="I53" s="152">
        <v>1401</v>
      </c>
      <c r="J53" s="152">
        <v>667</v>
      </c>
      <c r="K53" s="152">
        <v>705</v>
      </c>
      <c r="L53" s="152">
        <v>11095</v>
      </c>
      <c r="M53" s="152">
        <v>3414</v>
      </c>
      <c r="N53" s="152">
        <v>1733</v>
      </c>
      <c r="O53" s="152">
        <v>728</v>
      </c>
      <c r="P53" s="152">
        <v>6</v>
      </c>
      <c r="Q53" s="152">
        <v>1</v>
      </c>
      <c r="R53" s="152">
        <v>628</v>
      </c>
      <c r="S53" s="152"/>
      <c r="T53" s="157">
        <f t="shared" si="10"/>
        <v>4.8239335814486112E-2</v>
      </c>
      <c r="U53" s="157">
        <f t="shared" si="11"/>
        <v>9.7337532207271687E-3</v>
      </c>
      <c r="V53" s="157">
        <f t="shared" si="12"/>
        <v>6.6847981677641E-2</v>
      </c>
      <c r="W53" s="157">
        <f t="shared" si="13"/>
        <v>3.1825555873652066E-2</v>
      </c>
      <c r="X53" s="157">
        <f t="shared" si="14"/>
        <v>3.3638705983395363E-2</v>
      </c>
      <c r="Y53" s="157">
        <f t="shared" si="15"/>
        <v>0.52939211756847027</v>
      </c>
      <c r="Z53" s="157">
        <f t="shared" si="16"/>
        <v>0.16289722301746351</v>
      </c>
      <c r="AA53" s="157">
        <f t="shared" si="17"/>
        <v>8.2689187899608746E-2</v>
      </c>
      <c r="AB53" s="157">
        <f t="shared" si="18"/>
        <v>3.4736138944555781E-2</v>
      </c>
      <c r="AC53" s="157">
        <f t="shared" si="19"/>
        <v>2.8628685943315199E-4</v>
      </c>
      <c r="AD53" s="157">
        <f t="shared" si="20"/>
        <v>4.7714476572192006E-5</v>
      </c>
      <c r="AE53" s="157">
        <f t="shared" si="21"/>
        <v>2.9964691287336576E-2</v>
      </c>
    </row>
    <row r="54" spans="1:31" s="151" customFormat="1">
      <c r="A54" s="151">
        <v>142</v>
      </c>
      <c r="B54" s="151" t="s">
        <v>412</v>
      </c>
      <c r="C54" s="152">
        <v>6625</v>
      </c>
      <c r="D54" s="152">
        <v>6559</v>
      </c>
      <c r="E54" s="10">
        <f t="shared" si="8"/>
        <v>-66</v>
      </c>
      <c r="F54" s="86">
        <f t="shared" si="9"/>
        <v>-9.9622641509433674E-3</v>
      </c>
      <c r="G54" s="152">
        <v>311</v>
      </c>
      <c r="H54" s="152">
        <v>67</v>
      </c>
      <c r="I54" s="152">
        <v>402</v>
      </c>
      <c r="J54" s="152">
        <v>208</v>
      </c>
      <c r="K54" s="152">
        <v>197</v>
      </c>
      <c r="L54" s="152">
        <v>3262</v>
      </c>
      <c r="M54" s="152">
        <v>1167</v>
      </c>
      <c r="N54" s="152">
        <v>666</v>
      </c>
      <c r="O54" s="152">
        <v>279</v>
      </c>
      <c r="P54" s="152">
        <v>15</v>
      </c>
      <c r="Q54" s="152">
        <v>0</v>
      </c>
      <c r="R54" s="152">
        <v>125</v>
      </c>
      <c r="S54" s="152"/>
      <c r="T54" s="157">
        <f t="shared" si="10"/>
        <v>4.7415764598261932E-2</v>
      </c>
      <c r="U54" s="157">
        <f t="shared" si="11"/>
        <v>1.0214971794480866E-2</v>
      </c>
      <c r="V54" s="157">
        <f t="shared" si="12"/>
        <v>6.1289830766885198E-2</v>
      </c>
      <c r="W54" s="157">
        <f t="shared" si="13"/>
        <v>3.1712151242567467E-2</v>
      </c>
      <c r="X54" s="157">
        <f t="shared" si="14"/>
        <v>3.0035066321085532E-2</v>
      </c>
      <c r="Y54" s="157">
        <f t="shared" si="15"/>
        <v>0.49733191035218782</v>
      </c>
      <c r="Z54" s="157">
        <f t="shared" si="16"/>
        <v>0.17792346394267419</v>
      </c>
      <c r="AA54" s="157">
        <f t="shared" si="17"/>
        <v>0.10153986888245159</v>
      </c>
      <c r="AB54" s="157">
        <f t="shared" si="18"/>
        <v>4.25369720994054E-2</v>
      </c>
      <c r="AC54" s="157">
        <f t="shared" si="19"/>
        <v>2.286933983839E-3</v>
      </c>
      <c r="AD54" s="157">
        <f t="shared" si="20"/>
        <v>0</v>
      </c>
      <c r="AE54" s="157">
        <f t="shared" si="21"/>
        <v>1.9057783198658331E-2</v>
      </c>
    </row>
    <row r="55" spans="1:31" s="151" customFormat="1">
      <c r="A55" s="151">
        <v>143</v>
      </c>
      <c r="B55" s="151" t="s">
        <v>413</v>
      </c>
      <c r="C55" s="152">
        <v>6866</v>
      </c>
      <c r="D55" s="152">
        <v>6877</v>
      </c>
      <c r="E55" s="10">
        <f t="shared" si="8"/>
        <v>11</v>
      </c>
      <c r="F55" s="86">
        <f t="shared" si="9"/>
        <v>1.6020972909991382E-3</v>
      </c>
      <c r="G55" s="152">
        <v>281</v>
      </c>
      <c r="H55" s="152">
        <v>65</v>
      </c>
      <c r="I55" s="152">
        <v>440</v>
      </c>
      <c r="J55" s="152">
        <v>212</v>
      </c>
      <c r="K55" s="152">
        <v>219</v>
      </c>
      <c r="L55" s="152">
        <v>3389</v>
      </c>
      <c r="M55" s="152">
        <v>1252</v>
      </c>
      <c r="N55" s="152">
        <v>753</v>
      </c>
      <c r="O55" s="152">
        <v>266</v>
      </c>
      <c r="P55" s="152">
        <v>12</v>
      </c>
      <c r="Q55" s="152">
        <v>0</v>
      </c>
      <c r="R55" s="152">
        <v>164</v>
      </c>
      <c r="S55" s="152"/>
      <c r="T55" s="157">
        <f t="shared" si="10"/>
        <v>4.0860840482768647E-2</v>
      </c>
      <c r="U55" s="157">
        <f t="shared" si="11"/>
        <v>9.4517958412098299E-3</v>
      </c>
      <c r="V55" s="157">
        <f t="shared" si="12"/>
        <v>6.3981387232804998E-2</v>
      </c>
      <c r="W55" s="157">
        <f t="shared" si="13"/>
        <v>3.0827395666715138E-2</v>
      </c>
      <c r="X55" s="157">
        <f t="shared" si="14"/>
        <v>3.1845281372691582E-2</v>
      </c>
      <c r="Y55" s="157">
        <f t="shared" si="15"/>
        <v>0.49280209393630942</v>
      </c>
      <c r="Z55" s="157">
        <f t="shared" si="16"/>
        <v>0.18205612912607241</v>
      </c>
      <c r="AA55" s="157">
        <f t="shared" si="17"/>
        <v>0.10949541951432311</v>
      </c>
      <c r="AB55" s="157">
        <f t="shared" si="18"/>
        <v>3.8679656827104843E-2</v>
      </c>
      <c r="AC55" s="157">
        <f t="shared" si="19"/>
        <v>1.7449469245310455E-3</v>
      </c>
      <c r="AD55" s="157">
        <f t="shared" si="20"/>
        <v>0</v>
      </c>
      <c r="AE55" s="157">
        <f t="shared" si="21"/>
        <v>2.3847607968590954E-2</v>
      </c>
    </row>
    <row r="56" spans="1:31" s="151" customFormat="1">
      <c r="A56" s="151">
        <v>145</v>
      </c>
      <c r="B56" s="151" t="s">
        <v>85</v>
      </c>
      <c r="C56" s="152">
        <v>12294</v>
      </c>
      <c r="D56" s="152">
        <v>12366</v>
      </c>
      <c r="E56" s="10">
        <f t="shared" si="8"/>
        <v>72</v>
      </c>
      <c r="F56" s="86">
        <f t="shared" si="9"/>
        <v>5.8565153733527442E-3</v>
      </c>
      <c r="G56" s="152">
        <v>865</v>
      </c>
      <c r="H56" s="152">
        <v>159</v>
      </c>
      <c r="I56" s="152">
        <v>1027</v>
      </c>
      <c r="J56" s="152">
        <v>508</v>
      </c>
      <c r="K56" s="152">
        <v>454</v>
      </c>
      <c r="L56" s="152">
        <v>6560</v>
      </c>
      <c r="M56" s="152">
        <v>1595</v>
      </c>
      <c r="N56" s="152">
        <v>794</v>
      </c>
      <c r="O56" s="152">
        <v>404</v>
      </c>
      <c r="P56" s="152">
        <v>26</v>
      </c>
      <c r="Q56" s="152">
        <v>0</v>
      </c>
      <c r="R56" s="152">
        <v>195</v>
      </c>
      <c r="S56" s="152"/>
      <c r="T56" s="157">
        <f t="shared" si="10"/>
        <v>6.9949862526281742E-2</v>
      </c>
      <c r="U56" s="157">
        <f t="shared" si="11"/>
        <v>1.2857836001940806E-2</v>
      </c>
      <c r="V56" s="157">
        <f t="shared" si="12"/>
        <v>8.3050299207504452E-2</v>
      </c>
      <c r="W56" s="157">
        <f t="shared" si="13"/>
        <v>4.1080381691735404E-2</v>
      </c>
      <c r="X56" s="157">
        <f t="shared" si="14"/>
        <v>3.6713569464661165E-2</v>
      </c>
      <c r="Y56" s="157">
        <f t="shared" si="15"/>
        <v>0.53048681869642567</v>
      </c>
      <c r="Z56" s="157">
        <f t="shared" si="16"/>
        <v>0.1289826944848779</v>
      </c>
      <c r="AA56" s="157">
        <f t="shared" si="17"/>
        <v>6.4208313116610058E-2</v>
      </c>
      <c r="AB56" s="157">
        <f t="shared" si="18"/>
        <v>3.2670224809962803E-2</v>
      </c>
      <c r="AC56" s="157">
        <f t="shared" si="19"/>
        <v>2.1025392204431508E-3</v>
      </c>
      <c r="AD56" s="157">
        <f t="shared" si="20"/>
        <v>0</v>
      </c>
      <c r="AE56" s="157">
        <f t="shared" si="21"/>
        <v>1.5769044153323631E-2</v>
      </c>
    </row>
    <row r="57" spans="1:31" s="151" customFormat="1">
      <c r="A57" s="151">
        <v>146</v>
      </c>
      <c r="B57" s="151" t="s">
        <v>414</v>
      </c>
      <c r="C57" s="152">
        <v>4749</v>
      </c>
      <c r="D57" s="152">
        <v>4643</v>
      </c>
      <c r="E57" s="10">
        <f t="shared" si="8"/>
        <v>-106</v>
      </c>
      <c r="F57" s="86">
        <f t="shared" si="9"/>
        <v>-2.2320488523899784E-2</v>
      </c>
      <c r="G57" s="152">
        <v>126</v>
      </c>
      <c r="H57" s="152">
        <v>31</v>
      </c>
      <c r="I57" s="152">
        <v>181</v>
      </c>
      <c r="J57" s="152">
        <v>98</v>
      </c>
      <c r="K57" s="152">
        <v>103</v>
      </c>
      <c r="L57" s="152">
        <v>2129</v>
      </c>
      <c r="M57" s="152">
        <v>1082</v>
      </c>
      <c r="N57" s="152">
        <v>611</v>
      </c>
      <c r="O57" s="152">
        <v>282</v>
      </c>
      <c r="P57" s="152">
        <v>9</v>
      </c>
      <c r="Q57" s="152">
        <v>0</v>
      </c>
      <c r="R57" s="152">
        <v>169</v>
      </c>
      <c r="S57" s="152"/>
      <c r="T57" s="157">
        <f t="shared" si="10"/>
        <v>2.7137626534568166E-2</v>
      </c>
      <c r="U57" s="157">
        <f t="shared" si="11"/>
        <v>6.6767176394572471E-3</v>
      </c>
      <c r="V57" s="157">
        <f t="shared" si="12"/>
        <v>3.898341589489554E-2</v>
      </c>
      <c r="W57" s="157">
        <f t="shared" si="13"/>
        <v>2.1107042860219687E-2</v>
      </c>
      <c r="X57" s="157">
        <f t="shared" si="14"/>
        <v>2.2183932802067628E-2</v>
      </c>
      <c r="Y57" s="157">
        <f t="shared" si="15"/>
        <v>0.45853973723885416</v>
      </c>
      <c r="Z57" s="157">
        <f t="shared" si="16"/>
        <v>0.23303898341589491</v>
      </c>
      <c r="AA57" s="157">
        <f t="shared" si="17"/>
        <v>0.13159595089381865</v>
      </c>
      <c r="AB57" s="157">
        <f t="shared" si="18"/>
        <v>6.0736592720223991E-2</v>
      </c>
      <c r="AC57" s="157">
        <f t="shared" si="19"/>
        <v>1.9384018953262977E-3</v>
      </c>
      <c r="AD57" s="157">
        <f t="shared" si="20"/>
        <v>0</v>
      </c>
      <c r="AE57" s="157">
        <f t="shared" si="21"/>
        <v>3.6398880034460478E-2</v>
      </c>
    </row>
    <row r="58" spans="1:31" s="151" customFormat="1">
      <c r="A58" s="151">
        <v>148</v>
      </c>
      <c r="B58" s="151" t="s">
        <v>415</v>
      </c>
      <c r="C58" s="152">
        <v>6862</v>
      </c>
      <c r="D58" s="152">
        <v>7008</v>
      </c>
      <c r="E58" s="10">
        <f t="shared" si="8"/>
        <v>146</v>
      </c>
      <c r="F58" s="86">
        <f t="shared" si="9"/>
        <v>2.1276595744680771E-2</v>
      </c>
      <c r="G58" s="152">
        <v>287</v>
      </c>
      <c r="H58" s="152">
        <v>57</v>
      </c>
      <c r="I58" s="152">
        <v>374</v>
      </c>
      <c r="J58" s="152">
        <v>182</v>
      </c>
      <c r="K58" s="152">
        <v>164</v>
      </c>
      <c r="L58" s="152">
        <v>4050</v>
      </c>
      <c r="M58" s="152">
        <v>1125</v>
      </c>
      <c r="N58" s="152">
        <v>562</v>
      </c>
      <c r="O58" s="152">
        <v>207</v>
      </c>
      <c r="P58" s="152">
        <v>27</v>
      </c>
      <c r="Q58" s="152">
        <v>475</v>
      </c>
      <c r="R58" s="152">
        <v>258</v>
      </c>
      <c r="S58" s="152"/>
      <c r="T58" s="157">
        <f t="shared" si="10"/>
        <v>4.0953196347031963E-2</v>
      </c>
      <c r="U58" s="157">
        <f t="shared" si="11"/>
        <v>8.133561643835616E-3</v>
      </c>
      <c r="V58" s="157">
        <f t="shared" si="12"/>
        <v>5.33675799086758E-2</v>
      </c>
      <c r="W58" s="157">
        <f t="shared" si="13"/>
        <v>2.5970319634703195E-2</v>
      </c>
      <c r="X58" s="157">
        <f t="shared" si="14"/>
        <v>2.3401826484018264E-2</v>
      </c>
      <c r="Y58" s="157">
        <f t="shared" si="15"/>
        <v>0.5779109589041096</v>
      </c>
      <c r="Z58" s="157">
        <f t="shared" si="16"/>
        <v>0.16053082191780821</v>
      </c>
      <c r="AA58" s="157">
        <f t="shared" si="17"/>
        <v>8.0194063926940645E-2</v>
      </c>
      <c r="AB58" s="157">
        <f t="shared" si="18"/>
        <v>2.9537671232876712E-2</v>
      </c>
      <c r="AC58" s="157">
        <f t="shared" si="19"/>
        <v>3.852739726027397E-3</v>
      </c>
      <c r="AD58" s="157">
        <f t="shared" si="20"/>
        <v>6.7779680365296802E-2</v>
      </c>
      <c r="AE58" s="157">
        <f t="shared" si="21"/>
        <v>3.6815068493150686E-2</v>
      </c>
    </row>
    <row r="59" spans="1:31" s="151" customFormat="1">
      <c r="A59" s="151">
        <v>149</v>
      </c>
      <c r="B59" s="151" t="s">
        <v>416</v>
      </c>
      <c r="C59" s="152">
        <v>5321</v>
      </c>
      <c r="D59" s="152">
        <v>5353</v>
      </c>
      <c r="E59" s="10">
        <f t="shared" si="8"/>
        <v>32</v>
      </c>
      <c r="F59" s="86">
        <f t="shared" si="9"/>
        <v>6.0139071603082517E-3</v>
      </c>
      <c r="G59" s="152">
        <v>248</v>
      </c>
      <c r="H59" s="152">
        <v>34</v>
      </c>
      <c r="I59" s="152">
        <v>369</v>
      </c>
      <c r="J59" s="152">
        <v>205</v>
      </c>
      <c r="K59" s="152">
        <v>199</v>
      </c>
      <c r="L59" s="152">
        <v>2907</v>
      </c>
      <c r="M59" s="152">
        <v>759</v>
      </c>
      <c r="N59" s="152">
        <v>459</v>
      </c>
      <c r="O59" s="152">
        <v>173</v>
      </c>
      <c r="P59" s="152">
        <v>2782</v>
      </c>
      <c r="Q59" s="152">
        <v>0</v>
      </c>
      <c r="R59" s="152">
        <v>250</v>
      </c>
      <c r="S59" s="152"/>
      <c r="T59" s="157">
        <f t="shared" si="10"/>
        <v>4.6329161218008591E-2</v>
      </c>
      <c r="U59" s="157">
        <f t="shared" si="11"/>
        <v>6.351578554081823E-3</v>
      </c>
      <c r="V59" s="157">
        <f t="shared" si="12"/>
        <v>6.8933308425182138E-2</v>
      </c>
      <c r="W59" s="157">
        <f t="shared" si="13"/>
        <v>3.829628245843452E-2</v>
      </c>
      <c r="X59" s="157">
        <f t="shared" si="14"/>
        <v>3.7175415654773024E-2</v>
      </c>
      <c r="Y59" s="157">
        <f t="shared" si="15"/>
        <v>0.54305996637399589</v>
      </c>
      <c r="Z59" s="157">
        <f t="shared" si="16"/>
        <v>0.14178965066317953</v>
      </c>
      <c r="AA59" s="157">
        <f t="shared" si="17"/>
        <v>8.5746310480104615E-2</v>
      </c>
      <c r="AB59" s="157">
        <f t="shared" si="18"/>
        <v>3.2318326172239863E-2</v>
      </c>
      <c r="AC59" s="157">
        <f t="shared" si="19"/>
        <v>0.51970857463104803</v>
      </c>
      <c r="AD59" s="157">
        <f t="shared" si="20"/>
        <v>0</v>
      </c>
      <c r="AE59" s="157">
        <f t="shared" si="21"/>
        <v>4.6702783485895759E-2</v>
      </c>
    </row>
    <row r="60" spans="1:31" s="151" customFormat="1">
      <c r="A60" s="151">
        <v>151</v>
      </c>
      <c r="B60" s="151" t="s">
        <v>417</v>
      </c>
      <c r="C60" s="152">
        <v>1925</v>
      </c>
      <c r="D60" s="152">
        <v>1891</v>
      </c>
      <c r="E60" s="10">
        <f t="shared" si="8"/>
        <v>-34</v>
      </c>
      <c r="F60" s="86">
        <f t="shared" si="9"/>
        <v>-1.7662337662337713E-2</v>
      </c>
      <c r="G60" s="152">
        <v>62</v>
      </c>
      <c r="H60" s="152">
        <v>17</v>
      </c>
      <c r="I60" s="152">
        <v>98</v>
      </c>
      <c r="J60" s="152">
        <v>49</v>
      </c>
      <c r="K60" s="152">
        <v>59</v>
      </c>
      <c r="L60" s="152">
        <v>943</v>
      </c>
      <c r="M60" s="152">
        <v>356</v>
      </c>
      <c r="N60" s="152">
        <v>199</v>
      </c>
      <c r="O60" s="152">
        <v>108</v>
      </c>
      <c r="P60" s="152">
        <v>16</v>
      </c>
      <c r="Q60" s="152">
        <v>0</v>
      </c>
      <c r="R60" s="152">
        <v>70</v>
      </c>
      <c r="S60" s="152"/>
      <c r="T60" s="157">
        <f t="shared" si="10"/>
        <v>3.2786885245901641E-2</v>
      </c>
      <c r="U60" s="157">
        <f t="shared" si="11"/>
        <v>8.9899524061343213E-3</v>
      </c>
      <c r="V60" s="157">
        <f t="shared" si="12"/>
        <v>5.1824431517715493E-2</v>
      </c>
      <c r="W60" s="157">
        <f t="shared" si="13"/>
        <v>2.5912215758857746E-2</v>
      </c>
      <c r="X60" s="157">
        <f t="shared" si="14"/>
        <v>3.1200423056583819E-2</v>
      </c>
      <c r="Y60" s="157">
        <f t="shared" si="15"/>
        <v>0.49867794817556849</v>
      </c>
      <c r="Z60" s="157">
        <f t="shared" si="16"/>
        <v>0.18826017979904813</v>
      </c>
      <c r="AA60" s="157">
        <f t="shared" si="17"/>
        <v>0.10523532522474881</v>
      </c>
      <c r="AB60" s="157">
        <f t="shared" si="18"/>
        <v>5.7112638815441569E-2</v>
      </c>
      <c r="AC60" s="157">
        <f t="shared" si="19"/>
        <v>8.4611316763617134E-3</v>
      </c>
      <c r="AD60" s="157">
        <f t="shared" si="20"/>
        <v>0</v>
      </c>
      <c r="AE60" s="157">
        <f t="shared" si="21"/>
        <v>3.7017451084082498E-2</v>
      </c>
    </row>
    <row r="61" spans="1:31" s="151" customFormat="1">
      <c r="A61" s="151">
        <v>152</v>
      </c>
      <c r="B61" s="151" t="s">
        <v>418</v>
      </c>
      <c r="C61" s="152">
        <v>4471</v>
      </c>
      <c r="D61" s="152">
        <v>4480</v>
      </c>
      <c r="E61" s="10">
        <f t="shared" si="8"/>
        <v>9</v>
      </c>
      <c r="F61" s="86">
        <f t="shared" si="9"/>
        <v>2.0129724893760415E-3</v>
      </c>
      <c r="G61" s="152">
        <v>201</v>
      </c>
      <c r="H61" s="152">
        <v>46</v>
      </c>
      <c r="I61" s="152">
        <v>327</v>
      </c>
      <c r="J61" s="152">
        <v>201</v>
      </c>
      <c r="K61" s="152">
        <v>175</v>
      </c>
      <c r="L61" s="152">
        <v>2238</v>
      </c>
      <c r="M61" s="152">
        <v>695</v>
      </c>
      <c r="N61" s="152">
        <v>424</v>
      </c>
      <c r="O61" s="152">
        <v>173</v>
      </c>
      <c r="P61" s="152">
        <v>34</v>
      </c>
      <c r="Q61" s="152">
        <v>0</v>
      </c>
      <c r="R61" s="152">
        <v>49</v>
      </c>
      <c r="S61" s="152"/>
      <c r="T61" s="157">
        <f t="shared" si="10"/>
        <v>4.4866071428571429E-2</v>
      </c>
      <c r="U61" s="157">
        <f t="shared" si="11"/>
        <v>1.0267857142857143E-2</v>
      </c>
      <c r="V61" s="157">
        <f t="shared" si="12"/>
        <v>7.2991071428571433E-2</v>
      </c>
      <c r="W61" s="157">
        <f t="shared" si="13"/>
        <v>4.4866071428571429E-2</v>
      </c>
      <c r="X61" s="157">
        <f t="shared" si="14"/>
        <v>3.90625E-2</v>
      </c>
      <c r="Y61" s="157">
        <f t="shared" si="15"/>
        <v>0.49955357142857143</v>
      </c>
      <c r="Z61" s="157">
        <f t="shared" si="16"/>
        <v>0.15513392857142858</v>
      </c>
      <c r="AA61" s="157">
        <f t="shared" si="17"/>
        <v>9.464285714285714E-2</v>
      </c>
      <c r="AB61" s="157">
        <f t="shared" si="18"/>
        <v>3.861607142857143E-2</v>
      </c>
      <c r="AC61" s="157">
        <f t="shared" si="19"/>
        <v>7.5892857142857142E-3</v>
      </c>
      <c r="AD61" s="157">
        <f t="shared" si="20"/>
        <v>0</v>
      </c>
      <c r="AE61" s="157">
        <f t="shared" si="21"/>
        <v>1.0937499999999999E-2</v>
      </c>
    </row>
    <row r="62" spans="1:31" s="151" customFormat="1">
      <c r="A62" s="151">
        <v>153</v>
      </c>
      <c r="B62" s="151" t="s">
        <v>91</v>
      </c>
      <c r="C62" s="152">
        <v>26075</v>
      </c>
      <c r="D62" s="152">
        <v>25655</v>
      </c>
      <c r="E62" s="10">
        <f t="shared" si="8"/>
        <v>-420</v>
      </c>
      <c r="F62" s="86">
        <f t="shared" si="9"/>
        <v>-1.6107382550335614E-2</v>
      </c>
      <c r="G62" s="152">
        <v>941</v>
      </c>
      <c r="H62" s="152">
        <v>213</v>
      </c>
      <c r="I62" s="152">
        <v>1361</v>
      </c>
      <c r="J62" s="152">
        <v>767</v>
      </c>
      <c r="K62" s="152">
        <v>779</v>
      </c>
      <c r="L62" s="152">
        <v>13434</v>
      </c>
      <c r="M62" s="152">
        <v>4175</v>
      </c>
      <c r="N62" s="152">
        <v>2880</v>
      </c>
      <c r="O62" s="152">
        <v>1105</v>
      </c>
      <c r="P62" s="152">
        <v>39</v>
      </c>
      <c r="Q62" s="152">
        <v>1</v>
      </c>
      <c r="R62" s="152">
        <v>1759</v>
      </c>
      <c r="S62" s="152"/>
      <c r="T62" s="157">
        <f t="shared" si="10"/>
        <v>3.6679009939582924E-2</v>
      </c>
      <c r="U62" s="157">
        <f t="shared" si="11"/>
        <v>8.302475151042682E-3</v>
      </c>
      <c r="V62" s="157">
        <f t="shared" si="12"/>
        <v>5.3050087702202299E-2</v>
      </c>
      <c r="W62" s="157">
        <f t="shared" si="13"/>
        <v>2.9896706295069186E-2</v>
      </c>
      <c r="X62" s="157">
        <f t="shared" si="14"/>
        <v>3.0364451374001171E-2</v>
      </c>
      <c r="Y62" s="157">
        <f t="shared" si="15"/>
        <v>0.52364061586435395</v>
      </c>
      <c r="Z62" s="157">
        <f t="shared" si="16"/>
        <v>0.1627363087117521</v>
      </c>
      <c r="AA62" s="157">
        <f t="shared" si="17"/>
        <v>0.1122588189436757</v>
      </c>
      <c r="AB62" s="157">
        <f t="shared" si="18"/>
        <v>4.3071526018320018E-2</v>
      </c>
      <c r="AC62" s="157">
        <f t="shared" si="19"/>
        <v>1.5201715065289417E-3</v>
      </c>
      <c r="AD62" s="157">
        <f t="shared" si="20"/>
        <v>3.8978756577665174E-5</v>
      </c>
      <c r="AE62" s="157">
        <f t="shared" si="21"/>
        <v>6.8563632820113032E-2</v>
      </c>
    </row>
    <row r="63" spans="1:31" s="151" customFormat="1">
      <c r="A63" s="151">
        <v>165</v>
      </c>
      <c r="B63" s="151" t="s">
        <v>92</v>
      </c>
      <c r="C63" s="152">
        <v>16237</v>
      </c>
      <c r="D63" s="152">
        <v>16340</v>
      </c>
      <c r="E63" s="10">
        <f t="shared" si="8"/>
        <v>103</v>
      </c>
      <c r="F63" s="86">
        <f t="shared" si="9"/>
        <v>6.3435363675556911E-3</v>
      </c>
      <c r="G63" s="152">
        <v>893</v>
      </c>
      <c r="H63" s="152">
        <v>169</v>
      </c>
      <c r="I63" s="152">
        <v>1151</v>
      </c>
      <c r="J63" s="152">
        <v>629</v>
      </c>
      <c r="K63" s="152">
        <v>576</v>
      </c>
      <c r="L63" s="152">
        <v>8838</v>
      </c>
      <c r="M63" s="152">
        <v>2238</v>
      </c>
      <c r="N63" s="152">
        <v>1363</v>
      </c>
      <c r="O63" s="152">
        <v>483</v>
      </c>
      <c r="P63" s="152">
        <v>70</v>
      </c>
      <c r="Q63" s="152">
        <v>0</v>
      </c>
      <c r="R63" s="152">
        <v>537</v>
      </c>
      <c r="S63" s="152"/>
      <c r="T63" s="157">
        <f t="shared" si="10"/>
        <v>5.4651162790697677E-2</v>
      </c>
      <c r="U63" s="157">
        <f t="shared" si="11"/>
        <v>1.0342717258261934E-2</v>
      </c>
      <c r="V63" s="157">
        <f t="shared" si="12"/>
        <v>7.0440636474908197E-2</v>
      </c>
      <c r="W63" s="157">
        <f t="shared" si="13"/>
        <v>3.8494492044063647E-2</v>
      </c>
      <c r="X63" s="157">
        <f t="shared" si="14"/>
        <v>3.5250917992656061E-2</v>
      </c>
      <c r="Y63" s="157">
        <f t="shared" si="15"/>
        <v>0.54088127294981636</v>
      </c>
      <c r="Z63" s="157">
        <f t="shared" si="16"/>
        <v>0.13696450428396573</v>
      </c>
      <c r="AA63" s="157">
        <f t="shared" si="17"/>
        <v>8.3414932680538553E-2</v>
      </c>
      <c r="AB63" s="157">
        <f t="shared" si="18"/>
        <v>2.9559363525091798E-2</v>
      </c>
      <c r="AC63" s="157">
        <f t="shared" si="19"/>
        <v>4.2839657282741734E-3</v>
      </c>
      <c r="AD63" s="157">
        <f t="shared" si="20"/>
        <v>0</v>
      </c>
      <c r="AE63" s="157">
        <f t="shared" si="21"/>
        <v>3.2864137086903306E-2</v>
      </c>
    </row>
    <row r="64" spans="1:31" s="151" customFormat="1">
      <c r="A64" s="151">
        <v>167</v>
      </c>
      <c r="B64" s="151" t="s">
        <v>93</v>
      </c>
      <c r="C64" s="152">
        <v>76935</v>
      </c>
      <c r="D64" s="152">
        <v>77261</v>
      </c>
      <c r="E64" s="10">
        <f t="shared" si="8"/>
        <v>326</v>
      </c>
      <c r="F64" s="86">
        <f t="shared" si="9"/>
        <v>4.2373432118021359E-3</v>
      </c>
      <c r="G64" s="152">
        <v>3629</v>
      </c>
      <c r="H64" s="152">
        <v>710</v>
      </c>
      <c r="I64" s="152">
        <v>4446</v>
      </c>
      <c r="J64" s="152">
        <v>2164</v>
      </c>
      <c r="K64" s="152">
        <v>2429</v>
      </c>
      <c r="L64" s="152">
        <v>46176</v>
      </c>
      <c r="M64" s="152">
        <v>9899</v>
      </c>
      <c r="N64" s="152">
        <v>5645</v>
      </c>
      <c r="O64" s="152">
        <v>2163</v>
      </c>
      <c r="P64" s="152">
        <v>67</v>
      </c>
      <c r="Q64" s="152">
        <v>3</v>
      </c>
      <c r="R64" s="152">
        <v>4307</v>
      </c>
      <c r="S64" s="152"/>
      <c r="T64" s="157">
        <f t="shared" si="10"/>
        <v>4.6970657899845975E-2</v>
      </c>
      <c r="U64" s="157">
        <f t="shared" si="11"/>
        <v>9.1896299556050269E-3</v>
      </c>
      <c r="V64" s="157">
        <f t="shared" si="12"/>
        <v>5.7545203919183031E-2</v>
      </c>
      <c r="W64" s="157">
        <f t="shared" si="13"/>
        <v>2.800895665342152E-2</v>
      </c>
      <c r="X64" s="157">
        <f t="shared" si="14"/>
        <v>3.1438888960795226E-2</v>
      </c>
      <c r="Y64" s="157">
        <f t="shared" si="15"/>
        <v>0.59766246877467288</v>
      </c>
      <c r="Z64" s="157">
        <f t="shared" si="16"/>
        <v>0.12812415060638616</v>
      </c>
      <c r="AA64" s="157">
        <f t="shared" si="17"/>
        <v>7.306402971745124E-2</v>
      </c>
      <c r="AB64" s="157">
        <f t="shared" si="18"/>
        <v>2.7996013512638977E-2</v>
      </c>
      <c r="AC64" s="157">
        <f t="shared" si="19"/>
        <v>8.6719043243033351E-4</v>
      </c>
      <c r="AD64" s="157">
        <f t="shared" si="20"/>
        <v>3.8829422347626873E-5</v>
      </c>
      <c r="AE64" s="157">
        <f t="shared" si="21"/>
        <v>5.5746107350409649E-2</v>
      </c>
    </row>
    <row r="65" spans="1:31" s="151" customFormat="1">
      <c r="A65" s="151">
        <v>169</v>
      </c>
      <c r="B65" s="151" t="s">
        <v>419</v>
      </c>
      <c r="C65" s="152">
        <v>5061</v>
      </c>
      <c r="D65" s="152">
        <v>5046</v>
      </c>
      <c r="E65" s="10">
        <f t="shared" si="8"/>
        <v>-15</v>
      </c>
      <c r="F65" s="86">
        <f t="shared" si="9"/>
        <v>-2.9638411381149865E-3</v>
      </c>
      <c r="G65" s="152">
        <v>209</v>
      </c>
      <c r="H65" s="152">
        <v>48</v>
      </c>
      <c r="I65" s="152">
        <v>348</v>
      </c>
      <c r="J65" s="152">
        <v>190</v>
      </c>
      <c r="K65" s="152">
        <v>187</v>
      </c>
      <c r="L65" s="152">
        <v>2645</v>
      </c>
      <c r="M65" s="152">
        <v>822</v>
      </c>
      <c r="N65" s="152">
        <v>427</v>
      </c>
      <c r="O65" s="152">
        <v>170</v>
      </c>
      <c r="P65" s="152">
        <v>21</v>
      </c>
      <c r="Q65" s="152">
        <v>0</v>
      </c>
      <c r="R65" s="152">
        <v>139</v>
      </c>
      <c r="S65" s="152"/>
      <c r="T65" s="157">
        <f t="shared" si="10"/>
        <v>4.141894569956401E-2</v>
      </c>
      <c r="U65" s="157">
        <f t="shared" si="11"/>
        <v>9.512485136741973E-3</v>
      </c>
      <c r="V65" s="157">
        <f t="shared" si="12"/>
        <v>6.8965517241379309E-2</v>
      </c>
      <c r="W65" s="157">
        <f t="shared" si="13"/>
        <v>3.7653586999603646E-2</v>
      </c>
      <c r="X65" s="157">
        <f t="shared" si="14"/>
        <v>3.7059056678557273E-2</v>
      </c>
      <c r="Y65" s="157">
        <f t="shared" si="15"/>
        <v>0.5241775663892192</v>
      </c>
      <c r="Z65" s="157">
        <f t="shared" si="16"/>
        <v>0.16290130796670629</v>
      </c>
      <c r="AA65" s="157">
        <f t="shared" si="17"/>
        <v>8.4621482362267145E-2</v>
      </c>
      <c r="AB65" s="157">
        <f t="shared" si="18"/>
        <v>3.3690051525961155E-2</v>
      </c>
      <c r="AC65" s="157">
        <f t="shared" si="19"/>
        <v>4.1617122473246136E-3</v>
      </c>
      <c r="AD65" s="157">
        <f t="shared" si="20"/>
        <v>0</v>
      </c>
      <c r="AE65" s="157">
        <f t="shared" si="21"/>
        <v>2.75465715418153E-2</v>
      </c>
    </row>
    <row r="66" spans="1:31" s="151" customFormat="1">
      <c r="A66" s="151">
        <v>171</v>
      </c>
      <c r="B66" s="151" t="s">
        <v>420</v>
      </c>
      <c r="C66" s="152">
        <v>4689</v>
      </c>
      <c r="D66" s="152">
        <v>4624</v>
      </c>
      <c r="E66" s="10">
        <f t="shared" si="8"/>
        <v>-65</v>
      </c>
      <c r="F66" s="86">
        <f t="shared" si="9"/>
        <v>-1.3862230752825777E-2</v>
      </c>
      <c r="G66" s="152">
        <v>215</v>
      </c>
      <c r="H66" s="152">
        <v>30</v>
      </c>
      <c r="I66" s="152">
        <v>278</v>
      </c>
      <c r="J66" s="152">
        <v>138</v>
      </c>
      <c r="K66" s="152">
        <v>139</v>
      </c>
      <c r="L66" s="152">
        <v>2351</v>
      </c>
      <c r="M66" s="152">
        <v>829</v>
      </c>
      <c r="N66" s="152">
        <v>476</v>
      </c>
      <c r="O66" s="152">
        <v>168</v>
      </c>
      <c r="P66" s="152">
        <v>19</v>
      </c>
      <c r="Q66" s="152">
        <v>0</v>
      </c>
      <c r="R66" s="152">
        <v>173</v>
      </c>
      <c r="S66" s="152"/>
      <c r="T66" s="157">
        <f t="shared" si="10"/>
        <v>4.6496539792387541E-2</v>
      </c>
      <c r="U66" s="157">
        <f t="shared" si="11"/>
        <v>6.487889273356401E-3</v>
      </c>
      <c r="V66" s="157">
        <f t="shared" si="12"/>
        <v>6.0121107266435984E-2</v>
      </c>
      <c r="W66" s="157">
        <f t="shared" si="13"/>
        <v>2.9844290657439446E-2</v>
      </c>
      <c r="X66" s="157">
        <f t="shared" si="14"/>
        <v>3.0060553633217992E-2</v>
      </c>
      <c r="Y66" s="157">
        <f t="shared" si="15"/>
        <v>0.5084342560553633</v>
      </c>
      <c r="Z66" s="157">
        <f t="shared" si="16"/>
        <v>0.17928200692041524</v>
      </c>
      <c r="AA66" s="157">
        <f t="shared" si="17"/>
        <v>0.10294117647058823</v>
      </c>
      <c r="AB66" s="157">
        <f t="shared" si="18"/>
        <v>3.6332179930795849E-2</v>
      </c>
      <c r="AC66" s="157">
        <f t="shared" si="19"/>
        <v>4.1089965397923872E-3</v>
      </c>
      <c r="AD66" s="157">
        <f t="shared" si="20"/>
        <v>0</v>
      </c>
      <c r="AE66" s="157">
        <f t="shared" si="21"/>
        <v>3.7413494809688579E-2</v>
      </c>
    </row>
    <row r="67" spans="1:31" s="151" customFormat="1">
      <c r="A67" s="151">
        <v>172</v>
      </c>
      <c r="B67" s="151" t="s">
        <v>97</v>
      </c>
      <c r="C67" s="152">
        <v>4297</v>
      </c>
      <c r="D67" s="152">
        <v>4263</v>
      </c>
      <c r="E67" s="10">
        <f t="shared" si="8"/>
        <v>-34</v>
      </c>
      <c r="F67" s="86">
        <f t="shared" si="9"/>
        <v>-7.9124970909937309E-3</v>
      </c>
      <c r="G67" s="152">
        <v>115</v>
      </c>
      <c r="H67" s="152">
        <v>35</v>
      </c>
      <c r="I67" s="152">
        <v>210</v>
      </c>
      <c r="J67" s="152">
        <v>127</v>
      </c>
      <c r="K67" s="152">
        <v>91</v>
      </c>
      <c r="L67" s="152">
        <v>1983</v>
      </c>
      <c r="M67" s="152">
        <v>884</v>
      </c>
      <c r="N67" s="152">
        <v>593</v>
      </c>
      <c r="O67" s="152">
        <v>225</v>
      </c>
      <c r="P67" s="152">
        <v>8</v>
      </c>
      <c r="Q67" s="152">
        <v>0</v>
      </c>
      <c r="R67" s="152">
        <v>108</v>
      </c>
      <c r="S67" s="152"/>
      <c r="T67" s="157">
        <f t="shared" si="10"/>
        <v>2.6976307764485105E-2</v>
      </c>
      <c r="U67" s="157">
        <f t="shared" si="11"/>
        <v>8.2101806239737278E-3</v>
      </c>
      <c r="V67" s="157">
        <f t="shared" si="12"/>
        <v>4.9261083743842367E-2</v>
      </c>
      <c r="W67" s="157">
        <f t="shared" si="13"/>
        <v>2.9791226835561811E-2</v>
      </c>
      <c r="X67" s="157">
        <f t="shared" si="14"/>
        <v>2.1346469622331693E-2</v>
      </c>
      <c r="Y67" s="157">
        <f t="shared" si="15"/>
        <v>0.46516537649542578</v>
      </c>
      <c r="Z67" s="157">
        <f t="shared" si="16"/>
        <v>0.20736570490265072</v>
      </c>
      <c r="AA67" s="157">
        <f t="shared" si="17"/>
        <v>0.13910391742904057</v>
      </c>
      <c r="AB67" s="157">
        <f t="shared" si="18"/>
        <v>5.2779732582688248E-2</v>
      </c>
      <c r="AC67" s="157">
        <f t="shared" si="19"/>
        <v>1.8766127140511376E-3</v>
      </c>
      <c r="AD67" s="157">
        <f t="shared" si="20"/>
        <v>0</v>
      </c>
      <c r="AE67" s="157">
        <f t="shared" si="21"/>
        <v>2.5334271639690358E-2</v>
      </c>
    </row>
    <row r="68" spans="1:31" s="151" customFormat="1">
      <c r="A68" s="151">
        <v>176</v>
      </c>
      <c r="B68" s="151" t="s">
        <v>421</v>
      </c>
      <c r="C68" s="152">
        <v>4527</v>
      </c>
      <c r="D68" s="152">
        <v>4444</v>
      </c>
      <c r="E68" s="10">
        <f t="shared" si="8"/>
        <v>-83</v>
      </c>
      <c r="F68" s="86">
        <f t="shared" si="9"/>
        <v>-1.8334437817539184E-2</v>
      </c>
      <c r="G68" s="152">
        <v>128</v>
      </c>
      <c r="H68" s="152">
        <v>29</v>
      </c>
      <c r="I68" s="152">
        <v>176</v>
      </c>
      <c r="J68" s="152">
        <v>130</v>
      </c>
      <c r="K68" s="152">
        <v>132</v>
      </c>
      <c r="L68" s="152">
        <v>2143</v>
      </c>
      <c r="M68" s="152">
        <v>951</v>
      </c>
      <c r="N68" s="152">
        <v>540</v>
      </c>
      <c r="O68" s="152">
        <v>215</v>
      </c>
      <c r="P68" s="152">
        <v>3</v>
      </c>
      <c r="Q68" s="152">
        <v>0</v>
      </c>
      <c r="R68" s="152">
        <v>105</v>
      </c>
      <c r="S68" s="152"/>
      <c r="T68" s="157">
        <f t="shared" si="10"/>
        <v>2.8802880288028802E-2</v>
      </c>
      <c r="U68" s="157">
        <f t="shared" si="11"/>
        <v>6.5256525652565255E-3</v>
      </c>
      <c r="V68" s="157">
        <f t="shared" si="12"/>
        <v>3.9603960396039604E-2</v>
      </c>
      <c r="W68" s="157">
        <f t="shared" si="13"/>
        <v>2.9252925292529253E-2</v>
      </c>
      <c r="X68" s="157">
        <f t="shared" si="14"/>
        <v>2.9702970297029702E-2</v>
      </c>
      <c r="Y68" s="157">
        <f t="shared" si="15"/>
        <v>0.48222322232223225</v>
      </c>
      <c r="Z68" s="157">
        <f t="shared" si="16"/>
        <v>0.213996399639964</v>
      </c>
      <c r="AA68" s="157">
        <f t="shared" si="17"/>
        <v>0.12151215121512152</v>
      </c>
      <c r="AB68" s="157">
        <f t="shared" si="18"/>
        <v>4.8379837983798378E-2</v>
      </c>
      <c r="AC68" s="157">
        <f t="shared" si="19"/>
        <v>6.7506750675067507E-4</v>
      </c>
      <c r="AD68" s="157">
        <f t="shared" si="20"/>
        <v>0</v>
      </c>
      <c r="AE68" s="157">
        <f t="shared" si="21"/>
        <v>2.3627362736273628E-2</v>
      </c>
    </row>
    <row r="69" spans="1:31" s="151" customFormat="1">
      <c r="A69" s="151">
        <v>177</v>
      </c>
      <c r="B69" s="151" t="s">
        <v>99</v>
      </c>
      <c r="C69" s="152">
        <v>1800</v>
      </c>
      <c r="D69" s="152">
        <v>1786</v>
      </c>
      <c r="E69" s="10">
        <f t="shared" si="8"/>
        <v>-14</v>
      </c>
      <c r="F69" s="86">
        <f t="shared" si="9"/>
        <v>-7.7777777777777724E-3</v>
      </c>
      <c r="G69" s="152">
        <v>66</v>
      </c>
      <c r="H69" s="152">
        <v>12</v>
      </c>
      <c r="I69" s="152">
        <v>125</v>
      </c>
      <c r="J69" s="152">
        <v>55</v>
      </c>
      <c r="K69" s="152">
        <v>67</v>
      </c>
      <c r="L69" s="152">
        <v>883</v>
      </c>
      <c r="M69" s="152">
        <v>321</v>
      </c>
      <c r="N69" s="152">
        <v>176</v>
      </c>
      <c r="O69" s="152">
        <v>81</v>
      </c>
      <c r="P69" s="152">
        <v>5</v>
      </c>
      <c r="Q69" s="152">
        <v>0</v>
      </c>
      <c r="R69" s="152">
        <v>21</v>
      </c>
      <c r="S69" s="152"/>
      <c r="T69" s="157">
        <f t="shared" si="10"/>
        <v>3.6954087346024636E-2</v>
      </c>
      <c r="U69" s="157">
        <f t="shared" si="11"/>
        <v>6.7189249720044789E-3</v>
      </c>
      <c r="V69" s="157">
        <f t="shared" si="12"/>
        <v>6.9988801791713323E-2</v>
      </c>
      <c r="W69" s="157">
        <f t="shared" si="13"/>
        <v>3.0795072788353865E-2</v>
      </c>
      <c r="X69" s="157">
        <f t="shared" si="14"/>
        <v>3.7513997760358346E-2</v>
      </c>
      <c r="Y69" s="157">
        <f t="shared" si="15"/>
        <v>0.49440089585666291</v>
      </c>
      <c r="Z69" s="157">
        <f t="shared" si="16"/>
        <v>0.17973124300111981</v>
      </c>
      <c r="AA69" s="157">
        <f t="shared" si="17"/>
        <v>9.8544232922732358E-2</v>
      </c>
      <c r="AB69" s="157">
        <f t="shared" si="18"/>
        <v>4.5352743561030237E-2</v>
      </c>
      <c r="AC69" s="157">
        <f t="shared" si="19"/>
        <v>2.7995520716685329E-3</v>
      </c>
      <c r="AD69" s="157">
        <f t="shared" si="20"/>
        <v>0</v>
      </c>
      <c r="AE69" s="157">
        <f t="shared" si="21"/>
        <v>1.1758118701007838E-2</v>
      </c>
    </row>
    <row r="70" spans="1:31" s="151" customFormat="1">
      <c r="A70" s="151">
        <v>178</v>
      </c>
      <c r="B70" s="151" t="s">
        <v>100</v>
      </c>
      <c r="C70" s="152">
        <v>5932</v>
      </c>
      <c r="D70" s="152">
        <v>5887</v>
      </c>
      <c r="E70" s="10">
        <f t="shared" si="8"/>
        <v>-45</v>
      </c>
      <c r="F70" s="86">
        <f t="shared" si="9"/>
        <v>-7.5859743762642928E-3</v>
      </c>
      <c r="G70" s="152">
        <v>226</v>
      </c>
      <c r="H70" s="152">
        <v>43</v>
      </c>
      <c r="I70" s="152">
        <v>296</v>
      </c>
      <c r="J70" s="152">
        <v>170</v>
      </c>
      <c r="K70" s="152">
        <v>152</v>
      </c>
      <c r="L70" s="152">
        <v>2803</v>
      </c>
      <c r="M70" s="152">
        <v>1156</v>
      </c>
      <c r="N70" s="152">
        <v>732</v>
      </c>
      <c r="O70" s="152">
        <v>309</v>
      </c>
      <c r="P70" s="152">
        <v>18</v>
      </c>
      <c r="Q70" s="152">
        <v>0</v>
      </c>
      <c r="R70" s="152">
        <v>145</v>
      </c>
      <c r="S70" s="152"/>
      <c r="T70" s="157">
        <f t="shared" si="10"/>
        <v>3.8389672158994394E-2</v>
      </c>
      <c r="U70" s="157">
        <f t="shared" si="11"/>
        <v>7.3042296585697298E-3</v>
      </c>
      <c r="V70" s="157">
        <f t="shared" si="12"/>
        <v>5.0280278579921865E-2</v>
      </c>
      <c r="W70" s="157">
        <f t="shared" si="13"/>
        <v>2.8877187022252421E-2</v>
      </c>
      <c r="X70" s="157">
        <f t="shared" si="14"/>
        <v>2.5819602514013929E-2</v>
      </c>
      <c r="Y70" s="157">
        <f t="shared" si="15"/>
        <v>0.47613385425513843</v>
      </c>
      <c r="Z70" s="157">
        <f t="shared" si="16"/>
        <v>0.19636487175131645</v>
      </c>
      <c r="AA70" s="157">
        <f t="shared" si="17"/>
        <v>0.12434177000169866</v>
      </c>
      <c r="AB70" s="157">
        <f t="shared" si="18"/>
        <v>5.2488534058094102E-2</v>
      </c>
      <c r="AC70" s="157">
        <f t="shared" si="19"/>
        <v>3.0575845082384916E-3</v>
      </c>
      <c r="AD70" s="157">
        <f t="shared" si="20"/>
        <v>0</v>
      </c>
      <c r="AE70" s="157">
        <f t="shared" si="21"/>
        <v>2.4630541871921183E-2</v>
      </c>
    </row>
    <row r="71" spans="1:31" s="151" customFormat="1">
      <c r="A71" s="151">
        <v>179</v>
      </c>
      <c r="B71" s="151" t="s">
        <v>101</v>
      </c>
      <c r="C71" s="152">
        <v>143420</v>
      </c>
      <c r="D71" s="152">
        <v>144473</v>
      </c>
      <c r="E71" s="10">
        <f t="shared" si="8"/>
        <v>1053</v>
      </c>
      <c r="F71" s="86">
        <f t="shared" si="9"/>
        <v>7.3420722353925161E-3</v>
      </c>
      <c r="G71" s="152">
        <v>7667</v>
      </c>
      <c r="H71" s="152">
        <v>1467</v>
      </c>
      <c r="I71" s="152">
        <v>9269</v>
      </c>
      <c r="J71" s="152">
        <v>4653</v>
      </c>
      <c r="K71" s="152">
        <v>4823</v>
      </c>
      <c r="L71" s="152">
        <v>89209</v>
      </c>
      <c r="M71" s="152">
        <v>15369</v>
      </c>
      <c r="N71" s="152">
        <v>8884</v>
      </c>
      <c r="O71" s="152">
        <v>3132</v>
      </c>
      <c r="P71" s="152">
        <v>293</v>
      </c>
      <c r="Q71" s="152">
        <v>16</v>
      </c>
      <c r="R71" s="152">
        <v>8052</v>
      </c>
      <c r="S71" s="152"/>
      <c r="T71" s="157">
        <f t="shared" si="10"/>
        <v>5.3068739487655135E-2</v>
      </c>
      <c r="U71" s="157">
        <f t="shared" si="11"/>
        <v>1.0154146449509597E-2</v>
      </c>
      <c r="V71" s="157">
        <f t="shared" si="12"/>
        <v>6.4157316592027572E-2</v>
      </c>
      <c r="W71" s="157">
        <f t="shared" si="13"/>
        <v>3.2206709904272768E-2</v>
      </c>
      <c r="X71" s="157">
        <f t="shared" si="14"/>
        <v>3.33834003585445E-2</v>
      </c>
      <c r="Y71" s="157">
        <f t="shared" si="15"/>
        <v>0.61747869844192338</v>
      </c>
      <c r="Z71" s="157">
        <f t="shared" si="16"/>
        <v>0.10637973877471915</v>
      </c>
      <c r="AA71" s="157">
        <f t="shared" si="17"/>
        <v>6.1492458798529832E-2</v>
      </c>
      <c r="AB71" s="157">
        <f t="shared" si="18"/>
        <v>2.1678791192818035E-2</v>
      </c>
      <c r="AC71" s="157">
        <f t="shared" si="19"/>
        <v>2.0280606064801035E-3</v>
      </c>
      <c r="AD71" s="157">
        <f t="shared" si="20"/>
        <v>1.1074733687263365E-4</v>
      </c>
      <c r="AE71" s="157">
        <f t="shared" si="21"/>
        <v>5.5733597281152882E-2</v>
      </c>
    </row>
    <row r="72" spans="1:31" s="151" customFormat="1">
      <c r="A72" s="151">
        <v>181</v>
      </c>
      <c r="B72" s="151" t="s">
        <v>102</v>
      </c>
      <c r="C72" s="152">
        <v>1707</v>
      </c>
      <c r="D72" s="152">
        <v>1685</v>
      </c>
      <c r="E72" s="10">
        <f t="shared" si="8"/>
        <v>-22</v>
      </c>
      <c r="F72" s="86">
        <f t="shared" si="9"/>
        <v>-1.2888107791447001E-2</v>
      </c>
      <c r="G72" s="152">
        <v>65</v>
      </c>
      <c r="H72" s="152">
        <v>21</v>
      </c>
      <c r="I72" s="152">
        <v>117</v>
      </c>
      <c r="J72" s="152">
        <v>56</v>
      </c>
      <c r="K72" s="152">
        <v>58</v>
      </c>
      <c r="L72" s="152">
        <v>845</v>
      </c>
      <c r="M72" s="152">
        <v>296</v>
      </c>
      <c r="N72" s="152">
        <v>157</v>
      </c>
      <c r="O72" s="152">
        <v>70</v>
      </c>
      <c r="P72" s="152">
        <v>3</v>
      </c>
      <c r="Q72" s="152">
        <v>0</v>
      </c>
      <c r="R72" s="152">
        <v>33</v>
      </c>
      <c r="S72" s="152"/>
      <c r="T72" s="157">
        <f t="shared" si="10"/>
        <v>3.857566765578635E-2</v>
      </c>
      <c r="U72" s="157">
        <f t="shared" si="11"/>
        <v>1.2462908011869436E-2</v>
      </c>
      <c r="V72" s="157">
        <f t="shared" si="12"/>
        <v>6.943620178041543E-2</v>
      </c>
      <c r="W72" s="157">
        <f t="shared" si="13"/>
        <v>3.323442136498516E-2</v>
      </c>
      <c r="X72" s="157">
        <f t="shared" si="14"/>
        <v>3.4421364985163204E-2</v>
      </c>
      <c r="Y72" s="157">
        <f t="shared" si="15"/>
        <v>0.50148367952522255</v>
      </c>
      <c r="Z72" s="157">
        <f t="shared" si="16"/>
        <v>0.17566765578635016</v>
      </c>
      <c r="AA72" s="157">
        <f t="shared" si="17"/>
        <v>9.3175074183976261E-2</v>
      </c>
      <c r="AB72" s="157">
        <f t="shared" si="18"/>
        <v>4.1543026706231452E-2</v>
      </c>
      <c r="AC72" s="157">
        <f t="shared" si="19"/>
        <v>1.7804154302670622E-3</v>
      </c>
      <c r="AD72" s="157">
        <f t="shared" si="20"/>
        <v>0</v>
      </c>
      <c r="AE72" s="157">
        <f t="shared" si="21"/>
        <v>1.9584569732937686E-2</v>
      </c>
    </row>
    <row r="73" spans="1:31" s="151" customFormat="1">
      <c r="A73" s="151">
        <v>182</v>
      </c>
      <c r="B73" s="151" t="s">
        <v>103</v>
      </c>
      <c r="C73" s="152">
        <v>19887</v>
      </c>
      <c r="D73" s="152">
        <v>19767</v>
      </c>
      <c r="E73" s="10">
        <f t="shared" si="8"/>
        <v>-120</v>
      </c>
      <c r="F73" s="86">
        <f t="shared" si="9"/>
        <v>-6.034092623321774E-3</v>
      </c>
      <c r="G73" s="152">
        <v>678</v>
      </c>
      <c r="H73" s="152">
        <v>159</v>
      </c>
      <c r="I73" s="152">
        <v>1176</v>
      </c>
      <c r="J73" s="152">
        <v>623</v>
      </c>
      <c r="K73" s="152">
        <v>596</v>
      </c>
      <c r="L73" s="152">
        <v>10008</v>
      </c>
      <c r="M73" s="152">
        <v>3445</v>
      </c>
      <c r="N73" s="152">
        <v>2259</v>
      </c>
      <c r="O73" s="152">
        <v>823</v>
      </c>
      <c r="P73" s="152">
        <v>28</v>
      </c>
      <c r="Q73" s="152">
        <v>1</v>
      </c>
      <c r="R73" s="152">
        <v>485</v>
      </c>
      <c r="S73" s="152"/>
      <c r="T73" s="157">
        <f t="shared" si="10"/>
        <v>3.4299590226134463E-2</v>
      </c>
      <c r="U73" s="157">
        <f t="shared" si="11"/>
        <v>8.0437092123235698E-3</v>
      </c>
      <c r="V73" s="157">
        <f t="shared" si="12"/>
        <v>5.9493094551525266E-2</v>
      </c>
      <c r="W73" s="157">
        <f t="shared" si="13"/>
        <v>3.1517175089796123E-2</v>
      </c>
      <c r="X73" s="157">
        <f t="shared" si="14"/>
        <v>3.0151262204684576E-2</v>
      </c>
      <c r="Y73" s="157">
        <f t="shared" si="15"/>
        <v>0.50629837608134765</v>
      </c>
      <c r="Z73" s="157">
        <f t="shared" si="16"/>
        <v>0.17428036626701068</v>
      </c>
      <c r="AA73" s="157">
        <f t="shared" si="17"/>
        <v>0.11428137805433299</v>
      </c>
      <c r="AB73" s="157">
        <f t="shared" si="18"/>
        <v>4.163504831284464E-2</v>
      </c>
      <c r="AC73" s="157">
        <f t="shared" si="19"/>
        <v>1.4165022512267922E-3</v>
      </c>
      <c r="AD73" s="157">
        <f t="shared" si="20"/>
        <v>5.0589366115242574E-5</v>
      </c>
      <c r="AE73" s="157">
        <f t="shared" si="21"/>
        <v>2.4535842565892651E-2</v>
      </c>
    </row>
    <row r="74" spans="1:31" s="151" customFormat="1">
      <c r="A74" s="151">
        <v>186</v>
      </c>
      <c r="B74" s="151" t="s">
        <v>422</v>
      </c>
      <c r="C74" s="152">
        <v>44455</v>
      </c>
      <c r="D74" s="152">
        <v>45226</v>
      </c>
      <c r="E74" s="10">
        <f t="shared" si="8"/>
        <v>771</v>
      </c>
      <c r="F74" s="86">
        <f t="shared" si="9"/>
        <v>1.7343380947025144E-2</v>
      </c>
      <c r="G74" s="152">
        <v>2754</v>
      </c>
      <c r="H74" s="152">
        <v>509</v>
      </c>
      <c r="I74" s="152">
        <v>3195</v>
      </c>
      <c r="J74" s="152">
        <v>1574</v>
      </c>
      <c r="K74" s="152">
        <v>1606</v>
      </c>
      <c r="L74" s="152">
        <v>26833</v>
      </c>
      <c r="M74" s="152">
        <v>5226</v>
      </c>
      <c r="N74" s="152">
        <v>2731</v>
      </c>
      <c r="O74" s="152">
        <v>798</v>
      </c>
      <c r="P74" s="152">
        <v>461</v>
      </c>
      <c r="Q74" s="152">
        <v>3</v>
      </c>
      <c r="R74" s="152">
        <v>3084</v>
      </c>
      <c r="S74" s="152"/>
      <c r="T74" s="157">
        <f t="shared" si="10"/>
        <v>6.0894175916508204E-2</v>
      </c>
      <c r="U74" s="157">
        <f t="shared" si="11"/>
        <v>1.1254588068809976E-2</v>
      </c>
      <c r="V74" s="157">
        <f t="shared" si="12"/>
        <v>7.0645204086145136E-2</v>
      </c>
      <c r="W74" s="157">
        <f t="shared" si="13"/>
        <v>3.4802989430858355E-2</v>
      </c>
      <c r="X74" s="157">
        <f t="shared" si="14"/>
        <v>3.55105470304692E-2</v>
      </c>
      <c r="Y74" s="157">
        <f t="shared" si="15"/>
        <v>0.59330915844867993</v>
      </c>
      <c r="Z74" s="157">
        <f t="shared" si="16"/>
        <v>0.11555300048644584</v>
      </c>
      <c r="AA74" s="157">
        <f t="shared" si="17"/>
        <v>6.0385618891787909E-2</v>
      </c>
      <c r="AB74" s="157">
        <f t="shared" si="18"/>
        <v>1.7644717640295404E-2</v>
      </c>
      <c r="AC74" s="157">
        <f t="shared" si="19"/>
        <v>1.0193251669393711E-2</v>
      </c>
      <c r="AD74" s="157">
        <f t="shared" si="20"/>
        <v>6.6333524963516562E-5</v>
      </c>
      <c r="AE74" s="157">
        <f t="shared" si="21"/>
        <v>6.8190863662495022E-2</v>
      </c>
    </row>
    <row r="75" spans="1:31" s="151" customFormat="1">
      <c r="A75" s="151">
        <v>202</v>
      </c>
      <c r="B75" s="151" t="s">
        <v>423</v>
      </c>
      <c r="C75" s="152">
        <v>34667</v>
      </c>
      <c r="D75" s="152">
        <v>35497</v>
      </c>
      <c r="E75" s="10">
        <f t="shared" si="8"/>
        <v>830</v>
      </c>
      <c r="F75" s="86">
        <f t="shared" si="9"/>
        <v>2.3942077480024304E-2</v>
      </c>
      <c r="G75" s="152">
        <v>2456</v>
      </c>
      <c r="H75" s="152">
        <v>448</v>
      </c>
      <c r="I75" s="152">
        <v>2778</v>
      </c>
      <c r="J75" s="152">
        <v>1349</v>
      </c>
      <c r="K75" s="152">
        <v>1267</v>
      </c>
      <c r="L75" s="152">
        <v>19628</v>
      </c>
      <c r="M75" s="152">
        <v>4178</v>
      </c>
      <c r="N75" s="152">
        <v>2566</v>
      </c>
      <c r="O75" s="152">
        <v>827</v>
      </c>
      <c r="P75" s="152">
        <v>1664</v>
      </c>
      <c r="Q75" s="152">
        <v>0</v>
      </c>
      <c r="R75" s="152">
        <v>1945</v>
      </c>
      <c r="S75" s="152"/>
      <c r="T75" s="157">
        <f t="shared" si="10"/>
        <v>6.9188945544693917E-2</v>
      </c>
      <c r="U75" s="157">
        <f t="shared" si="11"/>
        <v>1.2620784855058175E-2</v>
      </c>
      <c r="V75" s="157">
        <f t="shared" si="12"/>
        <v>7.8260134659266983E-2</v>
      </c>
      <c r="W75" s="157">
        <f t="shared" si="13"/>
        <v>3.8003211539003295E-2</v>
      </c>
      <c r="X75" s="157">
        <f t="shared" si="14"/>
        <v>3.5693157168211399E-2</v>
      </c>
      <c r="Y75" s="157">
        <f t="shared" si="15"/>
        <v>0.55294813646223628</v>
      </c>
      <c r="Z75" s="157">
        <f t="shared" si="16"/>
        <v>0.11770008733132377</v>
      </c>
      <c r="AA75" s="157">
        <f t="shared" si="17"/>
        <v>7.2287798968926953E-2</v>
      </c>
      <c r="AB75" s="157">
        <f t="shared" si="18"/>
        <v>2.3297743471279261E-2</v>
      </c>
      <c r="AC75" s="157">
        <f t="shared" si="19"/>
        <v>4.6877200890216075E-2</v>
      </c>
      <c r="AD75" s="157">
        <f t="shared" si="20"/>
        <v>0</v>
      </c>
      <c r="AE75" s="157">
        <f t="shared" si="21"/>
        <v>5.479336281939319E-2</v>
      </c>
    </row>
    <row r="76" spans="1:31" s="151" customFormat="1">
      <c r="A76" s="151">
        <v>204</v>
      </c>
      <c r="B76" s="151" t="s">
        <v>106</v>
      </c>
      <c r="C76" s="152">
        <v>2807</v>
      </c>
      <c r="D76" s="152">
        <v>2778</v>
      </c>
      <c r="E76" s="10">
        <f t="shared" si="8"/>
        <v>-29</v>
      </c>
      <c r="F76" s="86">
        <f t="shared" si="9"/>
        <v>-1.0331314570716121E-2</v>
      </c>
      <c r="G76" s="152">
        <v>84</v>
      </c>
      <c r="H76" s="152">
        <v>27</v>
      </c>
      <c r="I76" s="152">
        <v>141</v>
      </c>
      <c r="J76" s="152">
        <v>74</v>
      </c>
      <c r="K76" s="152">
        <v>84</v>
      </c>
      <c r="L76" s="152">
        <v>1350</v>
      </c>
      <c r="M76" s="152">
        <v>527</v>
      </c>
      <c r="N76" s="152">
        <v>370</v>
      </c>
      <c r="O76" s="152">
        <v>121</v>
      </c>
      <c r="P76" s="152">
        <v>4</v>
      </c>
      <c r="Q76" s="152">
        <v>0</v>
      </c>
      <c r="R76" s="152">
        <v>49</v>
      </c>
      <c r="S76" s="152"/>
      <c r="T76" s="157">
        <f t="shared" si="10"/>
        <v>3.0237580993520519E-2</v>
      </c>
      <c r="U76" s="157">
        <f t="shared" si="11"/>
        <v>9.7192224622030237E-3</v>
      </c>
      <c r="V76" s="157">
        <f t="shared" si="12"/>
        <v>5.0755939524838013E-2</v>
      </c>
      <c r="W76" s="157">
        <f t="shared" si="13"/>
        <v>2.663786897048236E-2</v>
      </c>
      <c r="X76" s="157">
        <f t="shared" si="14"/>
        <v>3.0237580993520519E-2</v>
      </c>
      <c r="Y76" s="157">
        <f t="shared" si="15"/>
        <v>0.48596112311015116</v>
      </c>
      <c r="Z76" s="157">
        <f t="shared" si="16"/>
        <v>0.18970482361411087</v>
      </c>
      <c r="AA76" s="157">
        <f t="shared" si="17"/>
        <v>0.1331893448524118</v>
      </c>
      <c r="AB76" s="157">
        <f t="shared" si="18"/>
        <v>4.3556515478761701E-2</v>
      </c>
      <c r="AC76" s="157">
        <f t="shared" si="19"/>
        <v>1.4398848092152627E-3</v>
      </c>
      <c r="AD76" s="157">
        <f t="shared" si="20"/>
        <v>0</v>
      </c>
      <c r="AE76" s="157">
        <f t="shared" si="21"/>
        <v>1.7638588912886968E-2</v>
      </c>
    </row>
    <row r="77" spans="1:31" s="151" customFormat="1">
      <c r="A77" s="151">
        <v>205</v>
      </c>
      <c r="B77" s="151" t="s">
        <v>424</v>
      </c>
      <c r="C77" s="152">
        <v>36567</v>
      </c>
      <c r="D77" s="152">
        <v>36493</v>
      </c>
      <c r="E77" s="10">
        <f t="shared" si="8"/>
        <v>-74</v>
      </c>
      <c r="F77" s="86">
        <f t="shared" si="9"/>
        <v>-2.0236825553093807E-3</v>
      </c>
      <c r="G77" s="152">
        <v>1893</v>
      </c>
      <c r="H77" s="152">
        <v>355</v>
      </c>
      <c r="I77" s="152">
        <v>2538</v>
      </c>
      <c r="J77" s="152">
        <v>1278</v>
      </c>
      <c r="K77" s="152">
        <v>1260</v>
      </c>
      <c r="L77" s="152">
        <v>20280</v>
      </c>
      <c r="M77" s="152">
        <v>5029</v>
      </c>
      <c r="N77" s="152">
        <v>2766</v>
      </c>
      <c r="O77" s="152">
        <v>1094</v>
      </c>
      <c r="P77" s="152">
        <v>39</v>
      </c>
      <c r="Q77" s="152">
        <v>2</v>
      </c>
      <c r="R77" s="152">
        <v>1611</v>
      </c>
      <c r="S77" s="152"/>
      <c r="T77" s="157">
        <f t="shared" si="10"/>
        <v>5.1872961937905901E-2</v>
      </c>
      <c r="U77" s="157">
        <f t="shared" si="11"/>
        <v>9.7278930205792896E-3</v>
      </c>
      <c r="V77" s="157">
        <f t="shared" si="12"/>
        <v>6.9547584468254181E-2</v>
      </c>
      <c r="W77" s="157">
        <f t="shared" si="13"/>
        <v>3.5020414874085443E-2</v>
      </c>
      <c r="X77" s="157">
        <f t="shared" si="14"/>
        <v>3.4527169594168745E-2</v>
      </c>
      <c r="Y77" s="157">
        <f t="shared" si="15"/>
        <v>0.55572301537281121</v>
      </c>
      <c r="Z77" s="157">
        <f t="shared" si="16"/>
        <v>0.13780725070561478</v>
      </c>
      <c r="AA77" s="157">
        <f t="shared" si="17"/>
        <v>7.579535801386568E-2</v>
      </c>
      <c r="AB77" s="157">
        <f t="shared" si="18"/>
        <v>2.9978352012714767E-2</v>
      </c>
      <c r="AC77" s="157">
        <f t="shared" si="19"/>
        <v>1.0686981064861754E-3</v>
      </c>
      <c r="AD77" s="157">
        <f t="shared" si="20"/>
        <v>5.4805031101855149E-5</v>
      </c>
      <c r="AE77" s="157">
        <f t="shared" si="21"/>
        <v>4.4145452552544324E-2</v>
      </c>
    </row>
    <row r="78" spans="1:31" s="151" customFormat="1">
      <c r="A78" s="151">
        <v>208</v>
      </c>
      <c r="B78" s="151" t="s">
        <v>108</v>
      </c>
      <c r="C78" s="152">
        <v>12400</v>
      </c>
      <c r="D78" s="152">
        <v>12412</v>
      </c>
      <c r="E78" s="10">
        <f t="shared" si="8"/>
        <v>12</v>
      </c>
      <c r="F78" s="86">
        <f t="shared" si="9"/>
        <v>9.6774193548387899E-4</v>
      </c>
      <c r="G78" s="152">
        <v>758</v>
      </c>
      <c r="H78" s="152">
        <v>138</v>
      </c>
      <c r="I78" s="152">
        <v>988</v>
      </c>
      <c r="J78" s="152">
        <v>506</v>
      </c>
      <c r="K78" s="152">
        <v>480</v>
      </c>
      <c r="L78" s="152">
        <v>6242</v>
      </c>
      <c r="M78" s="152">
        <v>1812</v>
      </c>
      <c r="N78" s="152">
        <v>1064</v>
      </c>
      <c r="O78" s="152">
        <v>424</v>
      </c>
      <c r="P78" s="152">
        <v>54</v>
      </c>
      <c r="Q78" s="152">
        <v>2</v>
      </c>
      <c r="R78" s="152">
        <v>354</v>
      </c>
      <c r="S78" s="152"/>
      <c r="T78" s="157">
        <f t="shared" si="10"/>
        <v>6.1069932323557848E-2</v>
      </c>
      <c r="U78" s="157">
        <f t="shared" si="11"/>
        <v>1.1118272639381244E-2</v>
      </c>
      <c r="V78" s="157">
        <f t="shared" si="12"/>
        <v>7.9600386722526589E-2</v>
      </c>
      <c r="W78" s="157">
        <f t="shared" si="13"/>
        <v>4.076699967773123E-2</v>
      </c>
      <c r="X78" s="157">
        <f t="shared" si="14"/>
        <v>3.867225265871737E-2</v>
      </c>
      <c r="Y78" s="157">
        <f t="shared" si="15"/>
        <v>0.50290041894940385</v>
      </c>
      <c r="Z78" s="157">
        <f t="shared" si="16"/>
        <v>0.14598775378665807</v>
      </c>
      <c r="AA78" s="157">
        <f t="shared" si="17"/>
        <v>8.5723493393490169E-2</v>
      </c>
      <c r="AB78" s="157">
        <f t="shared" si="18"/>
        <v>3.4160489848533676E-2</v>
      </c>
      <c r="AC78" s="157">
        <f t="shared" si="19"/>
        <v>4.3506284241057042E-3</v>
      </c>
      <c r="AD78" s="157">
        <f t="shared" si="20"/>
        <v>1.6113438607798906E-4</v>
      </c>
      <c r="AE78" s="157">
        <f t="shared" si="21"/>
        <v>2.8520786335804061E-2</v>
      </c>
    </row>
    <row r="79" spans="1:31" s="151" customFormat="1">
      <c r="A79" s="151">
        <v>211</v>
      </c>
      <c r="B79" s="151" t="s">
        <v>109</v>
      </c>
      <c r="C79" s="152">
        <v>32214</v>
      </c>
      <c r="D79" s="152">
        <v>32622</v>
      </c>
      <c r="E79" s="10">
        <f t="shared" ref="E79:E142" si="22">D79-C79</f>
        <v>408</v>
      </c>
      <c r="F79" s="86">
        <f t="shared" ref="F79:F142" si="23">D79/C79-1</f>
        <v>1.2665300800894119E-2</v>
      </c>
      <c r="G79" s="152">
        <v>2105</v>
      </c>
      <c r="H79" s="152">
        <v>416</v>
      </c>
      <c r="I79" s="152">
        <v>2622</v>
      </c>
      <c r="J79" s="152">
        <v>1356</v>
      </c>
      <c r="K79" s="152">
        <v>1258</v>
      </c>
      <c r="L79" s="152">
        <v>18012</v>
      </c>
      <c r="M79" s="152">
        <v>3757</v>
      </c>
      <c r="N79" s="152">
        <v>2338</v>
      </c>
      <c r="O79" s="152">
        <v>758</v>
      </c>
      <c r="P79" s="152">
        <v>81</v>
      </c>
      <c r="Q79" s="152">
        <v>1</v>
      </c>
      <c r="R79" s="152">
        <v>914</v>
      </c>
      <c r="S79" s="152"/>
      <c r="T79" s="157">
        <f t="shared" ref="T79:T142" si="24">G79/$D79</f>
        <v>6.4527006314756913E-2</v>
      </c>
      <c r="U79" s="157">
        <f t="shared" ref="U79:U142" si="25">H79/$D79</f>
        <v>1.275213046410398E-2</v>
      </c>
      <c r="V79" s="157">
        <f t="shared" ref="V79:V142" si="26">I79/$D79</f>
        <v>8.0375206915578437E-2</v>
      </c>
      <c r="W79" s="157">
        <f t="shared" ref="W79:W142" si="27">J79/$D79</f>
        <v>4.1567040647415857E-2</v>
      </c>
      <c r="X79" s="157">
        <f t="shared" ref="X79:X142" si="28">K79/$D79</f>
        <v>3.8562932990006744E-2</v>
      </c>
      <c r="Y79" s="157">
        <f t="shared" ref="Y79:Y142" si="29">L79/$D79</f>
        <v>0.5521427257678867</v>
      </c>
      <c r="Z79" s="157">
        <f t="shared" ref="Z79:Z142" si="30">M79/$D79</f>
        <v>0.11516767825393906</v>
      </c>
      <c r="AA79" s="157">
        <f t="shared" ref="AA79:AA142" si="31">N79/$D79</f>
        <v>7.1669425541045925E-2</v>
      </c>
      <c r="AB79" s="157">
        <f t="shared" ref="AB79:AB142" si="32">O79/$D79</f>
        <v>2.3235853105266383E-2</v>
      </c>
      <c r="AC79" s="157">
        <f t="shared" ref="AC79:AC142" si="33">P79/$D79</f>
        <v>2.4829869413279383E-3</v>
      </c>
      <c r="AD79" s="157">
        <f t="shared" ref="AD79:AD142" si="34">Q79/$D79</f>
        <v>3.0654159769480721E-5</v>
      </c>
      <c r="AE79" s="157">
        <f t="shared" ref="AE79:AE142" si="35">R79/$D79</f>
        <v>2.8017902029305378E-2</v>
      </c>
    </row>
    <row r="80" spans="1:31" s="151" customFormat="1">
      <c r="A80" s="151">
        <v>213</v>
      </c>
      <c r="B80" s="151" t="s">
        <v>110</v>
      </c>
      <c r="C80" s="152">
        <v>5312</v>
      </c>
      <c r="D80" s="152">
        <v>5230</v>
      </c>
      <c r="E80" s="10">
        <f t="shared" si="22"/>
        <v>-82</v>
      </c>
      <c r="F80" s="86">
        <f t="shared" si="23"/>
        <v>-1.5436746987951833E-2</v>
      </c>
      <c r="G80" s="152">
        <v>169</v>
      </c>
      <c r="H80" s="152">
        <v>44</v>
      </c>
      <c r="I80" s="152">
        <v>275</v>
      </c>
      <c r="J80" s="152">
        <v>151</v>
      </c>
      <c r="K80" s="152">
        <v>126</v>
      </c>
      <c r="L80" s="152">
        <v>2487</v>
      </c>
      <c r="M80" s="152">
        <v>1055</v>
      </c>
      <c r="N80" s="152">
        <v>666</v>
      </c>
      <c r="O80" s="152">
        <v>257</v>
      </c>
      <c r="P80" s="152">
        <v>8</v>
      </c>
      <c r="Q80" s="152">
        <v>0</v>
      </c>
      <c r="R80" s="152">
        <v>80</v>
      </c>
      <c r="S80" s="152"/>
      <c r="T80" s="157">
        <f t="shared" si="24"/>
        <v>3.231357552581262E-2</v>
      </c>
      <c r="U80" s="157">
        <f t="shared" si="25"/>
        <v>8.4130019120458883E-3</v>
      </c>
      <c r="V80" s="157">
        <f t="shared" si="26"/>
        <v>5.2581261950286805E-2</v>
      </c>
      <c r="W80" s="157">
        <f t="shared" si="27"/>
        <v>2.8871892925430211E-2</v>
      </c>
      <c r="X80" s="157">
        <f t="shared" si="28"/>
        <v>2.4091778202676863E-2</v>
      </c>
      <c r="Y80" s="157">
        <f t="shared" si="29"/>
        <v>0.47552581261950289</v>
      </c>
      <c r="Z80" s="157">
        <f t="shared" si="30"/>
        <v>0.20172084130019122</v>
      </c>
      <c r="AA80" s="157">
        <f t="shared" si="31"/>
        <v>0.12734225621414913</v>
      </c>
      <c r="AB80" s="157">
        <f t="shared" si="32"/>
        <v>4.91395793499044E-2</v>
      </c>
      <c r="AC80" s="157">
        <f t="shared" si="33"/>
        <v>1.5296367112810707E-3</v>
      </c>
      <c r="AD80" s="157">
        <f t="shared" si="34"/>
        <v>0</v>
      </c>
      <c r="AE80" s="157">
        <f t="shared" si="35"/>
        <v>1.5296367112810707E-2</v>
      </c>
    </row>
    <row r="81" spans="1:31" s="151" customFormat="1">
      <c r="A81" s="151">
        <v>214</v>
      </c>
      <c r="B81" s="151" t="s">
        <v>111</v>
      </c>
      <c r="C81" s="152">
        <v>12758</v>
      </c>
      <c r="D81" s="152">
        <v>12662</v>
      </c>
      <c r="E81" s="10">
        <f t="shared" si="22"/>
        <v>-96</v>
      </c>
      <c r="F81" s="86">
        <f t="shared" si="23"/>
        <v>-7.5246903903433138E-3</v>
      </c>
      <c r="G81" s="152">
        <v>601</v>
      </c>
      <c r="H81" s="152">
        <v>138</v>
      </c>
      <c r="I81" s="152">
        <v>780</v>
      </c>
      <c r="J81" s="152">
        <v>391</v>
      </c>
      <c r="K81" s="152">
        <v>388</v>
      </c>
      <c r="L81" s="152">
        <v>6649</v>
      </c>
      <c r="M81" s="152">
        <v>2106</v>
      </c>
      <c r="N81" s="152">
        <v>1162</v>
      </c>
      <c r="O81" s="152">
        <v>447</v>
      </c>
      <c r="P81" s="152">
        <v>13</v>
      </c>
      <c r="Q81" s="152">
        <v>0</v>
      </c>
      <c r="R81" s="152">
        <v>530</v>
      </c>
      <c r="S81" s="152"/>
      <c r="T81" s="157">
        <f t="shared" si="24"/>
        <v>4.7464855473069029E-2</v>
      </c>
      <c r="U81" s="157">
        <f t="shared" si="25"/>
        <v>1.0898752171852788E-2</v>
      </c>
      <c r="V81" s="157">
        <f t="shared" si="26"/>
        <v>6.1601642710472276E-2</v>
      </c>
      <c r="W81" s="157">
        <f t="shared" si="27"/>
        <v>3.0879797820249567E-2</v>
      </c>
      <c r="X81" s="157">
        <f t="shared" si="28"/>
        <v>3.0642868425209288E-2</v>
      </c>
      <c r="Y81" s="157">
        <f t="shared" si="29"/>
        <v>0.52511451587426949</v>
      </c>
      <c r="Z81" s="157">
        <f t="shared" si="30"/>
        <v>0.16632443531827515</v>
      </c>
      <c r="AA81" s="157">
        <f t="shared" si="31"/>
        <v>9.1770652345601014E-2</v>
      </c>
      <c r="AB81" s="157">
        <f t="shared" si="32"/>
        <v>3.5302479861001421E-2</v>
      </c>
      <c r="AC81" s="157">
        <f t="shared" si="33"/>
        <v>1.026694045174538E-3</v>
      </c>
      <c r="AD81" s="157">
        <f t="shared" si="34"/>
        <v>0</v>
      </c>
      <c r="AE81" s="157">
        <f t="shared" si="35"/>
        <v>4.1857526457115782E-2</v>
      </c>
    </row>
    <row r="82" spans="1:31" s="151" customFormat="1">
      <c r="A82" s="151">
        <v>216</v>
      </c>
      <c r="B82" s="151" t="s">
        <v>112</v>
      </c>
      <c r="C82" s="152">
        <v>1323</v>
      </c>
      <c r="D82" s="152">
        <v>1311</v>
      </c>
      <c r="E82" s="10">
        <f t="shared" si="22"/>
        <v>-12</v>
      </c>
      <c r="F82" s="86">
        <f t="shared" si="23"/>
        <v>-9.0702947845805459E-3</v>
      </c>
      <c r="G82" s="152">
        <v>44</v>
      </c>
      <c r="H82" s="152">
        <v>8</v>
      </c>
      <c r="I82" s="152">
        <v>68</v>
      </c>
      <c r="J82" s="152">
        <v>45</v>
      </c>
      <c r="K82" s="152">
        <v>50</v>
      </c>
      <c r="L82" s="152">
        <v>603</v>
      </c>
      <c r="M82" s="152">
        <v>278</v>
      </c>
      <c r="N82" s="152">
        <v>135</v>
      </c>
      <c r="O82" s="152">
        <v>80</v>
      </c>
      <c r="P82" s="152">
        <v>1</v>
      </c>
      <c r="Q82" s="152">
        <v>0</v>
      </c>
      <c r="R82" s="152">
        <v>24</v>
      </c>
      <c r="S82" s="152"/>
      <c r="T82" s="157">
        <f t="shared" si="24"/>
        <v>3.3562166285278416E-2</v>
      </c>
      <c r="U82" s="157">
        <f t="shared" si="25"/>
        <v>6.1022120518688027E-3</v>
      </c>
      <c r="V82" s="157">
        <f t="shared" si="26"/>
        <v>5.186880244088482E-2</v>
      </c>
      <c r="W82" s="157">
        <f t="shared" si="27"/>
        <v>3.4324942791762014E-2</v>
      </c>
      <c r="X82" s="157">
        <f t="shared" si="28"/>
        <v>3.8138825324180017E-2</v>
      </c>
      <c r="Y82" s="157">
        <f t="shared" si="29"/>
        <v>0.459954233409611</v>
      </c>
      <c r="Z82" s="157">
        <f t="shared" si="30"/>
        <v>0.2120518688024409</v>
      </c>
      <c r="AA82" s="157">
        <f t="shared" si="31"/>
        <v>0.10297482837528604</v>
      </c>
      <c r="AB82" s="157">
        <f t="shared" si="32"/>
        <v>6.1022120518688022E-2</v>
      </c>
      <c r="AC82" s="157">
        <f t="shared" si="33"/>
        <v>7.6277650648360034E-4</v>
      </c>
      <c r="AD82" s="157">
        <f t="shared" si="34"/>
        <v>0</v>
      </c>
      <c r="AE82" s="157">
        <f t="shared" si="35"/>
        <v>1.8306636155606407E-2</v>
      </c>
    </row>
    <row r="83" spans="1:31" s="151" customFormat="1">
      <c r="A83" s="151">
        <v>217</v>
      </c>
      <c r="B83" s="151" t="s">
        <v>113</v>
      </c>
      <c r="C83" s="152">
        <v>5426</v>
      </c>
      <c r="D83" s="152">
        <v>5390</v>
      </c>
      <c r="E83" s="10">
        <f t="shared" si="22"/>
        <v>-36</v>
      </c>
      <c r="F83" s="86">
        <f t="shared" si="23"/>
        <v>-6.6347217102837863E-3</v>
      </c>
      <c r="G83" s="152">
        <v>334</v>
      </c>
      <c r="H83" s="152">
        <v>66</v>
      </c>
      <c r="I83" s="152">
        <v>450</v>
      </c>
      <c r="J83" s="152">
        <v>183</v>
      </c>
      <c r="K83" s="152">
        <v>218</v>
      </c>
      <c r="L83" s="152">
        <v>2785</v>
      </c>
      <c r="M83" s="152">
        <v>792</v>
      </c>
      <c r="N83" s="152">
        <v>385</v>
      </c>
      <c r="O83" s="152">
        <v>177</v>
      </c>
      <c r="P83" s="152">
        <v>22</v>
      </c>
      <c r="Q83" s="152">
        <v>0</v>
      </c>
      <c r="R83" s="152">
        <v>112</v>
      </c>
      <c r="S83" s="152"/>
      <c r="T83" s="157">
        <f t="shared" si="24"/>
        <v>6.1966604823747683E-2</v>
      </c>
      <c r="U83" s="157">
        <f t="shared" si="25"/>
        <v>1.2244897959183673E-2</v>
      </c>
      <c r="V83" s="157">
        <f t="shared" si="26"/>
        <v>8.3487940630797772E-2</v>
      </c>
      <c r="W83" s="157">
        <f t="shared" si="27"/>
        <v>3.3951762523191098E-2</v>
      </c>
      <c r="X83" s="157">
        <f t="shared" si="28"/>
        <v>4.0445269016697587E-2</v>
      </c>
      <c r="Y83" s="157">
        <f t="shared" si="29"/>
        <v>0.51669758812615951</v>
      </c>
      <c r="Z83" s="157">
        <f t="shared" si="30"/>
        <v>0.14693877551020409</v>
      </c>
      <c r="AA83" s="157">
        <f t="shared" si="31"/>
        <v>7.1428571428571425E-2</v>
      </c>
      <c r="AB83" s="157">
        <f t="shared" si="32"/>
        <v>3.2838589981447126E-2</v>
      </c>
      <c r="AC83" s="157">
        <f t="shared" si="33"/>
        <v>4.0816326530612249E-3</v>
      </c>
      <c r="AD83" s="157">
        <f t="shared" si="34"/>
        <v>0</v>
      </c>
      <c r="AE83" s="157">
        <f t="shared" si="35"/>
        <v>2.0779220779220779E-2</v>
      </c>
    </row>
    <row r="84" spans="1:31" s="151" customFormat="1">
      <c r="A84" s="151">
        <v>218</v>
      </c>
      <c r="B84" s="151" t="s">
        <v>425</v>
      </c>
      <c r="C84" s="152">
        <v>1207</v>
      </c>
      <c r="D84" s="152">
        <v>1192</v>
      </c>
      <c r="E84" s="10">
        <f t="shared" si="22"/>
        <v>-15</v>
      </c>
      <c r="F84" s="86">
        <f t="shared" si="23"/>
        <v>-1.2427506213753103E-2</v>
      </c>
      <c r="G84" s="152">
        <v>42</v>
      </c>
      <c r="H84" s="152">
        <v>11</v>
      </c>
      <c r="I84" s="152">
        <v>55</v>
      </c>
      <c r="J84" s="152">
        <v>27</v>
      </c>
      <c r="K84" s="152">
        <v>29</v>
      </c>
      <c r="L84" s="152">
        <v>576</v>
      </c>
      <c r="M84" s="152">
        <v>236</v>
      </c>
      <c r="N84" s="152">
        <v>128</v>
      </c>
      <c r="O84" s="152">
        <v>88</v>
      </c>
      <c r="P84" s="152">
        <v>19</v>
      </c>
      <c r="Q84" s="152">
        <v>0</v>
      </c>
      <c r="R84" s="152">
        <v>15</v>
      </c>
      <c r="S84" s="152"/>
      <c r="T84" s="157">
        <f t="shared" si="24"/>
        <v>3.5234899328859058E-2</v>
      </c>
      <c r="U84" s="157">
        <f t="shared" si="25"/>
        <v>9.2281879194630878E-3</v>
      </c>
      <c r="V84" s="157">
        <f t="shared" si="26"/>
        <v>4.6140939597315439E-2</v>
      </c>
      <c r="W84" s="157">
        <f t="shared" si="27"/>
        <v>2.2651006711409395E-2</v>
      </c>
      <c r="X84" s="157">
        <f t="shared" si="28"/>
        <v>2.4328859060402684E-2</v>
      </c>
      <c r="Y84" s="157">
        <f t="shared" si="29"/>
        <v>0.48322147651006714</v>
      </c>
      <c r="Z84" s="157">
        <f t="shared" si="30"/>
        <v>0.19798657718120805</v>
      </c>
      <c r="AA84" s="157">
        <f t="shared" si="31"/>
        <v>0.10738255033557047</v>
      </c>
      <c r="AB84" s="157">
        <f t="shared" si="32"/>
        <v>7.3825503355704702E-2</v>
      </c>
      <c r="AC84" s="157">
        <f t="shared" si="33"/>
        <v>1.5939597315436243E-2</v>
      </c>
      <c r="AD84" s="157">
        <f t="shared" si="34"/>
        <v>0</v>
      </c>
      <c r="AE84" s="157">
        <f t="shared" si="35"/>
        <v>1.2583892617449664E-2</v>
      </c>
    </row>
    <row r="85" spans="1:31" s="151" customFormat="1">
      <c r="A85" s="151">
        <v>224</v>
      </c>
      <c r="B85" s="151" t="s">
        <v>426</v>
      </c>
      <c r="C85" s="152">
        <v>8696</v>
      </c>
      <c r="D85" s="152">
        <v>8717</v>
      </c>
      <c r="E85" s="10">
        <f t="shared" si="22"/>
        <v>21</v>
      </c>
      <c r="F85" s="86">
        <f t="shared" si="23"/>
        <v>2.414903403863855E-3</v>
      </c>
      <c r="G85" s="152">
        <v>359</v>
      </c>
      <c r="H85" s="152">
        <v>91</v>
      </c>
      <c r="I85" s="152">
        <v>596</v>
      </c>
      <c r="J85" s="152">
        <v>329</v>
      </c>
      <c r="K85" s="152">
        <v>318</v>
      </c>
      <c r="L85" s="152">
        <v>4631</v>
      </c>
      <c r="M85" s="152">
        <v>1370</v>
      </c>
      <c r="N85" s="152">
        <v>723</v>
      </c>
      <c r="O85" s="152">
        <v>300</v>
      </c>
      <c r="P85" s="152">
        <v>65</v>
      </c>
      <c r="Q85" s="152">
        <v>1</v>
      </c>
      <c r="R85" s="152">
        <v>613</v>
      </c>
      <c r="S85" s="152"/>
      <c r="T85" s="157">
        <f t="shared" si="24"/>
        <v>4.1183893541355973E-2</v>
      </c>
      <c r="U85" s="157">
        <f t="shared" si="25"/>
        <v>1.043937134335207E-2</v>
      </c>
      <c r="V85" s="157">
        <f t="shared" si="26"/>
        <v>6.8372146380635546E-2</v>
      </c>
      <c r="W85" s="157">
        <f t="shared" si="27"/>
        <v>3.7742342549042102E-2</v>
      </c>
      <c r="X85" s="157">
        <f t="shared" si="28"/>
        <v>3.6480440518527016E-2</v>
      </c>
      <c r="Y85" s="157">
        <f t="shared" si="29"/>
        <v>0.53126075484685098</v>
      </c>
      <c r="Z85" s="157">
        <f t="shared" si="30"/>
        <v>0.15716416198233338</v>
      </c>
      <c r="AA85" s="157">
        <f t="shared" si="31"/>
        <v>8.294137891476426E-2</v>
      </c>
      <c r="AB85" s="157">
        <f t="shared" si="32"/>
        <v>3.4415509923138694E-2</v>
      </c>
      <c r="AC85" s="157">
        <f t="shared" si="33"/>
        <v>7.4566938166800503E-3</v>
      </c>
      <c r="AD85" s="157">
        <f t="shared" si="34"/>
        <v>1.1471836641046231E-4</v>
      </c>
      <c r="AE85" s="157">
        <f t="shared" si="35"/>
        <v>7.0322358609613403E-2</v>
      </c>
    </row>
    <row r="86" spans="1:31" s="151" customFormat="1">
      <c r="A86" s="151">
        <v>226</v>
      </c>
      <c r="B86" s="151" t="s">
        <v>116</v>
      </c>
      <c r="C86" s="152">
        <v>3858</v>
      </c>
      <c r="D86" s="152">
        <v>3774</v>
      </c>
      <c r="E86" s="10">
        <f t="shared" si="22"/>
        <v>-84</v>
      </c>
      <c r="F86" s="86">
        <f t="shared" si="23"/>
        <v>-2.1772939346811793E-2</v>
      </c>
      <c r="G86" s="152">
        <v>133</v>
      </c>
      <c r="H86" s="152">
        <v>24</v>
      </c>
      <c r="I86" s="152">
        <v>203</v>
      </c>
      <c r="J86" s="152">
        <v>132</v>
      </c>
      <c r="K86" s="152">
        <v>125</v>
      </c>
      <c r="L86" s="152">
        <v>1777</v>
      </c>
      <c r="M86" s="152">
        <v>721</v>
      </c>
      <c r="N86" s="152">
        <v>459</v>
      </c>
      <c r="O86" s="152">
        <v>200</v>
      </c>
      <c r="P86" s="152">
        <v>1</v>
      </c>
      <c r="Q86" s="152">
        <v>0</v>
      </c>
      <c r="R86" s="152">
        <v>48</v>
      </c>
      <c r="S86" s="152"/>
      <c r="T86" s="157">
        <f t="shared" si="24"/>
        <v>3.5241123476417592E-2</v>
      </c>
      <c r="U86" s="157">
        <f t="shared" si="25"/>
        <v>6.3593004769475362E-3</v>
      </c>
      <c r="V86" s="157">
        <f t="shared" si="26"/>
        <v>5.3789083200847909E-2</v>
      </c>
      <c r="W86" s="157">
        <f t="shared" si="27"/>
        <v>3.4976152623211444E-2</v>
      </c>
      <c r="X86" s="157">
        <f t="shared" si="28"/>
        <v>3.3121356650768416E-2</v>
      </c>
      <c r="Y86" s="157">
        <f t="shared" si="29"/>
        <v>0.47085320614732379</v>
      </c>
      <c r="Z86" s="157">
        <f t="shared" si="30"/>
        <v>0.19104398516163221</v>
      </c>
      <c r="AA86" s="157">
        <f t="shared" si="31"/>
        <v>0.12162162162162163</v>
      </c>
      <c r="AB86" s="157">
        <f t="shared" si="32"/>
        <v>5.2994170641229466E-2</v>
      </c>
      <c r="AC86" s="157">
        <f t="shared" si="33"/>
        <v>2.6497085320614734E-4</v>
      </c>
      <c r="AD86" s="157">
        <f t="shared" si="34"/>
        <v>0</v>
      </c>
      <c r="AE86" s="157">
        <f t="shared" si="35"/>
        <v>1.2718600953895072E-2</v>
      </c>
    </row>
    <row r="87" spans="1:31" s="151" customFormat="1">
      <c r="A87" s="151">
        <v>230</v>
      </c>
      <c r="B87" s="151" t="s">
        <v>117</v>
      </c>
      <c r="C87" s="152">
        <v>2322</v>
      </c>
      <c r="D87" s="152">
        <v>2290</v>
      </c>
      <c r="E87" s="10">
        <f t="shared" si="22"/>
        <v>-32</v>
      </c>
      <c r="F87" s="86">
        <f t="shared" si="23"/>
        <v>-1.3781223083548677E-2</v>
      </c>
      <c r="G87" s="152">
        <v>96</v>
      </c>
      <c r="H87" s="152">
        <v>26</v>
      </c>
      <c r="I87" s="152">
        <v>121</v>
      </c>
      <c r="J87" s="152">
        <v>58</v>
      </c>
      <c r="K87" s="152">
        <v>64</v>
      </c>
      <c r="L87" s="152">
        <v>1121</v>
      </c>
      <c r="M87" s="152">
        <v>451</v>
      </c>
      <c r="N87" s="152">
        <v>248</v>
      </c>
      <c r="O87" s="152">
        <v>105</v>
      </c>
      <c r="P87" s="152">
        <v>1</v>
      </c>
      <c r="Q87" s="152">
        <v>0</v>
      </c>
      <c r="R87" s="152">
        <v>91</v>
      </c>
      <c r="S87" s="152"/>
      <c r="T87" s="157">
        <f t="shared" si="24"/>
        <v>4.1921397379912663E-2</v>
      </c>
      <c r="U87" s="157">
        <f t="shared" si="25"/>
        <v>1.1353711790393014E-2</v>
      </c>
      <c r="V87" s="157">
        <f t="shared" si="26"/>
        <v>5.283842794759825E-2</v>
      </c>
      <c r="W87" s="157">
        <f t="shared" si="27"/>
        <v>2.5327510917030567E-2</v>
      </c>
      <c r="X87" s="157">
        <f t="shared" si="28"/>
        <v>2.794759825327511E-2</v>
      </c>
      <c r="Y87" s="157">
        <f t="shared" si="29"/>
        <v>0.48951965065502184</v>
      </c>
      <c r="Z87" s="157">
        <f t="shared" si="30"/>
        <v>0.19694323144104803</v>
      </c>
      <c r="AA87" s="157">
        <f t="shared" si="31"/>
        <v>0.10829694323144105</v>
      </c>
      <c r="AB87" s="157">
        <f t="shared" si="32"/>
        <v>4.5851528384279479E-2</v>
      </c>
      <c r="AC87" s="157">
        <f t="shared" si="33"/>
        <v>4.3668122270742359E-4</v>
      </c>
      <c r="AD87" s="157">
        <f t="shared" si="34"/>
        <v>0</v>
      </c>
      <c r="AE87" s="157">
        <f t="shared" si="35"/>
        <v>3.9737991266375547E-2</v>
      </c>
    </row>
    <row r="88" spans="1:31" s="151" customFormat="1">
      <c r="A88" s="151">
        <v>231</v>
      </c>
      <c r="B88" s="151" t="s">
        <v>427</v>
      </c>
      <c r="C88" s="152">
        <v>1278</v>
      </c>
      <c r="D88" s="152">
        <v>1289</v>
      </c>
      <c r="E88" s="10">
        <f t="shared" si="22"/>
        <v>11</v>
      </c>
      <c r="F88" s="86">
        <f t="shared" si="23"/>
        <v>8.6071987480438317E-3</v>
      </c>
      <c r="G88" s="152">
        <v>65</v>
      </c>
      <c r="H88" s="152">
        <v>17</v>
      </c>
      <c r="I88" s="152">
        <v>59</v>
      </c>
      <c r="J88" s="152">
        <v>25</v>
      </c>
      <c r="K88" s="152">
        <v>26</v>
      </c>
      <c r="L88" s="152">
        <v>564</v>
      </c>
      <c r="M88" s="152">
        <v>309</v>
      </c>
      <c r="N88" s="152">
        <v>172</v>
      </c>
      <c r="O88" s="152">
        <v>52</v>
      </c>
      <c r="P88" s="152">
        <v>353</v>
      </c>
      <c r="Q88" s="152">
        <v>0</v>
      </c>
      <c r="R88" s="152">
        <v>163</v>
      </c>
      <c r="S88" s="152"/>
      <c r="T88" s="157">
        <f t="shared" si="24"/>
        <v>5.0426687354538403E-2</v>
      </c>
      <c r="U88" s="157">
        <f t="shared" si="25"/>
        <v>1.3188518231186967E-2</v>
      </c>
      <c r="V88" s="157">
        <f t="shared" si="26"/>
        <v>4.5771916214119475E-2</v>
      </c>
      <c r="W88" s="157">
        <f t="shared" si="27"/>
        <v>1.9394879751745538E-2</v>
      </c>
      <c r="X88" s="157">
        <f t="shared" si="28"/>
        <v>2.0170674941815361E-2</v>
      </c>
      <c r="Y88" s="157">
        <f t="shared" si="29"/>
        <v>0.43754848719937939</v>
      </c>
      <c r="Z88" s="157">
        <f t="shared" si="30"/>
        <v>0.23972071373157486</v>
      </c>
      <c r="AA88" s="157">
        <f t="shared" si="31"/>
        <v>0.13343677269200932</v>
      </c>
      <c r="AB88" s="157">
        <f t="shared" si="32"/>
        <v>4.0341349883630723E-2</v>
      </c>
      <c r="AC88" s="157">
        <f t="shared" si="33"/>
        <v>0.27385570209464699</v>
      </c>
      <c r="AD88" s="157">
        <f t="shared" si="34"/>
        <v>0</v>
      </c>
      <c r="AE88" s="157">
        <f t="shared" si="35"/>
        <v>0.12645461598138091</v>
      </c>
    </row>
    <row r="89" spans="1:31" s="151" customFormat="1">
      <c r="A89" s="151">
        <v>232</v>
      </c>
      <c r="B89" s="151" t="s">
        <v>119</v>
      </c>
      <c r="C89" s="152">
        <v>13007</v>
      </c>
      <c r="D89" s="152">
        <v>12890</v>
      </c>
      <c r="E89" s="10">
        <f t="shared" si="22"/>
        <v>-117</v>
      </c>
      <c r="F89" s="86">
        <f t="shared" si="23"/>
        <v>-8.9951564542170015E-3</v>
      </c>
      <c r="G89" s="152">
        <v>624</v>
      </c>
      <c r="H89" s="152">
        <v>139</v>
      </c>
      <c r="I89" s="152">
        <v>890</v>
      </c>
      <c r="J89" s="152">
        <v>413</v>
      </c>
      <c r="K89" s="152">
        <v>451</v>
      </c>
      <c r="L89" s="152">
        <v>6666</v>
      </c>
      <c r="M89" s="152">
        <v>2091</v>
      </c>
      <c r="N89" s="152">
        <v>1152</v>
      </c>
      <c r="O89" s="152">
        <v>464</v>
      </c>
      <c r="P89" s="152">
        <v>48</v>
      </c>
      <c r="Q89" s="152">
        <v>0</v>
      </c>
      <c r="R89" s="152">
        <v>343</v>
      </c>
      <c r="S89" s="152"/>
      <c r="T89" s="157">
        <f t="shared" si="24"/>
        <v>4.8409619860356863E-2</v>
      </c>
      <c r="U89" s="157">
        <f t="shared" si="25"/>
        <v>1.078355314197052E-2</v>
      </c>
      <c r="V89" s="157">
        <f t="shared" si="26"/>
        <v>6.9045771916214124E-2</v>
      </c>
      <c r="W89" s="157">
        <f t="shared" si="27"/>
        <v>3.2040341349883629E-2</v>
      </c>
      <c r="X89" s="157">
        <f t="shared" si="28"/>
        <v>3.4988363072148955E-2</v>
      </c>
      <c r="Y89" s="157">
        <f t="shared" si="29"/>
        <v>0.51714507370054308</v>
      </c>
      <c r="Z89" s="157">
        <f t="shared" si="30"/>
        <v>0.16221877424359968</v>
      </c>
      <c r="AA89" s="157">
        <f t="shared" si="31"/>
        <v>8.9371605896043441E-2</v>
      </c>
      <c r="AB89" s="157">
        <f t="shared" si="32"/>
        <v>3.5996896819239718E-2</v>
      </c>
      <c r="AC89" s="157">
        <f t="shared" si="33"/>
        <v>3.7238169123351436E-3</v>
      </c>
      <c r="AD89" s="157">
        <f t="shared" si="34"/>
        <v>0</v>
      </c>
      <c r="AE89" s="157">
        <f t="shared" si="35"/>
        <v>2.660977501939488E-2</v>
      </c>
    </row>
    <row r="90" spans="1:31" s="151" customFormat="1">
      <c r="A90" s="151">
        <v>233</v>
      </c>
      <c r="B90" s="151" t="s">
        <v>120</v>
      </c>
      <c r="C90" s="152">
        <v>15514</v>
      </c>
      <c r="D90" s="152">
        <v>15312</v>
      </c>
      <c r="E90" s="10">
        <f t="shared" si="22"/>
        <v>-202</v>
      </c>
      <c r="F90" s="86">
        <f t="shared" si="23"/>
        <v>-1.3020497615057414E-2</v>
      </c>
      <c r="G90" s="152">
        <v>694</v>
      </c>
      <c r="H90" s="152">
        <v>159</v>
      </c>
      <c r="I90" s="152">
        <v>1042</v>
      </c>
      <c r="J90" s="152">
        <v>576</v>
      </c>
      <c r="K90" s="152">
        <v>589</v>
      </c>
      <c r="L90" s="152">
        <v>7605</v>
      </c>
      <c r="M90" s="152">
        <v>2434</v>
      </c>
      <c r="N90" s="152">
        <v>1489</v>
      </c>
      <c r="O90" s="152">
        <v>724</v>
      </c>
      <c r="P90" s="152">
        <v>106</v>
      </c>
      <c r="Q90" s="152">
        <v>0</v>
      </c>
      <c r="R90" s="152">
        <v>487</v>
      </c>
      <c r="S90" s="152"/>
      <c r="T90" s="157">
        <f t="shared" si="24"/>
        <v>4.5323928944618598E-2</v>
      </c>
      <c r="U90" s="157">
        <f t="shared" si="25"/>
        <v>1.0384012539184953E-2</v>
      </c>
      <c r="V90" s="157">
        <f t="shared" si="26"/>
        <v>6.8051201671891326E-2</v>
      </c>
      <c r="W90" s="157">
        <f t="shared" si="27"/>
        <v>3.7617554858934171E-2</v>
      </c>
      <c r="X90" s="157">
        <f t="shared" si="28"/>
        <v>3.8466562173458722E-2</v>
      </c>
      <c r="Y90" s="157">
        <f t="shared" si="29"/>
        <v>0.49666927899686519</v>
      </c>
      <c r="Z90" s="157">
        <f t="shared" si="30"/>
        <v>0.15896029258098224</v>
      </c>
      <c r="AA90" s="157">
        <f t="shared" si="31"/>
        <v>9.724399164054337E-2</v>
      </c>
      <c r="AB90" s="157">
        <f t="shared" si="32"/>
        <v>4.7283176593521423E-2</v>
      </c>
      <c r="AC90" s="157">
        <f t="shared" si="33"/>
        <v>6.922675026123302E-3</v>
      </c>
      <c r="AD90" s="157">
        <f t="shared" si="34"/>
        <v>0</v>
      </c>
      <c r="AE90" s="157">
        <f t="shared" si="35"/>
        <v>3.180512016718913E-2</v>
      </c>
    </row>
    <row r="91" spans="1:31" s="151" customFormat="1">
      <c r="A91" s="151">
        <v>235</v>
      </c>
      <c r="B91" s="151" t="s">
        <v>428</v>
      </c>
      <c r="C91" s="152">
        <v>10178</v>
      </c>
      <c r="D91" s="152">
        <v>10396</v>
      </c>
      <c r="E91" s="10">
        <f t="shared" si="22"/>
        <v>218</v>
      </c>
      <c r="F91" s="86">
        <f t="shared" si="23"/>
        <v>2.1418746315582604E-2</v>
      </c>
      <c r="G91" s="152">
        <v>577</v>
      </c>
      <c r="H91" s="152">
        <v>107</v>
      </c>
      <c r="I91" s="152">
        <v>852</v>
      </c>
      <c r="J91" s="152">
        <v>491</v>
      </c>
      <c r="K91" s="152">
        <v>481</v>
      </c>
      <c r="L91" s="152">
        <v>5594</v>
      </c>
      <c r="M91" s="152">
        <v>1023</v>
      </c>
      <c r="N91" s="152">
        <v>938</v>
      </c>
      <c r="O91" s="152">
        <v>333</v>
      </c>
      <c r="P91" s="152">
        <v>3197</v>
      </c>
      <c r="Q91" s="152">
        <v>3</v>
      </c>
      <c r="R91" s="152">
        <v>993</v>
      </c>
      <c r="S91" s="152"/>
      <c r="T91" s="157">
        <f t="shared" si="24"/>
        <v>5.5502116198537899E-2</v>
      </c>
      <c r="U91" s="157">
        <f t="shared" si="25"/>
        <v>1.0292420161600615E-2</v>
      </c>
      <c r="V91" s="157">
        <f t="shared" si="26"/>
        <v>8.19545979222778E-2</v>
      </c>
      <c r="W91" s="157">
        <f t="shared" si="27"/>
        <v>4.7229703732204698E-2</v>
      </c>
      <c r="X91" s="157">
        <f t="shared" si="28"/>
        <v>4.6267795305886879E-2</v>
      </c>
      <c r="Y91" s="157">
        <f t="shared" si="29"/>
        <v>0.53809157368218541</v>
      </c>
      <c r="Z91" s="157">
        <f t="shared" si="30"/>
        <v>9.8403232012312422E-2</v>
      </c>
      <c r="AA91" s="157">
        <f t="shared" si="31"/>
        <v>9.0227010388611001E-2</v>
      </c>
      <c r="AB91" s="157">
        <f t="shared" si="32"/>
        <v>3.2031550596383226E-2</v>
      </c>
      <c r="AC91" s="157">
        <f t="shared" si="33"/>
        <v>0.30752212389380529</v>
      </c>
      <c r="AD91" s="157">
        <f t="shared" si="34"/>
        <v>2.8857252789534437E-4</v>
      </c>
      <c r="AE91" s="157">
        <f t="shared" si="35"/>
        <v>9.5517506733358987E-2</v>
      </c>
    </row>
    <row r="92" spans="1:31" s="151" customFormat="1">
      <c r="A92" s="151">
        <v>236</v>
      </c>
      <c r="B92" s="151" t="s">
        <v>429</v>
      </c>
      <c r="C92" s="152">
        <v>4228</v>
      </c>
      <c r="D92" s="152">
        <v>4196</v>
      </c>
      <c r="E92" s="10">
        <f t="shared" si="22"/>
        <v>-32</v>
      </c>
      <c r="F92" s="86">
        <f t="shared" si="23"/>
        <v>-7.5685903500473106E-3</v>
      </c>
      <c r="G92" s="152">
        <v>239</v>
      </c>
      <c r="H92" s="152">
        <v>54</v>
      </c>
      <c r="I92" s="152">
        <v>353</v>
      </c>
      <c r="J92" s="152">
        <v>164</v>
      </c>
      <c r="K92" s="152">
        <v>162</v>
      </c>
      <c r="L92" s="152">
        <v>2188</v>
      </c>
      <c r="M92" s="152">
        <v>555</v>
      </c>
      <c r="N92" s="152">
        <v>336</v>
      </c>
      <c r="O92" s="152">
        <v>145</v>
      </c>
      <c r="P92" s="152">
        <v>80</v>
      </c>
      <c r="Q92" s="152">
        <v>1</v>
      </c>
      <c r="R92" s="152">
        <v>90</v>
      </c>
      <c r="S92" s="152"/>
      <c r="T92" s="157">
        <f t="shared" si="24"/>
        <v>5.6959008579599617E-2</v>
      </c>
      <c r="U92" s="157">
        <f t="shared" si="25"/>
        <v>1.2869399428026692E-2</v>
      </c>
      <c r="V92" s="157">
        <f t="shared" si="26"/>
        <v>8.4127740705433746E-2</v>
      </c>
      <c r="W92" s="157">
        <f t="shared" si="27"/>
        <v>3.9084842707340327E-2</v>
      </c>
      <c r="X92" s="157">
        <f t="shared" si="28"/>
        <v>3.8608198284080075E-2</v>
      </c>
      <c r="Y92" s="157">
        <f t="shared" si="29"/>
        <v>0.52144899904671116</v>
      </c>
      <c r="Z92" s="157">
        <f t="shared" si="30"/>
        <v>0.13226882745471877</v>
      </c>
      <c r="AA92" s="157">
        <f t="shared" si="31"/>
        <v>8.0076263107721646E-2</v>
      </c>
      <c r="AB92" s="157">
        <f t="shared" si="32"/>
        <v>3.4556720686367969E-2</v>
      </c>
      <c r="AC92" s="157">
        <f t="shared" si="33"/>
        <v>1.9065776930409915E-2</v>
      </c>
      <c r="AD92" s="157">
        <f t="shared" si="34"/>
        <v>2.3832221163012392E-4</v>
      </c>
      <c r="AE92" s="157">
        <f t="shared" si="35"/>
        <v>2.1448999046711152E-2</v>
      </c>
    </row>
    <row r="93" spans="1:31" s="151" customFormat="1">
      <c r="A93" s="151">
        <v>239</v>
      </c>
      <c r="B93" s="151" t="s">
        <v>123</v>
      </c>
      <c r="C93" s="152">
        <v>2155</v>
      </c>
      <c r="D93" s="152">
        <v>2095</v>
      </c>
      <c r="E93" s="10">
        <f t="shared" si="22"/>
        <v>-60</v>
      </c>
      <c r="F93" s="86">
        <f t="shared" si="23"/>
        <v>-2.784222737819031E-2</v>
      </c>
      <c r="G93" s="152">
        <v>82</v>
      </c>
      <c r="H93" s="152">
        <v>11</v>
      </c>
      <c r="I93" s="152">
        <v>96</v>
      </c>
      <c r="J93" s="152">
        <v>45</v>
      </c>
      <c r="K93" s="152">
        <v>51</v>
      </c>
      <c r="L93" s="152">
        <v>966</v>
      </c>
      <c r="M93" s="152">
        <v>485</v>
      </c>
      <c r="N93" s="152">
        <v>243</v>
      </c>
      <c r="O93" s="152">
        <v>116</v>
      </c>
      <c r="P93" s="152">
        <v>2</v>
      </c>
      <c r="Q93" s="152">
        <v>0</v>
      </c>
      <c r="R93" s="152">
        <v>26</v>
      </c>
      <c r="S93" s="152"/>
      <c r="T93" s="157">
        <f t="shared" si="24"/>
        <v>3.9140811455847253E-2</v>
      </c>
      <c r="U93" s="157">
        <f t="shared" si="25"/>
        <v>5.2505966587112173E-3</v>
      </c>
      <c r="V93" s="157">
        <f t="shared" si="26"/>
        <v>4.5823389021479713E-2</v>
      </c>
      <c r="W93" s="157">
        <f t="shared" si="27"/>
        <v>2.1479713603818614E-2</v>
      </c>
      <c r="X93" s="157">
        <f t="shared" si="28"/>
        <v>2.4343675417661099E-2</v>
      </c>
      <c r="Y93" s="157">
        <f t="shared" si="29"/>
        <v>0.46109785202863962</v>
      </c>
      <c r="Z93" s="157">
        <f t="shared" si="30"/>
        <v>0.23150357995226731</v>
      </c>
      <c r="AA93" s="157">
        <f t="shared" si="31"/>
        <v>0.11599045346062052</v>
      </c>
      <c r="AB93" s="157">
        <f t="shared" si="32"/>
        <v>5.5369928400954657E-2</v>
      </c>
      <c r="AC93" s="157">
        <f t="shared" si="33"/>
        <v>9.5465393794749406E-4</v>
      </c>
      <c r="AD93" s="157">
        <f t="shared" si="34"/>
        <v>0</v>
      </c>
      <c r="AE93" s="157">
        <f t="shared" si="35"/>
        <v>1.2410501193317422E-2</v>
      </c>
    </row>
    <row r="94" spans="1:31" s="151" customFormat="1">
      <c r="A94" s="151">
        <v>240</v>
      </c>
      <c r="B94" s="151" t="s">
        <v>124</v>
      </c>
      <c r="C94" s="152">
        <v>20437</v>
      </c>
      <c r="D94" s="152">
        <v>19982</v>
      </c>
      <c r="E94" s="10">
        <f t="shared" si="22"/>
        <v>-455</v>
      </c>
      <c r="F94" s="86">
        <f t="shared" si="23"/>
        <v>-2.2263541615696991E-2</v>
      </c>
      <c r="G94" s="152">
        <v>891</v>
      </c>
      <c r="H94" s="152">
        <v>161</v>
      </c>
      <c r="I94" s="152">
        <v>1272</v>
      </c>
      <c r="J94" s="152">
        <v>671</v>
      </c>
      <c r="K94" s="152">
        <v>615</v>
      </c>
      <c r="L94" s="152">
        <v>10445</v>
      </c>
      <c r="M94" s="152">
        <v>3358</v>
      </c>
      <c r="N94" s="152">
        <v>1781</v>
      </c>
      <c r="O94" s="152">
        <v>788</v>
      </c>
      <c r="P94" s="152">
        <v>36</v>
      </c>
      <c r="Q94" s="152">
        <v>5</v>
      </c>
      <c r="R94" s="152">
        <v>926</v>
      </c>
      <c r="S94" s="152"/>
      <c r="T94" s="157">
        <f t="shared" si="24"/>
        <v>4.4590131118006207E-2</v>
      </c>
      <c r="U94" s="157">
        <f t="shared" si="25"/>
        <v>8.0572515263737359E-3</v>
      </c>
      <c r="V94" s="157">
        <f t="shared" si="26"/>
        <v>6.3657291562406168E-2</v>
      </c>
      <c r="W94" s="157">
        <f t="shared" si="27"/>
        <v>3.3580222199979984E-2</v>
      </c>
      <c r="X94" s="157">
        <f t="shared" si="28"/>
        <v>3.0777699929936942E-2</v>
      </c>
      <c r="Y94" s="157">
        <f t="shared" si="29"/>
        <v>0.52272044840356324</v>
      </c>
      <c r="Z94" s="157">
        <f t="shared" si="30"/>
        <v>0.16805124612150935</v>
      </c>
      <c r="AA94" s="157">
        <f t="shared" si="31"/>
        <v>8.9130217195475925E-2</v>
      </c>
      <c r="AB94" s="157">
        <f t="shared" si="32"/>
        <v>3.9435491942748473E-2</v>
      </c>
      <c r="AC94" s="157">
        <f t="shared" si="33"/>
        <v>1.801621459313382E-3</v>
      </c>
      <c r="AD94" s="157">
        <f t="shared" si="34"/>
        <v>2.5022520268241417E-4</v>
      </c>
      <c r="AE94" s="157">
        <f t="shared" si="35"/>
        <v>4.6341707536783107E-2</v>
      </c>
    </row>
    <row r="95" spans="1:31" s="151" customFormat="1">
      <c r="A95" s="151">
        <v>241</v>
      </c>
      <c r="B95" s="151" t="s">
        <v>125</v>
      </c>
      <c r="C95" s="152">
        <v>7984</v>
      </c>
      <c r="D95" s="152">
        <v>7904</v>
      </c>
      <c r="E95" s="10">
        <f t="shared" si="22"/>
        <v>-80</v>
      </c>
      <c r="F95" s="86">
        <f t="shared" si="23"/>
        <v>-1.0020040080160331E-2</v>
      </c>
      <c r="G95" s="152">
        <v>417</v>
      </c>
      <c r="H95" s="152">
        <v>93</v>
      </c>
      <c r="I95" s="152">
        <v>592</v>
      </c>
      <c r="J95" s="152">
        <v>300</v>
      </c>
      <c r="K95" s="152">
        <v>293</v>
      </c>
      <c r="L95" s="152">
        <v>4110</v>
      </c>
      <c r="M95" s="152">
        <v>1219</v>
      </c>
      <c r="N95" s="152">
        <v>634</v>
      </c>
      <c r="O95" s="152">
        <v>246</v>
      </c>
      <c r="P95" s="152">
        <v>12</v>
      </c>
      <c r="Q95" s="152">
        <v>4</v>
      </c>
      <c r="R95" s="152">
        <v>72</v>
      </c>
      <c r="S95" s="152"/>
      <c r="T95" s="157">
        <f t="shared" si="24"/>
        <v>5.2758097165991905E-2</v>
      </c>
      <c r="U95" s="157">
        <f t="shared" si="25"/>
        <v>1.1766194331983806E-2</v>
      </c>
      <c r="V95" s="157">
        <f t="shared" si="26"/>
        <v>7.4898785425101214E-2</v>
      </c>
      <c r="W95" s="157">
        <f t="shared" si="27"/>
        <v>3.7955465587044532E-2</v>
      </c>
      <c r="X95" s="157">
        <f t="shared" si="28"/>
        <v>3.7069838056680161E-2</v>
      </c>
      <c r="Y95" s="157">
        <f t="shared" si="29"/>
        <v>0.51998987854251011</v>
      </c>
      <c r="Z95" s="157">
        <f t="shared" si="30"/>
        <v>0.1542257085020243</v>
      </c>
      <c r="AA95" s="157">
        <f t="shared" si="31"/>
        <v>8.021255060728745E-2</v>
      </c>
      <c r="AB95" s="157">
        <f t="shared" si="32"/>
        <v>3.1123481781376517E-2</v>
      </c>
      <c r="AC95" s="157">
        <f t="shared" si="33"/>
        <v>1.5182186234817814E-3</v>
      </c>
      <c r="AD95" s="157">
        <f t="shared" si="34"/>
        <v>5.0607287449392713E-4</v>
      </c>
      <c r="AE95" s="157">
        <f t="shared" si="35"/>
        <v>9.1093117408906875E-3</v>
      </c>
    </row>
    <row r="96" spans="1:31" s="151" customFormat="1">
      <c r="A96" s="151">
        <v>244</v>
      </c>
      <c r="B96" s="151" t="s">
        <v>126</v>
      </c>
      <c r="C96" s="152">
        <v>18796</v>
      </c>
      <c r="D96" s="152">
        <v>19116</v>
      </c>
      <c r="E96" s="10">
        <f t="shared" si="22"/>
        <v>320</v>
      </c>
      <c r="F96" s="86">
        <f t="shared" si="23"/>
        <v>1.7024898914662634E-2</v>
      </c>
      <c r="G96" s="152">
        <v>1585</v>
      </c>
      <c r="H96" s="152">
        <v>317</v>
      </c>
      <c r="I96" s="152">
        <v>1991</v>
      </c>
      <c r="J96" s="152">
        <v>929</v>
      </c>
      <c r="K96" s="152">
        <v>856</v>
      </c>
      <c r="L96" s="152">
        <v>10391</v>
      </c>
      <c r="M96" s="152">
        <v>1706</v>
      </c>
      <c r="N96" s="152">
        <v>1032</v>
      </c>
      <c r="O96" s="152">
        <v>309</v>
      </c>
      <c r="P96" s="152">
        <v>35</v>
      </c>
      <c r="Q96" s="152">
        <v>12</v>
      </c>
      <c r="R96" s="152">
        <v>246</v>
      </c>
      <c r="S96" s="152"/>
      <c r="T96" s="157">
        <f t="shared" si="24"/>
        <v>8.2914835739694492E-2</v>
      </c>
      <c r="U96" s="157">
        <f t="shared" si="25"/>
        <v>1.6582967147938898E-2</v>
      </c>
      <c r="V96" s="157">
        <f t="shared" si="26"/>
        <v>0.10415358861686545</v>
      </c>
      <c r="W96" s="157">
        <f t="shared" si="27"/>
        <v>4.85980330613099E-2</v>
      </c>
      <c r="X96" s="157">
        <f t="shared" si="28"/>
        <v>4.4779242519355514E-2</v>
      </c>
      <c r="Y96" s="157">
        <f t="shared" si="29"/>
        <v>0.54357606193764385</v>
      </c>
      <c r="Z96" s="157">
        <f t="shared" si="30"/>
        <v>8.9244611843481897E-2</v>
      </c>
      <c r="AA96" s="157">
        <f t="shared" si="31"/>
        <v>5.398618957940992E-2</v>
      </c>
      <c r="AB96" s="157">
        <f t="shared" si="32"/>
        <v>1.6164469554300061E-2</v>
      </c>
      <c r="AC96" s="157">
        <f t="shared" si="33"/>
        <v>1.83092697216991E-3</v>
      </c>
      <c r="AD96" s="157">
        <f t="shared" si="34"/>
        <v>6.2774639045825491E-4</v>
      </c>
      <c r="AE96" s="157">
        <f t="shared" si="35"/>
        <v>1.2868801004394225E-2</v>
      </c>
    </row>
    <row r="97" spans="1:31" s="151" customFormat="1">
      <c r="A97" s="151">
        <v>245</v>
      </c>
      <c r="B97" s="151" t="s">
        <v>430</v>
      </c>
      <c r="C97" s="152">
        <v>37105</v>
      </c>
      <c r="D97" s="152">
        <v>37232</v>
      </c>
      <c r="E97" s="10">
        <f t="shared" si="22"/>
        <v>127</v>
      </c>
      <c r="F97" s="86">
        <f t="shared" si="23"/>
        <v>3.4227193100659914E-3</v>
      </c>
      <c r="G97" s="152">
        <v>2190</v>
      </c>
      <c r="H97" s="152">
        <v>408</v>
      </c>
      <c r="I97" s="152">
        <v>2577</v>
      </c>
      <c r="J97" s="152">
        <v>1327</v>
      </c>
      <c r="K97" s="152">
        <v>1237</v>
      </c>
      <c r="L97" s="152">
        <v>21904</v>
      </c>
      <c r="M97" s="152">
        <v>4353</v>
      </c>
      <c r="N97" s="152">
        <v>2530</v>
      </c>
      <c r="O97" s="152">
        <v>706</v>
      </c>
      <c r="P97" s="152">
        <v>464</v>
      </c>
      <c r="Q97" s="152">
        <v>0</v>
      </c>
      <c r="R97" s="152">
        <v>5043</v>
      </c>
      <c r="S97" s="152"/>
      <c r="T97" s="157">
        <f t="shared" si="24"/>
        <v>5.8820369574559515E-2</v>
      </c>
      <c r="U97" s="157">
        <f t="shared" si="25"/>
        <v>1.095831542758917E-2</v>
      </c>
      <c r="V97" s="157">
        <f t="shared" si="26"/>
        <v>6.9214654061022771E-2</v>
      </c>
      <c r="W97" s="157">
        <f t="shared" si="27"/>
        <v>3.5641383755908897E-2</v>
      </c>
      <c r="X97" s="157">
        <f t="shared" si="28"/>
        <v>3.3224108293940693E-2</v>
      </c>
      <c r="Y97" s="157">
        <f t="shared" si="29"/>
        <v>0.58831113021057158</v>
      </c>
      <c r="Z97" s="157">
        <f t="shared" si="30"/>
        <v>0.11691555651052858</v>
      </c>
      <c r="AA97" s="157">
        <f t="shared" si="31"/>
        <v>6.7952299097550489E-2</v>
      </c>
      <c r="AB97" s="157">
        <f t="shared" si="32"/>
        <v>1.8962183068328319E-2</v>
      </c>
      <c r="AC97" s="157">
        <f t="shared" si="33"/>
        <v>1.2462397937258273E-2</v>
      </c>
      <c r="AD97" s="157">
        <f t="shared" si="34"/>
        <v>0</v>
      </c>
      <c r="AE97" s="157">
        <f t="shared" si="35"/>
        <v>0.13544800171895144</v>
      </c>
    </row>
    <row r="98" spans="1:31" s="151" customFormat="1">
      <c r="A98" s="151">
        <v>249</v>
      </c>
      <c r="B98" s="151" t="s">
        <v>431</v>
      </c>
      <c r="C98" s="152">
        <v>9486</v>
      </c>
      <c r="D98" s="152">
        <v>9443</v>
      </c>
      <c r="E98" s="10">
        <f t="shared" si="22"/>
        <v>-43</v>
      </c>
      <c r="F98" s="86">
        <f t="shared" si="23"/>
        <v>-4.5329959940965114E-3</v>
      </c>
      <c r="G98" s="152">
        <v>365</v>
      </c>
      <c r="H98" s="152">
        <v>79</v>
      </c>
      <c r="I98" s="152">
        <v>595</v>
      </c>
      <c r="J98" s="152">
        <v>277</v>
      </c>
      <c r="K98" s="152">
        <v>274</v>
      </c>
      <c r="L98" s="152">
        <v>4543</v>
      </c>
      <c r="M98" s="152">
        <v>1801</v>
      </c>
      <c r="N98" s="152">
        <v>1088</v>
      </c>
      <c r="O98" s="152">
        <v>421</v>
      </c>
      <c r="P98" s="152">
        <v>21</v>
      </c>
      <c r="Q98" s="152">
        <v>0</v>
      </c>
      <c r="R98" s="152">
        <v>216</v>
      </c>
      <c r="S98" s="152"/>
      <c r="T98" s="157">
        <f t="shared" si="24"/>
        <v>3.8652970454304776E-2</v>
      </c>
      <c r="U98" s="157">
        <f t="shared" si="25"/>
        <v>8.3659853860002121E-3</v>
      </c>
      <c r="V98" s="157">
        <f t="shared" si="26"/>
        <v>6.3009636767976274E-2</v>
      </c>
      <c r="W98" s="157">
        <f t="shared" si="27"/>
        <v>2.933389812559568E-2</v>
      </c>
      <c r="X98" s="157">
        <f t="shared" si="28"/>
        <v>2.9016202478026051E-2</v>
      </c>
      <c r="Y98" s="157">
        <f t="shared" si="29"/>
        <v>0.48109710896960711</v>
      </c>
      <c r="Z98" s="157">
        <f t="shared" si="30"/>
        <v>0.19072328709096686</v>
      </c>
      <c r="AA98" s="157">
        <f t="shared" si="31"/>
        <v>0.11521762151858519</v>
      </c>
      <c r="AB98" s="157">
        <f t="shared" si="32"/>
        <v>4.4583289208937837E-2</v>
      </c>
      <c r="AC98" s="157">
        <f t="shared" si="33"/>
        <v>2.223869532987398E-3</v>
      </c>
      <c r="AD98" s="157">
        <f t="shared" si="34"/>
        <v>0</v>
      </c>
      <c r="AE98" s="157">
        <f t="shared" si="35"/>
        <v>2.2874086625013237E-2</v>
      </c>
    </row>
    <row r="99" spans="1:31" s="151" customFormat="1">
      <c r="A99" s="151">
        <v>250</v>
      </c>
      <c r="B99" s="151" t="s">
        <v>129</v>
      </c>
      <c r="C99" s="152">
        <v>1822</v>
      </c>
      <c r="D99" s="152">
        <v>1808</v>
      </c>
      <c r="E99" s="10">
        <f t="shared" si="22"/>
        <v>-14</v>
      </c>
      <c r="F99" s="86">
        <f t="shared" si="23"/>
        <v>-7.6838638858397479E-3</v>
      </c>
      <c r="G99" s="152">
        <v>55</v>
      </c>
      <c r="H99" s="152">
        <v>16</v>
      </c>
      <c r="I99" s="152">
        <v>114</v>
      </c>
      <c r="J99" s="152">
        <v>44</v>
      </c>
      <c r="K99" s="152">
        <v>44</v>
      </c>
      <c r="L99" s="152">
        <v>882</v>
      </c>
      <c r="M99" s="152">
        <v>362</v>
      </c>
      <c r="N99" s="152">
        <v>199</v>
      </c>
      <c r="O99" s="152">
        <v>92</v>
      </c>
      <c r="P99" s="152">
        <v>0</v>
      </c>
      <c r="Q99" s="152">
        <v>0</v>
      </c>
      <c r="R99" s="152">
        <v>29</v>
      </c>
      <c r="S99" s="152"/>
      <c r="T99" s="157">
        <f t="shared" si="24"/>
        <v>3.0420353982300884E-2</v>
      </c>
      <c r="U99" s="157">
        <f t="shared" si="25"/>
        <v>8.8495575221238937E-3</v>
      </c>
      <c r="V99" s="157">
        <f t="shared" si="26"/>
        <v>6.3053097345132744E-2</v>
      </c>
      <c r="W99" s="157">
        <f t="shared" si="27"/>
        <v>2.4336283185840708E-2</v>
      </c>
      <c r="X99" s="157">
        <f t="shared" si="28"/>
        <v>2.4336283185840708E-2</v>
      </c>
      <c r="Y99" s="157">
        <f t="shared" si="29"/>
        <v>0.48783185840707965</v>
      </c>
      <c r="Z99" s="157">
        <f t="shared" si="30"/>
        <v>0.2002212389380531</v>
      </c>
      <c r="AA99" s="157">
        <f t="shared" si="31"/>
        <v>0.11006637168141593</v>
      </c>
      <c r="AB99" s="157">
        <f t="shared" si="32"/>
        <v>5.0884955752212392E-2</v>
      </c>
      <c r="AC99" s="157">
        <f t="shared" si="33"/>
        <v>0</v>
      </c>
      <c r="AD99" s="157">
        <f t="shared" si="34"/>
        <v>0</v>
      </c>
      <c r="AE99" s="157">
        <f t="shared" si="35"/>
        <v>1.6039823008849558E-2</v>
      </c>
    </row>
    <row r="100" spans="1:31" s="151" customFormat="1">
      <c r="A100" s="151">
        <v>256</v>
      </c>
      <c r="B100" s="151" t="s">
        <v>130</v>
      </c>
      <c r="C100" s="152">
        <v>1597</v>
      </c>
      <c r="D100" s="152">
        <v>1581</v>
      </c>
      <c r="E100" s="10">
        <f t="shared" si="22"/>
        <v>-16</v>
      </c>
      <c r="F100" s="86">
        <f t="shared" si="23"/>
        <v>-1.0018785222291826E-2</v>
      </c>
      <c r="G100" s="152">
        <v>116</v>
      </c>
      <c r="H100" s="152">
        <v>17</v>
      </c>
      <c r="I100" s="152">
        <v>113</v>
      </c>
      <c r="J100" s="152">
        <v>54</v>
      </c>
      <c r="K100" s="152">
        <v>51</v>
      </c>
      <c r="L100" s="152">
        <v>693</v>
      </c>
      <c r="M100" s="152">
        <v>296</v>
      </c>
      <c r="N100" s="152">
        <v>171</v>
      </c>
      <c r="O100" s="152">
        <v>70</v>
      </c>
      <c r="P100" s="152">
        <v>1</v>
      </c>
      <c r="Q100" s="152">
        <v>1</v>
      </c>
      <c r="R100" s="152">
        <v>7</v>
      </c>
      <c r="S100" s="152"/>
      <c r="T100" s="157">
        <f t="shared" si="24"/>
        <v>7.3371283997469949E-2</v>
      </c>
      <c r="U100" s="157">
        <f t="shared" si="25"/>
        <v>1.0752688172043012E-2</v>
      </c>
      <c r="V100" s="157">
        <f t="shared" si="26"/>
        <v>7.1473750790638835E-2</v>
      </c>
      <c r="W100" s="157">
        <f t="shared" si="27"/>
        <v>3.4155597722960153E-2</v>
      </c>
      <c r="X100" s="157">
        <f t="shared" si="28"/>
        <v>3.2258064516129031E-2</v>
      </c>
      <c r="Y100" s="157">
        <f t="shared" si="29"/>
        <v>0.43833017077798864</v>
      </c>
      <c r="Z100" s="157">
        <f t="shared" si="30"/>
        <v>0.18722327640733713</v>
      </c>
      <c r="AA100" s="157">
        <f t="shared" si="31"/>
        <v>0.10815939278937381</v>
      </c>
      <c r="AB100" s="157">
        <f t="shared" si="32"/>
        <v>4.4275774826059454E-2</v>
      </c>
      <c r="AC100" s="157">
        <f t="shared" si="33"/>
        <v>6.3251106894370653E-4</v>
      </c>
      <c r="AD100" s="157">
        <f t="shared" si="34"/>
        <v>6.3251106894370653E-4</v>
      </c>
      <c r="AE100" s="157">
        <f t="shared" si="35"/>
        <v>4.4275774826059459E-3</v>
      </c>
    </row>
    <row r="101" spans="1:31" s="151" customFormat="1">
      <c r="A101" s="151">
        <v>257</v>
      </c>
      <c r="B101" s="151" t="s">
        <v>432</v>
      </c>
      <c r="C101" s="152">
        <v>40082</v>
      </c>
      <c r="D101" s="152">
        <v>40433</v>
      </c>
      <c r="E101" s="10">
        <f t="shared" si="22"/>
        <v>351</v>
      </c>
      <c r="F101" s="86">
        <f t="shared" si="23"/>
        <v>8.7570480514944649E-3</v>
      </c>
      <c r="G101" s="152">
        <v>2439</v>
      </c>
      <c r="H101" s="152">
        <v>458</v>
      </c>
      <c r="I101" s="152">
        <v>3351</v>
      </c>
      <c r="J101" s="152">
        <v>1835</v>
      </c>
      <c r="K101" s="152">
        <v>1727</v>
      </c>
      <c r="L101" s="152">
        <v>23572</v>
      </c>
      <c r="M101" s="152">
        <v>4229</v>
      </c>
      <c r="N101" s="152">
        <v>2238</v>
      </c>
      <c r="O101" s="152">
        <v>584</v>
      </c>
      <c r="P101" s="152">
        <v>6335</v>
      </c>
      <c r="Q101" s="152">
        <v>8</v>
      </c>
      <c r="R101" s="152">
        <v>4000</v>
      </c>
      <c r="S101" s="152"/>
      <c r="T101" s="157">
        <f t="shared" si="24"/>
        <v>6.0322014196324783E-2</v>
      </c>
      <c r="U101" s="157">
        <f t="shared" si="25"/>
        <v>1.1327381099596865E-2</v>
      </c>
      <c r="V101" s="157">
        <f t="shared" si="26"/>
        <v>8.2877847302945618E-2</v>
      </c>
      <c r="W101" s="157">
        <f t="shared" si="27"/>
        <v>4.5383721217817127E-2</v>
      </c>
      <c r="X101" s="157">
        <f t="shared" si="28"/>
        <v>4.2712635718348872E-2</v>
      </c>
      <c r="Y101" s="157">
        <f t="shared" si="29"/>
        <v>0.58298914253209011</v>
      </c>
      <c r="Z101" s="157">
        <f t="shared" si="30"/>
        <v>0.10459278312269681</v>
      </c>
      <c r="AA101" s="157">
        <f t="shared" si="31"/>
        <v>5.5350827294536643E-2</v>
      </c>
      <c r="AB101" s="157">
        <f t="shared" si="32"/>
        <v>1.4443647515643162E-2</v>
      </c>
      <c r="AC101" s="157">
        <f t="shared" si="33"/>
        <v>0.15667895036232779</v>
      </c>
      <c r="AD101" s="157">
        <f t="shared" si="34"/>
        <v>1.9785818514579675E-4</v>
      </c>
      <c r="AE101" s="157">
        <f t="shared" si="35"/>
        <v>9.8929092572898378E-2</v>
      </c>
    </row>
    <row r="102" spans="1:31" s="151" customFormat="1">
      <c r="A102" s="151">
        <v>260</v>
      </c>
      <c r="B102" s="151" t="s">
        <v>132</v>
      </c>
      <c r="C102" s="152">
        <v>9933</v>
      </c>
      <c r="D102" s="152">
        <v>9877</v>
      </c>
      <c r="E102" s="10">
        <f t="shared" si="22"/>
        <v>-56</v>
      </c>
      <c r="F102" s="86">
        <f t="shared" si="23"/>
        <v>-5.6377730796335346E-3</v>
      </c>
      <c r="G102" s="152">
        <v>329</v>
      </c>
      <c r="H102" s="152">
        <v>74</v>
      </c>
      <c r="I102" s="152">
        <v>511</v>
      </c>
      <c r="J102" s="152">
        <v>273</v>
      </c>
      <c r="K102" s="152">
        <v>273</v>
      </c>
      <c r="L102" s="152">
        <v>4674</v>
      </c>
      <c r="M102" s="152">
        <v>2055</v>
      </c>
      <c r="N102" s="152">
        <v>1197</v>
      </c>
      <c r="O102" s="152">
        <v>491</v>
      </c>
      <c r="P102" s="152">
        <v>3</v>
      </c>
      <c r="Q102" s="152">
        <v>1</v>
      </c>
      <c r="R102" s="152">
        <v>570</v>
      </c>
      <c r="S102" s="152"/>
      <c r="T102" s="157">
        <f t="shared" si="24"/>
        <v>3.3309709425939048E-2</v>
      </c>
      <c r="U102" s="157">
        <f t="shared" si="25"/>
        <v>7.4921534879011844E-3</v>
      </c>
      <c r="V102" s="157">
        <f t="shared" si="26"/>
        <v>5.1736357193479798E-2</v>
      </c>
      <c r="W102" s="157">
        <f t="shared" si="27"/>
        <v>2.7639971651311126E-2</v>
      </c>
      <c r="X102" s="157">
        <f t="shared" si="28"/>
        <v>2.7639971651311126E-2</v>
      </c>
      <c r="Y102" s="157">
        <f t="shared" si="29"/>
        <v>0.47322061354662348</v>
      </c>
      <c r="Z102" s="157">
        <f t="shared" si="30"/>
        <v>0.20805912726536396</v>
      </c>
      <c r="AA102" s="157">
        <f t="shared" si="31"/>
        <v>0.12119064493267187</v>
      </c>
      <c r="AB102" s="157">
        <f t="shared" si="32"/>
        <v>4.9711450845398401E-2</v>
      </c>
      <c r="AC102" s="157">
        <f t="shared" si="33"/>
        <v>3.037359522122102E-4</v>
      </c>
      <c r="AD102" s="157">
        <f t="shared" si="34"/>
        <v>1.0124531740407007E-4</v>
      </c>
      <c r="AE102" s="157">
        <f t="shared" si="35"/>
        <v>5.7709830920319935E-2</v>
      </c>
    </row>
    <row r="103" spans="1:31" s="151" customFormat="1">
      <c r="A103" s="151">
        <v>261</v>
      </c>
      <c r="B103" s="151" t="s">
        <v>433</v>
      </c>
      <c r="C103" s="152">
        <v>6436</v>
      </c>
      <c r="D103" s="152">
        <v>6523</v>
      </c>
      <c r="E103" s="10">
        <f t="shared" si="22"/>
        <v>87</v>
      </c>
      <c r="F103" s="86">
        <f t="shared" si="23"/>
        <v>1.3517712865133591E-2</v>
      </c>
      <c r="G103" s="152">
        <v>342</v>
      </c>
      <c r="H103" s="152">
        <v>80</v>
      </c>
      <c r="I103" s="152">
        <v>422</v>
      </c>
      <c r="J103" s="152">
        <v>192</v>
      </c>
      <c r="K103" s="152">
        <v>190</v>
      </c>
      <c r="L103" s="152">
        <v>3873</v>
      </c>
      <c r="M103" s="152">
        <v>855</v>
      </c>
      <c r="N103" s="152">
        <v>395</v>
      </c>
      <c r="O103" s="152">
        <v>174</v>
      </c>
      <c r="P103" s="152">
        <v>20</v>
      </c>
      <c r="Q103" s="152">
        <v>20</v>
      </c>
      <c r="R103" s="152">
        <v>251</v>
      </c>
      <c r="S103" s="152"/>
      <c r="T103" s="157">
        <f t="shared" si="24"/>
        <v>5.2429863559711791E-2</v>
      </c>
      <c r="U103" s="157">
        <f t="shared" si="25"/>
        <v>1.2264295569523225E-2</v>
      </c>
      <c r="V103" s="157">
        <f t="shared" si="26"/>
        <v>6.4694159129235013E-2</v>
      </c>
      <c r="W103" s="157">
        <f t="shared" si="27"/>
        <v>2.9434309366855742E-2</v>
      </c>
      <c r="X103" s="157">
        <f t="shared" si="28"/>
        <v>2.9127701977617659E-2</v>
      </c>
      <c r="Y103" s="157">
        <f t="shared" si="29"/>
        <v>0.59374520925954311</v>
      </c>
      <c r="Z103" s="157">
        <f t="shared" si="30"/>
        <v>0.13107465889927947</v>
      </c>
      <c r="AA103" s="157">
        <f t="shared" si="31"/>
        <v>6.0554959374520927E-2</v>
      </c>
      <c r="AB103" s="157">
        <f t="shared" si="32"/>
        <v>2.6674842863713015E-2</v>
      </c>
      <c r="AC103" s="157">
        <f t="shared" si="33"/>
        <v>3.0660738923808063E-3</v>
      </c>
      <c r="AD103" s="157">
        <f t="shared" si="34"/>
        <v>3.0660738923808063E-3</v>
      </c>
      <c r="AE103" s="157">
        <f t="shared" si="35"/>
        <v>3.8479227349379121E-2</v>
      </c>
    </row>
    <row r="104" spans="1:31" s="151" customFormat="1">
      <c r="A104" s="151">
        <v>263</v>
      </c>
      <c r="B104" s="151" t="s">
        <v>134</v>
      </c>
      <c r="C104" s="152">
        <v>7854</v>
      </c>
      <c r="D104" s="152">
        <v>7759</v>
      </c>
      <c r="E104" s="10">
        <f t="shared" si="22"/>
        <v>-95</v>
      </c>
      <c r="F104" s="86">
        <f t="shared" si="23"/>
        <v>-1.2095747389865075E-2</v>
      </c>
      <c r="G104" s="152">
        <v>400</v>
      </c>
      <c r="H104" s="152">
        <v>77</v>
      </c>
      <c r="I104" s="152">
        <v>486</v>
      </c>
      <c r="J104" s="152">
        <v>238</v>
      </c>
      <c r="K104" s="152">
        <v>252</v>
      </c>
      <c r="L104" s="152">
        <v>3825</v>
      </c>
      <c r="M104" s="152">
        <v>1319</v>
      </c>
      <c r="N104" s="152">
        <v>795</v>
      </c>
      <c r="O104" s="152">
        <v>367</v>
      </c>
      <c r="P104" s="152">
        <v>1</v>
      </c>
      <c r="Q104" s="152">
        <v>0</v>
      </c>
      <c r="R104" s="152">
        <v>117</v>
      </c>
      <c r="S104" s="152"/>
      <c r="T104" s="157">
        <f t="shared" si="24"/>
        <v>5.1553035184946513E-2</v>
      </c>
      <c r="U104" s="157">
        <f t="shared" si="25"/>
        <v>9.9239592731022036E-3</v>
      </c>
      <c r="V104" s="157">
        <f t="shared" si="26"/>
        <v>6.263693774971002E-2</v>
      </c>
      <c r="W104" s="157">
        <f t="shared" si="27"/>
        <v>3.0674055935043177E-2</v>
      </c>
      <c r="X104" s="157">
        <f t="shared" si="28"/>
        <v>3.2478412166516306E-2</v>
      </c>
      <c r="Y104" s="157">
        <f t="shared" si="29"/>
        <v>0.49297589895605104</v>
      </c>
      <c r="Z104" s="157">
        <f t="shared" si="30"/>
        <v>0.16999613352236112</v>
      </c>
      <c r="AA104" s="157">
        <f t="shared" si="31"/>
        <v>0.10246165743008119</v>
      </c>
      <c r="AB104" s="157">
        <f t="shared" si="32"/>
        <v>4.7299909782188426E-2</v>
      </c>
      <c r="AC104" s="157">
        <f t="shared" si="33"/>
        <v>1.288825879623663E-4</v>
      </c>
      <c r="AD104" s="157">
        <f t="shared" si="34"/>
        <v>0</v>
      </c>
      <c r="AE104" s="157">
        <f t="shared" si="35"/>
        <v>1.5079262791596855E-2</v>
      </c>
    </row>
    <row r="105" spans="1:31" s="151" customFormat="1">
      <c r="A105" s="151">
        <v>265</v>
      </c>
      <c r="B105" s="151" t="s">
        <v>135</v>
      </c>
      <c r="C105" s="152">
        <v>1107</v>
      </c>
      <c r="D105" s="152">
        <v>1088</v>
      </c>
      <c r="E105" s="10">
        <f t="shared" si="22"/>
        <v>-19</v>
      </c>
      <c r="F105" s="86">
        <f t="shared" si="23"/>
        <v>-1.7163504968383037E-2</v>
      </c>
      <c r="G105" s="152">
        <v>56</v>
      </c>
      <c r="H105" s="152">
        <v>7</v>
      </c>
      <c r="I105" s="152">
        <v>56</v>
      </c>
      <c r="J105" s="152">
        <v>41</v>
      </c>
      <c r="K105" s="152">
        <v>23</v>
      </c>
      <c r="L105" s="152">
        <v>490</v>
      </c>
      <c r="M105" s="152">
        <v>215</v>
      </c>
      <c r="N105" s="152">
        <v>146</v>
      </c>
      <c r="O105" s="152">
        <v>54</v>
      </c>
      <c r="P105" s="152">
        <v>0</v>
      </c>
      <c r="Q105" s="152">
        <v>0</v>
      </c>
      <c r="R105" s="152">
        <v>22</v>
      </c>
      <c r="S105" s="152"/>
      <c r="T105" s="157">
        <f t="shared" si="24"/>
        <v>5.1470588235294115E-2</v>
      </c>
      <c r="U105" s="157">
        <f t="shared" si="25"/>
        <v>6.4338235294117644E-3</v>
      </c>
      <c r="V105" s="157">
        <f t="shared" si="26"/>
        <v>5.1470588235294115E-2</v>
      </c>
      <c r="W105" s="157">
        <f t="shared" si="27"/>
        <v>3.7683823529411763E-2</v>
      </c>
      <c r="X105" s="157">
        <f t="shared" si="28"/>
        <v>2.1139705882352942E-2</v>
      </c>
      <c r="Y105" s="157">
        <f t="shared" si="29"/>
        <v>0.45036764705882354</v>
      </c>
      <c r="Z105" s="157">
        <f t="shared" si="30"/>
        <v>0.19761029411764705</v>
      </c>
      <c r="AA105" s="157">
        <f t="shared" si="31"/>
        <v>0.13419117647058823</v>
      </c>
      <c r="AB105" s="157">
        <f t="shared" si="32"/>
        <v>4.9632352941176468E-2</v>
      </c>
      <c r="AC105" s="157">
        <f t="shared" si="33"/>
        <v>0</v>
      </c>
      <c r="AD105" s="157">
        <f t="shared" si="34"/>
        <v>0</v>
      </c>
      <c r="AE105" s="157">
        <f t="shared" si="35"/>
        <v>2.0220588235294119E-2</v>
      </c>
    </row>
    <row r="106" spans="1:31" s="151" customFormat="1">
      <c r="A106" s="151">
        <v>271</v>
      </c>
      <c r="B106" s="151" t="s">
        <v>434</v>
      </c>
      <c r="C106" s="152">
        <v>7013</v>
      </c>
      <c r="D106" s="152">
        <v>6951</v>
      </c>
      <c r="E106" s="10">
        <f t="shared" si="22"/>
        <v>-62</v>
      </c>
      <c r="F106" s="86">
        <f t="shared" si="23"/>
        <v>-8.8407243690289405E-3</v>
      </c>
      <c r="G106" s="152">
        <v>290</v>
      </c>
      <c r="H106" s="152">
        <v>61</v>
      </c>
      <c r="I106" s="152">
        <v>359</v>
      </c>
      <c r="J106" s="152">
        <v>242</v>
      </c>
      <c r="K106" s="152">
        <v>221</v>
      </c>
      <c r="L106" s="152">
        <v>3596</v>
      </c>
      <c r="M106" s="152">
        <v>1159</v>
      </c>
      <c r="N106" s="152">
        <v>727</v>
      </c>
      <c r="O106" s="152">
        <v>296</v>
      </c>
      <c r="P106" s="152">
        <v>14</v>
      </c>
      <c r="Q106" s="152">
        <v>0</v>
      </c>
      <c r="R106" s="152">
        <v>230</v>
      </c>
      <c r="S106" s="152"/>
      <c r="T106" s="157">
        <f t="shared" si="24"/>
        <v>4.1720615738742625E-2</v>
      </c>
      <c r="U106" s="157">
        <f t="shared" si="25"/>
        <v>8.7757157243562086E-3</v>
      </c>
      <c r="V106" s="157">
        <f t="shared" si="26"/>
        <v>5.1647245000719322E-2</v>
      </c>
      <c r="W106" s="157">
        <f t="shared" si="27"/>
        <v>3.4815134513019708E-2</v>
      </c>
      <c r="X106" s="157">
        <f t="shared" si="28"/>
        <v>3.1793986476765936E-2</v>
      </c>
      <c r="Y106" s="157">
        <f t="shared" si="29"/>
        <v>0.51733563516040859</v>
      </c>
      <c r="Z106" s="157">
        <f t="shared" si="30"/>
        <v>0.16673859876276795</v>
      </c>
      <c r="AA106" s="157">
        <f t="shared" si="31"/>
        <v>0.10458926773126169</v>
      </c>
      <c r="AB106" s="157">
        <f t="shared" si="32"/>
        <v>4.2583800891957992E-2</v>
      </c>
      <c r="AC106" s="157">
        <f t="shared" si="33"/>
        <v>2.014098690835851E-3</v>
      </c>
      <c r="AD106" s="157">
        <f t="shared" si="34"/>
        <v>0</v>
      </c>
      <c r="AE106" s="157">
        <f t="shared" si="35"/>
        <v>3.3088764206588982E-2</v>
      </c>
    </row>
    <row r="107" spans="1:31" s="151" customFormat="1">
      <c r="A107" s="151">
        <v>272</v>
      </c>
      <c r="B107" s="151" t="s">
        <v>435</v>
      </c>
      <c r="C107" s="152">
        <v>47772</v>
      </c>
      <c r="D107" s="152">
        <v>47909</v>
      </c>
      <c r="E107" s="10">
        <f t="shared" si="22"/>
        <v>137</v>
      </c>
      <c r="F107" s="86">
        <f t="shared" si="23"/>
        <v>2.8677886628150073E-3</v>
      </c>
      <c r="G107" s="152">
        <v>3113</v>
      </c>
      <c r="H107" s="152">
        <v>587</v>
      </c>
      <c r="I107" s="152">
        <v>3888</v>
      </c>
      <c r="J107" s="152">
        <v>1861</v>
      </c>
      <c r="K107" s="152">
        <v>1791</v>
      </c>
      <c r="L107" s="152">
        <v>25645</v>
      </c>
      <c r="M107" s="152">
        <v>6075</v>
      </c>
      <c r="N107" s="152">
        <v>3594</v>
      </c>
      <c r="O107" s="152">
        <v>1355</v>
      </c>
      <c r="P107" s="152">
        <v>5905</v>
      </c>
      <c r="Q107" s="152">
        <v>0</v>
      </c>
      <c r="R107" s="152">
        <v>1855</v>
      </c>
      <c r="S107" s="152"/>
      <c r="T107" s="157">
        <f t="shared" si="24"/>
        <v>6.4977352898202848E-2</v>
      </c>
      <c r="U107" s="157">
        <f t="shared" si="25"/>
        <v>1.2252395165835228E-2</v>
      </c>
      <c r="V107" s="157">
        <f t="shared" si="26"/>
        <v>8.1153854181886489E-2</v>
      </c>
      <c r="W107" s="157">
        <f t="shared" si="27"/>
        <v>3.884447598572293E-2</v>
      </c>
      <c r="X107" s="157">
        <f t="shared" si="28"/>
        <v>3.7383372643970861E-2</v>
      </c>
      <c r="Y107" s="157">
        <f t="shared" si="29"/>
        <v>0.5352856457033125</v>
      </c>
      <c r="Z107" s="157">
        <f t="shared" si="30"/>
        <v>0.12680289715919765</v>
      </c>
      <c r="AA107" s="157">
        <f t="shared" si="31"/>
        <v>7.5017220146527785E-2</v>
      </c>
      <c r="AB107" s="157">
        <f t="shared" si="32"/>
        <v>2.8282786115343673E-2</v>
      </c>
      <c r="AC107" s="157">
        <f t="shared" si="33"/>
        <v>0.12325450332922833</v>
      </c>
      <c r="AD107" s="157">
        <f t="shared" si="34"/>
        <v>0</v>
      </c>
      <c r="AE107" s="157">
        <f t="shared" si="35"/>
        <v>3.8719238556429898E-2</v>
      </c>
    </row>
    <row r="108" spans="1:31" s="151" customFormat="1">
      <c r="A108" s="151">
        <v>273</v>
      </c>
      <c r="B108" s="151" t="s">
        <v>138</v>
      </c>
      <c r="C108" s="152">
        <v>3925</v>
      </c>
      <c r="D108" s="152">
        <v>3989</v>
      </c>
      <c r="E108" s="10">
        <f t="shared" si="22"/>
        <v>64</v>
      </c>
      <c r="F108" s="86">
        <f t="shared" si="23"/>
        <v>1.6305732484076518E-2</v>
      </c>
      <c r="G108" s="152">
        <v>209</v>
      </c>
      <c r="H108" s="152">
        <v>42</v>
      </c>
      <c r="I108" s="152">
        <v>282</v>
      </c>
      <c r="J108" s="152">
        <v>136</v>
      </c>
      <c r="K108" s="152">
        <v>91</v>
      </c>
      <c r="L108" s="152">
        <v>2139</v>
      </c>
      <c r="M108" s="152">
        <v>634</v>
      </c>
      <c r="N108" s="152">
        <v>351</v>
      </c>
      <c r="O108" s="152">
        <v>105</v>
      </c>
      <c r="P108" s="152">
        <v>28</v>
      </c>
      <c r="Q108" s="152">
        <v>4</v>
      </c>
      <c r="R108" s="152">
        <v>74</v>
      </c>
      <c r="S108" s="152"/>
      <c r="T108" s="157">
        <f t="shared" si="24"/>
        <v>5.2394083730258209E-2</v>
      </c>
      <c r="U108" s="157">
        <f t="shared" si="25"/>
        <v>1.0528954625219354E-2</v>
      </c>
      <c r="V108" s="157">
        <f t="shared" si="26"/>
        <v>7.0694409626472804E-2</v>
      </c>
      <c r="W108" s="157">
        <f t="shared" si="27"/>
        <v>3.4093757834043621E-2</v>
      </c>
      <c r="X108" s="157">
        <f t="shared" si="28"/>
        <v>2.2812735021308598E-2</v>
      </c>
      <c r="Y108" s="157">
        <f t="shared" si="29"/>
        <v>0.53622461769867136</v>
      </c>
      <c r="Z108" s="157">
        <f t="shared" si="30"/>
        <v>0.15893707696164452</v>
      </c>
      <c r="AA108" s="157">
        <f t="shared" si="31"/>
        <v>8.7991977939333166E-2</v>
      </c>
      <c r="AB108" s="157">
        <f t="shared" si="32"/>
        <v>2.6322386563048382E-2</v>
      </c>
      <c r="AC108" s="157">
        <f t="shared" si="33"/>
        <v>7.0193030834795689E-3</v>
      </c>
      <c r="AD108" s="157">
        <f t="shared" si="34"/>
        <v>1.002757583354224E-3</v>
      </c>
      <c r="AE108" s="157">
        <f t="shared" si="35"/>
        <v>1.8551015292053146E-2</v>
      </c>
    </row>
    <row r="109" spans="1:31" s="151" customFormat="1">
      <c r="A109" s="151">
        <v>275</v>
      </c>
      <c r="B109" s="151" t="s">
        <v>139</v>
      </c>
      <c r="C109" s="152">
        <v>2593</v>
      </c>
      <c r="D109" s="152">
        <v>2586</v>
      </c>
      <c r="E109" s="10">
        <f t="shared" si="22"/>
        <v>-7</v>
      </c>
      <c r="F109" s="86">
        <f t="shared" si="23"/>
        <v>-2.6995757809487042E-3</v>
      </c>
      <c r="G109" s="152">
        <v>97</v>
      </c>
      <c r="H109" s="152">
        <v>26</v>
      </c>
      <c r="I109" s="152">
        <v>145</v>
      </c>
      <c r="J109" s="152">
        <v>86</v>
      </c>
      <c r="K109" s="152">
        <v>83</v>
      </c>
      <c r="L109" s="152">
        <v>1258</v>
      </c>
      <c r="M109" s="152">
        <v>482</v>
      </c>
      <c r="N109" s="152">
        <v>271</v>
      </c>
      <c r="O109" s="152">
        <v>138</v>
      </c>
      <c r="P109" s="152">
        <v>0</v>
      </c>
      <c r="Q109" s="152">
        <v>0</v>
      </c>
      <c r="R109" s="152">
        <v>29</v>
      </c>
      <c r="S109" s="152"/>
      <c r="T109" s="157">
        <f t="shared" si="24"/>
        <v>3.7509667440061872E-2</v>
      </c>
      <c r="U109" s="157">
        <f t="shared" si="25"/>
        <v>1.0054137664346482E-2</v>
      </c>
      <c r="V109" s="157">
        <f t="shared" si="26"/>
        <v>5.6071152358855375E-2</v>
      </c>
      <c r="W109" s="157">
        <f t="shared" si="27"/>
        <v>3.3255993812838364E-2</v>
      </c>
      <c r="X109" s="157">
        <f t="shared" si="28"/>
        <v>3.209590100541377E-2</v>
      </c>
      <c r="Y109" s="157">
        <f t="shared" si="29"/>
        <v>0.48646558391337974</v>
      </c>
      <c r="Z109" s="157">
        <f t="shared" si="30"/>
        <v>0.18638824439288476</v>
      </c>
      <c r="AA109" s="157">
        <f t="shared" si="31"/>
        <v>0.10479505027068832</v>
      </c>
      <c r="AB109" s="157">
        <f t="shared" si="32"/>
        <v>5.336426914153132E-2</v>
      </c>
      <c r="AC109" s="157">
        <f t="shared" si="33"/>
        <v>0</v>
      </c>
      <c r="AD109" s="157">
        <f t="shared" si="34"/>
        <v>0</v>
      </c>
      <c r="AE109" s="157">
        <f t="shared" si="35"/>
        <v>1.1214230471771076E-2</v>
      </c>
    </row>
    <row r="110" spans="1:31" s="151" customFormat="1">
      <c r="A110" s="151">
        <v>276</v>
      </c>
      <c r="B110" s="151" t="s">
        <v>436</v>
      </c>
      <c r="C110" s="152">
        <v>14857</v>
      </c>
      <c r="D110" s="152">
        <v>15035</v>
      </c>
      <c r="E110" s="10">
        <f t="shared" si="22"/>
        <v>178</v>
      </c>
      <c r="F110" s="86">
        <f t="shared" si="23"/>
        <v>1.1980884431580963E-2</v>
      </c>
      <c r="G110" s="152">
        <v>1043</v>
      </c>
      <c r="H110" s="152">
        <v>205</v>
      </c>
      <c r="I110" s="152">
        <v>1430</v>
      </c>
      <c r="J110" s="152">
        <v>677</v>
      </c>
      <c r="K110" s="152">
        <v>581</v>
      </c>
      <c r="L110" s="152">
        <v>8357</v>
      </c>
      <c r="M110" s="152">
        <v>1737</v>
      </c>
      <c r="N110" s="152">
        <v>765</v>
      </c>
      <c r="O110" s="152">
        <v>240</v>
      </c>
      <c r="P110" s="152">
        <v>14</v>
      </c>
      <c r="Q110" s="152">
        <v>1</v>
      </c>
      <c r="R110" s="152">
        <v>329</v>
      </c>
      <c r="S110" s="152"/>
      <c r="T110" s="157">
        <f t="shared" si="24"/>
        <v>6.9371466577984708E-2</v>
      </c>
      <c r="U110" s="157">
        <f t="shared" si="25"/>
        <v>1.3634852011972065E-2</v>
      </c>
      <c r="V110" s="157">
        <f t="shared" si="26"/>
        <v>9.5111406717658803E-2</v>
      </c>
      <c r="W110" s="157">
        <f t="shared" si="27"/>
        <v>4.502826737612238E-2</v>
      </c>
      <c r="X110" s="157">
        <f t="shared" si="28"/>
        <v>3.8643165946125706E-2</v>
      </c>
      <c r="Y110" s="157">
        <f t="shared" si="29"/>
        <v>0.55583638177585637</v>
      </c>
      <c r="Z110" s="157">
        <f t="shared" si="30"/>
        <v>0.11553042899900233</v>
      </c>
      <c r="AA110" s="157">
        <f t="shared" si="31"/>
        <v>5.0881277020285998E-2</v>
      </c>
      <c r="AB110" s="157">
        <f t="shared" si="32"/>
        <v>1.5962753574991686E-2</v>
      </c>
      <c r="AC110" s="157">
        <f t="shared" si="33"/>
        <v>9.3116062520784838E-4</v>
      </c>
      <c r="AD110" s="157">
        <f t="shared" si="34"/>
        <v>6.6511473229132029E-5</v>
      </c>
      <c r="AE110" s="157">
        <f t="shared" si="35"/>
        <v>2.1882274692384435E-2</v>
      </c>
    </row>
    <row r="111" spans="1:31" s="151" customFormat="1">
      <c r="A111" s="151">
        <v>280</v>
      </c>
      <c r="B111" s="151" t="s">
        <v>141</v>
      </c>
      <c r="C111" s="152">
        <v>2068</v>
      </c>
      <c r="D111" s="152">
        <v>2050</v>
      </c>
      <c r="E111" s="10">
        <f t="shared" si="22"/>
        <v>-18</v>
      </c>
      <c r="F111" s="86">
        <f t="shared" si="23"/>
        <v>-8.704061895551285E-3</v>
      </c>
      <c r="G111" s="152">
        <v>89</v>
      </c>
      <c r="H111" s="152">
        <v>24</v>
      </c>
      <c r="I111" s="152">
        <v>141</v>
      </c>
      <c r="J111" s="152">
        <v>61</v>
      </c>
      <c r="K111" s="152">
        <v>53</v>
      </c>
      <c r="L111" s="152">
        <v>1076</v>
      </c>
      <c r="M111" s="152">
        <v>311</v>
      </c>
      <c r="N111" s="152">
        <v>214</v>
      </c>
      <c r="O111" s="152">
        <v>81</v>
      </c>
      <c r="P111" s="152">
        <v>1737</v>
      </c>
      <c r="Q111" s="152">
        <v>0</v>
      </c>
      <c r="R111" s="152">
        <v>238</v>
      </c>
      <c r="S111" s="152"/>
      <c r="T111" s="157">
        <f t="shared" si="24"/>
        <v>4.341463414634146E-2</v>
      </c>
      <c r="U111" s="157">
        <f t="shared" si="25"/>
        <v>1.1707317073170732E-2</v>
      </c>
      <c r="V111" s="157">
        <f t="shared" si="26"/>
        <v>6.8780487804878054E-2</v>
      </c>
      <c r="W111" s="157">
        <f t="shared" si="27"/>
        <v>2.9756097560975608E-2</v>
      </c>
      <c r="X111" s="157">
        <f t="shared" si="28"/>
        <v>2.5853658536585365E-2</v>
      </c>
      <c r="Y111" s="157">
        <f t="shared" si="29"/>
        <v>0.52487804878048783</v>
      </c>
      <c r="Z111" s="157">
        <f t="shared" si="30"/>
        <v>0.15170731707317073</v>
      </c>
      <c r="AA111" s="157">
        <f t="shared" si="31"/>
        <v>0.10439024390243902</v>
      </c>
      <c r="AB111" s="157">
        <f t="shared" si="32"/>
        <v>3.951219512195122E-2</v>
      </c>
      <c r="AC111" s="157">
        <f t="shared" si="33"/>
        <v>0.84731707317073168</v>
      </c>
      <c r="AD111" s="157">
        <f t="shared" si="34"/>
        <v>0</v>
      </c>
      <c r="AE111" s="157">
        <f t="shared" si="35"/>
        <v>0.11609756097560976</v>
      </c>
    </row>
    <row r="112" spans="1:31" s="151" customFormat="1">
      <c r="A112" s="151">
        <v>284</v>
      </c>
      <c r="B112" s="151" t="s">
        <v>142</v>
      </c>
      <c r="C112" s="152">
        <v>2292</v>
      </c>
      <c r="D112" s="152">
        <v>2271</v>
      </c>
      <c r="E112" s="10">
        <f t="shared" si="22"/>
        <v>-21</v>
      </c>
      <c r="F112" s="86">
        <f t="shared" si="23"/>
        <v>-9.162303664921434E-3</v>
      </c>
      <c r="G112" s="152">
        <v>98</v>
      </c>
      <c r="H112" s="152">
        <v>15</v>
      </c>
      <c r="I112" s="152">
        <v>142</v>
      </c>
      <c r="J112" s="152">
        <v>76</v>
      </c>
      <c r="K112" s="152">
        <v>66</v>
      </c>
      <c r="L112" s="152">
        <v>1123</v>
      </c>
      <c r="M112" s="152">
        <v>347</v>
      </c>
      <c r="N112" s="152">
        <v>266</v>
      </c>
      <c r="O112" s="152">
        <v>138</v>
      </c>
      <c r="P112" s="152">
        <v>6</v>
      </c>
      <c r="Q112" s="152">
        <v>0</v>
      </c>
      <c r="R112" s="152">
        <v>98</v>
      </c>
      <c r="S112" s="152"/>
      <c r="T112" s="157">
        <f t="shared" si="24"/>
        <v>4.3152796125055043E-2</v>
      </c>
      <c r="U112" s="157">
        <f t="shared" si="25"/>
        <v>6.6050198150594455E-3</v>
      </c>
      <c r="V112" s="157">
        <f t="shared" si="26"/>
        <v>6.2527520915896084E-2</v>
      </c>
      <c r="W112" s="157">
        <f t="shared" si="27"/>
        <v>3.3465433729634522E-2</v>
      </c>
      <c r="X112" s="157">
        <f t="shared" si="28"/>
        <v>2.9062087186261559E-2</v>
      </c>
      <c r="Y112" s="157">
        <f t="shared" si="29"/>
        <v>0.49449581682078381</v>
      </c>
      <c r="Z112" s="157">
        <f t="shared" si="30"/>
        <v>0.15279612505504184</v>
      </c>
      <c r="AA112" s="157">
        <f t="shared" si="31"/>
        <v>0.11712901805372083</v>
      </c>
      <c r="AB112" s="157">
        <f t="shared" si="32"/>
        <v>6.0766182298546897E-2</v>
      </c>
      <c r="AC112" s="157">
        <f t="shared" si="33"/>
        <v>2.6420079260237781E-3</v>
      </c>
      <c r="AD112" s="157">
        <f t="shared" si="34"/>
        <v>0</v>
      </c>
      <c r="AE112" s="157">
        <f t="shared" si="35"/>
        <v>4.3152796125055043E-2</v>
      </c>
    </row>
    <row r="113" spans="1:31" s="151" customFormat="1">
      <c r="A113" s="151">
        <v>285</v>
      </c>
      <c r="B113" s="151" t="s">
        <v>143</v>
      </c>
      <c r="C113" s="152">
        <v>51668</v>
      </c>
      <c r="D113" s="152">
        <v>51241</v>
      </c>
      <c r="E113" s="10">
        <f t="shared" si="22"/>
        <v>-427</v>
      </c>
      <c r="F113" s="86">
        <f t="shared" si="23"/>
        <v>-8.264302856700434E-3</v>
      </c>
      <c r="G113" s="152">
        <v>2141</v>
      </c>
      <c r="H113" s="152">
        <v>454</v>
      </c>
      <c r="I113" s="152">
        <v>2960</v>
      </c>
      <c r="J113" s="152">
        <v>1505</v>
      </c>
      <c r="K113" s="152">
        <v>1556</v>
      </c>
      <c r="L113" s="152">
        <v>28118</v>
      </c>
      <c r="M113" s="152">
        <v>7869</v>
      </c>
      <c r="N113" s="152">
        <v>4815</v>
      </c>
      <c r="O113" s="152">
        <v>1823</v>
      </c>
      <c r="P113" s="152">
        <v>495</v>
      </c>
      <c r="Q113" s="152">
        <v>2</v>
      </c>
      <c r="R113" s="152">
        <v>4820</v>
      </c>
      <c r="S113" s="152"/>
      <c r="T113" s="157">
        <f t="shared" si="24"/>
        <v>4.1782947249273041E-2</v>
      </c>
      <c r="U113" s="157">
        <f t="shared" si="25"/>
        <v>8.8600925040494913E-3</v>
      </c>
      <c r="V113" s="157">
        <f t="shared" si="26"/>
        <v>5.7766241876622236E-2</v>
      </c>
      <c r="W113" s="157">
        <f t="shared" si="27"/>
        <v>2.9371011494701508E-2</v>
      </c>
      <c r="X113" s="157">
        <f t="shared" si="28"/>
        <v>3.0366308229737904E-2</v>
      </c>
      <c r="Y113" s="157">
        <f t="shared" si="29"/>
        <v>0.54874026658340003</v>
      </c>
      <c r="Z113" s="157">
        <f t="shared" si="30"/>
        <v>0.1535684315294393</v>
      </c>
      <c r="AA113" s="157">
        <f t="shared" si="31"/>
        <v>9.3967721160789205E-2</v>
      </c>
      <c r="AB113" s="157">
        <f t="shared" si="32"/>
        <v>3.5576979371987276E-2</v>
      </c>
      <c r="AC113" s="157">
        <f t="shared" si="33"/>
        <v>9.6602330165297314E-3</v>
      </c>
      <c r="AD113" s="157">
        <f t="shared" si="34"/>
        <v>3.9031244511231242E-5</v>
      </c>
      <c r="AE113" s="157">
        <f t="shared" si="35"/>
        <v>9.406529927206729E-2</v>
      </c>
    </row>
    <row r="114" spans="1:31" s="151" customFormat="1">
      <c r="A114" s="151">
        <v>286</v>
      </c>
      <c r="B114" s="151" t="s">
        <v>144</v>
      </c>
      <c r="C114" s="152">
        <v>81187</v>
      </c>
      <c r="D114" s="152">
        <v>80454</v>
      </c>
      <c r="E114" s="10">
        <f t="shared" si="22"/>
        <v>-733</v>
      </c>
      <c r="F114" s="86">
        <f t="shared" si="23"/>
        <v>-9.0285390518186626E-3</v>
      </c>
      <c r="G114" s="152">
        <v>3421</v>
      </c>
      <c r="H114" s="152">
        <v>735</v>
      </c>
      <c r="I114" s="152">
        <v>4560</v>
      </c>
      <c r="J114" s="152">
        <v>2437</v>
      </c>
      <c r="K114" s="152">
        <v>2506</v>
      </c>
      <c r="L114" s="152">
        <v>43310</v>
      </c>
      <c r="M114" s="152">
        <v>12751</v>
      </c>
      <c r="N114" s="152">
        <v>7693</v>
      </c>
      <c r="O114" s="152">
        <v>3041</v>
      </c>
      <c r="P114" s="152">
        <v>288</v>
      </c>
      <c r="Q114" s="152">
        <v>2</v>
      </c>
      <c r="R114" s="152">
        <v>3608</v>
      </c>
      <c r="S114" s="152"/>
      <c r="T114" s="157">
        <f t="shared" si="24"/>
        <v>4.2521192234071643E-2</v>
      </c>
      <c r="U114" s="157">
        <f t="shared" si="25"/>
        <v>9.1356551569841144E-3</v>
      </c>
      <c r="V114" s="157">
        <f t="shared" si="26"/>
        <v>5.6678350361697369E-2</v>
      </c>
      <c r="W114" s="157">
        <f t="shared" si="27"/>
        <v>3.0290600840231684E-2</v>
      </c>
      <c r="X114" s="157">
        <f t="shared" si="28"/>
        <v>3.1148233773336316E-2</v>
      </c>
      <c r="Y114" s="157">
        <f t="shared" si="29"/>
        <v>0.53832003380813886</v>
      </c>
      <c r="Z114" s="157">
        <f t="shared" si="30"/>
        <v>0.15848808014517612</v>
      </c>
      <c r="AA114" s="157">
        <f t="shared" si="31"/>
        <v>9.5619857309767076E-2</v>
      </c>
      <c r="AB114" s="157">
        <f t="shared" si="32"/>
        <v>3.7797996370596866E-2</v>
      </c>
      <c r="AC114" s="157">
        <f t="shared" si="33"/>
        <v>3.5796852860019391E-3</v>
      </c>
      <c r="AD114" s="157">
        <f t="shared" si="34"/>
        <v>2.4858925597235689E-5</v>
      </c>
      <c r="AE114" s="157">
        <f t="shared" si="35"/>
        <v>4.4845501777413178E-2</v>
      </c>
    </row>
    <row r="115" spans="1:31" s="151" customFormat="1">
      <c r="A115" s="151">
        <v>287</v>
      </c>
      <c r="B115" s="151" t="s">
        <v>437</v>
      </c>
      <c r="C115" s="152">
        <v>6404</v>
      </c>
      <c r="D115" s="152">
        <v>6380</v>
      </c>
      <c r="E115" s="10">
        <f t="shared" si="22"/>
        <v>-24</v>
      </c>
      <c r="F115" s="86">
        <f t="shared" si="23"/>
        <v>-3.7476577139288203E-3</v>
      </c>
      <c r="G115" s="152">
        <v>286</v>
      </c>
      <c r="H115" s="152">
        <v>44</v>
      </c>
      <c r="I115" s="152">
        <v>354</v>
      </c>
      <c r="J115" s="152">
        <v>146</v>
      </c>
      <c r="K115" s="152">
        <v>151</v>
      </c>
      <c r="L115" s="152">
        <v>3047</v>
      </c>
      <c r="M115" s="152">
        <v>1223</v>
      </c>
      <c r="N115" s="152">
        <v>782</v>
      </c>
      <c r="O115" s="152">
        <v>347</v>
      </c>
      <c r="P115" s="152">
        <v>3427</v>
      </c>
      <c r="Q115" s="152">
        <v>0</v>
      </c>
      <c r="R115" s="152">
        <v>320</v>
      </c>
      <c r="S115" s="152"/>
      <c r="T115" s="157">
        <f t="shared" si="24"/>
        <v>4.4827586206896551E-2</v>
      </c>
      <c r="U115" s="157">
        <f t="shared" si="25"/>
        <v>6.8965517241379309E-3</v>
      </c>
      <c r="V115" s="157">
        <f t="shared" si="26"/>
        <v>5.5485893416927896E-2</v>
      </c>
      <c r="W115" s="157">
        <f t="shared" si="27"/>
        <v>2.2884012539184952E-2</v>
      </c>
      <c r="X115" s="157">
        <f t="shared" si="28"/>
        <v>2.3667711598746081E-2</v>
      </c>
      <c r="Y115" s="157">
        <f t="shared" si="29"/>
        <v>0.47758620689655173</v>
      </c>
      <c r="Z115" s="157">
        <f t="shared" si="30"/>
        <v>0.19169278996865205</v>
      </c>
      <c r="AA115" s="157">
        <f t="shared" si="31"/>
        <v>0.12257053291536051</v>
      </c>
      <c r="AB115" s="157">
        <f t="shared" si="32"/>
        <v>5.4388714733542322E-2</v>
      </c>
      <c r="AC115" s="157">
        <f t="shared" si="33"/>
        <v>0.53714733542319748</v>
      </c>
      <c r="AD115" s="157">
        <f t="shared" si="34"/>
        <v>0</v>
      </c>
      <c r="AE115" s="157">
        <f t="shared" si="35"/>
        <v>5.0156739811912224E-2</v>
      </c>
    </row>
    <row r="116" spans="1:31" s="151" customFormat="1">
      <c r="A116" s="151">
        <v>288</v>
      </c>
      <c r="B116" s="151" t="s">
        <v>438</v>
      </c>
      <c r="C116" s="152">
        <v>6416</v>
      </c>
      <c r="D116" s="152">
        <v>6442</v>
      </c>
      <c r="E116" s="10">
        <f t="shared" si="22"/>
        <v>26</v>
      </c>
      <c r="F116" s="86">
        <f t="shared" si="23"/>
        <v>4.0523690773066612E-3</v>
      </c>
      <c r="G116" s="152">
        <v>364</v>
      </c>
      <c r="H116" s="152">
        <v>70</v>
      </c>
      <c r="I116" s="152">
        <v>478</v>
      </c>
      <c r="J116" s="152">
        <v>254</v>
      </c>
      <c r="K116" s="152">
        <v>246</v>
      </c>
      <c r="L116" s="152">
        <v>3342</v>
      </c>
      <c r="M116" s="152">
        <v>863</v>
      </c>
      <c r="N116" s="152">
        <v>550</v>
      </c>
      <c r="O116" s="152">
        <v>275</v>
      </c>
      <c r="P116" s="152">
        <v>4948</v>
      </c>
      <c r="Q116" s="152">
        <v>0</v>
      </c>
      <c r="R116" s="152">
        <v>265</v>
      </c>
      <c r="S116" s="152"/>
      <c r="T116" s="157">
        <f t="shared" si="24"/>
        <v>5.6504191244954982E-2</v>
      </c>
      <c r="U116" s="157">
        <f t="shared" si="25"/>
        <v>1.0866190624029805E-2</v>
      </c>
      <c r="V116" s="157">
        <f t="shared" si="26"/>
        <v>7.4200558832660662E-2</v>
      </c>
      <c r="W116" s="157">
        <f t="shared" si="27"/>
        <v>3.942874883576529E-2</v>
      </c>
      <c r="X116" s="157">
        <f t="shared" si="28"/>
        <v>3.8186898478733314E-2</v>
      </c>
      <c r="Y116" s="157">
        <f t="shared" si="29"/>
        <v>0.51878298665010869</v>
      </c>
      <c r="Z116" s="157">
        <f t="shared" si="30"/>
        <v>0.13396460726482459</v>
      </c>
      <c r="AA116" s="157">
        <f t="shared" si="31"/>
        <v>8.5377212045948461E-2</v>
      </c>
      <c r="AB116" s="157">
        <f t="shared" si="32"/>
        <v>4.2688606022974231E-2</v>
      </c>
      <c r="AC116" s="157">
        <f t="shared" si="33"/>
        <v>0.76808444582427815</v>
      </c>
      <c r="AD116" s="157">
        <f t="shared" si="34"/>
        <v>0</v>
      </c>
      <c r="AE116" s="157">
        <f t="shared" si="35"/>
        <v>4.113629307668426E-2</v>
      </c>
    </row>
    <row r="117" spans="1:31" s="151" customFormat="1">
      <c r="A117" s="151">
        <v>290</v>
      </c>
      <c r="B117" s="151" t="s">
        <v>147</v>
      </c>
      <c r="C117" s="152">
        <v>8042</v>
      </c>
      <c r="D117" s="152">
        <v>7928</v>
      </c>
      <c r="E117" s="10">
        <f t="shared" si="22"/>
        <v>-114</v>
      </c>
      <c r="F117" s="86">
        <f t="shared" si="23"/>
        <v>-1.417557821437454E-2</v>
      </c>
      <c r="G117" s="152">
        <v>237</v>
      </c>
      <c r="H117" s="152">
        <v>58</v>
      </c>
      <c r="I117" s="152">
        <v>403</v>
      </c>
      <c r="J117" s="152">
        <v>225</v>
      </c>
      <c r="K117" s="152">
        <v>199</v>
      </c>
      <c r="L117" s="152">
        <v>3782</v>
      </c>
      <c r="M117" s="152">
        <v>1662</v>
      </c>
      <c r="N117" s="152">
        <v>992</v>
      </c>
      <c r="O117" s="152">
        <v>370</v>
      </c>
      <c r="P117" s="152">
        <v>4</v>
      </c>
      <c r="Q117" s="152">
        <v>0</v>
      </c>
      <c r="R117" s="152">
        <v>200</v>
      </c>
      <c r="S117" s="152"/>
      <c r="T117" s="157">
        <f t="shared" si="24"/>
        <v>2.9894046417759838E-2</v>
      </c>
      <c r="U117" s="157">
        <f t="shared" si="25"/>
        <v>7.3158425832492435E-3</v>
      </c>
      <c r="V117" s="157">
        <f t="shared" si="26"/>
        <v>5.0832492431886984E-2</v>
      </c>
      <c r="W117" s="157">
        <f t="shared" si="27"/>
        <v>2.838042381432896E-2</v>
      </c>
      <c r="X117" s="157">
        <f t="shared" si="28"/>
        <v>2.5100908173562059E-2</v>
      </c>
      <c r="Y117" s="157">
        <f t="shared" si="29"/>
        <v>0.47704339051463168</v>
      </c>
      <c r="Z117" s="157">
        <f t="shared" si="30"/>
        <v>0.20963673057517659</v>
      </c>
      <c r="AA117" s="157">
        <f t="shared" si="31"/>
        <v>0.12512613521695257</v>
      </c>
      <c r="AB117" s="157">
        <f t="shared" si="32"/>
        <v>4.6670030272452069E-2</v>
      </c>
      <c r="AC117" s="157">
        <f t="shared" si="33"/>
        <v>5.0454086781029264E-4</v>
      </c>
      <c r="AD117" s="157">
        <f t="shared" si="34"/>
        <v>0</v>
      </c>
      <c r="AE117" s="157">
        <f t="shared" si="35"/>
        <v>2.5227043390514632E-2</v>
      </c>
    </row>
    <row r="118" spans="1:31" s="151" customFormat="1">
      <c r="A118" s="151">
        <v>291</v>
      </c>
      <c r="B118" s="151" t="s">
        <v>439</v>
      </c>
      <c r="C118" s="152">
        <v>2161</v>
      </c>
      <c r="D118" s="152">
        <v>2158</v>
      </c>
      <c r="E118" s="10">
        <f t="shared" si="22"/>
        <v>-3</v>
      </c>
      <c r="F118" s="86">
        <f t="shared" si="23"/>
        <v>-1.3882461823230274E-3</v>
      </c>
      <c r="G118" s="152">
        <v>63</v>
      </c>
      <c r="H118" s="152">
        <v>14</v>
      </c>
      <c r="I118" s="152">
        <v>78</v>
      </c>
      <c r="J118" s="152">
        <v>44</v>
      </c>
      <c r="K118" s="152">
        <v>46</v>
      </c>
      <c r="L118" s="152">
        <v>951</v>
      </c>
      <c r="M118" s="152">
        <v>485</v>
      </c>
      <c r="N118" s="152">
        <v>328</v>
      </c>
      <c r="O118" s="152">
        <v>149</v>
      </c>
      <c r="P118" s="152">
        <v>6</v>
      </c>
      <c r="Q118" s="152">
        <v>2</v>
      </c>
      <c r="R118" s="152">
        <v>23</v>
      </c>
      <c r="S118" s="152"/>
      <c r="T118" s="157">
        <f t="shared" si="24"/>
        <v>2.9193697868396665E-2</v>
      </c>
      <c r="U118" s="157">
        <f t="shared" si="25"/>
        <v>6.4874884151992582E-3</v>
      </c>
      <c r="V118" s="157">
        <f t="shared" si="26"/>
        <v>3.614457831325301E-2</v>
      </c>
      <c r="W118" s="157">
        <f t="shared" si="27"/>
        <v>2.0389249304911955E-2</v>
      </c>
      <c r="X118" s="157">
        <f t="shared" si="28"/>
        <v>2.1316033364226137E-2</v>
      </c>
      <c r="Y118" s="157">
        <f t="shared" si="29"/>
        <v>0.44068582020389252</v>
      </c>
      <c r="Z118" s="157">
        <f t="shared" si="30"/>
        <v>0.22474513438368859</v>
      </c>
      <c r="AA118" s="157">
        <f t="shared" si="31"/>
        <v>0.1519925857275255</v>
      </c>
      <c r="AB118" s="157">
        <f t="shared" si="32"/>
        <v>6.9045412418906396E-2</v>
      </c>
      <c r="AC118" s="157">
        <f t="shared" si="33"/>
        <v>2.7803521779425394E-3</v>
      </c>
      <c r="AD118" s="157">
        <f t="shared" si="34"/>
        <v>9.2678405931417981E-4</v>
      </c>
      <c r="AE118" s="157">
        <f t="shared" si="35"/>
        <v>1.0658016682113068E-2</v>
      </c>
    </row>
    <row r="119" spans="1:31" s="151" customFormat="1">
      <c r="A119" s="151">
        <v>297</v>
      </c>
      <c r="B119" s="151" t="s">
        <v>150</v>
      </c>
      <c r="C119" s="152">
        <v>120210</v>
      </c>
      <c r="D119" s="152">
        <v>121543</v>
      </c>
      <c r="E119" s="10">
        <f t="shared" si="22"/>
        <v>1333</v>
      </c>
      <c r="F119" s="86">
        <f t="shared" si="23"/>
        <v>1.1088927709841156E-2</v>
      </c>
      <c r="G119" s="152">
        <v>6413</v>
      </c>
      <c r="H119" s="152">
        <v>1232</v>
      </c>
      <c r="I119" s="152">
        <v>7457</v>
      </c>
      <c r="J119" s="152">
        <v>3531</v>
      </c>
      <c r="K119" s="152">
        <v>3922</v>
      </c>
      <c r="L119" s="152">
        <v>72214</v>
      </c>
      <c r="M119" s="152">
        <v>15166</v>
      </c>
      <c r="N119" s="152">
        <v>8426</v>
      </c>
      <c r="O119" s="152">
        <v>3182</v>
      </c>
      <c r="P119" s="152">
        <v>129</v>
      </c>
      <c r="Q119" s="152">
        <v>0</v>
      </c>
      <c r="R119" s="152">
        <v>5539</v>
      </c>
      <c r="S119" s="152"/>
      <c r="T119" s="157">
        <f t="shared" si="24"/>
        <v>5.2763219601293369E-2</v>
      </c>
      <c r="U119" s="157">
        <f t="shared" si="25"/>
        <v>1.0136330352221024E-2</v>
      </c>
      <c r="V119" s="157">
        <f t="shared" si="26"/>
        <v>6.1352772269896251E-2</v>
      </c>
      <c r="W119" s="157">
        <f t="shared" si="27"/>
        <v>2.9051446813062043E-2</v>
      </c>
      <c r="X119" s="157">
        <f t="shared" si="28"/>
        <v>3.2268415293352969E-2</v>
      </c>
      <c r="Y119" s="157">
        <f t="shared" si="29"/>
        <v>0.59414363640851386</v>
      </c>
      <c r="Z119" s="157">
        <f t="shared" si="30"/>
        <v>0.12477888483911044</v>
      </c>
      <c r="AA119" s="157">
        <f t="shared" si="31"/>
        <v>6.9325259373225936E-2</v>
      </c>
      <c r="AB119" s="157">
        <f t="shared" si="32"/>
        <v>2.6180035049324108E-2</v>
      </c>
      <c r="AC119" s="157">
        <f t="shared" si="33"/>
        <v>1.0613527722698963E-3</v>
      </c>
      <c r="AD119" s="157">
        <f t="shared" si="34"/>
        <v>0</v>
      </c>
      <c r="AE119" s="157">
        <f t="shared" si="35"/>
        <v>4.5572348880643064E-2</v>
      </c>
    </row>
    <row r="120" spans="1:31" s="151" customFormat="1">
      <c r="A120" s="151">
        <v>300</v>
      </c>
      <c r="B120" s="151" t="s">
        <v>151</v>
      </c>
      <c r="C120" s="152">
        <v>3534</v>
      </c>
      <c r="D120" s="152">
        <v>3528</v>
      </c>
      <c r="E120" s="10">
        <f t="shared" si="22"/>
        <v>-6</v>
      </c>
      <c r="F120" s="86">
        <f t="shared" si="23"/>
        <v>-1.6977928692699651E-3</v>
      </c>
      <c r="G120" s="152">
        <v>154</v>
      </c>
      <c r="H120" s="152">
        <v>28</v>
      </c>
      <c r="I120" s="152">
        <v>202</v>
      </c>
      <c r="J120" s="152">
        <v>141</v>
      </c>
      <c r="K120" s="152">
        <v>124</v>
      </c>
      <c r="L120" s="152">
        <v>1699</v>
      </c>
      <c r="M120" s="152">
        <v>594</v>
      </c>
      <c r="N120" s="152">
        <v>376</v>
      </c>
      <c r="O120" s="152">
        <v>210</v>
      </c>
      <c r="P120" s="152">
        <v>5</v>
      </c>
      <c r="Q120" s="152">
        <v>0</v>
      </c>
      <c r="R120" s="152">
        <v>63</v>
      </c>
      <c r="S120" s="152"/>
      <c r="T120" s="157">
        <f t="shared" si="24"/>
        <v>4.3650793650793648E-2</v>
      </c>
      <c r="U120" s="157">
        <f t="shared" si="25"/>
        <v>7.9365079365079361E-3</v>
      </c>
      <c r="V120" s="157">
        <f t="shared" si="26"/>
        <v>5.7256235827664398E-2</v>
      </c>
      <c r="W120" s="157">
        <f t="shared" si="27"/>
        <v>3.9965986394557826E-2</v>
      </c>
      <c r="X120" s="157">
        <f t="shared" si="28"/>
        <v>3.5147392290249435E-2</v>
      </c>
      <c r="Y120" s="157">
        <f t="shared" si="29"/>
        <v>0.48157596371882089</v>
      </c>
      <c r="Z120" s="157">
        <f t="shared" si="30"/>
        <v>0.1683673469387755</v>
      </c>
      <c r="AA120" s="157">
        <f t="shared" si="31"/>
        <v>0.10657596371882086</v>
      </c>
      <c r="AB120" s="157">
        <f t="shared" si="32"/>
        <v>5.9523809523809521E-2</v>
      </c>
      <c r="AC120" s="157">
        <f t="shared" si="33"/>
        <v>1.4172335600907029E-3</v>
      </c>
      <c r="AD120" s="157">
        <f t="shared" si="34"/>
        <v>0</v>
      </c>
      <c r="AE120" s="157">
        <f t="shared" si="35"/>
        <v>1.7857142857142856E-2</v>
      </c>
    </row>
    <row r="121" spans="1:31" s="151" customFormat="1">
      <c r="A121" s="151">
        <v>301</v>
      </c>
      <c r="B121" s="151" t="s">
        <v>152</v>
      </c>
      <c r="C121" s="152">
        <v>20456</v>
      </c>
      <c r="D121" s="152">
        <v>20197</v>
      </c>
      <c r="E121" s="10">
        <f t="shared" si="22"/>
        <v>-259</v>
      </c>
      <c r="F121" s="86">
        <f t="shared" si="23"/>
        <v>-1.2661321861556551E-2</v>
      </c>
      <c r="G121" s="152">
        <v>931</v>
      </c>
      <c r="H121" s="152">
        <v>200</v>
      </c>
      <c r="I121" s="152">
        <v>1343</v>
      </c>
      <c r="J121" s="152">
        <v>667</v>
      </c>
      <c r="K121" s="152">
        <v>692</v>
      </c>
      <c r="L121" s="152">
        <v>10039</v>
      </c>
      <c r="M121" s="152">
        <v>3494</v>
      </c>
      <c r="N121" s="152">
        <v>2012</v>
      </c>
      <c r="O121" s="152">
        <v>819</v>
      </c>
      <c r="P121" s="152">
        <v>86</v>
      </c>
      <c r="Q121" s="152">
        <v>0</v>
      </c>
      <c r="R121" s="152">
        <v>359</v>
      </c>
      <c r="S121" s="152"/>
      <c r="T121" s="157">
        <f t="shared" si="24"/>
        <v>4.6095954844778929E-2</v>
      </c>
      <c r="U121" s="157">
        <f t="shared" si="25"/>
        <v>9.9024607614992318E-3</v>
      </c>
      <c r="V121" s="157">
        <f t="shared" si="26"/>
        <v>6.6495024013467352E-2</v>
      </c>
      <c r="W121" s="157">
        <f t="shared" si="27"/>
        <v>3.3024706639599943E-2</v>
      </c>
      <c r="X121" s="157">
        <f t="shared" si="28"/>
        <v>3.4262514234787343E-2</v>
      </c>
      <c r="Y121" s="157">
        <f t="shared" si="29"/>
        <v>0.49705401792345399</v>
      </c>
      <c r="Z121" s="157">
        <f t="shared" si="30"/>
        <v>0.1729959895033916</v>
      </c>
      <c r="AA121" s="157">
        <f t="shared" si="31"/>
        <v>9.9618755260682285E-2</v>
      </c>
      <c r="AB121" s="157">
        <f t="shared" si="32"/>
        <v>4.0550576818339359E-2</v>
      </c>
      <c r="AC121" s="157">
        <f t="shared" si="33"/>
        <v>4.2580581274446697E-3</v>
      </c>
      <c r="AD121" s="157">
        <f t="shared" si="34"/>
        <v>0</v>
      </c>
      <c r="AE121" s="157">
        <f t="shared" si="35"/>
        <v>1.7774917066891122E-2</v>
      </c>
    </row>
    <row r="122" spans="1:31" s="151" customFormat="1">
      <c r="A122" s="151">
        <v>304</v>
      </c>
      <c r="B122" s="151" t="s">
        <v>440</v>
      </c>
      <c r="C122" s="152">
        <v>962</v>
      </c>
      <c r="D122" s="152">
        <v>971</v>
      </c>
      <c r="E122" s="10">
        <f t="shared" si="22"/>
        <v>9</v>
      </c>
      <c r="F122" s="86">
        <f t="shared" si="23"/>
        <v>9.3555093555093283E-3</v>
      </c>
      <c r="G122" s="152">
        <v>32</v>
      </c>
      <c r="H122" s="152">
        <v>4</v>
      </c>
      <c r="I122" s="152">
        <v>39</v>
      </c>
      <c r="J122" s="152">
        <v>15</v>
      </c>
      <c r="K122" s="152">
        <v>16</v>
      </c>
      <c r="L122" s="152">
        <v>473</v>
      </c>
      <c r="M122" s="152">
        <v>228</v>
      </c>
      <c r="N122" s="152">
        <v>129</v>
      </c>
      <c r="O122" s="152">
        <v>35</v>
      </c>
      <c r="P122" s="152">
        <v>13</v>
      </c>
      <c r="Q122" s="152">
        <v>0</v>
      </c>
      <c r="R122" s="152">
        <v>27</v>
      </c>
      <c r="S122" s="152"/>
      <c r="T122" s="157">
        <f t="shared" si="24"/>
        <v>3.2955715756951595E-2</v>
      </c>
      <c r="U122" s="157">
        <f t="shared" si="25"/>
        <v>4.1194644696189494E-3</v>
      </c>
      <c r="V122" s="157">
        <f t="shared" si="26"/>
        <v>4.0164778578784761E-2</v>
      </c>
      <c r="W122" s="157">
        <f t="shared" si="27"/>
        <v>1.5447991761071062E-2</v>
      </c>
      <c r="X122" s="157">
        <f t="shared" si="28"/>
        <v>1.6477857878475798E-2</v>
      </c>
      <c r="Y122" s="157">
        <f t="shared" si="29"/>
        <v>0.48712667353244077</v>
      </c>
      <c r="Z122" s="157">
        <f t="shared" si="30"/>
        <v>0.23480947476828012</v>
      </c>
      <c r="AA122" s="157">
        <f t="shared" si="31"/>
        <v>0.13285272914521112</v>
      </c>
      <c r="AB122" s="157">
        <f t="shared" si="32"/>
        <v>3.604531410916581E-2</v>
      </c>
      <c r="AC122" s="157">
        <f t="shared" si="33"/>
        <v>1.3388259526261586E-2</v>
      </c>
      <c r="AD122" s="157">
        <f t="shared" si="34"/>
        <v>0</v>
      </c>
      <c r="AE122" s="157">
        <f t="shared" si="35"/>
        <v>2.7806385169927908E-2</v>
      </c>
    </row>
    <row r="123" spans="1:31" s="151" customFormat="1">
      <c r="A123" s="151">
        <v>305</v>
      </c>
      <c r="B123" s="151" t="s">
        <v>154</v>
      </c>
      <c r="C123" s="152">
        <v>15213</v>
      </c>
      <c r="D123" s="152">
        <v>15165</v>
      </c>
      <c r="E123" s="10">
        <f t="shared" si="22"/>
        <v>-48</v>
      </c>
      <c r="F123" s="86">
        <f t="shared" si="23"/>
        <v>-3.1551962137645884E-3</v>
      </c>
      <c r="G123" s="152">
        <v>705</v>
      </c>
      <c r="H123" s="152">
        <v>143</v>
      </c>
      <c r="I123" s="152">
        <v>1017</v>
      </c>
      <c r="J123" s="152">
        <v>507</v>
      </c>
      <c r="K123" s="152">
        <v>520</v>
      </c>
      <c r="L123" s="152">
        <v>7848</v>
      </c>
      <c r="M123" s="152">
        <v>2513</v>
      </c>
      <c r="N123" s="152">
        <v>1379</v>
      </c>
      <c r="O123" s="152">
        <v>533</v>
      </c>
      <c r="P123" s="152">
        <v>32</v>
      </c>
      <c r="Q123" s="152">
        <v>6</v>
      </c>
      <c r="R123" s="152">
        <v>423</v>
      </c>
      <c r="S123" s="152"/>
      <c r="T123" s="157">
        <f t="shared" si="24"/>
        <v>4.6488625123639958E-2</v>
      </c>
      <c r="U123" s="157">
        <f t="shared" si="25"/>
        <v>9.4296076491922187E-3</v>
      </c>
      <c r="V123" s="157">
        <f t="shared" si="26"/>
        <v>6.7062314540059342E-2</v>
      </c>
      <c r="W123" s="157">
        <f t="shared" si="27"/>
        <v>3.3432245301681505E-2</v>
      </c>
      <c r="X123" s="157">
        <f t="shared" si="28"/>
        <v>3.4289482360698981E-2</v>
      </c>
      <c r="Y123" s="157">
        <f t="shared" si="29"/>
        <v>0.51750741839762615</v>
      </c>
      <c r="Z123" s="157">
        <f t="shared" si="30"/>
        <v>0.16571051763930103</v>
      </c>
      <c r="AA123" s="157">
        <f t="shared" si="31"/>
        <v>9.0933069568084404E-2</v>
      </c>
      <c r="AB123" s="157">
        <f t="shared" si="32"/>
        <v>3.5146719419716449E-2</v>
      </c>
      <c r="AC123" s="157">
        <f t="shared" si="33"/>
        <v>2.1101219914276296E-3</v>
      </c>
      <c r="AD123" s="157">
        <f t="shared" si="34"/>
        <v>3.956478733926805E-4</v>
      </c>
      <c r="AE123" s="157">
        <f t="shared" si="35"/>
        <v>2.7893175074183978E-2</v>
      </c>
    </row>
    <row r="124" spans="1:31" s="151" customFormat="1">
      <c r="A124" s="151">
        <v>309</v>
      </c>
      <c r="B124" s="151" t="s">
        <v>155</v>
      </c>
      <c r="C124" s="152">
        <v>6552</v>
      </c>
      <c r="D124" s="152">
        <v>6506</v>
      </c>
      <c r="E124" s="10">
        <f t="shared" si="22"/>
        <v>-46</v>
      </c>
      <c r="F124" s="86">
        <f t="shared" si="23"/>
        <v>-7.0207570207569958E-3</v>
      </c>
      <c r="G124" s="152">
        <v>253</v>
      </c>
      <c r="H124" s="152">
        <v>58</v>
      </c>
      <c r="I124" s="152">
        <v>404</v>
      </c>
      <c r="J124" s="152">
        <v>212</v>
      </c>
      <c r="K124" s="152">
        <v>192</v>
      </c>
      <c r="L124" s="152">
        <v>3191</v>
      </c>
      <c r="M124" s="152">
        <v>1264</v>
      </c>
      <c r="N124" s="152">
        <v>685</v>
      </c>
      <c r="O124" s="152">
        <v>247</v>
      </c>
      <c r="P124" s="152">
        <v>9</v>
      </c>
      <c r="Q124" s="152">
        <v>0</v>
      </c>
      <c r="R124" s="152">
        <v>274</v>
      </c>
      <c r="S124" s="152"/>
      <c r="T124" s="157">
        <f t="shared" si="24"/>
        <v>3.888718106363357E-2</v>
      </c>
      <c r="U124" s="157">
        <f t="shared" si="25"/>
        <v>8.9148478327697508E-3</v>
      </c>
      <c r="V124" s="157">
        <f t="shared" si="26"/>
        <v>6.2096526283430681E-2</v>
      </c>
      <c r="W124" s="157">
        <f t="shared" si="27"/>
        <v>3.2585305871503226E-2</v>
      </c>
      <c r="X124" s="157">
        <f t="shared" si="28"/>
        <v>2.9511220411927452E-2</v>
      </c>
      <c r="Y124" s="157">
        <f t="shared" si="29"/>
        <v>0.49047033507531507</v>
      </c>
      <c r="Z124" s="157">
        <f t="shared" si="30"/>
        <v>0.19428220104518906</v>
      </c>
      <c r="AA124" s="157">
        <f t="shared" si="31"/>
        <v>0.10528742699047033</v>
      </c>
      <c r="AB124" s="157">
        <f t="shared" si="32"/>
        <v>3.7964955425760838E-2</v>
      </c>
      <c r="AC124" s="157">
        <f t="shared" si="33"/>
        <v>1.3833384568090992E-3</v>
      </c>
      <c r="AD124" s="157">
        <f t="shared" si="34"/>
        <v>0</v>
      </c>
      <c r="AE124" s="157">
        <f t="shared" si="35"/>
        <v>4.2114970796188131E-2</v>
      </c>
    </row>
    <row r="125" spans="1:31" s="151" customFormat="1">
      <c r="A125" s="151">
        <v>312</v>
      </c>
      <c r="B125" s="151" t="s">
        <v>156</v>
      </c>
      <c r="C125" s="152">
        <v>1288</v>
      </c>
      <c r="D125" s="152">
        <v>1232</v>
      </c>
      <c r="E125" s="10">
        <f t="shared" si="22"/>
        <v>-56</v>
      </c>
      <c r="F125" s="86">
        <f t="shared" si="23"/>
        <v>-4.3478260869565188E-2</v>
      </c>
      <c r="G125" s="152">
        <v>53</v>
      </c>
      <c r="H125" s="152">
        <v>11</v>
      </c>
      <c r="I125" s="152">
        <v>101</v>
      </c>
      <c r="J125" s="152">
        <v>35</v>
      </c>
      <c r="K125" s="152">
        <v>26</v>
      </c>
      <c r="L125" s="152">
        <v>549</v>
      </c>
      <c r="M125" s="152">
        <v>258</v>
      </c>
      <c r="N125" s="152">
        <v>147</v>
      </c>
      <c r="O125" s="152">
        <v>52</v>
      </c>
      <c r="P125" s="152">
        <v>1</v>
      </c>
      <c r="Q125" s="152">
        <v>0</v>
      </c>
      <c r="R125" s="152">
        <v>20</v>
      </c>
      <c r="S125" s="152"/>
      <c r="T125" s="157">
        <f t="shared" si="24"/>
        <v>4.301948051948052E-2</v>
      </c>
      <c r="U125" s="157">
        <f t="shared" si="25"/>
        <v>8.9285714285714281E-3</v>
      </c>
      <c r="V125" s="157">
        <f t="shared" si="26"/>
        <v>8.1980519480519487E-2</v>
      </c>
      <c r="W125" s="157">
        <f t="shared" si="27"/>
        <v>2.8409090909090908E-2</v>
      </c>
      <c r="X125" s="157">
        <f t="shared" si="28"/>
        <v>2.1103896103896104E-2</v>
      </c>
      <c r="Y125" s="157">
        <f t="shared" si="29"/>
        <v>0.44561688311688313</v>
      </c>
      <c r="Z125" s="157">
        <f t="shared" si="30"/>
        <v>0.20941558441558442</v>
      </c>
      <c r="AA125" s="157">
        <f t="shared" si="31"/>
        <v>0.11931818181818182</v>
      </c>
      <c r="AB125" s="157">
        <f t="shared" si="32"/>
        <v>4.2207792207792208E-2</v>
      </c>
      <c r="AC125" s="157">
        <f t="shared" si="33"/>
        <v>8.1168831168831174E-4</v>
      </c>
      <c r="AD125" s="157">
        <f t="shared" si="34"/>
        <v>0</v>
      </c>
      <c r="AE125" s="157">
        <f t="shared" si="35"/>
        <v>1.6233766233766232E-2</v>
      </c>
    </row>
    <row r="126" spans="1:31" s="151" customFormat="1">
      <c r="A126" s="151">
        <v>316</v>
      </c>
      <c r="B126" s="151" t="s">
        <v>157</v>
      </c>
      <c r="C126" s="152">
        <v>4326</v>
      </c>
      <c r="D126" s="152">
        <v>4245</v>
      </c>
      <c r="E126" s="10">
        <f t="shared" si="22"/>
        <v>-81</v>
      </c>
      <c r="F126" s="86">
        <f t="shared" si="23"/>
        <v>-1.8723994452149784E-2</v>
      </c>
      <c r="G126" s="152">
        <v>151</v>
      </c>
      <c r="H126" s="152">
        <v>39</v>
      </c>
      <c r="I126" s="152">
        <v>254</v>
      </c>
      <c r="J126" s="152">
        <v>140</v>
      </c>
      <c r="K126" s="152">
        <v>125</v>
      </c>
      <c r="L126" s="152">
        <v>2315</v>
      </c>
      <c r="M126" s="152">
        <v>701</v>
      </c>
      <c r="N126" s="152">
        <v>395</v>
      </c>
      <c r="O126" s="152">
        <v>125</v>
      </c>
      <c r="P126" s="152">
        <v>18</v>
      </c>
      <c r="Q126" s="152">
        <v>0</v>
      </c>
      <c r="R126" s="152">
        <v>153</v>
      </c>
      <c r="S126" s="152"/>
      <c r="T126" s="157">
        <f t="shared" si="24"/>
        <v>3.5571260306242636E-2</v>
      </c>
      <c r="U126" s="157">
        <f t="shared" si="25"/>
        <v>9.1872791519434626E-3</v>
      </c>
      <c r="V126" s="157">
        <f t="shared" si="26"/>
        <v>5.9835100117785631E-2</v>
      </c>
      <c r="W126" s="157">
        <f t="shared" si="27"/>
        <v>3.2979976442873968E-2</v>
      </c>
      <c r="X126" s="157">
        <f t="shared" si="28"/>
        <v>2.9446407538280331E-2</v>
      </c>
      <c r="Y126" s="157">
        <f t="shared" si="29"/>
        <v>0.5453474676089517</v>
      </c>
      <c r="Z126" s="157">
        <f t="shared" si="30"/>
        <v>0.16513545347467609</v>
      </c>
      <c r="AA126" s="157">
        <f t="shared" si="31"/>
        <v>9.3050647820965837E-2</v>
      </c>
      <c r="AB126" s="157">
        <f t="shared" si="32"/>
        <v>2.9446407538280331E-2</v>
      </c>
      <c r="AC126" s="157">
        <f t="shared" si="33"/>
        <v>4.2402826855123671E-3</v>
      </c>
      <c r="AD126" s="157">
        <f t="shared" si="34"/>
        <v>0</v>
      </c>
      <c r="AE126" s="157">
        <f t="shared" si="35"/>
        <v>3.604240282685512E-2</v>
      </c>
    </row>
    <row r="127" spans="1:31" s="151" customFormat="1">
      <c r="A127" s="151">
        <v>317</v>
      </c>
      <c r="B127" s="151" t="s">
        <v>158</v>
      </c>
      <c r="C127" s="152">
        <v>2538</v>
      </c>
      <c r="D127" s="152">
        <v>2533</v>
      </c>
      <c r="E127" s="10">
        <f t="shared" si="22"/>
        <v>-5</v>
      </c>
      <c r="F127" s="86">
        <f t="shared" si="23"/>
        <v>-1.9700551615444706E-3</v>
      </c>
      <c r="G127" s="152">
        <v>142</v>
      </c>
      <c r="H127" s="152">
        <v>25</v>
      </c>
      <c r="I127" s="152">
        <v>205</v>
      </c>
      <c r="J127" s="152">
        <v>109</v>
      </c>
      <c r="K127" s="152">
        <v>101</v>
      </c>
      <c r="L127" s="152">
        <v>1210</v>
      </c>
      <c r="M127" s="152">
        <v>390</v>
      </c>
      <c r="N127" s="152">
        <v>252</v>
      </c>
      <c r="O127" s="152">
        <v>99</v>
      </c>
      <c r="P127" s="152">
        <v>2</v>
      </c>
      <c r="Q127" s="152">
        <v>0</v>
      </c>
      <c r="R127" s="152">
        <v>29</v>
      </c>
      <c r="S127" s="152"/>
      <c r="T127" s="157">
        <f t="shared" si="24"/>
        <v>5.6060007895775761E-2</v>
      </c>
      <c r="U127" s="157">
        <f t="shared" si="25"/>
        <v>9.8697196999605209E-3</v>
      </c>
      <c r="V127" s="157">
        <f t="shared" si="26"/>
        <v>8.0931701539676271E-2</v>
      </c>
      <c r="W127" s="157">
        <f t="shared" si="27"/>
        <v>4.3031977891827874E-2</v>
      </c>
      <c r="X127" s="157">
        <f t="shared" si="28"/>
        <v>3.9873667587840507E-2</v>
      </c>
      <c r="Y127" s="157">
        <f t="shared" si="29"/>
        <v>0.47769443347808921</v>
      </c>
      <c r="Z127" s="157">
        <f t="shared" si="30"/>
        <v>0.15396762731938413</v>
      </c>
      <c r="AA127" s="157">
        <f t="shared" si="31"/>
        <v>9.9486774575602052E-2</v>
      </c>
      <c r="AB127" s="157">
        <f t="shared" si="32"/>
        <v>3.9084090011843667E-2</v>
      </c>
      <c r="AC127" s="157">
        <f t="shared" si="33"/>
        <v>7.8957757599684166E-4</v>
      </c>
      <c r="AD127" s="157">
        <f t="shared" si="34"/>
        <v>0</v>
      </c>
      <c r="AE127" s="157">
        <f t="shared" si="35"/>
        <v>1.1448874851954205E-2</v>
      </c>
    </row>
    <row r="128" spans="1:31" s="151" customFormat="1">
      <c r="A128" s="151">
        <v>320</v>
      </c>
      <c r="B128" s="151" t="s">
        <v>160</v>
      </c>
      <c r="C128" s="152">
        <v>7191</v>
      </c>
      <c r="D128" s="152">
        <v>7105</v>
      </c>
      <c r="E128" s="10">
        <f t="shared" si="22"/>
        <v>-86</v>
      </c>
      <c r="F128" s="86">
        <f t="shared" si="23"/>
        <v>-1.1959393686552633E-2</v>
      </c>
      <c r="G128" s="152">
        <v>219</v>
      </c>
      <c r="H128" s="152">
        <v>42</v>
      </c>
      <c r="I128" s="152">
        <v>298</v>
      </c>
      <c r="J128" s="152">
        <v>173</v>
      </c>
      <c r="K128" s="152">
        <v>143</v>
      </c>
      <c r="L128" s="152">
        <v>3317</v>
      </c>
      <c r="M128" s="152">
        <v>1561</v>
      </c>
      <c r="N128" s="152">
        <v>959</v>
      </c>
      <c r="O128" s="152">
        <v>393</v>
      </c>
      <c r="P128" s="152">
        <v>6</v>
      </c>
      <c r="Q128" s="152">
        <v>1</v>
      </c>
      <c r="R128" s="152">
        <v>114</v>
      </c>
      <c r="S128" s="152"/>
      <c r="T128" s="157">
        <f t="shared" si="24"/>
        <v>3.0823363828289936E-2</v>
      </c>
      <c r="U128" s="157">
        <f t="shared" si="25"/>
        <v>5.9113300492610842E-3</v>
      </c>
      <c r="V128" s="157">
        <f t="shared" si="26"/>
        <v>4.194229415904293E-2</v>
      </c>
      <c r="W128" s="157">
        <f t="shared" si="27"/>
        <v>2.4349049964813511E-2</v>
      </c>
      <c r="X128" s="157">
        <f t="shared" si="28"/>
        <v>2.0126671358198452E-2</v>
      </c>
      <c r="Y128" s="157">
        <f t="shared" si="29"/>
        <v>0.4668543279380718</v>
      </c>
      <c r="Z128" s="157">
        <f t="shared" si="30"/>
        <v>0.21970443349753693</v>
      </c>
      <c r="AA128" s="157">
        <f t="shared" si="31"/>
        <v>0.13497536945812807</v>
      </c>
      <c r="AB128" s="157">
        <f t="shared" si="32"/>
        <v>5.5313159746657285E-2</v>
      </c>
      <c r="AC128" s="157">
        <f t="shared" si="33"/>
        <v>8.4447572132301198E-4</v>
      </c>
      <c r="AD128" s="157">
        <f t="shared" si="34"/>
        <v>1.4074595355383532E-4</v>
      </c>
      <c r="AE128" s="157">
        <f t="shared" si="35"/>
        <v>1.6045038705137227E-2</v>
      </c>
    </row>
    <row r="129" spans="1:31" s="151" customFormat="1">
      <c r="A129" s="151">
        <v>322</v>
      </c>
      <c r="B129" s="151" t="s">
        <v>441</v>
      </c>
      <c r="C129" s="152">
        <v>6609</v>
      </c>
      <c r="D129" s="152">
        <v>6614</v>
      </c>
      <c r="E129" s="10">
        <f t="shared" si="22"/>
        <v>5</v>
      </c>
      <c r="F129" s="86">
        <f t="shared" si="23"/>
        <v>7.5654410652137294E-4</v>
      </c>
      <c r="G129" s="152">
        <v>259</v>
      </c>
      <c r="H129" s="152">
        <v>50</v>
      </c>
      <c r="I129" s="152">
        <v>370</v>
      </c>
      <c r="J129" s="152">
        <v>182</v>
      </c>
      <c r="K129" s="152">
        <v>182</v>
      </c>
      <c r="L129" s="152">
        <v>3237</v>
      </c>
      <c r="M129" s="152">
        <v>1241</v>
      </c>
      <c r="N129" s="152">
        <v>744</v>
      </c>
      <c r="O129" s="152">
        <v>349</v>
      </c>
      <c r="P129" s="152">
        <v>4440</v>
      </c>
      <c r="Q129" s="152">
        <v>0</v>
      </c>
      <c r="R129" s="152">
        <v>222</v>
      </c>
      <c r="S129" s="152"/>
      <c r="T129" s="157">
        <f t="shared" si="24"/>
        <v>3.9159358935591172E-2</v>
      </c>
      <c r="U129" s="157">
        <f t="shared" si="25"/>
        <v>7.5597218022376775E-3</v>
      </c>
      <c r="V129" s="157">
        <f t="shared" si="26"/>
        <v>5.5941941336558818E-2</v>
      </c>
      <c r="W129" s="157">
        <f t="shared" si="27"/>
        <v>2.7517387360145147E-2</v>
      </c>
      <c r="X129" s="157">
        <f t="shared" si="28"/>
        <v>2.7517387360145147E-2</v>
      </c>
      <c r="Y129" s="157">
        <f t="shared" si="29"/>
        <v>0.48941638947686728</v>
      </c>
      <c r="Z129" s="157">
        <f t="shared" si="30"/>
        <v>0.18763229513153917</v>
      </c>
      <c r="AA129" s="157">
        <f t="shared" si="31"/>
        <v>0.11248866041729665</v>
      </c>
      <c r="AB129" s="157">
        <f t="shared" si="32"/>
        <v>5.2766858179618993E-2</v>
      </c>
      <c r="AC129" s="157">
        <f t="shared" si="33"/>
        <v>0.67130329603870575</v>
      </c>
      <c r="AD129" s="157">
        <f t="shared" si="34"/>
        <v>0</v>
      </c>
      <c r="AE129" s="157">
        <f t="shared" si="35"/>
        <v>3.3565164801935291E-2</v>
      </c>
    </row>
    <row r="130" spans="1:31" s="151" customFormat="1">
      <c r="A130" s="151">
        <v>398</v>
      </c>
      <c r="B130" s="151" t="s">
        <v>442</v>
      </c>
      <c r="C130" s="152">
        <v>119984</v>
      </c>
      <c r="D130" s="152">
        <v>120027</v>
      </c>
      <c r="E130" s="10">
        <f t="shared" si="22"/>
        <v>43</v>
      </c>
      <c r="F130" s="86">
        <f t="shared" si="23"/>
        <v>3.5838111748232038E-4</v>
      </c>
      <c r="G130" s="152">
        <v>5985</v>
      </c>
      <c r="H130" s="152">
        <v>1134</v>
      </c>
      <c r="I130" s="152">
        <v>7410</v>
      </c>
      <c r="J130" s="152">
        <v>3806</v>
      </c>
      <c r="K130" s="152">
        <v>3907</v>
      </c>
      <c r="L130" s="152">
        <v>67547</v>
      </c>
      <c r="M130" s="152">
        <v>16570</v>
      </c>
      <c r="N130" s="152">
        <v>10208</v>
      </c>
      <c r="O130" s="152">
        <v>3460</v>
      </c>
      <c r="P130" s="152">
        <v>505</v>
      </c>
      <c r="Q130" s="152">
        <v>21</v>
      </c>
      <c r="R130" s="152">
        <v>9406</v>
      </c>
      <c r="S130" s="152"/>
      <c r="T130" s="157">
        <f t="shared" si="24"/>
        <v>4.9863780649353893E-2</v>
      </c>
      <c r="U130" s="157">
        <f t="shared" si="25"/>
        <v>9.4478742282986337E-3</v>
      </c>
      <c r="V130" s="157">
        <f t="shared" si="26"/>
        <v>6.1736109375390535E-2</v>
      </c>
      <c r="W130" s="157">
        <f t="shared" si="27"/>
        <v>3.1709532021961723E-2</v>
      </c>
      <c r="X130" s="157">
        <f t="shared" si="28"/>
        <v>3.2551009356228185E-2</v>
      </c>
      <c r="Y130" s="157">
        <f t="shared" si="29"/>
        <v>0.562765044531647</v>
      </c>
      <c r="Z130" s="157">
        <f t="shared" si="30"/>
        <v>0.13805227157222957</v>
      </c>
      <c r="AA130" s="157">
        <f t="shared" si="31"/>
        <v>8.5047530972197916E-2</v>
      </c>
      <c r="AB130" s="157">
        <f t="shared" si="32"/>
        <v>2.8826847292692477E-2</v>
      </c>
      <c r="AC130" s="157">
        <f t="shared" si="33"/>
        <v>4.2073866713322836E-3</v>
      </c>
      <c r="AD130" s="157">
        <f t="shared" si="34"/>
        <v>1.749606338573821E-4</v>
      </c>
      <c r="AE130" s="157">
        <f t="shared" si="35"/>
        <v>7.8365701050596953E-2</v>
      </c>
    </row>
    <row r="131" spans="1:31" s="151" customFormat="1">
      <c r="A131" s="151">
        <v>399</v>
      </c>
      <c r="B131" s="151" t="s">
        <v>443</v>
      </c>
      <c r="C131" s="152">
        <v>7996</v>
      </c>
      <c r="D131" s="152">
        <v>7916</v>
      </c>
      <c r="E131" s="10">
        <f t="shared" si="22"/>
        <v>-80</v>
      </c>
      <c r="F131" s="86">
        <f t="shared" si="23"/>
        <v>-1.0005002501250582E-2</v>
      </c>
      <c r="G131" s="152">
        <v>445</v>
      </c>
      <c r="H131" s="152">
        <v>104</v>
      </c>
      <c r="I131" s="152">
        <v>752</v>
      </c>
      <c r="J131" s="152">
        <v>325</v>
      </c>
      <c r="K131" s="152">
        <v>278</v>
      </c>
      <c r="L131" s="152">
        <v>4122</v>
      </c>
      <c r="M131" s="152">
        <v>1069</v>
      </c>
      <c r="N131" s="152">
        <v>585</v>
      </c>
      <c r="O131" s="152">
        <v>236</v>
      </c>
      <c r="P131" s="152">
        <v>90</v>
      </c>
      <c r="Q131" s="152">
        <v>0</v>
      </c>
      <c r="R131" s="152">
        <v>136</v>
      </c>
      <c r="S131" s="152"/>
      <c r="T131" s="157">
        <f t="shared" si="24"/>
        <v>5.6215260232440625E-2</v>
      </c>
      <c r="U131" s="157">
        <f t="shared" si="25"/>
        <v>1.3137948458817585E-2</v>
      </c>
      <c r="V131" s="157">
        <f t="shared" si="26"/>
        <v>9.4997473471450225E-2</v>
      </c>
      <c r="W131" s="157">
        <f t="shared" si="27"/>
        <v>4.1056088933804954E-2</v>
      </c>
      <c r="X131" s="157">
        <f t="shared" si="28"/>
        <v>3.5118746841839313E-2</v>
      </c>
      <c r="Y131" s="157">
        <f t="shared" si="29"/>
        <v>0.52071753410813537</v>
      </c>
      <c r="Z131" s="157">
        <f t="shared" si="30"/>
        <v>0.13504295098534613</v>
      </c>
      <c r="AA131" s="157">
        <f t="shared" si="31"/>
        <v>7.3900960080848913E-2</v>
      </c>
      <c r="AB131" s="157">
        <f t="shared" si="32"/>
        <v>2.9813036887316825E-2</v>
      </c>
      <c r="AC131" s="157">
        <f t="shared" si="33"/>
        <v>1.1369378473976757E-2</v>
      </c>
      <c r="AD131" s="157">
        <f t="shared" si="34"/>
        <v>0</v>
      </c>
      <c r="AE131" s="157">
        <f t="shared" si="35"/>
        <v>1.7180394138453764E-2</v>
      </c>
    </row>
    <row r="132" spans="1:31" s="151" customFormat="1">
      <c r="A132" s="151">
        <v>400</v>
      </c>
      <c r="B132" s="151" t="s">
        <v>444</v>
      </c>
      <c r="C132" s="152">
        <v>8468</v>
      </c>
      <c r="D132" s="152">
        <v>8456</v>
      </c>
      <c r="E132" s="10">
        <f t="shared" si="22"/>
        <v>-12</v>
      </c>
      <c r="F132" s="86">
        <f t="shared" si="23"/>
        <v>-1.4170996693434468E-3</v>
      </c>
      <c r="G132" s="152">
        <v>442</v>
      </c>
      <c r="H132" s="152">
        <v>87</v>
      </c>
      <c r="I132" s="152">
        <v>641</v>
      </c>
      <c r="J132" s="152">
        <v>286</v>
      </c>
      <c r="K132" s="152">
        <v>282</v>
      </c>
      <c r="L132" s="152">
        <v>4565</v>
      </c>
      <c r="M132" s="152">
        <v>1147</v>
      </c>
      <c r="N132" s="152">
        <v>699</v>
      </c>
      <c r="O132" s="152">
        <v>307</v>
      </c>
      <c r="P132" s="152">
        <v>31</v>
      </c>
      <c r="Q132" s="152">
        <v>0</v>
      </c>
      <c r="R132" s="152">
        <v>748</v>
      </c>
      <c r="S132" s="152"/>
      <c r="T132" s="157">
        <f t="shared" si="24"/>
        <v>5.227057710501419E-2</v>
      </c>
      <c r="U132" s="157">
        <f t="shared" si="25"/>
        <v>1.0288552507095554E-2</v>
      </c>
      <c r="V132" s="157">
        <f t="shared" si="26"/>
        <v>7.5804162724692523E-2</v>
      </c>
      <c r="W132" s="157">
        <f t="shared" si="27"/>
        <v>3.3822138126773892E-2</v>
      </c>
      <c r="X132" s="157">
        <f t="shared" si="28"/>
        <v>3.3349101229895935E-2</v>
      </c>
      <c r="Y132" s="157">
        <f t="shared" si="29"/>
        <v>0.53985335856196781</v>
      </c>
      <c r="Z132" s="157">
        <f t="shared" si="30"/>
        <v>0.13564333017975402</v>
      </c>
      <c r="AA132" s="157">
        <f t="shared" si="31"/>
        <v>8.2663197729422891E-2</v>
      </c>
      <c r="AB132" s="157">
        <f t="shared" si="32"/>
        <v>3.6305581835383162E-2</v>
      </c>
      <c r="AC132" s="157">
        <f t="shared" si="33"/>
        <v>3.6660359508041626E-3</v>
      </c>
      <c r="AD132" s="157">
        <f t="shared" si="34"/>
        <v>0</v>
      </c>
      <c r="AE132" s="157">
        <f t="shared" si="35"/>
        <v>8.845789971617786E-2</v>
      </c>
    </row>
    <row r="133" spans="1:31" s="151" customFormat="1">
      <c r="A133" s="151">
        <v>402</v>
      </c>
      <c r="B133" s="151" t="s">
        <v>165</v>
      </c>
      <c r="C133" s="152">
        <v>9358</v>
      </c>
      <c r="D133" s="152">
        <v>9247</v>
      </c>
      <c r="E133" s="10">
        <f t="shared" si="22"/>
        <v>-111</v>
      </c>
      <c r="F133" s="86">
        <f t="shared" si="23"/>
        <v>-1.1861508869416504E-2</v>
      </c>
      <c r="G133" s="152">
        <v>402</v>
      </c>
      <c r="H133" s="152">
        <v>98</v>
      </c>
      <c r="I133" s="152">
        <v>608</v>
      </c>
      <c r="J133" s="152">
        <v>345</v>
      </c>
      <c r="K133" s="152">
        <v>311</v>
      </c>
      <c r="L133" s="152">
        <v>4791</v>
      </c>
      <c r="M133" s="152">
        <v>1564</v>
      </c>
      <c r="N133" s="152">
        <v>802</v>
      </c>
      <c r="O133" s="152">
        <v>326</v>
      </c>
      <c r="P133" s="152">
        <v>10</v>
      </c>
      <c r="Q133" s="152">
        <v>0</v>
      </c>
      <c r="R133" s="152">
        <v>193</v>
      </c>
      <c r="S133" s="152"/>
      <c r="T133" s="157">
        <f t="shared" si="24"/>
        <v>4.3473558992105546E-2</v>
      </c>
      <c r="U133" s="157">
        <f t="shared" si="25"/>
        <v>1.0598031794095382E-2</v>
      </c>
      <c r="V133" s="157">
        <f t="shared" si="26"/>
        <v>6.5751054396020331E-2</v>
      </c>
      <c r="W133" s="157">
        <f t="shared" si="27"/>
        <v>3.7309397642478641E-2</v>
      </c>
      <c r="X133" s="157">
        <f t="shared" si="28"/>
        <v>3.3632529469016979E-2</v>
      </c>
      <c r="Y133" s="157">
        <f t="shared" si="29"/>
        <v>0.51811398291337729</v>
      </c>
      <c r="Z133" s="157">
        <f t="shared" si="30"/>
        <v>0.16913593597923651</v>
      </c>
      <c r="AA133" s="157">
        <f t="shared" si="31"/>
        <v>8.673083162106629E-2</v>
      </c>
      <c r="AB133" s="157">
        <f t="shared" si="32"/>
        <v>3.5254677192603008E-2</v>
      </c>
      <c r="AC133" s="157">
        <f t="shared" si="33"/>
        <v>1.0814318157240186E-3</v>
      </c>
      <c r="AD133" s="157">
        <f t="shared" si="34"/>
        <v>0</v>
      </c>
      <c r="AE133" s="157">
        <f t="shared" si="35"/>
        <v>2.0871634043473558E-2</v>
      </c>
    </row>
    <row r="134" spans="1:31" s="151" customFormat="1">
      <c r="A134" s="151">
        <v>403</v>
      </c>
      <c r="B134" s="151" t="s">
        <v>166</v>
      </c>
      <c r="C134" s="152">
        <v>2925</v>
      </c>
      <c r="D134" s="152">
        <v>2866</v>
      </c>
      <c r="E134" s="10">
        <f t="shared" si="22"/>
        <v>-59</v>
      </c>
      <c r="F134" s="86">
        <f t="shared" si="23"/>
        <v>-2.0170940170940121E-2</v>
      </c>
      <c r="G134" s="152">
        <v>128</v>
      </c>
      <c r="H134" s="152">
        <v>34</v>
      </c>
      <c r="I134" s="152">
        <v>174</v>
      </c>
      <c r="J134" s="152">
        <v>92</v>
      </c>
      <c r="K134" s="152">
        <v>88</v>
      </c>
      <c r="L134" s="152">
        <v>1303</v>
      </c>
      <c r="M134" s="152">
        <v>545</v>
      </c>
      <c r="N134" s="152">
        <v>354</v>
      </c>
      <c r="O134" s="152">
        <v>148</v>
      </c>
      <c r="P134" s="152">
        <v>11</v>
      </c>
      <c r="Q134" s="152">
        <v>0</v>
      </c>
      <c r="R134" s="152">
        <v>134</v>
      </c>
      <c r="S134" s="152"/>
      <c r="T134" s="157">
        <f t="shared" si="24"/>
        <v>4.4661549197487785E-2</v>
      </c>
      <c r="U134" s="157">
        <f t="shared" si="25"/>
        <v>1.1863224005582694E-2</v>
      </c>
      <c r="V134" s="157">
        <f t="shared" si="26"/>
        <v>6.0711793440334963E-2</v>
      </c>
      <c r="W134" s="157">
        <f t="shared" si="27"/>
        <v>3.2100488485694349E-2</v>
      </c>
      <c r="X134" s="157">
        <f t="shared" si="28"/>
        <v>3.0704815073272853E-2</v>
      </c>
      <c r="Y134" s="157">
        <f t="shared" si="29"/>
        <v>0.45464061409630147</v>
      </c>
      <c r="Z134" s="157">
        <f t="shared" si="30"/>
        <v>0.19016050244242846</v>
      </c>
      <c r="AA134" s="157">
        <f t="shared" si="31"/>
        <v>0.12351709699930216</v>
      </c>
      <c r="AB134" s="157">
        <f t="shared" si="32"/>
        <v>5.1639916259595256E-2</v>
      </c>
      <c r="AC134" s="157">
        <f t="shared" si="33"/>
        <v>3.8381018841591066E-3</v>
      </c>
      <c r="AD134" s="157">
        <f t="shared" si="34"/>
        <v>0</v>
      </c>
      <c r="AE134" s="157">
        <f t="shared" si="35"/>
        <v>4.6755059316120028E-2</v>
      </c>
    </row>
    <row r="135" spans="1:31" s="151" customFormat="1">
      <c r="A135" s="151">
        <v>405</v>
      </c>
      <c r="B135" s="151" t="s">
        <v>445</v>
      </c>
      <c r="C135" s="152">
        <v>72662</v>
      </c>
      <c r="D135" s="152">
        <v>72634</v>
      </c>
      <c r="E135" s="10">
        <f t="shared" si="22"/>
        <v>-28</v>
      </c>
      <c r="F135" s="86">
        <f t="shared" si="23"/>
        <v>-3.8534584789851056E-4</v>
      </c>
      <c r="G135" s="152">
        <v>3232</v>
      </c>
      <c r="H135" s="152">
        <v>689</v>
      </c>
      <c r="I135" s="152">
        <v>4335</v>
      </c>
      <c r="J135" s="152">
        <v>2217</v>
      </c>
      <c r="K135" s="152">
        <v>2162</v>
      </c>
      <c r="L135" s="152">
        <v>42021</v>
      </c>
      <c r="M135" s="152">
        <v>9881</v>
      </c>
      <c r="N135" s="152">
        <v>5796</v>
      </c>
      <c r="O135" s="152">
        <v>2301</v>
      </c>
      <c r="P135" s="152">
        <v>122</v>
      </c>
      <c r="Q135" s="152">
        <v>2</v>
      </c>
      <c r="R135" s="152">
        <v>5930</v>
      </c>
      <c r="S135" s="152"/>
      <c r="T135" s="157">
        <f t="shared" si="24"/>
        <v>4.4497067489054715E-2</v>
      </c>
      <c r="U135" s="157">
        <f t="shared" si="25"/>
        <v>9.4859156868684086E-3</v>
      </c>
      <c r="V135" s="157">
        <f t="shared" si="26"/>
        <v>5.9682793182256243E-2</v>
      </c>
      <c r="W135" s="157">
        <f t="shared" si="27"/>
        <v>3.0522895613624472E-2</v>
      </c>
      <c r="X135" s="157">
        <f t="shared" si="28"/>
        <v>2.9765674477517417E-2</v>
      </c>
      <c r="Y135" s="157">
        <f t="shared" si="29"/>
        <v>0.57853071564281189</v>
      </c>
      <c r="Z135" s="157">
        <f t="shared" si="30"/>
        <v>0.13603821901588786</v>
      </c>
      <c r="AA135" s="157">
        <f t="shared" si="31"/>
        <v>7.979734008866371E-2</v>
      </c>
      <c r="AB135" s="157">
        <f t="shared" si="32"/>
        <v>3.1679378803315249E-2</v>
      </c>
      <c r="AC135" s="157">
        <f t="shared" si="33"/>
        <v>1.6796541564556545E-3</v>
      </c>
      <c r="AD135" s="157">
        <f t="shared" si="34"/>
        <v>2.7535314040256629E-5</v>
      </c>
      <c r="AE135" s="157">
        <f t="shared" si="35"/>
        <v>8.1642206129360906E-2</v>
      </c>
    </row>
    <row r="136" spans="1:31" s="151" customFormat="1">
      <c r="A136" s="151">
        <v>407</v>
      </c>
      <c r="B136" s="151" t="s">
        <v>446</v>
      </c>
      <c r="C136" s="152">
        <v>2621</v>
      </c>
      <c r="D136" s="152">
        <v>2580</v>
      </c>
      <c r="E136" s="10">
        <f t="shared" si="22"/>
        <v>-41</v>
      </c>
      <c r="F136" s="86">
        <f t="shared" si="23"/>
        <v>-1.5642884395268952E-2</v>
      </c>
      <c r="G136" s="152">
        <v>141</v>
      </c>
      <c r="H136" s="152">
        <v>23</v>
      </c>
      <c r="I136" s="152">
        <v>142</v>
      </c>
      <c r="J136" s="152">
        <v>95</v>
      </c>
      <c r="K136" s="152">
        <v>75</v>
      </c>
      <c r="L136" s="152">
        <v>1317</v>
      </c>
      <c r="M136" s="152">
        <v>417</v>
      </c>
      <c r="N136" s="152">
        <v>258</v>
      </c>
      <c r="O136" s="152">
        <v>112</v>
      </c>
      <c r="P136" s="152">
        <v>765</v>
      </c>
      <c r="Q136" s="152">
        <v>0</v>
      </c>
      <c r="R136" s="152">
        <v>170</v>
      </c>
      <c r="S136" s="152"/>
      <c r="T136" s="157">
        <f t="shared" si="24"/>
        <v>5.4651162790697677E-2</v>
      </c>
      <c r="U136" s="157">
        <f t="shared" si="25"/>
        <v>8.9147286821705425E-3</v>
      </c>
      <c r="V136" s="157">
        <f t="shared" si="26"/>
        <v>5.503875968992248E-2</v>
      </c>
      <c r="W136" s="157">
        <f t="shared" si="27"/>
        <v>3.6821705426356592E-2</v>
      </c>
      <c r="X136" s="157">
        <f t="shared" si="28"/>
        <v>2.9069767441860465E-2</v>
      </c>
      <c r="Y136" s="157">
        <f t="shared" si="29"/>
        <v>0.51046511627906976</v>
      </c>
      <c r="Z136" s="157">
        <f t="shared" si="30"/>
        <v>0.16162790697674417</v>
      </c>
      <c r="AA136" s="157">
        <f t="shared" si="31"/>
        <v>0.1</v>
      </c>
      <c r="AB136" s="157">
        <f t="shared" si="32"/>
        <v>4.3410852713178294E-2</v>
      </c>
      <c r="AC136" s="157">
        <f t="shared" si="33"/>
        <v>0.29651162790697677</v>
      </c>
      <c r="AD136" s="157">
        <f t="shared" si="34"/>
        <v>0</v>
      </c>
      <c r="AE136" s="157">
        <f t="shared" si="35"/>
        <v>6.589147286821706E-2</v>
      </c>
    </row>
    <row r="137" spans="1:31" s="151" customFormat="1">
      <c r="A137" s="151">
        <v>408</v>
      </c>
      <c r="B137" s="151" t="s">
        <v>447</v>
      </c>
      <c r="C137" s="152">
        <v>14221</v>
      </c>
      <c r="D137" s="152">
        <v>14203</v>
      </c>
      <c r="E137" s="10">
        <f t="shared" si="22"/>
        <v>-18</v>
      </c>
      <c r="F137" s="86">
        <f t="shared" si="23"/>
        <v>-1.2657337739961916E-3</v>
      </c>
      <c r="G137" s="152">
        <v>818</v>
      </c>
      <c r="H137" s="152">
        <v>194</v>
      </c>
      <c r="I137" s="152">
        <v>1133</v>
      </c>
      <c r="J137" s="152">
        <v>539</v>
      </c>
      <c r="K137" s="152">
        <v>573</v>
      </c>
      <c r="L137" s="152">
        <v>7384</v>
      </c>
      <c r="M137" s="152">
        <v>1991</v>
      </c>
      <c r="N137" s="152">
        <v>1089</v>
      </c>
      <c r="O137" s="152">
        <v>482</v>
      </c>
      <c r="P137" s="152">
        <v>24</v>
      </c>
      <c r="Q137" s="152">
        <v>0</v>
      </c>
      <c r="R137" s="152">
        <v>389</v>
      </c>
      <c r="S137" s="152"/>
      <c r="T137" s="157">
        <f t="shared" si="24"/>
        <v>5.7593466169119201E-2</v>
      </c>
      <c r="U137" s="157">
        <f t="shared" si="25"/>
        <v>1.3659086108568612E-2</v>
      </c>
      <c r="V137" s="157">
        <f t="shared" si="26"/>
        <v>7.9771879180454836E-2</v>
      </c>
      <c r="W137" s="157">
        <f t="shared" si="27"/>
        <v>3.7949728930507638E-2</v>
      </c>
      <c r="X137" s="157">
        <f t="shared" si="28"/>
        <v>4.0343589382524817E-2</v>
      </c>
      <c r="Y137" s="157">
        <f t="shared" si="29"/>
        <v>0.51989016404984867</v>
      </c>
      <c r="Z137" s="157">
        <f t="shared" si="30"/>
        <v>0.14018165176371189</v>
      </c>
      <c r="AA137" s="157">
        <f t="shared" si="31"/>
        <v>7.6673942124903194E-2</v>
      </c>
      <c r="AB137" s="157">
        <f t="shared" si="32"/>
        <v>3.3936492290361192E-2</v>
      </c>
      <c r="AC137" s="157">
        <f t="shared" si="33"/>
        <v>1.6897838484827149E-3</v>
      </c>
      <c r="AD137" s="157">
        <f t="shared" si="34"/>
        <v>0</v>
      </c>
      <c r="AE137" s="157">
        <f t="shared" si="35"/>
        <v>2.738857987749067E-2</v>
      </c>
    </row>
    <row r="138" spans="1:31" s="151" customFormat="1">
      <c r="A138" s="151">
        <v>410</v>
      </c>
      <c r="B138" s="151" t="s">
        <v>448</v>
      </c>
      <c r="C138" s="152">
        <v>18823</v>
      </c>
      <c r="D138" s="152">
        <v>18788</v>
      </c>
      <c r="E138" s="10">
        <f t="shared" si="22"/>
        <v>-35</v>
      </c>
      <c r="F138" s="86">
        <f t="shared" si="23"/>
        <v>-1.8594272963926572E-3</v>
      </c>
      <c r="G138" s="152">
        <v>1291</v>
      </c>
      <c r="H138" s="152">
        <v>315</v>
      </c>
      <c r="I138" s="152">
        <v>1919</v>
      </c>
      <c r="J138" s="152">
        <v>876</v>
      </c>
      <c r="K138" s="152">
        <v>744</v>
      </c>
      <c r="L138" s="152">
        <v>9708</v>
      </c>
      <c r="M138" s="152">
        <v>2298</v>
      </c>
      <c r="N138" s="152">
        <v>1211</v>
      </c>
      <c r="O138" s="152">
        <v>426</v>
      </c>
      <c r="P138" s="152">
        <v>27</v>
      </c>
      <c r="Q138" s="152">
        <v>2</v>
      </c>
      <c r="R138" s="152">
        <v>267</v>
      </c>
      <c r="S138" s="152"/>
      <c r="T138" s="157">
        <f t="shared" si="24"/>
        <v>6.8714072812433469E-2</v>
      </c>
      <c r="U138" s="157">
        <f t="shared" si="25"/>
        <v>1.6766020864381521E-2</v>
      </c>
      <c r="V138" s="157">
        <f t="shared" si="26"/>
        <v>0.10213966361507346</v>
      </c>
      <c r="W138" s="157">
        <f t="shared" si="27"/>
        <v>4.6625505641899087E-2</v>
      </c>
      <c r="X138" s="157">
        <f t="shared" si="28"/>
        <v>3.9599744517777306E-2</v>
      </c>
      <c r="Y138" s="157">
        <f t="shared" si="29"/>
        <v>0.51671279540131998</v>
      </c>
      <c r="Z138" s="157">
        <f t="shared" si="30"/>
        <v>0.12231211411539281</v>
      </c>
      <c r="AA138" s="157">
        <f t="shared" si="31"/>
        <v>6.4456035767511174E-2</v>
      </c>
      <c r="AB138" s="157">
        <f t="shared" si="32"/>
        <v>2.2674047264211197E-2</v>
      </c>
      <c r="AC138" s="157">
        <f t="shared" si="33"/>
        <v>1.4370875026612732E-3</v>
      </c>
      <c r="AD138" s="157">
        <f t="shared" si="34"/>
        <v>1.0645092612305727E-4</v>
      </c>
      <c r="AE138" s="157">
        <f t="shared" si="35"/>
        <v>1.4211198637428146E-2</v>
      </c>
    </row>
    <row r="139" spans="1:31" s="151" customFormat="1">
      <c r="A139" s="151">
        <v>416</v>
      </c>
      <c r="B139" s="151" t="s">
        <v>171</v>
      </c>
      <c r="C139" s="152">
        <v>2964</v>
      </c>
      <c r="D139" s="152">
        <v>2917</v>
      </c>
      <c r="E139" s="10">
        <f t="shared" si="22"/>
        <v>-47</v>
      </c>
      <c r="F139" s="86">
        <f t="shared" si="23"/>
        <v>-1.5856950067476339E-2</v>
      </c>
      <c r="G139" s="152">
        <v>157</v>
      </c>
      <c r="H139" s="152">
        <v>33</v>
      </c>
      <c r="I139" s="152">
        <v>239</v>
      </c>
      <c r="J139" s="152">
        <v>99</v>
      </c>
      <c r="K139" s="152">
        <v>94</v>
      </c>
      <c r="L139" s="152">
        <v>1509</v>
      </c>
      <c r="M139" s="152">
        <v>443</v>
      </c>
      <c r="N139" s="152">
        <v>247</v>
      </c>
      <c r="O139" s="152">
        <v>96</v>
      </c>
      <c r="P139" s="152">
        <v>3</v>
      </c>
      <c r="Q139" s="152">
        <v>0</v>
      </c>
      <c r="R139" s="152">
        <v>79</v>
      </c>
      <c r="S139" s="152"/>
      <c r="T139" s="157">
        <f t="shared" si="24"/>
        <v>5.3822420294823446E-2</v>
      </c>
      <c r="U139" s="157">
        <f t="shared" si="25"/>
        <v>1.1312992800822763E-2</v>
      </c>
      <c r="V139" s="157">
        <f t="shared" si="26"/>
        <v>8.1933493315049705E-2</v>
      </c>
      <c r="W139" s="157">
        <f t="shared" si="27"/>
        <v>3.3938978402468289E-2</v>
      </c>
      <c r="X139" s="157">
        <f t="shared" si="28"/>
        <v>3.2224888584161809E-2</v>
      </c>
      <c r="Y139" s="157">
        <f t="shared" si="29"/>
        <v>0.5173123071648954</v>
      </c>
      <c r="Z139" s="157">
        <f t="shared" si="30"/>
        <v>0.15186835790195405</v>
      </c>
      <c r="AA139" s="157">
        <f t="shared" si="31"/>
        <v>8.4676037024340081E-2</v>
      </c>
      <c r="AB139" s="157">
        <f t="shared" si="32"/>
        <v>3.29105245114844E-2</v>
      </c>
      <c r="AC139" s="157">
        <f t="shared" si="33"/>
        <v>1.0284538909838875E-3</v>
      </c>
      <c r="AD139" s="157">
        <f t="shared" si="34"/>
        <v>0</v>
      </c>
      <c r="AE139" s="157">
        <f t="shared" si="35"/>
        <v>2.7082619129242372E-2</v>
      </c>
    </row>
    <row r="140" spans="1:31" s="151" customFormat="1">
      <c r="A140" s="151">
        <v>418</v>
      </c>
      <c r="B140" s="151" t="s">
        <v>173</v>
      </c>
      <c r="C140" s="152">
        <v>23828</v>
      </c>
      <c r="D140" s="152">
        <v>24164</v>
      </c>
      <c r="E140" s="10">
        <f t="shared" si="22"/>
        <v>336</v>
      </c>
      <c r="F140" s="86">
        <f t="shared" si="23"/>
        <v>1.4101057579318343E-2</v>
      </c>
      <c r="G140" s="152">
        <v>1754</v>
      </c>
      <c r="H140" s="152">
        <v>352</v>
      </c>
      <c r="I140" s="152">
        <v>2382</v>
      </c>
      <c r="J140" s="152">
        <v>1197</v>
      </c>
      <c r="K140" s="152">
        <v>1016</v>
      </c>
      <c r="L140" s="152">
        <v>13350</v>
      </c>
      <c r="M140" s="152">
        <v>2356</v>
      </c>
      <c r="N140" s="152">
        <v>1331</v>
      </c>
      <c r="O140" s="152">
        <v>426</v>
      </c>
      <c r="P140" s="152">
        <v>74</v>
      </c>
      <c r="Q140" s="152">
        <v>0</v>
      </c>
      <c r="R140" s="152">
        <v>672</v>
      </c>
      <c r="S140" s="152"/>
      <c r="T140" s="157">
        <f t="shared" si="24"/>
        <v>7.2587319980135734E-2</v>
      </c>
      <c r="U140" s="157">
        <f t="shared" si="25"/>
        <v>1.4567124648237046E-2</v>
      </c>
      <c r="V140" s="157">
        <f t="shared" si="26"/>
        <v>9.8576394636649564E-2</v>
      </c>
      <c r="W140" s="157">
        <f t="shared" si="27"/>
        <v>4.9536500579374275E-2</v>
      </c>
      <c r="X140" s="157">
        <f t="shared" si="28"/>
        <v>4.2046018871047842E-2</v>
      </c>
      <c r="Y140" s="157">
        <f t="shared" si="29"/>
        <v>0.55247475583512662</v>
      </c>
      <c r="Z140" s="157">
        <f t="shared" si="30"/>
        <v>9.750041383876841E-2</v>
      </c>
      <c r="AA140" s="157">
        <f t="shared" si="31"/>
        <v>5.5081940076146335E-2</v>
      </c>
      <c r="AB140" s="157">
        <f t="shared" si="32"/>
        <v>1.7629531534514152E-2</v>
      </c>
      <c r="AC140" s="157">
        <f t="shared" si="33"/>
        <v>3.0624068862771065E-3</v>
      </c>
      <c r="AD140" s="157">
        <f t="shared" si="34"/>
        <v>0</v>
      </c>
      <c r="AE140" s="157">
        <f t="shared" si="35"/>
        <v>2.7809965237543453E-2</v>
      </c>
    </row>
    <row r="141" spans="1:31" s="151" customFormat="1">
      <c r="A141" s="151">
        <v>420</v>
      </c>
      <c r="B141" s="151" t="s">
        <v>174</v>
      </c>
      <c r="C141" s="152">
        <v>9402</v>
      </c>
      <c r="D141" s="152">
        <v>9280</v>
      </c>
      <c r="E141" s="10">
        <f t="shared" si="22"/>
        <v>-122</v>
      </c>
      <c r="F141" s="86">
        <f t="shared" si="23"/>
        <v>-1.2975962561157184E-2</v>
      </c>
      <c r="G141" s="152">
        <v>408</v>
      </c>
      <c r="H141" s="152">
        <v>85</v>
      </c>
      <c r="I141" s="152">
        <v>539</v>
      </c>
      <c r="J141" s="152">
        <v>288</v>
      </c>
      <c r="K141" s="152">
        <v>259</v>
      </c>
      <c r="L141" s="152">
        <v>4723</v>
      </c>
      <c r="M141" s="152">
        <v>1583</v>
      </c>
      <c r="N141" s="152">
        <v>986</v>
      </c>
      <c r="O141" s="152">
        <v>409</v>
      </c>
      <c r="P141" s="152">
        <v>13</v>
      </c>
      <c r="Q141" s="152">
        <v>0</v>
      </c>
      <c r="R141" s="152">
        <v>197</v>
      </c>
      <c r="S141" s="152"/>
      <c r="T141" s="157">
        <f t="shared" si="24"/>
        <v>4.3965517241379308E-2</v>
      </c>
      <c r="U141" s="157">
        <f t="shared" si="25"/>
        <v>9.1594827586206889E-3</v>
      </c>
      <c r="V141" s="157">
        <f t="shared" si="26"/>
        <v>5.808189655172414E-2</v>
      </c>
      <c r="W141" s="157">
        <f t="shared" si="27"/>
        <v>3.1034482758620689E-2</v>
      </c>
      <c r="X141" s="157">
        <f t="shared" si="28"/>
        <v>2.790948275862069E-2</v>
      </c>
      <c r="Y141" s="157">
        <f t="shared" si="29"/>
        <v>0.50894396551724141</v>
      </c>
      <c r="Z141" s="157">
        <f t="shared" si="30"/>
        <v>0.17058189655172415</v>
      </c>
      <c r="AA141" s="157">
        <f t="shared" si="31"/>
        <v>0.10625</v>
      </c>
      <c r="AB141" s="157">
        <f t="shared" si="32"/>
        <v>4.4073275862068967E-2</v>
      </c>
      <c r="AC141" s="157">
        <f t="shared" si="33"/>
        <v>1.4008620689655172E-3</v>
      </c>
      <c r="AD141" s="157">
        <f t="shared" si="34"/>
        <v>0</v>
      </c>
      <c r="AE141" s="157">
        <f t="shared" si="35"/>
        <v>2.122844827586207E-2</v>
      </c>
    </row>
    <row r="142" spans="1:31" s="151" customFormat="1">
      <c r="A142" s="151">
        <v>421</v>
      </c>
      <c r="B142" s="151" t="s">
        <v>175</v>
      </c>
      <c r="C142" s="152">
        <v>722</v>
      </c>
      <c r="D142" s="152">
        <v>719</v>
      </c>
      <c r="E142" s="10">
        <f t="shared" si="22"/>
        <v>-3</v>
      </c>
      <c r="F142" s="86">
        <f t="shared" si="23"/>
        <v>-4.1551246537395725E-3</v>
      </c>
      <c r="G142" s="152">
        <v>46</v>
      </c>
      <c r="H142" s="152">
        <v>5</v>
      </c>
      <c r="I142" s="152">
        <v>43</v>
      </c>
      <c r="J142" s="152">
        <v>22</v>
      </c>
      <c r="K142" s="152">
        <v>21</v>
      </c>
      <c r="L142" s="152">
        <v>342</v>
      </c>
      <c r="M142" s="152">
        <v>134</v>
      </c>
      <c r="N142" s="152">
        <v>72</v>
      </c>
      <c r="O142" s="152">
        <v>34</v>
      </c>
      <c r="P142" s="152">
        <v>1</v>
      </c>
      <c r="Q142" s="152">
        <v>0</v>
      </c>
      <c r="R142" s="152">
        <v>11</v>
      </c>
      <c r="S142" s="152"/>
      <c r="T142" s="157">
        <f t="shared" si="24"/>
        <v>6.397774687065369E-2</v>
      </c>
      <c r="U142" s="157">
        <f t="shared" si="25"/>
        <v>6.954102920723227E-3</v>
      </c>
      <c r="V142" s="157">
        <f t="shared" si="26"/>
        <v>5.9805285118219746E-2</v>
      </c>
      <c r="W142" s="157">
        <f t="shared" si="27"/>
        <v>3.0598052851182198E-2</v>
      </c>
      <c r="X142" s="157">
        <f t="shared" si="28"/>
        <v>2.9207232267037551E-2</v>
      </c>
      <c r="Y142" s="157">
        <f t="shared" si="29"/>
        <v>0.4756606397774687</v>
      </c>
      <c r="Z142" s="157">
        <f t="shared" si="30"/>
        <v>0.18636995827538247</v>
      </c>
      <c r="AA142" s="157">
        <f t="shared" si="31"/>
        <v>0.10013908205841446</v>
      </c>
      <c r="AB142" s="157">
        <f t="shared" si="32"/>
        <v>4.7287899860917942E-2</v>
      </c>
      <c r="AC142" s="157">
        <f t="shared" si="33"/>
        <v>1.3908205841446453E-3</v>
      </c>
      <c r="AD142" s="157">
        <f t="shared" si="34"/>
        <v>0</v>
      </c>
      <c r="AE142" s="157">
        <f t="shared" si="35"/>
        <v>1.5299026425591099E-2</v>
      </c>
    </row>
    <row r="143" spans="1:31" s="151" customFormat="1">
      <c r="A143" s="151">
        <v>422</v>
      </c>
      <c r="B143" s="151" t="s">
        <v>176</v>
      </c>
      <c r="C143" s="152">
        <v>10719</v>
      </c>
      <c r="D143" s="152">
        <v>10543</v>
      </c>
      <c r="E143" s="10">
        <f t="shared" ref="E143:E206" si="36">D143-C143</f>
        <v>-176</v>
      </c>
      <c r="F143" s="86">
        <f t="shared" ref="F143:F206" si="37">D143/C143-1</f>
        <v>-1.6419442112137306E-2</v>
      </c>
      <c r="G143" s="152">
        <v>309</v>
      </c>
      <c r="H143" s="152">
        <v>66</v>
      </c>
      <c r="I143" s="152">
        <v>472</v>
      </c>
      <c r="J143" s="152">
        <v>256</v>
      </c>
      <c r="K143" s="152">
        <v>256</v>
      </c>
      <c r="L143" s="152">
        <v>5021</v>
      </c>
      <c r="M143" s="152">
        <v>2340</v>
      </c>
      <c r="N143" s="152">
        <v>1327</v>
      </c>
      <c r="O143" s="152">
        <v>496</v>
      </c>
      <c r="P143" s="152">
        <v>10</v>
      </c>
      <c r="Q143" s="152">
        <v>0</v>
      </c>
      <c r="R143" s="152">
        <v>488</v>
      </c>
      <c r="S143" s="152"/>
      <c r="T143" s="157">
        <f t="shared" ref="T143:T206" si="38">G143/$D143</f>
        <v>2.9308545954661862E-2</v>
      </c>
      <c r="U143" s="157">
        <f t="shared" ref="U143:U206" si="39">H143/$D143</f>
        <v>6.2600777767238928E-3</v>
      </c>
      <c r="V143" s="157">
        <f t="shared" ref="V143:V206" si="40">I143/$D143</f>
        <v>4.4769041069904203E-2</v>
      </c>
      <c r="W143" s="157">
        <f t="shared" ref="W143:W206" si="41">J143/$D143</f>
        <v>2.4281513800626008E-2</v>
      </c>
      <c r="X143" s="157">
        <f t="shared" ref="X143:X206" si="42">K143/$D143</f>
        <v>2.4281513800626008E-2</v>
      </c>
      <c r="Y143" s="157">
        <f t="shared" ref="Y143:Y206" si="43">L143/$D143</f>
        <v>0.4762401593474343</v>
      </c>
      <c r="Z143" s="157">
        <f t="shared" ref="Z143:Z206" si="44">M143/$D143</f>
        <v>0.2219482120838471</v>
      </c>
      <c r="AA143" s="157">
        <f t="shared" ref="AA143:AA206" si="45">N143/$D143</f>
        <v>0.12586550317746373</v>
      </c>
      <c r="AB143" s="157">
        <f t="shared" ref="AB143:AB206" si="46">O143/$D143</f>
        <v>4.7045432988712887E-2</v>
      </c>
      <c r="AC143" s="157">
        <f t="shared" ref="AC143:AC206" si="47">P143/$D143</f>
        <v>9.4849663283695347E-4</v>
      </c>
      <c r="AD143" s="157">
        <f t="shared" ref="AD143:AD206" si="48">Q143/$D143</f>
        <v>0</v>
      </c>
      <c r="AE143" s="157">
        <f t="shared" ref="AE143:AE206" si="49">R143/$D143</f>
        <v>4.6286635682443331E-2</v>
      </c>
    </row>
    <row r="144" spans="1:31" s="151" customFormat="1">
      <c r="A144" s="151">
        <v>423</v>
      </c>
      <c r="B144" s="151" t="s">
        <v>449</v>
      </c>
      <c r="C144" s="152">
        <v>20146</v>
      </c>
      <c r="D144" s="152">
        <v>20291</v>
      </c>
      <c r="E144" s="10">
        <f t="shared" si="36"/>
        <v>145</v>
      </c>
      <c r="F144" s="86">
        <f t="shared" si="37"/>
        <v>7.1974585525662604E-3</v>
      </c>
      <c r="G144" s="152">
        <v>1277</v>
      </c>
      <c r="H144" s="152">
        <v>256</v>
      </c>
      <c r="I144" s="152">
        <v>1813</v>
      </c>
      <c r="J144" s="152">
        <v>831</v>
      </c>
      <c r="K144" s="152">
        <v>797</v>
      </c>
      <c r="L144" s="152">
        <v>11253</v>
      </c>
      <c r="M144" s="152">
        <v>2235</v>
      </c>
      <c r="N144" s="152">
        <v>1360</v>
      </c>
      <c r="O144" s="152">
        <v>469</v>
      </c>
      <c r="P144" s="152">
        <v>305</v>
      </c>
      <c r="Q144" s="152">
        <v>1</v>
      </c>
      <c r="R144" s="152">
        <v>767</v>
      </c>
      <c r="S144" s="152"/>
      <c r="T144" s="157">
        <f t="shared" si="38"/>
        <v>6.2934305849884187E-2</v>
      </c>
      <c r="U144" s="157">
        <f t="shared" si="39"/>
        <v>1.2616430929968952E-2</v>
      </c>
      <c r="V144" s="157">
        <f t="shared" si="40"/>
        <v>8.9349958109506675E-2</v>
      </c>
      <c r="W144" s="157">
        <f t="shared" si="41"/>
        <v>4.0954117589078902E-2</v>
      </c>
      <c r="X144" s="157">
        <f t="shared" si="42"/>
        <v>3.9278497856192397E-2</v>
      </c>
      <c r="Y144" s="157">
        <f t="shared" si="43"/>
        <v>0.55458084865211177</v>
      </c>
      <c r="Z144" s="157">
        <f t="shared" si="44"/>
        <v>0.11014735597062737</v>
      </c>
      <c r="AA144" s="157">
        <f t="shared" si="45"/>
        <v>6.7024789315460062E-2</v>
      </c>
      <c r="AB144" s="157">
        <f t="shared" si="46"/>
        <v>2.3113695727169682E-2</v>
      </c>
      <c r="AC144" s="157">
        <f t="shared" si="47"/>
        <v>1.5031294662658321E-2</v>
      </c>
      <c r="AD144" s="157">
        <f t="shared" si="48"/>
        <v>4.928293332019122E-5</v>
      </c>
      <c r="AE144" s="157">
        <f t="shared" si="49"/>
        <v>3.7800009856586665E-2</v>
      </c>
    </row>
    <row r="145" spans="1:31" s="151" customFormat="1">
      <c r="A145" s="151">
        <v>425</v>
      </c>
      <c r="B145" s="151" t="s">
        <v>450</v>
      </c>
      <c r="C145" s="152">
        <v>10238</v>
      </c>
      <c r="D145" s="152">
        <v>10218</v>
      </c>
      <c r="E145" s="10">
        <f t="shared" si="36"/>
        <v>-20</v>
      </c>
      <c r="F145" s="86">
        <f t="shared" si="37"/>
        <v>-1.9535065442469746E-3</v>
      </c>
      <c r="G145" s="152">
        <v>981</v>
      </c>
      <c r="H145" s="152">
        <v>228</v>
      </c>
      <c r="I145" s="152">
        <v>1461</v>
      </c>
      <c r="J145" s="152">
        <v>712</v>
      </c>
      <c r="K145" s="152">
        <v>603</v>
      </c>
      <c r="L145" s="152">
        <v>5125</v>
      </c>
      <c r="M145" s="152">
        <v>636</v>
      </c>
      <c r="N145" s="152">
        <v>343</v>
      </c>
      <c r="O145" s="152">
        <v>129</v>
      </c>
      <c r="P145" s="152">
        <v>14</v>
      </c>
      <c r="Q145" s="152">
        <v>3</v>
      </c>
      <c r="R145" s="152">
        <v>68</v>
      </c>
      <c r="S145" s="152"/>
      <c r="T145" s="157">
        <f t="shared" si="38"/>
        <v>9.6007046388725772E-2</v>
      </c>
      <c r="U145" s="157">
        <f t="shared" si="39"/>
        <v>2.2313564298297124E-2</v>
      </c>
      <c r="V145" s="157">
        <f t="shared" si="40"/>
        <v>0.14298297122724604</v>
      </c>
      <c r="W145" s="157">
        <f t="shared" si="41"/>
        <v>6.968095517713839E-2</v>
      </c>
      <c r="X145" s="157">
        <f t="shared" si="42"/>
        <v>5.9013505578391072E-2</v>
      </c>
      <c r="Y145" s="157">
        <f t="shared" si="43"/>
        <v>0.50156586416128401</v>
      </c>
      <c r="Z145" s="157">
        <f t="shared" si="44"/>
        <v>6.2243100411039344E-2</v>
      </c>
      <c r="AA145" s="157">
        <f t="shared" si="45"/>
        <v>3.3568212957525934E-2</v>
      </c>
      <c r="AB145" s="157">
        <f t="shared" si="46"/>
        <v>1.262477980035232E-2</v>
      </c>
      <c r="AC145" s="157">
        <f t="shared" si="47"/>
        <v>1.3701311411235075E-3</v>
      </c>
      <c r="AD145" s="157">
        <f t="shared" si="48"/>
        <v>2.9359953024075161E-4</v>
      </c>
      <c r="AE145" s="157">
        <f t="shared" si="49"/>
        <v>6.6549226854570364E-3</v>
      </c>
    </row>
    <row r="146" spans="1:31" s="151" customFormat="1">
      <c r="A146" s="151">
        <v>426</v>
      </c>
      <c r="B146" s="151" t="s">
        <v>451</v>
      </c>
      <c r="C146" s="152">
        <v>11994</v>
      </c>
      <c r="D146" s="152">
        <v>11979</v>
      </c>
      <c r="E146" s="10">
        <f t="shared" si="36"/>
        <v>-15</v>
      </c>
      <c r="F146" s="86">
        <f t="shared" si="37"/>
        <v>-1.250625312656295E-3</v>
      </c>
      <c r="G146" s="152">
        <v>685</v>
      </c>
      <c r="H146" s="152">
        <v>149</v>
      </c>
      <c r="I146" s="152">
        <v>987</v>
      </c>
      <c r="J146" s="152">
        <v>468</v>
      </c>
      <c r="K146" s="152">
        <v>383</v>
      </c>
      <c r="L146" s="152">
        <v>6524</v>
      </c>
      <c r="M146" s="152">
        <v>1619</v>
      </c>
      <c r="N146" s="152">
        <v>876</v>
      </c>
      <c r="O146" s="152">
        <v>288</v>
      </c>
      <c r="P146" s="152">
        <v>8</v>
      </c>
      <c r="Q146" s="152">
        <v>1</v>
      </c>
      <c r="R146" s="152">
        <v>224</v>
      </c>
      <c r="S146" s="152"/>
      <c r="T146" s="157">
        <f t="shared" si="38"/>
        <v>5.7183404290842309E-2</v>
      </c>
      <c r="U146" s="157">
        <f t="shared" si="39"/>
        <v>1.2438433926037232E-2</v>
      </c>
      <c r="V146" s="157">
        <f t="shared" si="40"/>
        <v>8.2394189832206366E-2</v>
      </c>
      <c r="W146" s="157">
        <f t="shared" si="41"/>
        <v>3.9068369646882047E-2</v>
      </c>
      <c r="X146" s="157">
        <f t="shared" si="42"/>
        <v>3.1972618749478252E-2</v>
      </c>
      <c r="Y146" s="157">
        <f t="shared" si="43"/>
        <v>0.54461975123132145</v>
      </c>
      <c r="Z146" s="157">
        <f t="shared" si="44"/>
        <v>0.1351531847399616</v>
      </c>
      <c r="AA146" s="157">
        <f t="shared" si="45"/>
        <v>7.3127973954420236E-2</v>
      </c>
      <c r="AB146" s="157">
        <f t="shared" si="46"/>
        <v>2.404207362885049E-2</v>
      </c>
      <c r="AC146" s="157">
        <f t="shared" si="47"/>
        <v>6.6783537857918024E-4</v>
      </c>
      <c r="AD146" s="157">
        <f t="shared" si="48"/>
        <v>8.3479422322397531E-5</v>
      </c>
      <c r="AE146" s="157">
        <f t="shared" si="49"/>
        <v>1.8699390600217046E-2</v>
      </c>
    </row>
    <row r="147" spans="1:31" s="151" customFormat="1">
      <c r="A147" s="151">
        <v>430</v>
      </c>
      <c r="B147" s="151" t="s">
        <v>180</v>
      </c>
      <c r="C147" s="152">
        <v>15770</v>
      </c>
      <c r="D147" s="152">
        <v>15628</v>
      </c>
      <c r="E147" s="10">
        <f t="shared" si="36"/>
        <v>-142</v>
      </c>
      <c r="F147" s="86">
        <f t="shared" si="37"/>
        <v>-9.0044388078630577E-3</v>
      </c>
      <c r="G147" s="152">
        <v>699</v>
      </c>
      <c r="H147" s="152">
        <v>138</v>
      </c>
      <c r="I147" s="152">
        <v>931</v>
      </c>
      <c r="J147" s="152">
        <v>521</v>
      </c>
      <c r="K147" s="152">
        <v>492</v>
      </c>
      <c r="L147" s="152">
        <v>7924</v>
      </c>
      <c r="M147" s="152">
        <v>2619</v>
      </c>
      <c r="N147" s="152">
        <v>1582</v>
      </c>
      <c r="O147" s="152">
        <v>722</v>
      </c>
      <c r="P147" s="152">
        <v>36</v>
      </c>
      <c r="Q147" s="152">
        <v>0</v>
      </c>
      <c r="R147" s="152">
        <v>618</v>
      </c>
      <c r="S147" s="152"/>
      <c r="T147" s="157">
        <f t="shared" si="38"/>
        <v>4.4727412336831328E-2</v>
      </c>
      <c r="U147" s="157">
        <f t="shared" si="39"/>
        <v>8.8303045815203481E-3</v>
      </c>
      <c r="V147" s="157">
        <f t="shared" si="40"/>
        <v>5.9572562068082931E-2</v>
      </c>
      <c r="W147" s="157">
        <f t="shared" si="41"/>
        <v>3.3337599180957259E-2</v>
      </c>
      <c r="X147" s="157">
        <f t="shared" si="42"/>
        <v>3.1481955464550807E-2</v>
      </c>
      <c r="Y147" s="157">
        <f t="shared" si="43"/>
        <v>0.50703864857947278</v>
      </c>
      <c r="Z147" s="157">
        <f t="shared" si="44"/>
        <v>0.16758382390581009</v>
      </c>
      <c r="AA147" s="157">
        <f t="shared" si="45"/>
        <v>0.10122856411568978</v>
      </c>
      <c r="AB147" s="157">
        <f t="shared" si="46"/>
        <v>4.6199129767084721E-2</v>
      </c>
      <c r="AC147" s="157">
        <f t="shared" si="47"/>
        <v>2.3035577169183519E-3</v>
      </c>
      <c r="AD147" s="157">
        <f t="shared" si="48"/>
        <v>0</v>
      </c>
      <c r="AE147" s="157">
        <f t="shared" si="49"/>
        <v>3.9544407473765038E-2</v>
      </c>
    </row>
    <row r="148" spans="1:31" s="151" customFormat="1">
      <c r="A148" s="151">
        <v>433</v>
      </c>
      <c r="B148" s="151" t="s">
        <v>181</v>
      </c>
      <c r="C148" s="152">
        <v>7853</v>
      </c>
      <c r="D148" s="152">
        <v>7799</v>
      </c>
      <c r="E148" s="10">
        <f t="shared" si="36"/>
        <v>-54</v>
      </c>
      <c r="F148" s="86">
        <f t="shared" si="37"/>
        <v>-6.8763529861199935E-3</v>
      </c>
      <c r="G148" s="152">
        <v>366</v>
      </c>
      <c r="H148" s="152">
        <v>60</v>
      </c>
      <c r="I148" s="152">
        <v>580</v>
      </c>
      <c r="J148" s="152">
        <v>321</v>
      </c>
      <c r="K148" s="152">
        <v>306</v>
      </c>
      <c r="L148" s="152">
        <v>4120</v>
      </c>
      <c r="M148" s="152">
        <v>1135</v>
      </c>
      <c r="N148" s="152">
        <v>673</v>
      </c>
      <c r="O148" s="152">
        <v>238</v>
      </c>
      <c r="P148" s="152">
        <v>38</v>
      </c>
      <c r="Q148" s="152">
        <v>0</v>
      </c>
      <c r="R148" s="152">
        <v>240</v>
      </c>
      <c r="S148" s="152"/>
      <c r="T148" s="157">
        <f t="shared" si="38"/>
        <v>4.6929093473522247E-2</v>
      </c>
      <c r="U148" s="157">
        <f t="shared" si="39"/>
        <v>7.6932940120528273E-3</v>
      </c>
      <c r="V148" s="157">
        <f t="shared" si="40"/>
        <v>7.4368508783177328E-2</v>
      </c>
      <c r="W148" s="157">
        <f t="shared" si="41"/>
        <v>4.1159122964482625E-2</v>
      </c>
      <c r="X148" s="157">
        <f t="shared" si="42"/>
        <v>3.923579946146942E-2</v>
      </c>
      <c r="Y148" s="157">
        <f t="shared" si="43"/>
        <v>0.52827285549429415</v>
      </c>
      <c r="Z148" s="157">
        <f t="shared" si="44"/>
        <v>0.14553147839466599</v>
      </c>
      <c r="AA148" s="157">
        <f t="shared" si="45"/>
        <v>8.6293114501859211E-2</v>
      </c>
      <c r="AB148" s="157">
        <f t="shared" si="46"/>
        <v>3.0516732914476215E-2</v>
      </c>
      <c r="AC148" s="157">
        <f t="shared" si="47"/>
        <v>4.8724195409667907E-3</v>
      </c>
      <c r="AD148" s="157">
        <f t="shared" si="48"/>
        <v>0</v>
      </c>
      <c r="AE148" s="157">
        <f t="shared" si="49"/>
        <v>3.0773176048211309E-2</v>
      </c>
    </row>
    <row r="149" spans="1:31" s="151" customFormat="1">
      <c r="A149" s="151">
        <v>434</v>
      </c>
      <c r="B149" s="151" t="s">
        <v>452</v>
      </c>
      <c r="C149" s="152">
        <v>14745</v>
      </c>
      <c r="D149" s="152">
        <v>14643</v>
      </c>
      <c r="E149" s="10">
        <f t="shared" si="36"/>
        <v>-102</v>
      </c>
      <c r="F149" s="86">
        <f t="shared" si="37"/>
        <v>-6.9175991861647468E-3</v>
      </c>
      <c r="G149" s="152">
        <v>614</v>
      </c>
      <c r="H149" s="152">
        <v>122</v>
      </c>
      <c r="I149" s="152">
        <v>904</v>
      </c>
      <c r="J149" s="152">
        <v>473</v>
      </c>
      <c r="K149" s="152">
        <v>396</v>
      </c>
      <c r="L149" s="152">
        <v>7723</v>
      </c>
      <c r="M149" s="152">
        <v>2443</v>
      </c>
      <c r="N149" s="152">
        <v>1430</v>
      </c>
      <c r="O149" s="152">
        <v>538</v>
      </c>
      <c r="P149" s="152">
        <v>5818</v>
      </c>
      <c r="Q149" s="152">
        <v>0</v>
      </c>
      <c r="R149" s="152">
        <v>696</v>
      </c>
      <c r="S149" s="152"/>
      <c r="T149" s="157">
        <f t="shared" si="38"/>
        <v>4.1931298231236772E-2</v>
      </c>
      <c r="U149" s="157">
        <f t="shared" si="39"/>
        <v>8.3316260329167526E-3</v>
      </c>
      <c r="V149" s="157">
        <f t="shared" si="40"/>
        <v>6.1735983063579865E-2</v>
      </c>
      <c r="W149" s="157">
        <f t="shared" si="41"/>
        <v>3.2302123881718228E-2</v>
      </c>
      <c r="X149" s="157">
        <f t="shared" si="42"/>
        <v>2.7043638598647817E-2</v>
      </c>
      <c r="Y149" s="157">
        <f t="shared" si="43"/>
        <v>0.52741924469029566</v>
      </c>
      <c r="Z149" s="157">
        <f t="shared" si="44"/>
        <v>0.16683739670832479</v>
      </c>
      <c r="AA149" s="157">
        <f t="shared" si="45"/>
        <v>9.7657583828450453E-2</v>
      </c>
      <c r="AB149" s="157">
        <f t="shared" si="46"/>
        <v>3.6741104964829609E-2</v>
      </c>
      <c r="AC149" s="157">
        <f t="shared" si="47"/>
        <v>0.39732295294680053</v>
      </c>
      <c r="AD149" s="157">
        <f t="shared" si="48"/>
        <v>0</v>
      </c>
      <c r="AE149" s="157">
        <f t="shared" si="49"/>
        <v>4.7531243597623438E-2</v>
      </c>
    </row>
    <row r="150" spans="1:31" s="151" customFormat="1">
      <c r="A150" s="151">
        <v>435</v>
      </c>
      <c r="B150" s="151" t="s">
        <v>183</v>
      </c>
      <c r="C150" s="152">
        <v>699</v>
      </c>
      <c r="D150" s="152">
        <v>703</v>
      </c>
      <c r="E150" s="10">
        <f t="shared" si="36"/>
        <v>4</v>
      </c>
      <c r="F150" s="86">
        <f t="shared" si="37"/>
        <v>5.7224606580830173E-3</v>
      </c>
      <c r="G150" s="152">
        <v>12</v>
      </c>
      <c r="H150" s="152">
        <v>1</v>
      </c>
      <c r="I150" s="152">
        <v>38</v>
      </c>
      <c r="J150" s="152">
        <v>10</v>
      </c>
      <c r="K150" s="152">
        <v>14</v>
      </c>
      <c r="L150" s="152">
        <v>336</v>
      </c>
      <c r="M150" s="152">
        <v>160</v>
      </c>
      <c r="N150" s="152">
        <v>90</v>
      </c>
      <c r="O150" s="152">
        <v>42</v>
      </c>
      <c r="P150" s="152">
        <v>0</v>
      </c>
      <c r="Q150" s="152">
        <v>0</v>
      </c>
      <c r="R150" s="152">
        <v>7</v>
      </c>
      <c r="S150" s="152"/>
      <c r="T150" s="157">
        <f t="shared" si="38"/>
        <v>1.7069701280227598E-2</v>
      </c>
      <c r="U150" s="157">
        <f t="shared" si="39"/>
        <v>1.4224751066856331E-3</v>
      </c>
      <c r="V150" s="157">
        <f t="shared" si="40"/>
        <v>5.4054054054054057E-2</v>
      </c>
      <c r="W150" s="157">
        <f t="shared" si="41"/>
        <v>1.422475106685633E-2</v>
      </c>
      <c r="X150" s="157">
        <f t="shared" si="42"/>
        <v>1.9914651493598862E-2</v>
      </c>
      <c r="Y150" s="157">
        <f t="shared" si="43"/>
        <v>0.47795163584637268</v>
      </c>
      <c r="Z150" s="157">
        <f t="shared" si="44"/>
        <v>0.22759601706970128</v>
      </c>
      <c r="AA150" s="157">
        <f t="shared" si="45"/>
        <v>0.12802275960170698</v>
      </c>
      <c r="AB150" s="157">
        <f t="shared" si="46"/>
        <v>5.9743954480796585E-2</v>
      </c>
      <c r="AC150" s="157">
        <f t="shared" si="47"/>
        <v>0</v>
      </c>
      <c r="AD150" s="157">
        <f t="shared" si="48"/>
        <v>0</v>
      </c>
      <c r="AE150" s="157">
        <f t="shared" si="49"/>
        <v>9.9573257467994308E-3</v>
      </c>
    </row>
    <row r="151" spans="1:31" s="151" customFormat="1">
      <c r="A151" s="151">
        <v>436</v>
      </c>
      <c r="B151" s="151" t="s">
        <v>184</v>
      </c>
      <c r="C151" s="152">
        <v>2036</v>
      </c>
      <c r="D151" s="152">
        <v>2018</v>
      </c>
      <c r="E151" s="10">
        <f t="shared" si="36"/>
        <v>-18</v>
      </c>
      <c r="F151" s="86">
        <f t="shared" si="37"/>
        <v>-8.8408644400785885E-3</v>
      </c>
      <c r="G151" s="152">
        <v>161</v>
      </c>
      <c r="H151" s="152">
        <v>38</v>
      </c>
      <c r="I151" s="152">
        <v>233</v>
      </c>
      <c r="J151" s="152">
        <v>128</v>
      </c>
      <c r="K151" s="152">
        <v>115</v>
      </c>
      <c r="L151" s="152">
        <v>960</v>
      </c>
      <c r="M151" s="152">
        <v>231</v>
      </c>
      <c r="N151" s="152">
        <v>104</v>
      </c>
      <c r="O151" s="152">
        <v>48</v>
      </c>
      <c r="P151" s="152">
        <v>5</v>
      </c>
      <c r="Q151" s="152">
        <v>0</v>
      </c>
      <c r="R151" s="152">
        <v>28</v>
      </c>
      <c r="S151" s="152"/>
      <c r="T151" s="157">
        <f t="shared" si="38"/>
        <v>7.978196233894945E-2</v>
      </c>
      <c r="U151" s="157">
        <f t="shared" si="39"/>
        <v>1.8830525272547076E-2</v>
      </c>
      <c r="V151" s="157">
        <f t="shared" si="40"/>
        <v>0.11546085232903865</v>
      </c>
      <c r="W151" s="157">
        <f t="shared" si="41"/>
        <v>6.3429137760158572E-2</v>
      </c>
      <c r="X151" s="157">
        <f t="shared" si="42"/>
        <v>5.698711595639247E-2</v>
      </c>
      <c r="Y151" s="157">
        <f t="shared" si="43"/>
        <v>0.47571853320118929</v>
      </c>
      <c r="Z151" s="157">
        <f t="shared" si="44"/>
        <v>0.11446977205153618</v>
      </c>
      <c r="AA151" s="157">
        <f t="shared" si="45"/>
        <v>5.1536174430128839E-2</v>
      </c>
      <c r="AB151" s="157">
        <f t="shared" si="46"/>
        <v>2.3785926660059464E-2</v>
      </c>
      <c r="AC151" s="157">
        <f t="shared" si="47"/>
        <v>2.4777006937561942E-3</v>
      </c>
      <c r="AD151" s="157">
        <f t="shared" si="48"/>
        <v>0</v>
      </c>
      <c r="AE151" s="157">
        <f t="shared" si="49"/>
        <v>1.3875123885034688E-2</v>
      </c>
    </row>
    <row r="152" spans="1:31" s="151" customFormat="1">
      <c r="A152" s="151">
        <v>440</v>
      </c>
      <c r="B152" s="151" t="s">
        <v>453</v>
      </c>
      <c r="C152" s="152">
        <v>5534</v>
      </c>
      <c r="D152" s="152">
        <v>5622</v>
      </c>
      <c r="E152" s="10">
        <f t="shared" si="36"/>
        <v>88</v>
      </c>
      <c r="F152" s="86">
        <f t="shared" si="37"/>
        <v>1.5901698590531366E-2</v>
      </c>
      <c r="G152" s="152">
        <v>679</v>
      </c>
      <c r="H152" s="152">
        <v>104</v>
      </c>
      <c r="I152" s="152">
        <v>652</v>
      </c>
      <c r="J152" s="152">
        <v>313</v>
      </c>
      <c r="K152" s="152">
        <v>281</v>
      </c>
      <c r="L152" s="152">
        <v>2766</v>
      </c>
      <c r="M152" s="152">
        <v>451</v>
      </c>
      <c r="N152" s="152">
        <v>274</v>
      </c>
      <c r="O152" s="152">
        <v>102</v>
      </c>
      <c r="P152" s="152">
        <v>5170</v>
      </c>
      <c r="Q152" s="152">
        <v>0</v>
      </c>
      <c r="R152" s="152">
        <v>147</v>
      </c>
      <c r="S152" s="152"/>
      <c r="T152" s="157">
        <f t="shared" si="38"/>
        <v>0.12077552472429741</v>
      </c>
      <c r="U152" s="157">
        <f t="shared" si="39"/>
        <v>1.8498754891497687E-2</v>
      </c>
      <c r="V152" s="157">
        <f t="shared" si="40"/>
        <v>0.11597296335823551</v>
      </c>
      <c r="W152" s="157">
        <f t="shared" si="41"/>
        <v>5.567413731768054E-2</v>
      </c>
      <c r="X152" s="157">
        <f t="shared" si="42"/>
        <v>4.998221273568125E-2</v>
      </c>
      <c r="Y152" s="157">
        <f t="shared" si="43"/>
        <v>0.49199573105656352</v>
      </c>
      <c r="Z152" s="157">
        <f t="shared" si="44"/>
        <v>8.0220562077552474E-2</v>
      </c>
      <c r="AA152" s="157">
        <f t="shared" si="45"/>
        <v>4.8737104233368911E-2</v>
      </c>
      <c r="AB152" s="157">
        <f t="shared" si="46"/>
        <v>1.8143009605122731E-2</v>
      </c>
      <c r="AC152" s="157">
        <f t="shared" si="47"/>
        <v>0.91960156527926007</v>
      </c>
      <c r="AD152" s="157">
        <f t="shared" si="48"/>
        <v>0</v>
      </c>
      <c r="AE152" s="157">
        <f t="shared" si="49"/>
        <v>2.6147278548559232E-2</v>
      </c>
    </row>
    <row r="153" spans="1:31" s="151" customFormat="1">
      <c r="A153" s="151">
        <v>441</v>
      </c>
      <c r="B153" s="151" t="s">
        <v>187</v>
      </c>
      <c r="C153" s="152">
        <v>4543</v>
      </c>
      <c r="D153" s="152">
        <v>4473</v>
      </c>
      <c r="E153" s="10">
        <f t="shared" si="36"/>
        <v>-70</v>
      </c>
      <c r="F153" s="86">
        <f t="shared" si="37"/>
        <v>-1.5408320493066285E-2</v>
      </c>
      <c r="G153" s="152">
        <v>151</v>
      </c>
      <c r="H153" s="152">
        <v>41</v>
      </c>
      <c r="I153" s="152">
        <v>234</v>
      </c>
      <c r="J153" s="152">
        <v>135</v>
      </c>
      <c r="K153" s="152">
        <v>121</v>
      </c>
      <c r="L153" s="152">
        <v>2211</v>
      </c>
      <c r="M153" s="152">
        <v>867</v>
      </c>
      <c r="N153" s="152">
        <v>494</v>
      </c>
      <c r="O153" s="152">
        <v>219</v>
      </c>
      <c r="P153" s="152">
        <v>13</v>
      </c>
      <c r="Q153" s="152">
        <v>0</v>
      </c>
      <c r="R153" s="152">
        <v>172</v>
      </c>
      <c r="S153" s="152"/>
      <c r="T153" s="157">
        <f t="shared" si="38"/>
        <v>3.3758104180639389E-2</v>
      </c>
      <c r="U153" s="157">
        <f t="shared" si="39"/>
        <v>9.1661077576570531E-3</v>
      </c>
      <c r="V153" s="157">
        <f t="shared" si="40"/>
        <v>5.2313883299798795E-2</v>
      </c>
      <c r="W153" s="157">
        <f t="shared" si="41"/>
        <v>3.0181086519114688E-2</v>
      </c>
      <c r="X153" s="157">
        <f t="shared" si="42"/>
        <v>2.7051196065280572E-2</v>
      </c>
      <c r="Y153" s="157">
        <f t="shared" si="43"/>
        <v>0.49429912810194498</v>
      </c>
      <c r="Z153" s="157">
        <f t="shared" si="44"/>
        <v>0.19382964453386989</v>
      </c>
      <c r="AA153" s="157">
        <f t="shared" si="45"/>
        <v>0.11044042029957522</v>
      </c>
      <c r="AB153" s="157">
        <f t="shared" si="46"/>
        <v>4.896042924211938E-2</v>
      </c>
      <c r="AC153" s="157">
        <f t="shared" si="47"/>
        <v>2.9063268499888218E-3</v>
      </c>
      <c r="AD153" s="157">
        <f t="shared" si="48"/>
        <v>0</v>
      </c>
      <c r="AE153" s="157">
        <f t="shared" si="49"/>
        <v>3.8452939861390568E-2</v>
      </c>
    </row>
    <row r="154" spans="1:31" s="151" customFormat="1">
      <c r="A154" s="151">
        <v>444</v>
      </c>
      <c r="B154" s="151" t="s">
        <v>454</v>
      </c>
      <c r="C154" s="152">
        <v>45886</v>
      </c>
      <c r="D154" s="152">
        <v>45988</v>
      </c>
      <c r="E154" s="10">
        <f t="shared" si="36"/>
        <v>102</v>
      </c>
      <c r="F154" s="86">
        <f t="shared" si="37"/>
        <v>2.222900231007241E-3</v>
      </c>
      <c r="G154" s="152">
        <v>2196</v>
      </c>
      <c r="H154" s="152">
        <v>478</v>
      </c>
      <c r="I154" s="152">
        <v>3253</v>
      </c>
      <c r="J154" s="152">
        <v>1804</v>
      </c>
      <c r="K154" s="152">
        <v>1707</v>
      </c>
      <c r="L154" s="152">
        <v>24926</v>
      </c>
      <c r="M154" s="152">
        <v>6432</v>
      </c>
      <c r="N154" s="152">
        <v>3875</v>
      </c>
      <c r="O154" s="152">
        <v>1317</v>
      </c>
      <c r="P154" s="152">
        <v>1623</v>
      </c>
      <c r="Q154" s="152">
        <v>2</v>
      </c>
      <c r="R154" s="152">
        <v>2387</v>
      </c>
      <c r="S154" s="152"/>
      <c r="T154" s="157">
        <f t="shared" si="38"/>
        <v>4.7751587370618423E-2</v>
      </c>
      <c r="U154" s="157">
        <f t="shared" si="39"/>
        <v>1.0394015830216579E-2</v>
      </c>
      <c r="V154" s="157">
        <f t="shared" si="40"/>
        <v>7.0735844133252151E-2</v>
      </c>
      <c r="W154" s="157">
        <f t="shared" si="41"/>
        <v>3.9227624597721146E-2</v>
      </c>
      <c r="X154" s="157">
        <f t="shared" si="42"/>
        <v>3.7118378707488908E-2</v>
      </c>
      <c r="Y154" s="157">
        <f t="shared" si="43"/>
        <v>0.54201095938070798</v>
      </c>
      <c r="Z154" s="157">
        <f t="shared" si="44"/>
        <v>0.13986257284509002</v>
      </c>
      <c r="AA154" s="157">
        <f t="shared" si="45"/>
        <v>8.4261111594328961E-2</v>
      </c>
      <c r="AB154" s="157">
        <f t="shared" si="46"/>
        <v>2.8637905540575801E-2</v>
      </c>
      <c r="AC154" s="157">
        <f t="shared" si="47"/>
        <v>3.5291815256153776E-2</v>
      </c>
      <c r="AD154" s="157">
        <f t="shared" si="48"/>
        <v>4.3489605984169782E-5</v>
      </c>
      <c r="AE154" s="157">
        <f t="shared" si="49"/>
        <v>5.1904844742106639E-2</v>
      </c>
    </row>
    <row r="155" spans="1:31" s="151" customFormat="1">
      <c r="A155" s="151">
        <v>445</v>
      </c>
      <c r="B155" s="151" t="s">
        <v>455</v>
      </c>
      <c r="C155" s="152">
        <v>15105</v>
      </c>
      <c r="D155" s="152">
        <v>15086</v>
      </c>
      <c r="E155" s="10">
        <f t="shared" si="36"/>
        <v>-19</v>
      </c>
      <c r="F155" s="86">
        <f t="shared" si="37"/>
        <v>-1.2578616352201255E-3</v>
      </c>
      <c r="G155" s="152">
        <v>675</v>
      </c>
      <c r="H155" s="152">
        <v>132</v>
      </c>
      <c r="I155" s="152">
        <v>1072</v>
      </c>
      <c r="J155" s="152">
        <v>528</v>
      </c>
      <c r="K155" s="152">
        <v>534</v>
      </c>
      <c r="L155" s="152">
        <v>7814</v>
      </c>
      <c r="M155" s="152">
        <v>2375</v>
      </c>
      <c r="N155" s="152">
        <v>1429</v>
      </c>
      <c r="O155" s="152">
        <v>527</v>
      </c>
      <c r="P155" s="152">
        <v>8288</v>
      </c>
      <c r="Q155" s="152">
        <v>0</v>
      </c>
      <c r="R155" s="152">
        <v>518</v>
      </c>
      <c r="S155" s="152"/>
      <c r="T155" s="157">
        <f t="shared" si="38"/>
        <v>4.4743470767599096E-2</v>
      </c>
      <c r="U155" s="157">
        <f t="shared" si="39"/>
        <v>8.7498342834416015E-3</v>
      </c>
      <c r="V155" s="157">
        <f t="shared" si="40"/>
        <v>7.1059260241283312E-2</v>
      </c>
      <c r="W155" s="157">
        <f t="shared" si="41"/>
        <v>3.4999337133766406E-2</v>
      </c>
      <c r="X155" s="157">
        <f t="shared" si="42"/>
        <v>3.539705687392284E-2</v>
      </c>
      <c r="Y155" s="157">
        <f t="shared" si="43"/>
        <v>0.51796367493039908</v>
      </c>
      <c r="Z155" s="157">
        <f t="shared" si="44"/>
        <v>0.15743073047858941</v>
      </c>
      <c r="AA155" s="157">
        <f t="shared" si="45"/>
        <v>9.4723584780591272E-2</v>
      </c>
      <c r="AB155" s="157">
        <f t="shared" si="46"/>
        <v>3.4933050510407002E-2</v>
      </c>
      <c r="AC155" s="157">
        <f t="shared" si="47"/>
        <v>0.54938353440275756</v>
      </c>
      <c r="AD155" s="157">
        <f t="shared" si="48"/>
        <v>0</v>
      </c>
      <c r="AE155" s="157">
        <f t="shared" si="49"/>
        <v>3.4336470900172347E-2</v>
      </c>
    </row>
    <row r="156" spans="1:31" s="151" customFormat="1">
      <c r="A156" s="151">
        <v>475</v>
      </c>
      <c r="B156" s="151" t="s">
        <v>456</v>
      </c>
      <c r="C156" s="152">
        <v>5451</v>
      </c>
      <c r="D156" s="152">
        <v>5487</v>
      </c>
      <c r="E156" s="10">
        <f t="shared" si="36"/>
        <v>36</v>
      </c>
      <c r="F156" s="86">
        <f t="shared" si="37"/>
        <v>6.6042927903136039E-3</v>
      </c>
      <c r="G156" s="152">
        <v>318</v>
      </c>
      <c r="H156" s="152">
        <v>62</v>
      </c>
      <c r="I156" s="152">
        <v>356</v>
      </c>
      <c r="J156" s="152">
        <v>162</v>
      </c>
      <c r="K156" s="152">
        <v>139</v>
      </c>
      <c r="L156" s="152">
        <v>2846</v>
      </c>
      <c r="M156" s="152">
        <v>788</v>
      </c>
      <c r="N156" s="152">
        <v>568</v>
      </c>
      <c r="O156" s="152">
        <v>248</v>
      </c>
      <c r="P156" s="152">
        <v>4679</v>
      </c>
      <c r="Q156" s="152">
        <v>0</v>
      </c>
      <c r="R156" s="152">
        <v>277</v>
      </c>
      <c r="S156" s="152"/>
      <c r="T156" s="157">
        <f t="shared" si="38"/>
        <v>5.7955166757791145E-2</v>
      </c>
      <c r="U156" s="157">
        <f t="shared" si="39"/>
        <v>1.1299435028248588E-2</v>
      </c>
      <c r="V156" s="157">
        <f t="shared" si="40"/>
        <v>6.4880626936395111E-2</v>
      </c>
      <c r="W156" s="157">
        <f t="shared" si="41"/>
        <v>2.9524330235101148E-2</v>
      </c>
      <c r="X156" s="157">
        <f t="shared" si="42"/>
        <v>2.5332604337525058E-2</v>
      </c>
      <c r="Y156" s="157">
        <f t="shared" si="43"/>
        <v>0.51868051758702383</v>
      </c>
      <c r="Z156" s="157">
        <f t="shared" si="44"/>
        <v>0.14361217422999817</v>
      </c>
      <c r="AA156" s="157">
        <f t="shared" si="45"/>
        <v>0.10351740477492255</v>
      </c>
      <c r="AB156" s="157">
        <f t="shared" si="46"/>
        <v>4.519774011299435E-2</v>
      </c>
      <c r="AC156" s="157">
        <f t="shared" si="47"/>
        <v>0.85274284672863132</v>
      </c>
      <c r="AD156" s="157">
        <f t="shared" si="48"/>
        <v>0</v>
      </c>
      <c r="AE156" s="157">
        <f t="shared" si="49"/>
        <v>5.0482959722981592E-2</v>
      </c>
    </row>
    <row r="157" spans="1:31" s="151" customFormat="1">
      <c r="A157" s="151">
        <v>480</v>
      </c>
      <c r="B157" s="151" t="s">
        <v>457</v>
      </c>
      <c r="C157" s="152">
        <v>1999</v>
      </c>
      <c r="D157" s="152">
        <v>1990</v>
      </c>
      <c r="E157" s="10">
        <f t="shared" si="36"/>
        <v>-9</v>
      </c>
      <c r="F157" s="86">
        <f t="shared" si="37"/>
        <v>-4.5022511255627951E-3</v>
      </c>
      <c r="G157" s="152">
        <v>103</v>
      </c>
      <c r="H157" s="152">
        <v>21</v>
      </c>
      <c r="I157" s="152">
        <v>155</v>
      </c>
      <c r="J157" s="152">
        <v>55</v>
      </c>
      <c r="K157" s="152">
        <v>51</v>
      </c>
      <c r="L157" s="152">
        <v>1039</v>
      </c>
      <c r="M157" s="152">
        <v>295</v>
      </c>
      <c r="N157" s="152">
        <v>198</v>
      </c>
      <c r="O157" s="152">
        <v>73</v>
      </c>
      <c r="P157" s="152">
        <v>19</v>
      </c>
      <c r="Q157" s="152">
        <v>0</v>
      </c>
      <c r="R157" s="152">
        <v>55</v>
      </c>
      <c r="S157" s="152"/>
      <c r="T157" s="157">
        <f t="shared" si="38"/>
        <v>5.1758793969849247E-2</v>
      </c>
      <c r="U157" s="157">
        <f t="shared" si="39"/>
        <v>1.0552763819095477E-2</v>
      </c>
      <c r="V157" s="157">
        <f t="shared" si="40"/>
        <v>7.7889447236180909E-2</v>
      </c>
      <c r="W157" s="157">
        <f t="shared" si="41"/>
        <v>2.7638190954773871E-2</v>
      </c>
      <c r="X157" s="157">
        <f t="shared" si="42"/>
        <v>2.5628140703517589E-2</v>
      </c>
      <c r="Y157" s="157">
        <f t="shared" si="43"/>
        <v>0.52211055276381912</v>
      </c>
      <c r="Z157" s="157">
        <f t="shared" si="44"/>
        <v>0.14824120603015076</v>
      </c>
      <c r="AA157" s="157">
        <f t="shared" si="45"/>
        <v>9.9497487437185936E-2</v>
      </c>
      <c r="AB157" s="157">
        <f t="shared" si="46"/>
        <v>3.6683417085427134E-2</v>
      </c>
      <c r="AC157" s="157">
        <f t="shared" si="47"/>
        <v>9.5477386934673374E-3</v>
      </c>
      <c r="AD157" s="157">
        <f t="shared" si="48"/>
        <v>0</v>
      </c>
      <c r="AE157" s="157">
        <f t="shared" si="49"/>
        <v>2.7638190954773871E-2</v>
      </c>
    </row>
    <row r="158" spans="1:31" s="151" customFormat="1">
      <c r="A158" s="151">
        <v>481</v>
      </c>
      <c r="B158" s="151" t="s">
        <v>193</v>
      </c>
      <c r="C158" s="152">
        <v>9543</v>
      </c>
      <c r="D158" s="152">
        <v>9612</v>
      </c>
      <c r="E158" s="10">
        <f t="shared" si="36"/>
        <v>69</v>
      </c>
      <c r="F158" s="86">
        <f t="shared" si="37"/>
        <v>7.2304306821753261E-3</v>
      </c>
      <c r="G158" s="152">
        <v>619</v>
      </c>
      <c r="H158" s="152">
        <v>148</v>
      </c>
      <c r="I158" s="152">
        <v>848</v>
      </c>
      <c r="J158" s="152">
        <v>421</v>
      </c>
      <c r="K158" s="152">
        <v>401</v>
      </c>
      <c r="L158" s="152">
        <v>5337</v>
      </c>
      <c r="M158" s="152">
        <v>1041</v>
      </c>
      <c r="N158" s="152">
        <v>608</v>
      </c>
      <c r="O158" s="152">
        <v>189</v>
      </c>
      <c r="P158" s="152">
        <v>115</v>
      </c>
      <c r="Q158" s="152">
        <v>0</v>
      </c>
      <c r="R158" s="152">
        <v>223</v>
      </c>
      <c r="S158" s="152"/>
      <c r="T158" s="157">
        <f t="shared" si="38"/>
        <v>6.4398668331252601E-2</v>
      </c>
      <c r="U158" s="157">
        <f t="shared" si="39"/>
        <v>1.5397419891801914E-2</v>
      </c>
      <c r="V158" s="157">
        <f t="shared" si="40"/>
        <v>8.8223054515189345E-2</v>
      </c>
      <c r="W158" s="157">
        <f t="shared" si="41"/>
        <v>4.3799417394923011E-2</v>
      </c>
      <c r="X158" s="157">
        <f t="shared" si="42"/>
        <v>4.1718684977111946E-2</v>
      </c>
      <c r="Y158" s="157">
        <f t="shared" si="43"/>
        <v>0.55524344569288386</v>
      </c>
      <c r="Z158" s="157">
        <f t="shared" si="44"/>
        <v>0.10830212234706617</v>
      </c>
      <c r="AA158" s="157">
        <f t="shared" si="45"/>
        <v>6.3254265501456519E-2</v>
      </c>
      <c r="AB158" s="157">
        <f t="shared" si="46"/>
        <v>1.9662921348314606E-2</v>
      </c>
      <c r="AC158" s="157">
        <f t="shared" si="47"/>
        <v>1.196421140241365E-2</v>
      </c>
      <c r="AD158" s="157">
        <f t="shared" si="48"/>
        <v>0</v>
      </c>
      <c r="AE158" s="157">
        <f t="shared" si="49"/>
        <v>2.3200166458593425E-2</v>
      </c>
    </row>
    <row r="159" spans="1:31" s="151" customFormat="1">
      <c r="A159" s="151">
        <v>483</v>
      </c>
      <c r="B159" s="151" t="s">
        <v>194</v>
      </c>
      <c r="C159" s="152">
        <v>1078</v>
      </c>
      <c r="D159" s="152">
        <v>1076</v>
      </c>
      <c r="E159" s="10">
        <f t="shared" si="36"/>
        <v>-2</v>
      </c>
      <c r="F159" s="86">
        <f t="shared" si="37"/>
        <v>-1.8552875695733162E-3</v>
      </c>
      <c r="G159" s="152">
        <v>103</v>
      </c>
      <c r="H159" s="152">
        <v>27</v>
      </c>
      <c r="I159" s="152">
        <v>110</v>
      </c>
      <c r="J159" s="152">
        <v>45</v>
      </c>
      <c r="K159" s="152">
        <v>43</v>
      </c>
      <c r="L159" s="152">
        <v>488</v>
      </c>
      <c r="M159" s="152">
        <v>157</v>
      </c>
      <c r="N159" s="152">
        <v>65</v>
      </c>
      <c r="O159" s="152">
        <v>38</v>
      </c>
      <c r="P159" s="152">
        <v>1</v>
      </c>
      <c r="Q159" s="152">
        <v>0</v>
      </c>
      <c r="R159" s="152">
        <v>3</v>
      </c>
      <c r="S159" s="152"/>
      <c r="T159" s="157">
        <f t="shared" si="38"/>
        <v>9.5724907063197029E-2</v>
      </c>
      <c r="U159" s="157">
        <f t="shared" si="39"/>
        <v>2.5092936802973979E-2</v>
      </c>
      <c r="V159" s="157">
        <f t="shared" si="40"/>
        <v>0.10223048327137546</v>
      </c>
      <c r="W159" s="157">
        <f t="shared" si="41"/>
        <v>4.1821561338289966E-2</v>
      </c>
      <c r="X159" s="157">
        <f t="shared" si="42"/>
        <v>3.9962825278810406E-2</v>
      </c>
      <c r="Y159" s="157">
        <f t="shared" si="43"/>
        <v>0.45353159851301117</v>
      </c>
      <c r="Z159" s="157">
        <f t="shared" si="44"/>
        <v>0.14591078066914498</v>
      </c>
      <c r="AA159" s="157">
        <f t="shared" si="45"/>
        <v>6.0408921933085502E-2</v>
      </c>
      <c r="AB159" s="157">
        <f t="shared" si="46"/>
        <v>3.5315985130111527E-2</v>
      </c>
      <c r="AC159" s="157">
        <f t="shared" si="47"/>
        <v>9.2936802973977691E-4</v>
      </c>
      <c r="AD159" s="157">
        <f t="shared" si="48"/>
        <v>0</v>
      </c>
      <c r="AE159" s="157">
        <f t="shared" si="49"/>
        <v>2.7881040892193307E-3</v>
      </c>
    </row>
    <row r="160" spans="1:31" s="151" customFormat="1">
      <c r="A160" s="151">
        <v>484</v>
      </c>
      <c r="B160" s="151" t="s">
        <v>458</v>
      </c>
      <c r="C160" s="152">
        <v>3066</v>
      </c>
      <c r="D160" s="152">
        <v>3055</v>
      </c>
      <c r="E160" s="10">
        <f t="shared" si="36"/>
        <v>-11</v>
      </c>
      <c r="F160" s="86">
        <f t="shared" si="37"/>
        <v>-3.5877364644487653E-3</v>
      </c>
      <c r="G160" s="152">
        <v>160</v>
      </c>
      <c r="H160" s="152">
        <v>29</v>
      </c>
      <c r="I160" s="152">
        <v>195</v>
      </c>
      <c r="J160" s="152">
        <v>88</v>
      </c>
      <c r="K160" s="152">
        <v>91</v>
      </c>
      <c r="L160" s="152">
        <v>1411</v>
      </c>
      <c r="M160" s="152">
        <v>559</v>
      </c>
      <c r="N160" s="152">
        <v>339</v>
      </c>
      <c r="O160" s="152">
        <v>183</v>
      </c>
      <c r="P160" s="152">
        <v>15</v>
      </c>
      <c r="Q160" s="152">
        <v>0</v>
      </c>
      <c r="R160" s="152">
        <v>55</v>
      </c>
      <c r="S160" s="152"/>
      <c r="T160" s="157">
        <f t="shared" si="38"/>
        <v>5.2373158756137482E-2</v>
      </c>
      <c r="U160" s="157">
        <f t="shared" si="39"/>
        <v>9.4926350245499187E-3</v>
      </c>
      <c r="V160" s="157">
        <f t="shared" si="40"/>
        <v>6.3829787234042548E-2</v>
      </c>
      <c r="W160" s="157">
        <f t="shared" si="41"/>
        <v>2.8805237315875615E-2</v>
      </c>
      <c r="X160" s="157">
        <f t="shared" si="42"/>
        <v>2.9787234042553193E-2</v>
      </c>
      <c r="Y160" s="157">
        <f t="shared" si="43"/>
        <v>0.46186579378068737</v>
      </c>
      <c r="Z160" s="157">
        <f t="shared" si="44"/>
        <v>0.18297872340425531</v>
      </c>
      <c r="AA160" s="157">
        <f t="shared" si="45"/>
        <v>0.11096563011456628</v>
      </c>
      <c r="AB160" s="157">
        <f t="shared" si="46"/>
        <v>5.9901800327332243E-2</v>
      </c>
      <c r="AC160" s="157">
        <f t="shared" si="47"/>
        <v>4.9099836333878887E-3</v>
      </c>
      <c r="AD160" s="157">
        <f t="shared" si="48"/>
        <v>0</v>
      </c>
      <c r="AE160" s="157">
        <f t="shared" si="49"/>
        <v>1.8003273322422259E-2</v>
      </c>
    </row>
    <row r="161" spans="1:31" s="151" customFormat="1">
      <c r="A161" s="151">
        <v>489</v>
      </c>
      <c r="B161" s="151" t="s">
        <v>196</v>
      </c>
      <c r="C161" s="152">
        <v>1868</v>
      </c>
      <c r="D161" s="152">
        <v>1835</v>
      </c>
      <c r="E161" s="10">
        <f t="shared" si="36"/>
        <v>-33</v>
      </c>
      <c r="F161" s="86">
        <f t="shared" si="37"/>
        <v>-1.7665952890792314E-2</v>
      </c>
      <c r="G161" s="152">
        <v>51</v>
      </c>
      <c r="H161" s="152">
        <v>10</v>
      </c>
      <c r="I161" s="152">
        <v>80</v>
      </c>
      <c r="J161" s="152">
        <v>50</v>
      </c>
      <c r="K161" s="152">
        <v>51</v>
      </c>
      <c r="L161" s="152">
        <v>890</v>
      </c>
      <c r="M161" s="152">
        <v>368</v>
      </c>
      <c r="N161" s="152">
        <v>235</v>
      </c>
      <c r="O161" s="152">
        <v>100</v>
      </c>
      <c r="P161" s="152">
        <v>6</v>
      </c>
      <c r="Q161" s="152">
        <v>0</v>
      </c>
      <c r="R161" s="152">
        <v>95</v>
      </c>
      <c r="S161" s="152"/>
      <c r="T161" s="157">
        <f t="shared" si="38"/>
        <v>2.7792915531335151E-2</v>
      </c>
      <c r="U161" s="157">
        <f t="shared" si="39"/>
        <v>5.4495912806539508E-3</v>
      </c>
      <c r="V161" s="157">
        <f t="shared" si="40"/>
        <v>4.3596730245231606E-2</v>
      </c>
      <c r="W161" s="157">
        <f t="shared" si="41"/>
        <v>2.7247956403269755E-2</v>
      </c>
      <c r="X161" s="157">
        <f t="shared" si="42"/>
        <v>2.7792915531335151E-2</v>
      </c>
      <c r="Y161" s="157">
        <f t="shared" si="43"/>
        <v>0.48501362397820164</v>
      </c>
      <c r="Z161" s="157">
        <f t="shared" si="44"/>
        <v>0.20054495912806539</v>
      </c>
      <c r="AA161" s="157">
        <f t="shared" si="45"/>
        <v>0.12806539509536785</v>
      </c>
      <c r="AB161" s="157">
        <f t="shared" si="46"/>
        <v>5.4495912806539509E-2</v>
      </c>
      <c r="AC161" s="157">
        <f t="shared" si="47"/>
        <v>3.2697547683923707E-3</v>
      </c>
      <c r="AD161" s="157">
        <f t="shared" si="48"/>
        <v>0</v>
      </c>
      <c r="AE161" s="157">
        <f t="shared" si="49"/>
        <v>5.1771117166212535E-2</v>
      </c>
    </row>
    <row r="162" spans="1:31" s="151" customFormat="1">
      <c r="A162" s="151">
        <v>491</v>
      </c>
      <c r="B162" s="151" t="s">
        <v>459</v>
      </c>
      <c r="C162" s="152">
        <v>52583</v>
      </c>
      <c r="D162" s="152">
        <v>52122</v>
      </c>
      <c r="E162" s="10">
        <f t="shared" si="36"/>
        <v>-461</v>
      </c>
      <c r="F162" s="86">
        <f t="shared" si="37"/>
        <v>-8.7670920259399487E-3</v>
      </c>
      <c r="G162" s="152">
        <v>2453</v>
      </c>
      <c r="H162" s="152">
        <v>469</v>
      </c>
      <c r="I162" s="152">
        <v>3140</v>
      </c>
      <c r="J162" s="152">
        <v>1632</v>
      </c>
      <c r="K162" s="152">
        <v>1690</v>
      </c>
      <c r="L162" s="152">
        <v>28227</v>
      </c>
      <c r="M162" s="152">
        <v>7930</v>
      </c>
      <c r="N162" s="152">
        <v>4787</v>
      </c>
      <c r="O162" s="152">
        <v>1794</v>
      </c>
      <c r="P162" s="152">
        <v>87</v>
      </c>
      <c r="Q162" s="152">
        <v>0</v>
      </c>
      <c r="R162" s="152">
        <v>2228</v>
      </c>
      <c r="S162" s="152"/>
      <c r="T162" s="157">
        <f t="shared" si="38"/>
        <v>4.706266068071064E-2</v>
      </c>
      <c r="U162" s="157">
        <f t="shared" si="39"/>
        <v>8.998119795863551E-3</v>
      </c>
      <c r="V162" s="157">
        <f t="shared" si="40"/>
        <v>6.0243275392348722E-2</v>
      </c>
      <c r="W162" s="157">
        <f t="shared" si="41"/>
        <v>3.131115459882583E-2</v>
      </c>
      <c r="X162" s="157">
        <f t="shared" si="42"/>
        <v>3.242392847549979E-2</v>
      </c>
      <c r="Y162" s="157">
        <f t="shared" si="43"/>
        <v>0.541556348566824</v>
      </c>
      <c r="Z162" s="157">
        <f t="shared" si="44"/>
        <v>0.15214304900042208</v>
      </c>
      <c r="AA162" s="157">
        <f t="shared" si="45"/>
        <v>9.184221633859023E-2</v>
      </c>
      <c r="AB162" s="157">
        <f t="shared" si="46"/>
        <v>3.4419247150915162E-2</v>
      </c>
      <c r="AC162" s="157">
        <f t="shared" si="47"/>
        <v>1.669160815010936E-3</v>
      </c>
      <c r="AD162" s="157">
        <f t="shared" si="48"/>
        <v>0</v>
      </c>
      <c r="AE162" s="157">
        <f t="shared" si="49"/>
        <v>4.2745865469475459E-2</v>
      </c>
    </row>
    <row r="163" spans="1:31" s="151" customFormat="1">
      <c r="A163" s="151">
        <v>494</v>
      </c>
      <c r="B163" s="151" t="s">
        <v>198</v>
      </c>
      <c r="C163" s="152">
        <v>8903</v>
      </c>
      <c r="D163" s="152">
        <v>8909</v>
      </c>
      <c r="E163" s="10">
        <f t="shared" si="36"/>
        <v>6</v>
      </c>
      <c r="F163" s="86">
        <f t="shared" si="37"/>
        <v>6.739301359093286E-4</v>
      </c>
      <c r="G163" s="152">
        <v>659</v>
      </c>
      <c r="H163" s="152">
        <v>158</v>
      </c>
      <c r="I163" s="152">
        <v>916</v>
      </c>
      <c r="J163" s="152">
        <v>459</v>
      </c>
      <c r="K163" s="152">
        <v>451</v>
      </c>
      <c r="L163" s="152">
        <v>4570</v>
      </c>
      <c r="M163" s="152">
        <v>975</v>
      </c>
      <c r="N163" s="152">
        <v>495</v>
      </c>
      <c r="O163" s="152">
        <v>226</v>
      </c>
      <c r="P163" s="152">
        <v>5</v>
      </c>
      <c r="Q163" s="152">
        <v>1</v>
      </c>
      <c r="R163" s="152">
        <v>123</v>
      </c>
      <c r="S163" s="152"/>
      <c r="T163" s="157">
        <f t="shared" si="38"/>
        <v>7.3970142552475027E-2</v>
      </c>
      <c r="U163" s="157">
        <f t="shared" si="39"/>
        <v>1.7734874845661691E-2</v>
      </c>
      <c r="V163" s="157">
        <f t="shared" si="40"/>
        <v>0.10281737568750701</v>
      </c>
      <c r="W163" s="157">
        <f t="shared" si="41"/>
        <v>5.1520933887080483E-2</v>
      </c>
      <c r="X163" s="157">
        <f t="shared" si="42"/>
        <v>5.06229655404647E-2</v>
      </c>
      <c r="Y163" s="157">
        <f t="shared" si="43"/>
        <v>0.5129644180042654</v>
      </c>
      <c r="Z163" s="157">
        <f t="shared" si="44"/>
        <v>0.10943989224379841</v>
      </c>
      <c r="AA163" s="157">
        <f t="shared" si="45"/>
        <v>5.55617914468515E-2</v>
      </c>
      <c r="AB163" s="157">
        <f t="shared" si="46"/>
        <v>2.5367605791895835E-2</v>
      </c>
      <c r="AC163" s="157">
        <f t="shared" si="47"/>
        <v>5.612302166348636E-4</v>
      </c>
      <c r="AD163" s="157">
        <f t="shared" si="48"/>
        <v>1.1224604332697273E-4</v>
      </c>
      <c r="AE163" s="157">
        <f t="shared" si="49"/>
        <v>1.3806263329217645E-2</v>
      </c>
    </row>
    <row r="164" spans="1:31" s="151" customFormat="1">
      <c r="A164" s="151">
        <v>495</v>
      </c>
      <c r="B164" s="151" t="s">
        <v>199</v>
      </c>
      <c r="C164" s="152">
        <v>1558</v>
      </c>
      <c r="D164" s="152">
        <v>1488</v>
      </c>
      <c r="E164" s="10">
        <f t="shared" si="36"/>
        <v>-70</v>
      </c>
      <c r="F164" s="86">
        <f t="shared" si="37"/>
        <v>-4.4929396662387711E-2</v>
      </c>
      <c r="G164" s="152">
        <v>52</v>
      </c>
      <c r="H164" s="152">
        <v>7</v>
      </c>
      <c r="I164" s="152">
        <v>92</v>
      </c>
      <c r="J164" s="152">
        <v>51</v>
      </c>
      <c r="K164" s="152">
        <v>38</v>
      </c>
      <c r="L164" s="152">
        <v>691</v>
      </c>
      <c r="M164" s="152">
        <v>303</v>
      </c>
      <c r="N164" s="152">
        <v>153</v>
      </c>
      <c r="O164" s="152">
        <v>101</v>
      </c>
      <c r="P164" s="152">
        <v>1</v>
      </c>
      <c r="Q164" s="152">
        <v>0</v>
      </c>
      <c r="R164" s="152">
        <v>24</v>
      </c>
      <c r="S164" s="152"/>
      <c r="T164" s="157">
        <f t="shared" si="38"/>
        <v>3.4946236559139782E-2</v>
      </c>
      <c r="U164" s="157">
        <f t="shared" si="39"/>
        <v>4.7043010752688174E-3</v>
      </c>
      <c r="V164" s="157">
        <f t="shared" si="40"/>
        <v>6.1827956989247312E-2</v>
      </c>
      <c r="W164" s="157">
        <f t="shared" si="41"/>
        <v>3.4274193548387094E-2</v>
      </c>
      <c r="X164" s="157">
        <f t="shared" si="42"/>
        <v>2.5537634408602152E-2</v>
      </c>
      <c r="Y164" s="157">
        <f t="shared" si="43"/>
        <v>0.4643817204301075</v>
      </c>
      <c r="Z164" s="157">
        <f t="shared" si="44"/>
        <v>0.20362903225806453</v>
      </c>
      <c r="AA164" s="157">
        <f t="shared" si="45"/>
        <v>0.1028225806451613</v>
      </c>
      <c r="AB164" s="157">
        <f t="shared" si="46"/>
        <v>6.7876344086021501E-2</v>
      </c>
      <c r="AC164" s="157">
        <f t="shared" si="47"/>
        <v>6.7204301075268823E-4</v>
      </c>
      <c r="AD164" s="157">
        <f t="shared" si="48"/>
        <v>0</v>
      </c>
      <c r="AE164" s="157">
        <f t="shared" si="49"/>
        <v>1.6129032258064516E-2</v>
      </c>
    </row>
    <row r="165" spans="1:31" s="151" customFormat="1">
      <c r="A165" s="151">
        <v>498</v>
      </c>
      <c r="B165" s="151" t="s">
        <v>200</v>
      </c>
      <c r="C165" s="152">
        <v>2297</v>
      </c>
      <c r="D165" s="152">
        <v>2321</v>
      </c>
      <c r="E165" s="10">
        <f t="shared" si="36"/>
        <v>24</v>
      </c>
      <c r="F165" s="86">
        <f t="shared" si="37"/>
        <v>1.0448410970831601E-2</v>
      </c>
      <c r="G165" s="152">
        <v>110</v>
      </c>
      <c r="H165" s="152">
        <v>19</v>
      </c>
      <c r="I165" s="152">
        <v>166</v>
      </c>
      <c r="J165" s="152">
        <v>78</v>
      </c>
      <c r="K165" s="152">
        <v>65</v>
      </c>
      <c r="L165" s="152">
        <v>1228</v>
      </c>
      <c r="M165" s="152">
        <v>360</v>
      </c>
      <c r="N165" s="152">
        <v>226</v>
      </c>
      <c r="O165" s="152">
        <v>69</v>
      </c>
      <c r="P165" s="152">
        <v>16</v>
      </c>
      <c r="Q165" s="152">
        <v>9</v>
      </c>
      <c r="R165" s="152">
        <v>93</v>
      </c>
      <c r="S165" s="152"/>
      <c r="T165" s="157">
        <f t="shared" si="38"/>
        <v>4.7393364928909949E-2</v>
      </c>
      <c r="U165" s="157">
        <f t="shared" si="39"/>
        <v>8.1861266695389921E-3</v>
      </c>
      <c r="V165" s="157">
        <f t="shared" si="40"/>
        <v>7.1520896165445935E-2</v>
      </c>
      <c r="W165" s="157">
        <f t="shared" si="41"/>
        <v>3.3606204222317963E-2</v>
      </c>
      <c r="X165" s="157">
        <f t="shared" si="42"/>
        <v>2.8005170185264973E-2</v>
      </c>
      <c r="Y165" s="157">
        <f t="shared" si="43"/>
        <v>0.52908229211546742</v>
      </c>
      <c r="Z165" s="157">
        <f t="shared" si="44"/>
        <v>0.15510555794915984</v>
      </c>
      <c r="AA165" s="157">
        <f t="shared" si="45"/>
        <v>9.7371822490305904E-2</v>
      </c>
      <c r="AB165" s="157">
        <f t="shared" si="46"/>
        <v>2.9728565273588969E-2</v>
      </c>
      <c r="AC165" s="157">
        <f t="shared" si="47"/>
        <v>6.893580353295993E-3</v>
      </c>
      <c r="AD165" s="157">
        <f t="shared" si="48"/>
        <v>3.8776389487289961E-3</v>
      </c>
      <c r="AE165" s="157">
        <f t="shared" si="49"/>
        <v>4.0068935803532962E-2</v>
      </c>
    </row>
    <row r="166" spans="1:31" s="151" customFormat="1">
      <c r="A166" s="151">
        <v>499</v>
      </c>
      <c r="B166" s="151" t="s">
        <v>460</v>
      </c>
      <c r="C166" s="152">
        <v>19453</v>
      </c>
      <c r="D166" s="152">
        <v>19536</v>
      </c>
      <c r="E166" s="10">
        <f t="shared" si="36"/>
        <v>83</v>
      </c>
      <c r="F166" s="86">
        <f t="shared" si="37"/>
        <v>4.2666940831748157E-3</v>
      </c>
      <c r="G166" s="152">
        <v>1349</v>
      </c>
      <c r="H166" s="152">
        <v>228</v>
      </c>
      <c r="I166" s="152">
        <v>1699</v>
      </c>
      <c r="J166" s="152">
        <v>778</v>
      </c>
      <c r="K166" s="152">
        <v>731</v>
      </c>
      <c r="L166" s="152">
        <v>10328</v>
      </c>
      <c r="M166" s="152">
        <v>2313</v>
      </c>
      <c r="N166" s="152">
        <v>1468</v>
      </c>
      <c r="O166" s="152">
        <v>642</v>
      </c>
      <c r="P166" s="152">
        <v>13435</v>
      </c>
      <c r="Q166" s="152">
        <v>0</v>
      </c>
      <c r="R166" s="152">
        <v>530</v>
      </c>
      <c r="S166" s="152"/>
      <c r="T166" s="157">
        <f t="shared" si="38"/>
        <v>6.9052006552006551E-2</v>
      </c>
      <c r="U166" s="157">
        <f t="shared" si="39"/>
        <v>1.167076167076167E-2</v>
      </c>
      <c r="V166" s="157">
        <f t="shared" si="40"/>
        <v>8.6967649467649469E-2</v>
      </c>
      <c r="W166" s="157">
        <f t="shared" si="41"/>
        <v>3.9823914823914827E-2</v>
      </c>
      <c r="X166" s="157">
        <f t="shared" si="42"/>
        <v>3.7418099918099919E-2</v>
      </c>
      <c r="Y166" s="157">
        <f t="shared" si="43"/>
        <v>0.52866502866502862</v>
      </c>
      <c r="Z166" s="157">
        <f t="shared" si="44"/>
        <v>0.1183968058968059</v>
      </c>
      <c r="AA166" s="157">
        <f t="shared" si="45"/>
        <v>7.514332514332514E-2</v>
      </c>
      <c r="AB166" s="157">
        <f t="shared" si="46"/>
        <v>3.2862407862407864E-2</v>
      </c>
      <c r="AC166" s="157">
        <f t="shared" si="47"/>
        <v>0.68770475020475019</v>
      </c>
      <c r="AD166" s="157">
        <f t="shared" si="48"/>
        <v>0</v>
      </c>
      <c r="AE166" s="157">
        <f t="shared" si="49"/>
        <v>2.7129402129402128E-2</v>
      </c>
    </row>
    <row r="167" spans="1:31" s="151" customFormat="1">
      <c r="A167" s="151">
        <v>500</v>
      </c>
      <c r="B167" s="151" t="s">
        <v>202</v>
      </c>
      <c r="C167" s="152">
        <v>10267</v>
      </c>
      <c r="D167" s="152">
        <v>10426</v>
      </c>
      <c r="E167" s="10">
        <f t="shared" si="36"/>
        <v>159</v>
      </c>
      <c r="F167" s="86">
        <f t="shared" si="37"/>
        <v>1.5486510178240875E-2</v>
      </c>
      <c r="G167" s="152">
        <v>684</v>
      </c>
      <c r="H167" s="152">
        <v>167</v>
      </c>
      <c r="I167" s="152">
        <v>1029</v>
      </c>
      <c r="J167" s="152">
        <v>495</v>
      </c>
      <c r="K167" s="152">
        <v>426</v>
      </c>
      <c r="L167" s="152">
        <v>5621</v>
      </c>
      <c r="M167" s="152">
        <v>1205</v>
      </c>
      <c r="N167" s="152">
        <v>625</v>
      </c>
      <c r="O167" s="152">
        <v>174</v>
      </c>
      <c r="P167" s="152">
        <v>11</v>
      </c>
      <c r="Q167" s="152">
        <v>0</v>
      </c>
      <c r="R167" s="152">
        <v>181</v>
      </c>
      <c r="S167" s="152"/>
      <c r="T167" s="157">
        <f t="shared" si="38"/>
        <v>6.560521772491848E-2</v>
      </c>
      <c r="U167" s="157">
        <f t="shared" si="39"/>
        <v>1.6017648187224245E-2</v>
      </c>
      <c r="V167" s="157">
        <f t="shared" si="40"/>
        <v>9.8695568770381742E-2</v>
      </c>
      <c r="W167" s="157">
        <f t="shared" si="41"/>
        <v>4.7477460195664685E-2</v>
      </c>
      <c r="X167" s="157">
        <f t="shared" si="42"/>
        <v>4.0859389986572028E-2</v>
      </c>
      <c r="Y167" s="157">
        <f t="shared" si="43"/>
        <v>0.53913293688854791</v>
      </c>
      <c r="Z167" s="157">
        <f t="shared" si="44"/>
        <v>0.11557644350661807</v>
      </c>
      <c r="AA167" s="157">
        <f t="shared" si="45"/>
        <v>5.9946288125839249E-2</v>
      </c>
      <c r="AB167" s="157">
        <f t="shared" si="46"/>
        <v>1.6689046614233646E-2</v>
      </c>
      <c r="AC167" s="157">
        <f t="shared" si="47"/>
        <v>1.0550546710147708E-3</v>
      </c>
      <c r="AD167" s="157">
        <f t="shared" si="48"/>
        <v>0</v>
      </c>
      <c r="AE167" s="157">
        <f t="shared" si="49"/>
        <v>1.7360445041243046E-2</v>
      </c>
    </row>
    <row r="168" spans="1:31" s="151" customFormat="1">
      <c r="A168" s="151">
        <v>503</v>
      </c>
      <c r="B168" s="151" t="s">
        <v>461</v>
      </c>
      <c r="C168" s="152">
        <v>7645</v>
      </c>
      <c r="D168" s="152">
        <v>7594</v>
      </c>
      <c r="E168" s="10">
        <f t="shared" si="36"/>
        <v>-51</v>
      </c>
      <c r="F168" s="86">
        <f t="shared" si="37"/>
        <v>-6.671026814911718E-3</v>
      </c>
      <c r="G168" s="152">
        <v>398</v>
      </c>
      <c r="H168" s="152">
        <v>77</v>
      </c>
      <c r="I168" s="152">
        <v>476</v>
      </c>
      <c r="J168" s="152">
        <v>260</v>
      </c>
      <c r="K168" s="152">
        <v>247</v>
      </c>
      <c r="L168" s="152">
        <v>4048</v>
      </c>
      <c r="M168" s="152">
        <v>1120</v>
      </c>
      <c r="N168" s="152">
        <v>673</v>
      </c>
      <c r="O168" s="152">
        <v>295</v>
      </c>
      <c r="P168" s="152">
        <v>65</v>
      </c>
      <c r="Q168" s="152">
        <v>0</v>
      </c>
      <c r="R168" s="152">
        <v>214</v>
      </c>
      <c r="S168" s="152"/>
      <c r="T168" s="157">
        <f t="shared" si="38"/>
        <v>5.240979720832236E-2</v>
      </c>
      <c r="U168" s="157">
        <f t="shared" si="39"/>
        <v>1.0139583882012115E-2</v>
      </c>
      <c r="V168" s="157">
        <f t="shared" si="40"/>
        <v>6.2681063997893069E-2</v>
      </c>
      <c r="W168" s="157">
        <f t="shared" si="41"/>
        <v>3.4237555965235714E-2</v>
      </c>
      <c r="X168" s="157">
        <f t="shared" si="42"/>
        <v>3.252567816697393E-2</v>
      </c>
      <c r="Y168" s="157">
        <f t="shared" si="43"/>
        <v>0.53305240979720836</v>
      </c>
      <c r="Z168" s="157">
        <f t="shared" si="44"/>
        <v>0.14748485646563075</v>
      </c>
      <c r="AA168" s="157">
        <f t="shared" si="45"/>
        <v>8.8622596786937055E-2</v>
      </c>
      <c r="AB168" s="157">
        <f t="shared" si="46"/>
        <v>3.8846457729786676E-2</v>
      </c>
      <c r="AC168" s="157">
        <f t="shared" si="47"/>
        <v>8.5593889913089284E-3</v>
      </c>
      <c r="AD168" s="157">
        <f t="shared" si="48"/>
        <v>0</v>
      </c>
      <c r="AE168" s="157">
        <f t="shared" si="49"/>
        <v>2.8180142217540165E-2</v>
      </c>
    </row>
    <row r="169" spans="1:31" s="151" customFormat="1">
      <c r="A169" s="151">
        <v>504</v>
      </c>
      <c r="B169" s="151" t="s">
        <v>462</v>
      </c>
      <c r="C169" s="152">
        <v>1871</v>
      </c>
      <c r="D169" s="152">
        <v>1816</v>
      </c>
      <c r="E169" s="10">
        <f t="shared" si="36"/>
        <v>-55</v>
      </c>
      <c r="F169" s="86">
        <f t="shared" si="37"/>
        <v>-2.9396044895777629E-2</v>
      </c>
      <c r="G169" s="152">
        <v>70</v>
      </c>
      <c r="H169" s="152">
        <v>17</v>
      </c>
      <c r="I169" s="152">
        <v>126</v>
      </c>
      <c r="J169" s="152">
        <v>63</v>
      </c>
      <c r="K169" s="152">
        <v>48</v>
      </c>
      <c r="L169" s="152">
        <v>935</v>
      </c>
      <c r="M169" s="152">
        <v>301</v>
      </c>
      <c r="N169" s="152">
        <v>188</v>
      </c>
      <c r="O169" s="152">
        <v>68</v>
      </c>
      <c r="P169" s="152">
        <v>172</v>
      </c>
      <c r="Q169" s="152">
        <v>0</v>
      </c>
      <c r="R169" s="152">
        <v>62</v>
      </c>
      <c r="S169" s="152"/>
      <c r="T169" s="157">
        <f t="shared" si="38"/>
        <v>3.8546255506607931E-2</v>
      </c>
      <c r="U169" s="157">
        <f t="shared" si="39"/>
        <v>9.3612334801762113E-3</v>
      </c>
      <c r="V169" s="157">
        <f t="shared" si="40"/>
        <v>6.9383259911894271E-2</v>
      </c>
      <c r="W169" s="157">
        <f t="shared" si="41"/>
        <v>3.4691629955947136E-2</v>
      </c>
      <c r="X169" s="157">
        <f t="shared" si="42"/>
        <v>2.643171806167401E-2</v>
      </c>
      <c r="Y169" s="157">
        <f t="shared" si="43"/>
        <v>0.51486784140969166</v>
      </c>
      <c r="Z169" s="157">
        <f t="shared" si="44"/>
        <v>0.16574889867841411</v>
      </c>
      <c r="AA169" s="157">
        <f t="shared" si="45"/>
        <v>0.10352422907488987</v>
      </c>
      <c r="AB169" s="157">
        <f t="shared" si="46"/>
        <v>3.7444933920704845E-2</v>
      </c>
      <c r="AC169" s="157">
        <f t="shared" si="47"/>
        <v>9.4713656387665199E-2</v>
      </c>
      <c r="AD169" s="157">
        <f t="shared" si="48"/>
        <v>0</v>
      </c>
      <c r="AE169" s="157">
        <f t="shared" si="49"/>
        <v>3.4140969162995596E-2</v>
      </c>
    </row>
    <row r="170" spans="1:31" s="151" customFormat="1">
      <c r="A170" s="151">
        <v>505</v>
      </c>
      <c r="B170" s="151" t="s">
        <v>205</v>
      </c>
      <c r="C170" s="152">
        <v>20783</v>
      </c>
      <c r="D170" s="152">
        <v>20837</v>
      </c>
      <c r="E170" s="10">
        <f t="shared" si="36"/>
        <v>54</v>
      </c>
      <c r="F170" s="86">
        <f t="shared" si="37"/>
        <v>2.5982774382908858E-3</v>
      </c>
      <c r="G170" s="152">
        <v>1265</v>
      </c>
      <c r="H170" s="152">
        <v>261</v>
      </c>
      <c r="I170" s="152">
        <v>1790</v>
      </c>
      <c r="J170" s="152">
        <v>941</v>
      </c>
      <c r="K170" s="152">
        <v>859</v>
      </c>
      <c r="L170" s="152">
        <v>11521</v>
      </c>
      <c r="M170" s="152">
        <v>2468</v>
      </c>
      <c r="N170" s="152">
        <v>1281</v>
      </c>
      <c r="O170" s="152">
        <v>451</v>
      </c>
      <c r="P170" s="152">
        <v>172</v>
      </c>
      <c r="Q170" s="152">
        <v>6</v>
      </c>
      <c r="R170" s="152">
        <v>864</v>
      </c>
      <c r="S170" s="152"/>
      <c r="T170" s="157">
        <f t="shared" si="38"/>
        <v>6.0709315160531747E-2</v>
      </c>
      <c r="U170" s="157">
        <f t="shared" si="39"/>
        <v>1.252579545999904E-2</v>
      </c>
      <c r="V170" s="157">
        <f t="shared" si="40"/>
        <v>8.5904880740989592E-2</v>
      </c>
      <c r="W170" s="157">
        <f t="shared" si="41"/>
        <v>4.5160051830877762E-2</v>
      </c>
      <c r="X170" s="157">
        <f t="shared" si="42"/>
        <v>4.1224744444977687E-2</v>
      </c>
      <c r="Y170" s="157">
        <f t="shared" si="43"/>
        <v>0.55291068771896146</v>
      </c>
      <c r="Z170" s="157">
        <f t="shared" si="44"/>
        <v>0.11844315400489513</v>
      </c>
      <c r="AA170" s="157">
        <f t="shared" si="45"/>
        <v>6.1477180016317128E-2</v>
      </c>
      <c r="AB170" s="157">
        <f t="shared" si="46"/>
        <v>2.1644190622450449E-2</v>
      </c>
      <c r="AC170" s="157">
        <f t="shared" si="47"/>
        <v>8.2545471996928535E-3</v>
      </c>
      <c r="AD170" s="157">
        <f t="shared" si="48"/>
        <v>2.8794932091951819E-4</v>
      </c>
      <c r="AE170" s="157">
        <f t="shared" si="49"/>
        <v>4.1464702212410616E-2</v>
      </c>
    </row>
    <row r="171" spans="1:31" s="151" customFormat="1">
      <c r="A171" s="151">
        <v>507</v>
      </c>
      <c r="B171" s="151" t="s">
        <v>206</v>
      </c>
      <c r="C171" s="152">
        <v>5676</v>
      </c>
      <c r="D171" s="152">
        <v>5635</v>
      </c>
      <c r="E171" s="10">
        <f t="shared" si="36"/>
        <v>-41</v>
      </c>
      <c r="F171" s="86">
        <f t="shared" si="37"/>
        <v>-7.2233967582804315E-3</v>
      </c>
      <c r="G171" s="152">
        <v>181</v>
      </c>
      <c r="H171" s="152">
        <v>47</v>
      </c>
      <c r="I171" s="152">
        <v>283</v>
      </c>
      <c r="J171" s="152">
        <v>147</v>
      </c>
      <c r="K171" s="152">
        <v>160</v>
      </c>
      <c r="L171" s="152">
        <v>2660</v>
      </c>
      <c r="M171" s="152">
        <v>1205</v>
      </c>
      <c r="N171" s="152">
        <v>670</v>
      </c>
      <c r="O171" s="152">
        <v>282</v>
      </c>
      <c r="P171" s="152">
        <v>14</v>
      </c>
      <c r="Q171" s="152">
        <v>0</v>
      </c>
      <c r="R171" s="152">
        <v>137</v>
      </c>
      <c r="S171" s="152"/>
      <c r="T171" s="157">
        <f t="shared" si="38"/>
        <v>3.21206743566992E-2</v>
      </c>
      <c r="U171" s="157">
        <f t="shared" si="39"/>
        <v>8.340727595385981E-3</v>
      </c>
      <c r="V171" s="157">
        <f t="shared" si="40"/>
        <v>5.0221827861579416E-2</v>
      </c>
      <c r="W171" s="157">
        <f t="shared" si="41"/>
        <v>2.6086956521739129E-2</v>
      </c>
      <c r="X171" s="157">
        <f t="shared" si="42"/>
        <v>2.8393966282165041E-2</v>
      </c>
      <c r="Y171" s="157">
        <f t="shared" si="43"/>
        <v>0.47204968944099379</v>
      </c>
      <c r="Z171" s="157">
        <f t="shared" si="44"/>
        <v>0.21384205856255545</v>
      </c>
      <c r="AA171" s="157">
        <f t="shared" si="45"/>
        <v>0.1188997338065661</v>
      </c>
      <c r="AB171" s="157">
        <f t="shared" si="46"/>
        <v>5.0044365572315883E-2</v>
      </c>
      <c r="AC171" s="157">
        <f t="shared" si="47"/>
        <v>2.4844720496894411E-3</v>
      </c>
      <c r="AD171" s="157">
        <f t="shared" si="48"/>
        <v>0</v>
      </c>
      <c r="AE171" s="157">
        <f t="shared" si="49"/>
        <v>2.4312333629103816E-2</v>
      </c>
    </row>
    <row r="172" spans="1:31" s="151" customFormat="1">
      <c r="A172" s="151">
        <v>508</v>
      </c>
      <c r="B172" s="151" t="s">
        <v>207</v>
      </c>
      <c r="C172" s="152">
        <v>9673</v>
      </c>
      <c r="D172" s="152">
        <v>9563</v>
      </c>
      <c r="E172" s="10">
        <f t="shared" si="36"/>
        <v>-110</v>
      </c>
      <c r="F172" s="86">
        <f t="shared" si="37"/>
        <v>-1.1371859815982654E-2</v>
      </c>
      <c r="G172" s="152">
        <v>364</v>
      </c>
      <c r="H172" s="152">
        <v>71</v>
      </c>
      <c r="I172" s="152">
        <v>486</v>
      </c>
      <c r="J172" s="152">
        <v>276</v>
      </c>
      <c r="K172" s="152">
        <v>253</v>
      </c>
      <c r="L172" s="152">
        <v>4616</v>
      </c>
      <c r="M172" s="152">
        <v>1900</v>
      </c>
      <c r="N172" s="152">
        <v>1125</v>
      </c>
      <c r="O172" s="152">
        <v>472</v>
      </c>
      <c r="P172" s="152">
        <v>14</v>
      </c>
      <c r="Q172" s="152">
        <v>1</v>
      </c>
      <c r="R172" s="152">
        <v>257</v>
      </c>
      <c r="S172" s="152"/>
      <c r="T172" s="157">
        <f t="shared" si="38"/>
        <v>3.8063369235595522E-2</v>
      </c>
      <c r="U172" s="157">
        <f t="shared" si="39"/>
        <v>7.4244483948551713E-3</v>
      </c>
      <c r="V172" s="157">
        <f t="shared" si="40"/>
        <v>5.0820872111262155E-2</v>
      </c>
      <c r="W172" s="157">
        <f t="shared" si="41"/>
        <v>2.88612360138032E-2</v>
      </c>
      <c r="X172" s="157">
        <f t="shared" si="42"/>
        <v>2.6456133012652934E-2</v>
      </c>
      <c r="Y172" s="157">
        <f t="shared" si="43"/>
        <v>0.4826937153612883</v>
      </c>
      <c r="Z172" s="157">
        <f t="shared" si="44"/>
        <v>0.19868242183415247</v>
      </c>
      <c r="AA172" s="157">
        <f t="shared" si="45"/>
        <v>0.11764090766495869</v>
      </c>
      <c r="AB172" s="157">
        <f t="shared" si="46"/>
        <v>4.9356896371431556E-2</v>
      </c>
      <c r="AC172" s="157">
        <f t="shared" si="47"/>
        <v>1.4639757398305971E-3</v>
      </c>
      <c r="AD172" s="157">
        <f t="shared" si="48"/>
        <v>1.0456969570218551E-4</v>
      </c>
      <c r="AE172" s="157">
        <f t="shared" si="49"/>
        <v>2.6874411795461677E-2</v>
      </c>
    </row>
    <row r="173" spans="1:31" s="151" customFormat="1">
      <c r="A173" s="151">
        <v>529</v>
      </c>
      <c r="B173" s="151" t="s">
        <v>463</v>
      </c>
      <c r="C173" s="152">
        <v>19427</v>
      </c>
      <c r="D173" s="152">
        <v>19579</v>
      </c>
      <c r="E173" s="10">
        <f t="shared" si="36"/>
        <v>152</v>
      </c>
      <c r="F173" s="86">
        <f t="shared" si="37"/>
        <v>7.8241622484171991E-3</v>
      </c>
      <c r="G173" s="152">
        <v>910</v>
      </c>
      <c r="H173" s="152">
        <v>193</v>
      </c>
      <c r="I173" s="152">
        <v>1240</v>
      </c>
      <c r="J173" s="152">
        <v>742</v>
      </c>
      <c r="K173" s="152">
        <v>669</v>
      </c>
      <c r="L173" s="152">
        <v>10518</v>
      </c>
      <c r="M173" s="152">
        <v>3062</v>
      </c>
      <c r="N173" s="152">
        <v>1715</v>
      </c>
      <c r="O173" s="152">
        <v>530</v>
      </c>
      <c r="P173" s="152">
        <v>271</v>
      </c>
      <c r="Q173" s="152">
        <v>1</v>
      </c>
      <c r="R173" s="152">
        <v>619</v>
      </c>
      <c r="S173" s="152"/>
      <c r="T173" s="157">
        <f t="shared" si="38"/>
        <v>4.6478369681801933E-2</v>
      </c>
      <c r="U173" s="157">
        <f t="shared" si="39"/>
        <v>9.8575003830634871E-3</v>
      </c>
      <c r="V173" s="157">
        <f t="shared" si="40"/>
        <v>6.3333163082894939E-2</v>
      </c>
      <c r="W173" s="157">
        <f t="shared" si="41"/>
        <v>3.7897747586700038E-2</v>
      </c>
      <c r="X173" s="157">
        <f t="shared" si="42"/>
        <v>3.416926298585219E-2</v>
      </c>
      <c r="Y173" s="157">
        <f t="shared" si="43"/>
        <v>0.53720823331120082</v>
      </c>
      <c r="Z173" s="157">
        <f t="shared" si="44"/>
        <v>0.15639205270953574</v>
      </c>
      <c r="AA173" s="157">
        <f t="shared" si="45"/>
        <v>8.7593850554165173E-2</v>
      </c>
      <c r="AB173" s="157">
        <f t="shared" si="46"/>
        <v>2.7069819704785739E-2</v>
      </c>
      <c r="AC173" s="157">
        <f t="shared" si="47"/>
        <v>1.3841360641503651E-2</v>
      </c>
      <c r="AD173" s="157">
        <f t="shared" si="48"/>
        <v>5.1075131518463663E-5</v>
      </c>
      <c r="AE173" s="157">
        <f t="shared" si="49"/>
        <v>3.1615506409929009E-2</v>
      </c>
    </row>
    <row r="174" spans="1:31" s="151" customFormat="1">
      <c r="A174" s="151">
        <v>531</v>
      </c>
      <c r="B174" s="151" t="s">
        <v>209</v>
      </c>
      <c r="C174" s="152">
        <v>5256</v>
      </c>
      <c r="D174" s="152">
        <v>5169</v>
      </c>
      <c r="E174" s="10">
        <f t="shared" si="36"/>
        <v>-87</v>
      </c>
      <c r="F174" s="86">
        <f t="shared" si="37"/>
        <v>-1.6552511415525162E-2</v>
      </c>
      <c r="G174" s="152">
        <v>213</v>
      </c>
      <c r="H174" s="152">
        <v>56</v>
      </c>
      <c r="I174" s="152">
        <v>358</v>
      </c>
      <c r="J174" s="152">
        <v>192</v>
      </c>
      <c r="K174" s="152">
        <v>173</v>
      </c>
      <c r="L174" s="152">
        <v>2641</v>
      </c>
      <c r="M174" s="152">
        <v>782</v>
      </c>
      <c r="N174" s="152">
        <v>554</v>
      </c>
      <c r="O174" s="152">
        <v>200</v>
      </c>
      <c r="P174" s="152">
        <v>24</v>
      </c>
      <c r="Q174" s="152">
        <v>0</v>
      </c>
      <c r="R174" s="152">
        <v>95</v>
      </c>
      <c r="S174" s="152"/>
      <c r="T174" s="157">
        <f t="shared" si="38"/>
        <v>4.1207196749854902E-2</v>
      </c>
      <c r="U174" s="157">
        <f t="shared" si="39"/>
        <v>1.0833816985877346E-2</v>
      </c>
      <c r="V174" s="157">
        <f t="shared" si="40"/>
        <v>6.9259044302573028E-2</v>
      </c>
      <c r="W174" s="157">
        <f t="shared" si="41"/>
        <v>3.71445153801509E-2</v>
      </c>
      <c r="X174" s="157">
        <f t="shared" si="42"/>
        <v>3.34687560456568E-2</v>
      </c>
      <c r="Y174" s="157">
        <f t="shared" si="43"/>
        <v>0.51093054749467981</v>
      </c>
      <c r="Z174" s="157">
        <f t="shared" si="44"/>
        <v>0.15128651576707294</v>
      </c>
      <c r="AA174" s="157">
        <f t="shared" si="45"/>
        <v>0.10717740375314375</v>
      </c>
      <c r="AB174" s="157">
        <f t="shared" si="46"/>
        <v>3.8692203520990523E-2</v>
      </c>
      <c r="AC174" s="157">
        <f t="shared" si="47"/>
        <v>4.6430644225188625E-3</v>
      </c>
      <c r="AD174" s="157">
        <f t="shared" si="48"/>
        <v>0</v>
      </c>
      <c r="AE174" s="157">
        <f t="shared" si="49"/>
        <v>1.8378796672470499E-2</v>
      </c>
    </row>
    <row r="175" spans="1:31" s="151" customFormat="1">
      <c r="A175" s="151">
        <v>535</v>
      </c>
      <c r="B175" s="151" t="s">
        <v>210</v>
      </c>
      <c r="C175" s="152">
        <v>10500</v>
      </c>
      <c r="D175" s="152">
        <v>10396</v>
      </c>
      <c r="E175" s="10">
        <f t="shared" si="36"/>
        <v>-104</v>
      </c>
      <c r="F175" s="86">
        <f t="shared" si="37"/>
        <v>-9.9047619047618607E-3</v>
      </c>
      <c r="G175" s="152">
        <v>724</v>
      </c>
      <c r="H175" s="152">
        <v>153</v>
      </c>
      <c r="I175" s="152">
        <v>1061</v>
      </c>
      <c r="J175" s="152">
        <v>509</v>
      </c>
      <c r="K175" s="152">
        <v>477</v>
      </c>
      <c r="L175" s="152">
        <v>4986</v>
      </c>
      <c r="M175" s="152">
        <v>1367</v>
      </c>
      <c r="N175" s="152">
        <v>775</v>
      </c>
      <c r="O175" s="152">
        <v>344</v>
      </c>
      <c r="P175" s="152">
        <v>5</v>
      </c>
      <c r="Q175" s="152">
        <v>0</v>
      </c>
      <c r="R175" s="152">
        <v>107</v>
      </c>
      <c r="S175" s="152"/>
      <c r="T175" s="157">
        <f t="shared" si="38"/>
        <v>6.9642170065409778E-2</v>
      </c>
      <c r="U175" s="157">
        <f t="shared" si="39"/>
        <v>1.4717198922662562E-2</v>
      </c>
      <c r="V175" s="157">
        <f t="shared" si="40"/>
        <v>0.10205848403232012</v>
      </c>
      <c r="W175" s="157">
        <f t="shared" si="41"/>
        <v>4.8961138899576762E-2</v>
      </c>
      <c r="X175" s="157">
        <f t="shared" si="42"/>
        <v>4.5883031935359753E-2</v>
      </c>
      <c r="Y175" s="157">
        <f t="shared" si="43"/>
        <v>0.47960754136206235</v>
      </c>
      <c r="Z175" s="157">
        <f t="shared" si="44"/>
        <v>0.13149288187764524</v>
      </c>
      <c r="AA175" s="157">
        <f t="shared" si="45"/>
        <v>7.4547903039630631E-2</v>
      </c>
      <c r="AB175" s="157">
        <f t="shared" si="46"/>
        <v>3.3089649865332818E-2</v>
      </c>
      <c r="AC175" s="157">
        <f t="shared" si="47"/>
        <v>4.8095421315890726E-4</v>
      </c>
      <c r="AD175" s="157">
        <f t="shared" si="48"/>
        <v>0</v>
      </c>
      <c r="AE175" s="157">
        <f t="shared" si="49"/>
        <v>1.0292420161600615E-2</v>
      </c>
    </row>
    <row r="176" spans="1:31" s="151" customFormat="1">
      <c r="A176" s="151">
        <v>536</v>
      </c>
      <c r="B176" s="151" t="s">
        <v>211</v>
      </c>
      <c r="C176" s="152">
        <v>34476</v>
      </c>
      <c r="D176" s="152">
        <v>34884</v>
      </c>
      <c r="E176" s="10">
        <f t="shared" si="36"/>
        <v>408</v>
      </c>
      <c r="F176" s="86">
        <f t="shared" si="37"/>
        <v>1.1834319526627279E-2</v>
      </c>
      <c r="G176" s="152">
        <v>2039</v>
      </c>
      <c r="H176" s="152">
        <v>422</v>
      </c>
      <c r="I176" s="152">
        <v>2808</v>
      </c>
      <c r="J176" s="152">
        <v>1461</v>
      </c>
      <c r="K176" s="152">
        <v>1294</v>
      </c>
      <c r="L176" s="152">
        <v>19507</v>
      </c>
      <c r="M176" s="152">
        <v>4192</v>
      </c>
      <c r="N176" s="152">
        <v>2282</v>
      </c>
      <c r="O176" s="152">
        <v>879</v>
      </c>
      <c r="P176" s="152">
        <v>117</v>
      </c>
      <c r="Q176" s="152">
        <v>4</v>
      </c>
      <c r="R176" s="152">
        <v>1009</v>
      </c>
      <c r="S176" s="152"/>
      <c r="T176" s="157">
        <f t="shared" si="38"/>
        <v>5.8450865726407522E-2</v>
      </c>
      <c r="U176" s="157">
        <f t="shared" si="39"/>
        <v>1.209723655544089E-2</v>
      </c>
      <c r="V176" s="157">
        <f t="shared" si="40"/>
        <v>8.0495356037151702E-2</v>
      </c>
      <c r="W176" s="157">
        <f t="shared" si="41"/>
        <v>4.1881664946680427E-2</v>
      </c>
      <c r="X176" s="157">
        <f t="shared" si="42"/>
        <v>3.7094369911707371E-2</v>
      </c>
      <c r="Y176" s="157">
        <f t="shared" si="43"/>
        <v>0.55919619309712187</v>
      </c>
      <c r="Z176" s="157">
        <f t="shared" si="44"/>
        <v>0.1201697053090242</v>
      </c>
      <c r="AA176" s="157">
        <f t="shared" si="45"/>
        <v>6.541680999885334E-2</v>
      </c>
      <c r="AB176" s="157">
        <f t="shared" si="46"/>
        <v>2.519779841761266E-2</v>
      </c>
      <c r="AC176" s="157">
        <f t="shared" si="47"/>
        <v>3.3539731682146541E-3</v>
      </c>
      <c r="AD176" s="157">
        <f t="shared" si="48"/>
        <v>1.1466574934067194E-4</v>
      </c>
      <c r="AE176" s="157">
        <f t="shared" si="49"/>
        <v>2.8924435271184497E-2</v>
      </c>
    </row>
    <row r="177" spans="1:31" s="151" customFormat="1">
      <c r="A177" s="151">
        <v>538</v>
      </c>
      <c r="B177" s="151" t="s">
        <v>464</v>
      </c>
      <c r="C177" s="152">
        <v>4693</v>
      </c>
      <c r="D177" s="152">
        <v>4689</v>
      </c>
      <c r="E177" s="10">
        <f t="shared" si="36"/>
        <v>-4</v>
      </c>
      <c r="F177" s="86">
        <f t="shared" si="37"/>
        <v>-8.5233326230560458E-4</v>
      </c>
      <c r="G177" s="152">
        <v>273</v>
      </c>
      <c r="H177" s="152">
        <v>72</v>
      </c>
      <c r="I177" s="152">
        <v>403</v>
      </c>
      <c r="J177" s="152">
        <v>213</v>
      </c>
      <c r="K177" s="152">
        <v>189</v>
      </c>
      <c r="L177" s="152">
        <v>2558</v>
      </c>
      <c r="M177" s="152">
        <v>582</v>
      </c>
      <c r="N177" s="152">
        <v>276</v>
      </c>
      <c r="O177" s="152">
        <v>123</v>
      </c>
      <c r="P177" s="152">
        <v>41</v>
      </c>
      <c r="Q177" s="152">
        <v>1</v>
      </c>
      <c r="R177" s="152">
        <v>99</v>
      </c>
      <c r="S177" s="152"/>
      <c r="T177" s="157">
        <f t="shared" si="38"/>
        <v>5.8221369161868201E-2</v>
      </c>
      <c r="U177" s="157">
        <f t="shared" si="39"/>
        <v>1.5355086372360844E-2</v>
      </c>
      <c r="V177" s="157">
        <f t="shared" si="40"/>
        <v>8.5945830667519721E-2</v>
      </c>
      <c r="W177" s="157">
        <f t="shared" si="41"/>
        <v>4.5425463851567496E-2</v>
      </c>
      <c r="X177" s="157">
        <f t="shared" si="42"/>
        <v>4.0307101727447218E-2</v>
      </c>
      <c r="Y177" s="157">
        <f t="shared" si="43"/>
        <v>0.54553209639582001</v>
      </c>
      <c r="Z177" s="157">
        <f t="shared" si="44"/>
        <v>0.12412028150991683</v>
      </c>
      <c r="AA177" s="157">
        <f t="shared" si="45"/>
        <v>5.886116442738324E-2</v>
      </c>
      <c r="AB177" s="157">
        <f t="shared" si="46"/>
        <v>2.6231605886116442E-2</v>
      </c>
      <c r="AC177" s="157">
        <f t="shared" si="47"/>
        <v>8.7438686287054802E-3</v>
      </c>
      <c r="AD177" s="157">
        <f t="shared" si="48"/>
        <v>2.1326508850501172E-4</v>
      </c>
      <c r="AE177" s="157">
        <f t="shared" si="49"/>
        <v>2.1113243761996161E-2</v>
      </c>
    </row>
    <row r="178" spans="1:31" s="151" customFormat="1">
      <c r="A178" s="151">
        <v>541</v>
      </c>
      <c r="B178" s="151" t="s">
        <v>213</v>
      </c>
      <c r="C178" s="152">
        <v>9501</v>
      </c>
      <c r="D178" s="152">
        <v>9423</v>
      </c>
      <c r="E178" s="10">
        <f t="shared" si="36"/>
        <v>-78</v>
      </c>
      <c r="F178" s="86">
        <f t="shared" si="37"/>
        <v>-8.2096621408273007E-3</v>
      </c>
      <c r="G178" s="152">
        <v>362</v>
      </c>
      <c r="H178" s="152">
        <v>69</v>
      </c>
      <c r="I178" s="152">
        <v>491</v>
      </c>
      <c r="J178" s="152">
        <v>254</v>
      </c>
      <c r="K178" s="152">
        <v>281</v>
      </c>
      <c r="L178" s="152">
        <v>4507</v>
      </c>
      <c r="M178" s="152">
        <v>1916</v>
      </c>
      <c r="N178" s="152">
        <v>1064</v>
      </c>
      <c r="O178" s="152">
        <v>479</v>
      </c>
      <c r="P178" s="152">
        <v>7</v>
      </c>
      <c r="Q178" s="152">
        <v>0</v>
      </c>
      <c r="R178" s="152">
        <v>221</v>
      </c>
      <c r="S178" s="152"/>
      <c r="T178" s="157">
        <f t="shared" si="38"/>
        <v>3.8416640135837843E-2</v>
      </c>
      <c r="U178" s="157">
        <f t="shared" si="39"/>
        <v>7.3225087551735115E-3</v>
      </c>
      <c r="V178" s="157">
        <f t="shared" si="40"/>
        <v>5.210654780855354E-2</v>
      </c>
      <c r="W178" s="157">
        <f t="shared" si="41"/>
        <v>2.6955322084261914E-2</v>
      </c>
      <c r="X178" s="157">
        <f t="shared" si="42"/>
        <v>2.9820651597155894E-2</v>
      </c>
      <c r="Y178" s="157">
        <f t="shared" si="43"/>
        <v>0.47829778202271039</v>
      </c>
      <c r="Z178" s="157">
        <f t="shared" si="44"/>
        <v>0.2033322721001804</v>
      </c>
      <c r="AA178" s="157">
        <f t="shared" si="45"/>
        <v>0.1129152074710814</v>
      </c>
      <c r="AB178" s="157">
        <f t="shared" si="46"/>
        <v>5.08330680250451E-2</v>
      </c>
      <c r="AC178" s="157">
        <f t="shared" si="47"/>
        <v>7.4286320704658817E-4</v>
      </c>
      <c r="AD178" s="157">
        <f t="shared" si="48"/>
        <v>0</v>
      </c>
      <c r="AE178" s="157">
        <f t="shared" si="49"/>
        <v>2.345325267961371E-2</v>
      </c>
    </row>
    <row r="179" spans="1:31" s="151" customFormat="1">
      <c r="A179" s="151">
        <v>543</v>
      </c>
      <c r="B179" s="151" t="s">
        <v>214</v>
      </c>
      <c r="C179" s="152">
        <v>43663</v>
      </c>
      <c r="D179" s="152">
        <v>44127</v>
      </c>
      <c r="E179" s="10">
        <f t="shared" si="36"/>
        <v>464</v>
      </c>
      <c r="F179" s="86">
        <f t="shared" si="37"/>
        <v>1.0626846529097955E-2</v>
      </c>
      <c r="G179" s="152">
        <v>2818</v>
      </c>
      <c r="H179" s="152">
        <v>587</v>
      </c>
      <c r="I179" s="152">
        <v>3815</v>
      </c>
      <c r="J179" s="152">
        <v>2005</v>
      </c>
      <c r="K179" s="152">
        <v>1868</v>
      </c>
      <c r="L179" s="152">
        <v>25397</v>
      </c>
      <c r="M179" s="152">
        <v>4347</v>
      </c>
      <c r="N179" s="152">
        <v>2566</v>
      </c>
      <c r="O179" s="152">
        <v>724</v>
      </c>
      <c r="P179" s="152">
        <v>542</v>
      </c>
      <c r="Q179" s="152">
        <v>1</v>
      </c>
      <c r="R179" s="152">
        <v>2839</v>
      </c>
      <c r="S179" s="152"/>
      <c r="T179" s="157">
        <f t="shared" si="38"/>
        <v>6.3861128107507881E-2</v>
      </c>
      <c r="U179" s="157">
        <f t="shared" si="39"/>
        <v>1.330251320053482E-2</v>
      </c>
      <c r="V179" s="157">
        <f t="shared" si="40"/>
        <v>8.6455004872300401E-2</v>
      </c>
      <c r="W179" s="157">
        <f t="shared" si="41"/>
        <v>4.5437034015455388E-2</v>
      </c>
      <c r="X179" s="157">
        <f t="shared" si="42"/>
        <v>4.2332358873252207E-2</v>
      </c>
      <c r="Y179" s="157">
        <f t="shared" si="43"/>
        <v>0.57554331814988557</v>
      </c>
      <c r="Z179" s="157">
        <f t="shared" si="44"/>
        <v>9.8511115643483582E-2</v>
      </c>
      <c r="AA179" s="157">
        <f t="shared" si="45"/>
        <v>5.815033879484216E-2</v>
      </c>
      <c r="AB179" s="157">
        <f t="shared" si="46"/>
        <v>1.6407188342738008E-2</v>
      </c>
      <c r="AC179" s="157">
        <f t="shared" si="47"/>
        <v>1.2282729394701656E-2</v>
      </c>
      <c r="AD179" s="157">
        <f t="shared" si="48"/>
        <v>2.2661862351848074E-5</v>
      </c>
      <c r="AE179" s="157">
        <f t="shared" si="49"/>
        <v>6.4337027216896686E-2</v>
      </c>
    </row>
    <row r="180" spans="1:31" s="151" customFormat="1">
      <c r="A180" s="151">
        <v>545</v>
      </c>
      <c r="B180" s="151" t="s">
        <v>465</v>
      </c>
      <c r="C180" s="152">
        <v>9558</v>
      </c>
      <c r="D180" s="152">
        <v>9562</v>
      </c>
      <c r="E180" s="10">
        <f t="shared" si="36"/>
        <v>4</v>
      </c>
      <c r="F180" s="86">
        <f t="shared" si="37"/>
        <v>4.1849759363876693E-4</v>
      </c>
      <c r="G180" s="152">
        <v>592</v>
      </c>
      <c r="H180" s="152">
        <v>104</v>
      </c>
      <c r="I180" s="152">
        <v>623</v>
      </c>
      <c r="J180" s="152">
        <v>304</v>
      </c>
      <c r="K180" s="152">
        <v>242</v>
      </c>
      <c r="L180" s="152">
        <v>4958</v>
      </c>
      <c r="M180" s="152">
        <v>1296</v>
      </c>
      <c r="N180" s="152">
        <v>958</v>
      </c>
      <c r="O180" s="152">
        <v>485</v>
      </c>
      <c r="P180" s="152">
        <v>7303</v>
      </c>
      <c r="Q180" s="152">
        <v>0</v>
      </c>
      <c r="R180" s="152">
        <v>1753</v>
      </c>
      <c r="S180" s="152"/>
      <c r="T180" s="157">
        <f t="shared" si="38"/>
        <v>6.1911733946873042E-2</v>
      </c>
      <c r="U180" s="157">
        <f t="shared" si="39"/>
        <v>1.0876385693369588E-2</v>
      </c>
      <c r="V180" s="157">
        <f t="shared" si="40"/>
        <v>6.5153733528550514E-2</v>
      </c>
      <c r="W180" s="157">
        <f t="shared" si="41"/>
        <v>3.1792512026772642E-2</v>
      </c>
      <c r="X180" s="157">
        <f t="shared" si="42"/>
        <v>2.5308512863417697E-2</v>
      </c>
      <c r="Y180" s="157">
        <f t="shared" si="43"/>
        <v>0.51851077180506167</v>
      </c>
      <c r="Z180" s="157">
        <f t="shared" si="44"/>
        <v>0.13553649864045178</v>
      </c>
      <c r="AA180" s="157">
        <f t="shared" si="45"/>
        <v>0.10018824513700063</v>
      </c>
      <c r="AB180" s="157">
        <f t="shared" si="46"/>
        <v>5.0721606358502404E-2</v>
      </c>
      <c r="AC180" s="157">
        <f t="shared" si="47"/>
        <v>0.76375235306421252</v>
      </c>
      <c r="AD180" s="157">
        <f t="shared" si="48"/>
        <v>0</v>
      </c>
      <c r="AE180" s="157">
        <f t="shared" si="49"/>
        <v>0.18332984731227778</v>
      </c>
    </row>
    <row r="181" spans="1:31" s="151" customFormat="1">
      <c r="A181" s="151">
        <v>560</v>
      </c>
      <c r="B181" s="151" t="s">
        <v>216</v>
      </c>
      <c r="C181" s="152">
        <v>15882</v>
      </c>
      <c r="D181" s="152">
        <v>15808</v>
      </c>
      <c r="E181" s="10">
        <f t="shared" si="36"/>
        <v>-74</v>
      </c>
      <c r="F181" s="86">
        <f t="shared" si="37"/>
        <v>-4.6593628006548204E-3</v>
      </c>
      <c r="G181" s="152">
        <v>837</v>
      </c>
      <c r="H181" s="152">
        <v>184</v>
      </c>
      <c r="I181" s="152">
        <v>1135</v>
      </c>
      <c r="J181" s="152">
        <v>610</v>
      </c>
      <c r="K181" s="152">
        <v>587</v>
      </c>
      <c r="L181" s="152">
        <v>8360</v>
      </c>
      <c r="M181" s="152">
        <v>2280</v>
      </c>
      <c r="N181" s="152">
        <v>1330</v>
      </c>
      <c r="O181" s="152">
        <v>485</v>
      </c>
      <c r="P181" s="152">
        <v>94</v>
      </c>
      <c r="Q181" s="152">
        <v>3</v>
      </c>
      <c r="R181" s="152">
        <v>512</v>
      </c>
      <c r="S181" s="152"/>
      <c r="T181" s="157">
        <f t="shared" si="38"/>
        <v>5.2947874493927127E-2</v>
      </c>
      <c r="U181" s="157">
        <f t="shared" si="39"/>
        <v>1.1639676113360324E-2</v>
      </c>
      <c r="V181" s="157">
        <f t="shared" si="40"/>
        <v>7.1799089068825914E-2</v>
      </c>
      <c r="W181" s="157">
        <f t="shared" si="41"/>
        <v>3.8588056680161943E-2</v>
      </c>
      <c r="X181" s="157">
        <f t="shared" si="42"/>
        <v>3.7133097165991905E-2</v>
      </c>
      <c r="Y181" s="157">
        <f t="shared" si="43"/>
        <v>0.52884615384615385</v>
      </c>
      <c r="Z181" s="157">
        <f t="shared" si="44"/>
        <v>0.14423076923076922</v>
      </c>
      <c r="AA181" s="157">
        <f t="shared" si="45"/>
        <v>8.4134615384615391E-2</v>
      </c>
      <c r="AB181" s="157">
        <f t="shared" si="46"/>
        <v>3.0680668016194332E-2</v>
      </c>
      <c r="AC181" s="157">
        <f t="shared" si="47"/>
        <v>5.9463562753036435E-3</v>
      </c>
      <c r="AD181" s="157">
        <f t="shared" si="48"/>
        <v>1.8977732793522267E-4</v>
      </c>
      <c r="AE181" s="157">
        <f t="shared" si="49"/>
        <v>3.2388663967611336E-2</v>
      </c>
    </row>
    <row r="182" spans="1:31" s="151" customFormat="1">
      <c r="A182" s="151">
        <v>561</v>
      </c>
      <c r="B182" s="151" t="s">
        <v>217</v>
      </c>
      <c r="C182" s="152">
        <v>1334</v>
      </c>
      <c r="D182" s="152">
        <v>1337</v>
      </c>
      <c r="E182" s="10">
        <f t="shared" si="36"/>
        <v>3</v>
      </c>
      <c r="F182" s="86">
        <f t="shared" si="37"/>
        <v>2.2488755622189771E-3</v>
      </c>
      <c r="G182" s="152">
        <v>67</v>
      </c>
      <c r="H182" s="152">
        <v>12</v>
      </c>
      <c r="I182" s="152">
        <v>95</v>
      </c>
      <c r="J182" s="152">
        <v>57</v>
      </c>
      <c r="K182" s="152">
        <v>59</v>
      </c>
      <c r="L182" s="152">
        <v>680</v>
      </c>
      <c r="M182" s="152">
        <v>185</v>
      </c>
      <c r="N182" s="152">
        <v>116</v>
      </c>
      <c r="O182" s="152">
        <v>66</v>
      </c>
      <c r="P182" s="152">
        <v>6</v>
      </c>
      <c r="Q182" s="152">
        <v>0</v>
      </c>
      <c r="R182" s="152">
        <v>110</v>
      </c>
      <c r="S182" s="152"/>
      <c r="T182" s="157">
        <f t="shared" si="38"/>
        <v>5.0112191473448017E-2</v>
      </c>
      <c r="U182" s="157">
        <f t="shared" si="39"/>
        <v>8.9753178758414359E-3</v>
      </c>
      <c r="V182" s="157">
        <f t="shared" si="40"/>
        <v>7.1054599850411362E-2</v>
      </c>
      <c r="W182" s="157">
        <f t="shared" si="41"/>
        <v>4.2632759910246822E-2</v>
      </c>
      <c r="X182" s="157">
        <f t="shared" si="42"/>
        <v>4.4128646222887064E-2</v>
      </c>
      <c r="Y182" s="157">
        <f t="shared" si="43"/>
        <v>0.50860134629768139</v>
      </c>
      <c r="Z182" s="157">
        <f t="shared" si="44"/>
        <v>0.13836948391922213</v>
      </c>
      <c r="AA182" s="157">
        <f t="shared" si="45"/>
        <v>8.6761406133133878E-2</v>
      </c>
      <c r="AB182" s="157">
        <f t="shared" si="46"/>
        <v>4.93642483171279E-2</v>
      </c>
      <c r="AC182" s="157">
        <f t="shared" si="47"/>
        <v>4.4876589379207179E-3</v>
      </c>
      <c r="AD182" s="157">
        <f t="shared" si="48"/>
        <v>0</v>
      </c>
      <c r="AE182" s="157">
        <f t="shared" si="49"/>
        <v>8.2273747195213159E-2</v>
      </c>
    </row>
    <row r="183" spans="1:31" s="151" customFormat="1">
      <c r="A183" s="151">
        <v>562</v>
      </c>
      <c r="B183" s="151" t="s">
        <v>218</v>
      </c>
      <c r="C183" s="152">
        <v>9008</v>
      </c>
      <c r="D183" s="152">
        <v>8978</v>
      </c>
      <c r="E183" s="10">
        <f t="shared" si="36"/>
        <v>-30</v>
      </c>
      <c r="F183" s="86">
        <f t="shared" si="37"/>
        <v>-3.3303730017761879E-3</v>
      </c>
      <c r="G183" s="152">
        <v>400</v>
      </c>
      <c r="H183" s="152">
        <v>84</v>
      </c>
      <c r="I183" s="152">
        <v>585</v>
      </c>
      <c r="J183" s="152">
        <v>308</v>
      </c>
      <c r="K183" s="152">
        <v>286</v>
      </c>
      <c r="L183" s="152">
        <v>4509</v>
      </c>
      <c r="M183" s="152">
        <v>1478</v>
      </c>
      <c r="N183" s="152">
        <v>935</v>
      </c>
      <c r="O183" s="152">
        <v>393</v>
      </c>
      <c r="P183" s="152">
        <v>11</v>
      </c>
      <c r="Q183" s="152">
        <v>1</v>
      </c>
      <c r="R183" s="152">
        <v>155</v>
      </c>
      <c r="S183" s="152"/>
      <c r="T183" s="157">
        <f t="shared" si="38"/>
        <v>4.4553352639786145E-2</v>
      </c>
      <c r="U183" s="157">
        <f t="shared" si="39"/>
        <v>9.3562040543550898E-3</v>
      </c>
      <c r="V183" s="157">
        <f t="shared" si="40"/>
        <v>6.5159278235687235E-2</v>
      </c>
      <c r="W183" s="157">
        <f t="shared" si="41"/>
        <v>3.4306081532635334E-2</v>
      </c>
      <c r="X183" s="157">
        <f t="shared" si="42"/>
        <v>3.1855647137447096E-2</v>
      </c>
      <c r="Y183" s="157">
        <f t="shared" si="43"/>
        <v>0.50222766763198934</v>
      </c>
      <c r="Z183" s="157">
        <f t="shared" si="44"/>
        <v>0.16462463800400981</v>
      </c>
      <c r="AA183" s="157">
        <f t="shared" si="45"/>
        <v>0.10414346179550012</v>
      </c>
      <c r="AB183" s="157">
        <f t="shared" si="46"/>
        <v>4.3773668968589884E-2</v>
      </c>
      <c r="AC183" s="157">
        <f t="shared" si="47"/>
        <v>1.225217197594119E-3</v>
      </c>
      <c r="AD183" s="157">
        <f t="shared" si="48"/>
        <v>1.1138338159946537E-4</v>
      </c>
      <c r="AE183" s="157">
        <f t="shared" si="49"/>
        <v>1.726442414791713E-2</v>
      </c>
    </row>
    <row r="184" spans="1:31" s="151" customFormat="1">
      <c r="A184" s="151">
        <v>563</v>
      </c>
      <c r="B184" s="151" t="s">
        <v>219</v>
      </c>
      <c r="C184" s="152">
        <v>7155</v>
      </c>
      <c r="D184" s="152">
        <v>7102</v>
      </c>
      <c r="E184" s="10">
        <f t="shared" si="36"/>
        <v>-53</v>
      </c>
      <c r="F184" s="86">
        <f t="shared" si="37"/>
        <v>-7.4074074074074181E-3</v>
      </c>
      <c r="G184" s="152">
        <v>377</v>
      </c>
      <c r="H184" s="152">
        <v>65</v>
      </c>
      <c r="I184" s="152">
        <v>554</v>
      </c>
      <c r="J184" s="152">
        <v>312</v>
      </c>
      <c r="K184" s="152">
        <v>298</v>
      </c>
      <c r="L184" s="152">
        <v>3490</v>
      </c>
      <c r="M184" s="152">
        <v>1055</v>
      </c>
      <c r="N184" s="152">
        <v>630</v>
      </c>
      <c r="O184" s="152">
        <v>321</v>
      </c>
      <c r="P184" s="152">
        <v>10</v>
      </c>
      <c r="Q184" s="152">
        <v>0</v>
      </c>
      <c r="R184" s="152">
        <v>106</v>
      </c>
      <c r="S184" s="152"/>
      <c r="T184" s="157">
        <f t="shared" si="38"/>
        <v>5.3083638411715012E-2</v>
      </c>
      <c r="U184" s="157">
        <f t="shared" si="39"/>
        <v>9.1523514502956909E-3</v>
      </c>
      <c r="V184" s="157">
        <f t="shared" si="40"/>
        <v>7.800619543790481E-2</v>
      </c>
      <c r="W184" s="157">
        <f t="shared" si="41"/>
        <v>4.3931286961419319E-2</v>
      </c>
      <c r="X184" s="157">
        <f t="shared" si="42"/>
        <v>4.1960011264432558E-2</v>
      </c>
      <c r="Y184" s="157">
        <f t="shared" si="43"/>
        <v>0.4914108701774148</v>
      </c>
      <c r="Z184" s="157">
        <f t="shared" si="44"/>
        <v>0.14854970430864545</v>
      </c>
      <c r="AA184" s="157">
        <f t="shared" si="45"/>
        <v>8.8707406364404398E-2</v>
      </c>
      <c r="AB184" s="157">
        <f t="shared" si="46"/>
        <v>4.5198535623767952E-2</v>
      </c>
      <c r="AC184" s="157">
        <f t="shared" si="47"/>
        <v>1.4080540692762602E-3</v>
      </c>
      <c r="AD184" s="157">
        <f t="shared" si="48"/>
        <v>0</v>
      </c>
      <c r="AE184" s="157">
        <f t="shared" si="49"/>
        <v>1.4925373134328358E-2</v>
      </c>
    </row>
    <row r="185" spans="1:31" s="151" customFormat="1">
      <c r="A185" s="151">
        <v>564</v>
      </c>
      <c r="B185" s="151" t="s">
        <v>466</v>
      </c>
      <c r="C185" s="152">
        <v>207327</v>
      </c>
      <c r="D185" s="152">
        <v>209551</v>
      </c>
      <c r="E185" s="10">
        <f t="shared" si="36"/>
        <v>2224</v>
      </c>
      <c r="F185" s="86">
        <f t="shared" si="37"/>
        <v>1.0727015777009186E-2</v>
      </c>
      <c r="G185" s="152">
        <v>12554</v>
      </c>
      <c r="H185" s="152">
        <v>2319</v>
      </c>
      <c r="I185" s="152">
        <v>15583</v>
      </c>
      <c r="J185" s="152">
        <v>7948</v>
      </c>
      <c r="K185" s="152">
        <v>7995</v>
      </c>
      <c r="L185" s="152">
        <v>127787</v>
      </c>
      <c r="M185" s="152">
        <v>20310</v>
      </c>
      <c r="N185" s="152">
        <v>11000</v>
      </c>
      <c r="O185" s="152">
        <v>4055</v>
      </c>
      <c r="P185" s="152">
        <v>474</v>
      </c>
      <c r="Q185" s="152">
        <v>146</v>
      </c>
      <c r="R185" s="152">
        <v>10036</v>
      </c>
      <c r="S185" s="152"/>
      <c r="T185" s="157">
        <f t="shared" si="38"/>
        <v>5.9909043621839075E-2</v>
      </c>
      <c r="U185" s="157">
        <f t="shared" si="39"/>
        <v>1.1066518413178654E-2</v>
      </c>
      <c r="V185" s="157">
        <f t="shared" si="40"/>
        <v>7.436375870313193E-2</v>
      </c>
      <c r="W185" s="157">
        <f t="shared" si="41"/>
        <v>3.7928714250946072E-2</v>
      </c>
      <c r="X185" s="157">
        <f t="shared" si="42"/>
        <v>3.8153003326159264E-2</v>
      </c>
      <c r="Y185" s="157">
        <f t="shared" si="43"/>
        <v>0.60981336285677468</v>
      </c>
      <c r="Z185" s="157">
        <f t="shared" si="44"/>
        <v>9.6921513139999332E-2</v>
      </c>
      <c r="AA185" s="157">
        <f t="shared" si="45"/>
        <v>5.2493187815853895E-2</v>
      </c>
      <c r="AB185" s="157">
        <f t="shared" si="46"/>
        <v>1.9350897872117051E-2</v>
      </c>
      <c r="AC185" s="157">
        <f t="shared" si="47"/>
        <v>2.2619791840649771E-3</v>
      </c>
      <c r="AD185" s="157">
        <f t="shared" si="48"/>
        <v>6.9672776555587896E-4</v>
      </c>
      <c r="AE185" s="157">
        <f t="shared" si="49"/>
        <v>4.789287571999179E-2</v>
      </c>
    </row>
    <row r="186" spans="1:31" s="151" customFormat="1">
      <c r="A186" s="151">
        <v>576</v>
      </c>
      <c r="B186" s="151" t="s">
        <v>221</v>
      </c>
      <c r="C186" s="152">
        <v>2861</v>
      </c>
      <c r="D186" s="152">
        <v>2813</v>
      </c>
      <c r="E186" s="10">
        <f t="shared" si="36"/>
        <v>-48</v>
      </c>
      <c r="F186" s="86">
        <f t="shared" si="37"/>
        <v>-1.6777350576721473E-2</v>
      </c>
      <c r="G186" s="152">
        <v>87</v>
      </c>
      <c r="H186" s="152">
        <v>11</v>
      </c>
      <c r="I186" s="152">
        <v>123</v>
      </c>
      <c r="J186" s="152">
        <v>77</v>
      </c>
      <c r="K186" s="152">
        <v>80</v>
      </c>
      <c r="L186" s="152">
        <v>1264</v>
      </c>
      <c r="M186" s="152">
        <v>627</v>
      </c>
      <c r="N186" s="152">
        <v>387</v>
      </c>
      <c r="O186" s="152">
        <v>157</v>
      </c>
      <c r="P186" s="152">
        <v>10</v>
      </c>
      <c r="Q186" s="152">
        <v>0</v>
      </c>
      <c r="R186" s="152">
        <v>50</v>
      </c>
      <c r="S186" s="152"/>
      <c r="T186" s="157">
        <f t="shared" si="38"/>
        <v>3.0927835051546393E-2</v>
      </c>
      <c r="U186" s="157">
        <f t="shared" si="39"/>
        <v>3.9104159260575895E-3</v>
      </c>
      <c r="V186" s="157">
        <f t="shared" si="40"/>
        <v>4.372555990046214E-2</v>
      </c>
      <c r="W186" s="157">
        <f t="shared" si="41"/>
        <v>2.7372911482403128E-2</v>
      </c>
      <c r="X186" s="157">
        <f t="shared" si="42"/>
        <v>2.8439388553146108E-2</v>
      </c>
      <c r="Y186" s="157">
        <f t="shared" si="43"/>
        <v>0.4493423391397085</v>
      </c>
      <c r="Z186" s="157">
        <f t="shared" si="44"/>
        <v>0.22289370778528261</v>
      </c>
      <c r="AA186" s="157">
        <f t="shared" si="45"/>
        <v>0.1375755421258443</v>
      </c>
      <c r="AB186" s="157">
        <f t="shared" si="46"/>
        <v>5.5812300035549232E-2</v>
      </c>
      <c r="AC186" s="157">
        <f t="shared" si="47"/>
        <v>3.5549235691432635E-3</v>
      </c>
      <c r="AD186" s="157">
        <f t="shared" si="48"/>
        <v>0</v>
      </c>
      <c r="AE186" s="157">
        <f t="shared" si="49"/>
        <v>1.7774617845716316E-2</v>
      </c>
    </row>
    <row r="187" spans="1:31" s="151" customFormat="1">
      <c r="A187" s="151">
        <v>577</v>
      </c>
      <c r="B187" s="151" t="s">
        <v>467</v>
      </c>
      <c r="C187" s="152">
        <v>10922</v>
      </c>
      <c r="D187" s="152">
        <v>11041</v>
      </c>
      <c r="E187" s="10">
        <f t="shared" si="36"/>
        <v>119</v>
      </c>
      <c r="F187" s="86">
        <f t="shared" si="37"/>
        <v>1.0895440395531919E-2</v>
      </c>
      <c r="G187" s="152">
        <v>747</v>
      </c>
      <c r="H187" s="152">
        <v>139</v>
      </c>
      <c r="I187" s="152">
        <v>932</v>
      </c>
      <c r="J187" s="152">
        <v>399</v>
      </c>
      <c r="K187" s="152">
        <v>399</v>
      </c>
      <c r="L187" s="152">
        <v>5918</v>
      </c>
      <c r="M187" s="152">
        <v>1417</v>
      </c>
      <c r="N187" s="152">
        <v>809</v>
      </c>
      <c r="O187" s="152">
        <v>281</v>
      </c>
      <c r="P187" s="152">
        <v>117</v>
      </c>
      <c r="Q187" s="152">
        <v>1</v>
      </c>
      <c r="R187" s="152">
        <v>347</v>
      </c>
      <c r="S187" s="152"/>
      <c r="T187" s="157">
        <f t="shared" si="38"/>
        <v>6.7656915134498688E-2</v>
      </c>
      <c r="U187" s="157">
        <f t="shared" si="39"/>
        <v>1.2589439362376597E-2</v>
      </c>
      <c r="V187" s="157">
        <f t="shared" si="40"/>
        <v>8.4412643782266095E-2</v>
      </c>
      <c r="W187" s="157">
        <f t="shared" si="41"/>
        <v>3.6138030975455121E-2</v>
      </c>
      <c r="X187" s="157">
        <f t="shared" si="42"/>
        <v>3.6138030975455121E-2</v>
      </c>
      <c r="Y187" s="157">
        <f t="shared" si="43"/>
        <v>0.53600217371614889</v>
      </c>
      <c r="Z187" s="157">
        <f t="shared" si="44"/>
        <v>0.12833982429127797</v>
      </c>
      <c r="AA187" s="157">
        <f t="shared" si="45"/>
        <v>7.3272348519155872E-2</v>
      </c>
      <c r="AB187" s="157">
        <f t="shared" si="46"/>
        <v>2.5450593243365637E-2</v>
      </c>
      <c r="AC187" s="157">
        <f t="shared" si="47"/>
        <v>1.0596866225885336E-2</v>
      </c>
      <c r="AD187" s="157">
        <f t="shared" si="48"/>
        <v>9.0571506204148176E-5</v>
      </c>
      <c r="AE187" s="157">
        <f t="shared" si="49"/>
        <v>3.1428312652839414E-2</v>
      </c>
    </row>
    <row r="188" spans="1:31" s="151" customFormat="1">
      <c r="A188" s="151">
        <v>578</v>
      </c>
      <c r="B188" s="151" t="s">
        <v>223</v>
      </c>
      <c r="C188" s="152">
        <v>3235</v>
      </c>
      <c r="D188" s="152">
        <v>3183</v>
      </c>
      <c r="E188" s="10">
        <f t="shared" si="36"/>
        <v>-52</v>
      </c>
      <c r="F188" s="86">
        <f t="shared" si="37"/>
        <v>-1.607418856259657E-2</v>
      </c>
      <c r="G188" s="152">
        <v>108</v>
      </c>
      <c r="H188" s="152">
        <v>17</v>
      </c>
      <c r="I188" s="152">
        <v>193</v>
      </c>
      <c r="J188" s="152">
        <v>101</v>
      </c>
      <c r="K188" s="152">
        <v>99</v>
      </c>
      <c r="L188" s="152">
        <v>1568</v>
      </c>
      <c r="M188" s="152">
        <v>614</v>
      </c>
      <c r="N188" s="152">
        <v>356</v>
      </c>
      <c r="O188" s="152">
        <v>127</v>
      </c>
      <c r="P188" s="152">
        <v>2</v>
      </c>
      <c r="Q188" s="152">
        <v>0</v>
      </c>
      <c r="R188" s="152">
        <v>33</v>
      </c>
      <c r="S188" s="152"/>
      <c r="T188" s="157">
        <f t="shared" si="38"/>
        <v>3.3930254476908575E-2</v>
      </c>
      <c r="U188" s="157">
        <f t="shared" si="39"/>
        <v>5.3408733898837575E-3</v>
      </c>
      <c r="V188" s="157">
        <f t="shared" si="40"/>
        <v>6.0634621426327362E-2</v>
      </c>
      <c r="W188" s="157">
        <f t="shared" si="41"/>
        <v>3.1731071316368209E-2</v>
      </c>
      <c r="X188" s="157">
        <f t="shared" si="42"/>
        <v>3.1102733270499529E-2</v>
      </c>
      <c r="Y188" s="157">
        <f t="shared" si="43"/>
        <v>0.49261702796104306</v>
      </c>
      <c r="Z188" s="157">
        <f t="shared" si="44"/>
        <v>0.19289978008168396</v>
      </c>
      <c r="AA188" s="157">
        <f t="shared" si="45"/>
        <v>0.11184417216462457</v>
      </c>
      <c r="AB188" s="157">
        <f t="shared" si="46"/>
        <v>3.9899465912661011E-2</v>
      </c>
      <c r="AC188" s="157">
        <f t="shared" si="47"/>
        <v>6.2833804586867733E-4</v>
      </c>
      <c r="AD188" s="157">
        <f t="shared" si="48"/>
        <v>0</v>
      </c>
      <c r="AE188" s="157">
        <f t="shared" si="49"/>
        <v>1.0367577756833177E-2</v>
      </c>
    </row>
    <row r="189" spans="1:31" s="151" customFormat="1">
      <c r="A189" s="151">
        <v>580</v>
      </c>
      <c r="B189" s="151" t="s">
        <v>224</v>
      </c>
      <c r="C189" s="152">
        <v>4655</v>
      </c>
      <c r="D189" s="152">
        <v>4567</v>
      </c>
      <c r="E189" s="10">
        <f t="shared" si="36"/>
        <v>-88</v>
      </c>
      <c r="F189" s="86">
        <f t="shared" si="37"/>
        <v>-1.8904403866809916E-2</v>
      </c>
      <c r="G189" s="152">
        <v>157</v>
      </c>
      <c r="H189" s="152">
        <v>27</v>
      </c>
      <c r="I189" s="152">
        <v>211</v>
      </c>
      <c r="J189" s="152">
        <v>101</v>
      </c>
      <c r="K189" s="152">
        <v>79</v>
      </c>
      <c r="L189" s="152">
        <v>2091</v>
      </c>
      <c r="M189" s="152">
        <v>1009</v>
      </c>
      <c r="N189" s="152">
        <v>643</v>
      </c>
      <c r="O189" s="152">
        <v>249</v>
      </c>
      <c r="P189" s="152">
        <v>8</v>
      </c>
      <c r="Q189" s="152">
        <v>0</v>
      </c>
      <c r="R189" s="152">
        <v>110</v>
      </c>
      <c r="S189" s="152"/>
      <c r="T189" s="157">
        <f t="shared" si="38"/>
        <v>3.4377052769870811E-2</v>
      </c>
      <c r="U189" s="157">
        <f t="shared" si="39"/>
        <v>5.9119772279395662E-3</v>
      </c>
      <c r="V189" s="157">
        <f t="shared" si="40"/>
        <v>4.6201007225749942E-2</v>
      </c>
      <c r="W189" s="157">
        <f t="shared" si="41"/>
        <v>2.2115174074885044E-2</v>
      </c>
      <c r="X189" s="157">
        <f t="shared" si="42"/>
        <v>1.7298007444712066E-2</v>
      </c>
      <c r="Y189" s="157">
        <f t="shared" si="43"/>
        <v>0.45784979198598641</v>
      </c>
      <c r="Z189" s="157">
        <f t="shared" si="44"/>
        <v>0.22093277862929714</v>
      </c>
      <c r="AA189" s="157">
        <f t="shared" si="45"/>
        <v>0.14079264287278301</v>
      </c>
      <c r="AB189" s="157">
        <f t="shared" si="46"/>
        <v>5.4521567768776001E-2</v>
      </c>
      <c r="AC189" s="157">
        <f t="shared" si="47"/>
        <v>1.7516969564265383E-3</v>
      </c>
      <c r="AD189" s="157">
        <f t="shared" si="48"/>
        <v>0</v>
      </c>
      <c r="AE189" s="157">
        <f t="shared" si="49"/>
        <v>2.4085833150864901E-2</v>
      </c>
    </row>
    <row r="190" spans="1:31" s="151" customFormat="1">
      <c r="A190" s="151">
        <v>581</v>
      </c>
      <c r="B190" s="151" t="s">
        <v>225</v>
      </c>
      <c r="C190" s="152">
        <v>6352</v>
      </c>
      <c r="D190" s="152">
        <v>6286</v>
      </c>
      <c r="E190" s="10">
        <f t="shared" si="36"/>
        <v>-66</v>
      </c>
      <c r="F190" s="86">
        <f t="shared" si="37"/>
        <v>-1.0390428211586866E-2</v>
      </c>
      <c r="G190" s="152">
        <v>290</v>
      </c>
      <c r="H190" s="152">
        <v>65</v>
      </c>
      <c r="I190" s="152">
        <v>350</v>
      </c>
      <c r="J190" s="152">
        <v>210</v>
      </c>
      <c r="K190" s="152">
        <v>191</v>
      </c>
      <c r="L190" s="152">
        <v>3033</v>
      </c>
      <c r="M190" s="152">
        <v>1163</v>
      </c>
      <c r="N190" s="152">
        <v>718</v>
      </c>
      <c r="O190" s="152">
        <v>266</v>
      </c>
      <c r="P190" s="152">
        <v>10</v>
      </c>
      <c r="Q190" s="152">
        <v>0</v>
      </c>
      <c r="R190" s="152">
        <v>138</v>
      </c>
      <c r="S190" s="152"/>
      <c r="T190" s="157">
        <f t="shared" si="38"/>
        <v>4.6134266624244351E-2</v>
      </c>
      <c r="U190" s="157">
        <f t="shared" si="39"/>
        <v>1.0340439070951321E-2</v>
      </c>
      <c r="V190" s="157">
        <f t="shared" si="40"/>
        <v>5.5679287305122498E-2</v>
      </c>
      <c r="W190" s="157">
        <f t="shared" si="41"/>
        <v>3.34075723830735E-2</v>
      </c>
      <c r="X190" s="157">
        <f t="shared" si="42"/>
        <v>3.0384982500795417E-2</v>
      </c>
      <c r="Y190" s="157">
        <f t="shared" si="43"/>
        <v>0.48250079541839008</v>
      </c>
      <c r="Z190" s="157">
        <f t="shared" si="44"/>
        <v>0.18501431753102132</v>
      </c>
      <c r="AA190" s="157">
        <f t="shared" si="45"/>
        <v>0.11422208081450844</v>
      </c>
      <c r="AB190" s="157">
        <f t="shared" si="46"/>
        <v>4.2316258351893093E-2</v>
      </c>
      <c r="AC190" s="157">
        <f t="shared" si="47"/>
        <v>1.590836780146357E-3</v>
      </c>
      <c r="AD190" s="157">
        <f t="shared" si="48"/>
        <v>0</v>
      </c>
      <c r="AE190" s="157">
        <f t="shared" si="49"/>
        <v>2.1953547566019728E-2</v>
      </c>
    </row>
    <row r="191" spans="1:31" s="151" customFormat="1">
      <c r="A191" s="151">
        <v>583</v>
      </c>
      <c r="B191" s="151" t="s">
        <v>226</v>
      </c>
      <c r="C191" s="152">
        <v>931</v>
      </c>
      <c r="D191" s="152">
        <v>924</v>
      </c>
      <c r="E191" s="10">
        <f t="shared" si="36"/>
        <v>-7</v>
      </c>
      <c r="F191" s="86">
        <f t="shared" si="37"/>
        <v>-7.5187969924812581E-3</v>
      </c>
      <c r="G191" s="152">
        <v>34</v>
      </c>
      <c r="H191" s="152">
        <v>6</v>
      </c>
      <c r="I191" s="152">
        <v>35</v>
      </c>
      <c r="J191" s="152">
        <v>21</v>
      </c>
      <c r="K191" s="152">
        <v>10</v>
      </c>
      <c r="L191" s="152">
        <v>464</v>
      </c>
      <c r="M191" s="152">
        <v>204</v>
      </c>
      <c r="N191" s="152">
        <v>110</v>
      </c>
      <c r="O191" s="152">
        <v>40</v>
      </c>
      <c r="P191" s="152">
        <v>4</v>
      </c>
      <c r="Q191" s="152">
        <v>0</v>
      </c>
      <c r="R191" s="152">
        <v>8</v>
      </c>
      <c r="S191" s="152"/>
      <c r="T191" s="157">
        <f t="shared" si="38"/>
        <v>3.67965367965368E-2</v>
      </c>
      <c r="U191" s="157">
        <f t="shared" si="39"/>
        <v>6.4935064935064939E-3</v>
      </c>
      <c r="V191" s="157">
        <f t="shared" si="40"/>
        <v>3.787878787878788E-2</v>
      </c>
      <c r="W191" s="157">
        <f t="shared" si="41"/>
        <v>2.2727272727272728E-2</v>
      </c>
      <c r="X191" s="157">
        <f t="shared" si="42"/>
        <v>1.0822510822510822E-2</v>
      </c>
      <c r="Y191" s="157">
        <f t="shared" si="43"/>
        <v>0.50216450216450215</v>
      </c>
      <c r="Z191" s="157">
        <f t="shared" si="44"/>
        <v>0.22077922077922077</v>
      </c>
      <c r="AA191" s="157">
        <f t="shared" si="45"/>
        <v>0.11904761904761904</v>
      </c>
      <c r="AB191" s="157">
        <f t="shared" si="46"/>
        <v>4.3290043290043288E-2</v>
      </c>
      <c r="AC191" s="157">
        <f t="shared" si="47"/>
        <v>4.329004329004329E-3</v>
      </c>
      <c r="AD191" s="157">
        <f t="shared" si="48"/>
        <v>0</v>
      </c>
      <c r="AE191" s="157">
        <f t="shared" si="49"/>
        <v>8.658008658008658E-3</v>
      </c>
    </row>
    <row r="192" spans="1:31" s="151" customFormat="1">
      <c r="A192" s="151">
        <v>584</v>
      </c>
      <c r="B192" s="151" t="s">
        <v>227</v>
      </c>
      <c r="C192" s="152">
        <v>2706</v>
      </c>
      <c r="D192" s="152">
        <v>2676</v>
      </c>
      <c r="E192" s="10">
        <f t="shared" si="36"/>
        <v>-30</v>
      </c>
      <c r="F192" s="86">
        <f t="shared" si="37"/>
        <v>-1.1086474501108667E-2</v>
      </c>
      <c r="G192" s="152">
        <v>225</v>
      </c>
      <c r="H192" s="152">
        <v>41</v>
      </c>
      <c r="I192" s="152">
        <v>301</v>
      </c>
      <c r="J192" s="152">
        <v>159</v>
      </c>
      <c r="K192" s="152">
        <v>126</v>
      </c>
      <c r="L192" s="152">
        <v>1155</v>
      </c>
      <c r="M192" s="152">
        <v>383</v>
      </c>
      <c r="N192" s="152">
        <v>200</v>
      </c>
      <c r="O192" s="152">
        <v>86</v>
      </c>
      <c r="P192" s="152">
        <v>13</v>
      </c>
      <c r="Q192" s="152">
        <v>0</v>
      </c>
      <c r="R192" s="152">
        <v>25</v>
      </c>
      <c r="S192" s="152"/>
      <c r="T192" s="157">
        <f t="shared" si="38"/>
        <v>8.4080717488789244E-2</v>
      </c>
      <c r="U192" s="157">
        <f t="shared" si="39"/>
        <v>1.5321375186846039E-2</v>
      </c>
      <c r="V192" s="157">
        <f t="shared" si="40"/>
        <v>0.1124813153961136</v>
      </c>
      <c r="W192" s="157">
        <f t="shared" si="41"/>
        <v>5.9417040358744393E-2</v>
      </c>
      <c r="X192" s="157">
        <f t="shared" si="42"/>
        <v>4.708520179372197E-2</v>
      </c>
      <c r="Y192" s="157">
        <f t="shared" si="43"/>
        <v>0.43161434977578478</v>
      </c>
      <c r="Z192" s="157">
        <f t="shared" si="44"/>
        <v>0.14312406576980569</v>
      </c>
      <c r="AA192" s="157">
        <f t="shared" si="45"/>
        <v>7.4738415545590436E-2</v>
      </c>
      <c r="AB192" s="157">
        <f t="shared" si="46"/>
        <v>3.2137518684603884E-2</v>
      </c>
      <c r="AC192" s="157">
        <f t="shared" si="47"/>
        <v>4.8579970104633777E-3</v>
      </c>
      <c r="AD192" s="157">
        <f t="shared" si="48"/>
        <v>0</v>
      </c>
      <c r="AE192" s="157">
        <f t="shared" si="49"/>
        <v>9.3423019431988046E-3</v>
      </c>
    </row>
    <row r="193" spans="1:31" s="151" customFormat="1">
      <c r="A193" s="151">
        <v>588</v>
      </c>
      <c r="B193" s="151" t="s">
        <v>228</v>
      </c>
      <c r="C193" s="152">
        <v>1654</v>
      </c>
      <c r="D193" s="152">
        <v>1644</v>
      </c>
      <c r="E193" s="10">
        <f t="shared" si="36"/>
        <v>-10</v>
      </c>
      <c r="F193" s="86">
        <f t="shared" si="37"/>
        <v>-6.0459492140265692E-3</v>
      </c>
      <c r="G193" s="152">
        <v>53</v>
      </c>
      <c r="H193" s="152">
        <v>11</v>
      </c>
      <c r="I193" s="152">
        <v>62</v>
      </c>
      <c r="J193" s="152">
        <v>55</v>
      </c>
      <c r="K193" s="152">
        <v>44</v>
      </c>
      <c r="L193" s="152">
        <v>759</v>
      </c>
      <c r="M193" s="152">
        <v>342</v>
      </c>
      <c r="N193" s="152">
        <v>234</v>
      </c>
      <c r="O193" s="152">
        <v>84</v>
      </c>
      <c r="P193" s="152">
        <v>4</v>
      </c>
      <c r="Q193" s="152">
        <v>0</v>
      </c>
      <c r="R193" s="152">
        <v>32</v>
      </c>
      <c r="S193" s="152"/>
      <c r="T193" s="157">
        <f t="shared" si="38"/>
        <v>3.223844282238443E-2</v>
      </c>
      <c r="U193" s="157">
        <f t="shared" si="39"/>
        <v>6.6909975669099753E-3</v>
      </c>
      <c r="V193" s="157">
        <f t="shared" si="40"/>
        <v>3.7712895377128956E-2</v>
      </c>
      <c r="W193" s="157">
        <f t="shared" si="41"/>
        <v>3.3454987834549879E-2</v>
      </c>
      <c r="X193" s="157">
        <f t="shared" si="42"/>
        <v>2.6763990267639901E-2</v>
      </c>
      <c r="Y193" s="157">
        <f t="shared" si="43"/>
        <v>0.46167883211678834</v>
      </c>
      <c r="Z193" s="157">
        <f t="shared" si="44"/>
        <v>0.20802919708029197</v>
      </c>
      <c r="AA193" s="157">
        <f t="shared" si="45"/>
        <v>0.14233576642335766</v>
      </c>
      <c r="AB193" s="157">
        <f t="shared" si="46"/>
        <v>5.1094890510948905E-2</v>
      </c>
      <c r="AC193" s="157">
        <f t="shared" si="47"/>
        <v>2.4330900243309003E-3</v>
      </c>
      <c r="AD193" s="157">
        <f t="shared" si="48"/>
        <v>0</v>
      </c>
      <c r="AE193" s="157">
        <f t="shared" si="49"/>
        <v>1.9464720194647202E-2</v>
      </c>
    </row>
    <row r="194" spans="1:31" s="151" customFormat="1">
      <c r="A194" s="151">
        <v>592</v>
      </c>
      <c r="B194" s="151" t="s">
        <v>229</v>
      </c>
      <c r="C194" s="152">
        <v>3772</v>
      </c>
      <c r="D194" s="152">
        <v>3678</v>
      </c>
      <c r="E194" s="10">
        <f t="shared" si="36"/>
        <v>-94</v>
      </c>
      <c r="F194" s="86">
        <f t="shared" si="37"/>
        <v>-2.4920466595970359E-2</v>
      </c>
      <c r="G194" s="152">
        <v>201</v>
      </c>
      <c r="H194" s="152">
        <v>37</v>
      </c>
      <c r="I194" s="152">
        <v>316</v>
      </c>
      <c r="J194" s="152">
        <v>165</v>
      </c>
      <c r="K194" s="152">
        <v>129</v>
      </c>
      <c r="L194" s="152">
        <v>1904</v>
      </c>
      <c r="M194" s="152">
        <v>525</v>
      </c>
      <c r="N194" s="152">
        <v>304</v>
      </c>
      <c r="O194" s="152">
        <v>97</v>
      </c>
      <c r="P194" s="152">
        <v>6</v>
      </c>
      <c r="Q194" s="152">
        <v>1</v>
      </c>
      <c r="R194" s="152">
        <v>55</v>
      </c>
      <c r="S194" s="152"/>
      <c r="T194" s="157">
        <f t="shared" si="38"/>
        <v>5.4649265905383361E-2</v>
      </c>
      <c r="U194" s="157">
        <f t="shared" si="39"/>
        <v>1.0059815116911366E-2</v>
      </c>
      <c r="V194" s="157">
        <f t="shared" si="40"/>
        <v>8.5916258836324089E-2</v>
      </c>
      <c r="W194" s="157">
        <f t="shared" si="41"/>
        <v>4.4861337683523655E-2</v>
      </c>
      <c r="X194" s="157">
        <f t="shared" si="42"/>
        <v>3.507340946166395E-2</v>
      </c>
      <c r="Y194" s="157">
        <f t="shared" si="43"/>
        <v>0.51767264817835779</v>
      </c>
      <c r="Z194" s="157">
        <f t="shared" si="44"/>
        <v>0.14274061990212072</v>
      </c>
      <c r="AA194" s="157">
        <f t="shared" si="45"/>
        <v>8.2653616095704194E-2</v>
      </c>
      <c r="AB194" s="157">
        <f t="shared" si="46"/>
        <v>2.6373028820010875E-2</v>
      </c>
      <c r="AC194" s="157">
        <f t="shared" si="47"/>
        <v>1.6313213703099511E-3</v>
      </c>
      <c r="AD194" s="157">
        <f t="shared" si="48"/>
        <v>2.7188689505165849E-4</v>
      </c>
      <c r="AE194" s="157">
        <f t="shared" si="49"/>
        <v>1.4953779227841218E-2</v>
      </c>
    </row>
    <row r="195" spans="1:31" s="151" customFormat="1">
      <c r="A195" s="151">
        <v>593</v>
      </c>
      <c r="B195" s="151" t="s">
        <v>230</v>
      </c>
      <c r="C195" s="152">
        <v>17375</v>
      </c>
      <c r="D195" s="152">
        <v>17253</v>
      </c>
      <c r="E195" s="10">
        <f t="shared" si="36"/>
        <v>-122</v>
      </c>
      <c r="F195" s="86">
        <f t="shared" si="37"/>
        <v>-7.0215827338129255E-3</v>
      </c>
      <c r="G195" s="152">
        <v>648</v>
      </c>
      <c r="H195" s="152">
        <v>145</v>
      </c>
      <c r="I195" s="152">
        <v>871</v>
      </c>
      <c r="J195" s="152">
        <v>489</v>
      </c>
      <c r="K195" s="152">
        <v>473</v>
      </c>
      <c r="L195" s="152">
        <v>8752</v>
      </c>
      <c r="M195" s="152">
        <v>3230</v>
      </c>
      <c r="N195" s="152">
        <v>1869</v>
      </c>
      <c r="O195" s="152">
        <v>776</v>
      </c>
      <c r="P195" s="152">
        <v>19</v>
      </c>
      <c r="Q195" s="152">
        <v>0</v>
      </c>
      <c r="R195" s="152">
        <v>480</v>
      </c>
      <c r="S195" s="152"/>
      <c r="T195" s="157">
        <f t="shared" si="38"/>
        <v>3.7558685446009391E-2</v>
      </c>
      <c r="U195" s="157">
        <f t="shared" si="39"/>
        <v>8.4043354778879035E-3</v>
      </c>
      <c r="V195" s="157">
        <f t="shared" si="40"/>
        <v>5.0483973801657686E-2</v>
      </c>
      <c r="W195" s="157">
        <f t="shared" si="41"/>
        <v>2.8342896887497828E-2</v>
      </c>
      <c r="X195" s="157">
        <f t="shared" si="42"/>
        <v>2.7415521938213644E-2</v>
      </c>
      <c r="Y195" s="157">
        <f t="shared" si="43"/>
        <v>0.50727409725844785</v>
      </c>
      <c r="Z195" s="157">
        <f t="shared" si="44"/>
        <v>0.18721381788674432</v>
      </c>
      <c r="AA195" s="157">
        <f t="shared" si="45"/>
        <v>0.10832898626325857</v>
      </c>
      <c r="AB195" s="157">
        <f t="shared" si="46"/>
        <v>4.497768504028285E-2</v>
      </c>
      <c r="AC195" s="157">
        <f t="shared" si="47"/>
        <v>1.1012577522749667E-3</v>
      </c>
      <c r="AD195" s="157">
        <f t="shared" si="48"/>
        <v>0</v>
      </c>
      <c r="AE195" s="157">
        <f t="shared" si="49"/>
        <v>2.7821248478525473E-2</v>
      </c>
    </row>
    <row r="196" spans="1:31" s="151" customFormat="1">
      <c r="A196" s="151">
        <v>595</v>
      </c>
      <c r="B196" s="151" t="s">
        <v>231</v>
      </c>
      <c r="C196" s="152">
        <v>4321</v>
      </c>
      <c r="D196" s="152">
        <v>4269</v>
      </c>
      <c r="E196" s="10">
        <f t="shared" si="36"/>
        <v>-52</v>
      </c>
      <c r="F196" s="86">
        <f t="shared" si="37"/>
        <v>-1.2034251330710455E-2</v>
      </c>
      <c r="G196" s="152">
        <v>168</v>
      </c>
      <c r="H196" s="152">
        <v>35</v>
      </c>
      <c r="I196" s="152">
        <v>238</v>
      </c>
      <c r="J196" s="152">
        <v>154</v>
      </c>
      <c r="K196" s="152">
        <v>131</v>
      </c>
      <c r="L196" s="152">
        <v>1894</v>
      </c>
      <c r="M196" s="152">
        <v>900</v>
      </c>
      <c r="N196" s="152">
        <v>507</v>
      </c>
      <c r="O196" s="152">
        <v>242</v>
      </c>
      <c r="P196" s="152">
        <v>9</v>
      </c>
      <c r="Q196" s="152">
        <v>0</v>
      </c>
      <c r="R196" s="152">
        <v>80</v>
      </c>
      <c r="S196" s="152"/>
      <c r="T196" s="157">
        <f t="shared" si="38"/>
        <v>3.9353478566408993E-2</v>
      </c>
      <c r="U196" s="157">
        <f t="shared" si="39"/>
        <v>8.1986413680018733E-3</v>
      </c>
      <c r="V196" s="157">
        <f t="shared" si="40"/>
        <v>5.5750761302412744E-2</v>
      </c>
      <c r="W196" s="157">
        <f t="shared" si="41"/>
        <v>3.6074022019208243E-2</v>
      </c>
      <c r="X196" s="157">
        <f t="shared" si="42"/>
        <v>3.0686343405949872E-2</v>
      </c>
      <c r="Y196" s="157">
        <f t="shared" si="43"/>
        <v>0.44366362145701571</v>
      </c>
      <c r="Z196" s="157">
        <f t="shared" si="44"/>
        <v>0.21082220660576248</v>
      </c>
      <c r="AA196" s="157">
        <f t="shared" si="45"/>
        <v>0.11876317638791287</v>
      </c>
      <c r="AB196" s="157">
        <f t="shared" si="46"/>
        <v>5.6687748887327243E-2</v>
      </c>
      <c r="AC196" s="157">
        <f t="shared" si="47"/>
        <v>2.1082220660576245E-3</v>
      </c>
      <c r="AD196" s="157">
        <f t="shared" si="48"/>
        <v>0</v>
      </c>
      <c r="AE196" s="157">
        <f t="shared" si="49"/>
        <v>1.8739751698289998E-2</v>
      </c>
    </row>
    <row r="197" spans="1:31" s="151" customFormat="1">
      <c r="A197" s="151">
        <v>598</v>
      </c>
      <c r="B197" s="151" t="s">
        <v>468</v>
      </c>
      <c r="C197" s="152">
        <v>19066</v>
      </c>
      <c r="D197" s="152">
        <v>19097</v>
      </c>
      <c r="E197" s="10">
        <f t="shared" si="36"/>
        <v>31</v>
      </c>
      <c r="F197" s="86">
        <f t="shared" si="37"/>
        <v>1.6259309766075702E-3</v>
      </c>
      <c r="G197" s="152">
        <v>1052</v>
      </c>
      <c r="H197" s="152">
        <v>181</v>
      </c>
      <c r="I197" s="152">
        <v>1227</v>
      </c>
      <c r="J197" s="152">
        <v>682</v>
      </c>
      <c r="K197" s="152">
        <v>677</v>
      </c>
      <c r="L197" s="152">
        <v>10229</v>
      </c>
      <c r="M197" s="152">
        <v>2495</v>
      </c>
      <c r="N197" s="152">
        <v>1835</v>
      </c>
      <c r="O197" s="152">
        <v>719</v>
      </c>
      <c r="P197" s="152">
        <v>10699</v>
      </c>
      <c r="Q197" s="152">
        <v>1</v>
      </c>
      <c r="R197" s="152">
        <v>2052</v>
      </c>
      <c r="S197" s="152"/>
      <c r="T197" s="157">
        <f t="shared" si="38"/>
        <v>5.5087186469078911E-2</v>
      </c>
      <c r="U197" s="157">
        <f t="shared" si="39"/>
        <v>9.4779284704403829E-3</v>
      </c>
      <c r="V197" s="157">
        <f t="shared" si="40"/>
        <v>6.4250929465361054E-2</v>
      </c>
      <c r="W197" s="157">
        <f t="shared" si="41"/>
        <v>3.5712415562653817E-2</v>
      </c>
      <c r="X197" s="157">
        <f t="shared" si="42"/>
        <v>3.5450594334188616E-2</v>
      </c>
      <c r="Y197" s="157">
        <f t="shared" si="43"/>
        <v>0.53563386919411426</v>
      </c>
      <c r="Z197" s="157">
        <f t="shared" si="44"/>
        <v>0.13064879300413679</v>
      </c>
      <c r="AA197" s="157">
        <f t="shared" si="45"/>
        <v>9.6088390846729849E-2</v>
      </c>
      <c r="AB197" s="157">
        <f t="shared" si="46"/>
        <v>3.7649892653296331E-2</v>
      </c>
      <c r="AC197" s="157">
        <f t="shared" si="47"/>
        <v>0.56024506466984347</v>
      </c>
      <c r="AD197" s="157">
        <f t="shared" si="48"/>
        <v>5.2364245693040791E-5</v>
      </c>
      <c r="AE197" s="157">
        <f t="shared" si="49"/>
        <v>0.10745143216211971</v>
      </c>
    </row>
    <row r="198" spans="1:31" s="151" customFormat="1">
      <c r="A198" s="151">
        <v>599</v>
      </c>
      <c r="B198" s="151" t="s">
        <v>469</v>
      </c>
      <c r="C198" s="152">
        <v>11174</v>
      </c>
      <c r="D198" s="152">
        <v>11172</v>
      </c>
      <c r="E198" s="10">
        <f t="shared" si="36"/>
        <v>-2</v>
      </c>
      <c r="F198" s="86">
        <f t="shared" si="37"/>
        <v>-1.7898693395379528E-4</v>
      </c>
      <c r="G198" s="152">
        <v>980</v>
      </c>
      <c r="H198" s="152">
        <v>165</v>
      </c>
      <c r="I198" s="152">
        <v>1075</v>
      </c>
      <c r="J198" s="152">
        <v>562</v>
      </c>
      <c r="K198" s="152">
        <v>506</v>
      </c>
      <c r="L198" s="152">
        <v>5800</v>
      </c>
      <c r="M198" s="152">
        <v>1129</v>
      </c>
      <c r="N198" s="152">
        <v>700</v>
      </c>
      <c r="O198" s="152">
        <v>255</v>
      </c>
      <c r="P198" s="152">
        <v>9920</v>
      </c>
      <c r="Q198" s="152">
        <v>0</v>
      </c>
      <c r="R198" s="152">
        <v>321</v>
      </c>
      <c r="S198" s="152"/>
      <c r="T198" s="157">
        <f t="shared" si="38"/>
        <v>8.771929824561403E-2</v>
      </c>
      <c r="U198" s="157">
        <f t="shared" si="39"/>
        <v>1.4769065520945221E-2</v>
      </c>
      <c r="V198" s="157">
        <f t="shared" si="40"/>
        <v>9.6222699606158257E-2</v>
      </c>
      <c r="W198" s="157">
        <f t="shared" si="41"/>
        <v>5.0304332259219479E-2</v>
      </c>
      <c r="X198" s="157">
        <f t="shared" si="42"/>
        <v>4.5291800930898678E-2</v>
      </c>
      <c r="Y198" s="157">
        <f t="shared" si="43"/>
        <v>0.51915503043322597</v>
      </c>
      <c r="Z198" s="157">
        <f t="shared" si="44"/>
        <v>0.1010562119584676</v>
      </c>
      <c r="AA198" s="157">
        <f t="shared" si="45"/>
        <v>6.2656641604010022E-2</v>
      </c>
      <c r="AB198" s="157">
        <f t="shared" si="46"/>
        <v>2.2824919441460794E-2</v>
      </c>
      <c r="AC198" s="157">
        <f t="shared" si="47"/>
        <v>0.88793412101682778</v>
      </c>
      <c r="AD198" s="157">
        <f t="shared" si="48"/>
        <v>0</v>
      </c>
      <c r="AE198" s="157">
        <f t="shared" si="49"/>
        <v>2.8732545649838882E-2</v>
      </c>
    </row>
    <row r="199" spans="1:31" s="151" customFormat="1">
      <c r="A199" s="151">
        <v>601</v>
      </c>
      <c r="B199" s="151" t="s">
        <v>234</v>
      </c>
      <c r="C199" s="152">
        <v>3931</v>
      </c>
      <c r="D199" s="152">
        <v>3873</v>
      </c>
      <c r="E199" s="10">
        <f t="shared" si="36"/>
        <v>-58</v>
      </c>
      <c r="F199" s="86">
        <f t="shared" si="37"/>
        <v>-1.4754515390485889E-2</v>
      </c>
      <c r="G199" s="152">
        <v>147</v>
      </c>
      <c r="H199" s="152">
        <v>26</v>
      </c>
      <c r="I199" s="152">
        <v>258</v>
      </c>
      <c r="J199" s="152">
        <v>152</v>
      </c>
      <c r="K199" s="152">
        <v>137</v>
      </c>
      <c r="L199" s="152">
        <v>1862</v>
      </c>
      <c r="M199" s="152">
        <v>657</v>
      </c>
      <c r="N199" s="152">
        <v>427</v>
      </c>
      <c r="O199" s="152">
        <v>207</v>
      </c>
      <c r="P199" s="152">
        <v>0</v>
      </c>
      <c r="Q199" s="152">
        <v>0</v>
      </c>
      <c r="R199" s="152">
        <v>37</v>
      </c>
      <c r="S199" s="152"/>
      <c r="T199" s="157">
        <f t="shared" si="38"/>
        <v>3.7955073586367155E-2</v>
      </c>
      <c r="U199" s="157">
        <f t="shared" si="39"/>
        <v>6.7131422669765043E-3</v>
      </c>
      <c r="V199" s="157">
        <f t="shared" si="40"/>
        <v>6.6615027110766847E-2</v>
      </c>
      <c r="W199" s="157">
        <f t="shared" si="41"/>
        <v>3.9246062483862636E-2</v>
      </c>
      <c r="X199" s="157">
        <f t="shared" si="42"/>
        <v>3.5373095791376194E-2</v>
      </c>
      <c r="Y199" s="157">
        <f t="shared" si="43"/>
        <v>0.48076426542731732</v>
      </c>
      <c r="Z199" s="157">
        <f t="shared" si="44"/>
        <v>0.16963594113090627</v>
      </c>
      <c r="AA199" s="157">
        <f t="shared" si="45"/>
        <v>0.11025045184611412</v>
      </c>
      <c r="AB199" s="157">
        <f t="shared" si="46"/>
        <v>5.3446940356312936E-2</v>
      </c>
      <c r="AC199" s="157">
        <f t="shared" si="47"/>
        <v>0</v>
      </c>
      <c r="AD199" s="157">
        <f t="shared" si="48"/>
        <v>0</v>
      </c>
      <c r="AE199" s="157">
        <f t="shared" si="49"/>
        <v>9.5533178414665635E-3</v>
      </c>
    </row>
    <row r="200" spans="1:31" s="151" customFormat="1">
      <c r="A200" s="151">
        <v>604</v>
      </c>
      <c r="B200" s="151" t="s">
        <v>470</v>
      </c>
      <c r="C200" s="152">
        <v>19803</v>
      </c>
      <c r="D200" s="152">
        <v>20206</v>
      </c>
      <c r="E200" s="10">
        <f t="shared" si="36"/>
        <v>403</v>
      </c>
      <c r="F200" s="86">
        <f t="shared" si="37"/>
        <v>2.035045195172458E-2</v>
      </c>
      <c r="G200" s="152">
        <v>1346</v>
      </c>
      <c r="H200" s="152">
        <v>279</v>
      </c>
      <c r="I200" s="152">
        <v>1795</v>
      </c>
      <c r="J200" s="152">
        <v>830</v>
      </c>
      <c r="K200" s="152">
        <v>814</v>
      </c>
      <c r="L200" s="152">
        <v>11438</v>
      </c>
      <c r="M200" s="152">
        <v>2009</v>
      </c>
      <c r="N200" s="152">
        <v>1326</v>
      </c>
      <c r="O200" s="152">
        <v>369</v>
      </c>
      <c r="P200" s="152">
        <v>77</v>
      </c>
      <c r="Q200" s="152">
        <v>1</v>
      </c>
      <c r="R200" s="152">
        <v>818</v>
      </c>
      <c r="S200" s="152"/>
      <c r="T200" s="157">
        <f t="shared" si="38"/>
        <v>6.661387706621795E-2</v>
      </c>
      <c r="U200" s="157">
        <f t="shared" si="39"/>
        <v>1.380777986736613E-2</v>
      </c>
      <c r="V200" s="157">
        <f t="shared" si="40"/>
        <v>8.8834999505097489E-2</v>
      </c>
      <c r="W200" s="157">
        <f t="shared" si="41"/>
        <v>4.1076907849153715E-2</v>
      </c>
      <c r="X200" s="157">
        <f t="shared" si="42"/>
        <v>4.0285063842423044E-2</v>
      </c>
      <c r="Y200" s="157">
        <f t="shared" si="43"/>
        <v>0.56606948431159065</v>
      </c>
      <c r="Z200" s="157">
        <f t="shared" si="44"/>
        <v>9.9425913095120264E-2</v>
      </c>
      <c r="AA200" s="157">
        <f t="shared" si="45"/>
        <v>6.5624072057804614E-2</v>
      </c>
      <c r="AB200" s="157">
        <f t="shared" si="46"/>
        <v>1.8261902405226172E-2</v>
      </c>
      <c r="AC200" s="157">
        <f t="shared" si="47"/>
        <v>3.810749282391369E-3</v>
      </c>
      <c r="AD200" s="157">
        <f t="shared" si="48"/>
        <v>4.9490250420667129E-5</v>
      </c>
      <c r="AE200" s="157">
        <f t="shared" si="49"/>
        <v>4.0483024844105708E-2</v>
      </c>
    </row>
    <row r="201" spans="1:31" s="151" customFormat="1">
      <c r="A201" s="151">
        <v>607</v>
      </c>
      <c r="B201" s="151" t="s">
        <v>236</v>
      </c>
      <c r="C201" s="152">
        <v>4201</v>
      </c>
      <c r="D201" s="152">
        <v>4161</v>
      </c>
      <c r="E201" s="10">
        <f t="shared" si="36"/>
        <v>-40</v>
      </c>
      <c r="F201" s="86">
        <f t="shared" si="37"/>
        <v>-9.5215424898833501E-3</v>
      </c>
      <c r="G201" s="152">
        <v>199</v>
      </c>
      <c r="H201" s="152">
        <v>32</v>
      </c>
      <c r="I201" s="152">
        <v>236</v>
      </c>
      <c r="J201" s="152">
        <v>112</v>
      </c>
      <c r="K201" s="152">
        <v>91</v>
      </c>
      <c r="L201" s="152">
        <v>2048</v>
      </c>
      <c r="M201" s="152">
        <v>841</v>
      </c>
      <c r="N201" s="152">
        <v>425</v>
      </c>
      <c r="O201" s="152">
        <v>177</v>
      </c>
      <c r="P201" s="152">
        <v>4</v>
      </c>
      <c r="Q201" s="152">
        <v>0</v>
      </c>
      <c r="R201" s="152">
        <v>47</v>
      </c>
      <c r="S201" s="152"/>
      <c r="T201" s="157">
        <f t="shared" si="38"/>
        <v>4.7825042057197786E-2</v>
      </c>
      <c r="U201" s="157">
        <f t="shared" si="39"/>
        <v>7.6904590242730109E-3</v>
      </c>
      <c r="V201" s="157">
        <f t="shared" si="40"/>
        <v>5.6717135304013455E-2</v>
      </c>
      <c r="W201" s="157">
        <f t="shared" si="41"/>
        <v>2.6916606584955538E-2</v>
      </c>
      <c r="X201" s="157">
        <f t="shared" si="42"/>
        <v>2.1869742850276375E-2</v>
      </c>
      <c r="Y201" s="157">
        <f t="shared" si="43"/>
        <v>0.4921893775534727</v>
      </c>
      <c r="Z201" s="157">
        <f t="shared" si="44"/>
        <v>0.20211487623167507</v>
      </c>
      <c r="AA201" s="157">
        <f t="shared" si="45"/>
        <v>0.10213890891612593</v>
      </c>
      <c r="AB201" s="157">
        <f t="shared" si="46"/>
        <v>4.2537851478010091E-2</v>
      </c>
      <c r="AC201" s="157">
        <f t="shared" si="47"/>
        <v>9.6130737803412636E-4</v>
      </c>
      <c r="AD201" s="157">
        <f t="shared" si="48"/>
        <v>0</v>
      </c>
      <c r="AE201" s="157">
        <f t="shared" si="49"/>
        <v>1.1295361691900985E-2</v>
      </c>
    </row>
    <row r="202" spans="1:31" s="151" customFormat="1">
      <c r="A202" s="151">
        <v>608</v>
      </c>
      <c r="B202" s="151" t="s">
        <v>471</v>
      </c>
      <c r="C202" s="152">
        <v>2063</v>
      </c>
      <c r="D202" s="152">
        <v>2013</v>
      </c>
      <c r="E202" s="10">
        <f t="shared" si="36"/>
        <v>-50</v>
      </c>
      <c r="F202" s="86">
        <f t="shared" si="37"/>
        <v>-2.423654871546288E-2</v>
      </c>
      <c r="G202" s="152">
        <v>73</v>
      </c>
      <c r="H202" s="152">
        <v>26</v>
      </c>
      <c r="I202" s="152">
        <v>124</v>
      </c>
      <c r="J202" s="152">
        <v>76</v>
      </c>
      <c r="K202" s="152">
        <v>55</v>
      </c>
      <c r="L202" s="152">
        <v>988</v>
      </c>
      <c r="M202" s="152">
        <v>348</v>
      </c>
      <c r="N202" s="152">
        <v>224</v>
      </c>
      <c r="O202" s="152">
        <v>99</v>
      </c>
      <c r="P202" s="152">
        <v>2</v>
      </c>
      <c r="Q202" s="152">
        <v>0</v>
      </c>
      <c r="R202" s="152">
        <v>24</v>
      </c>
      <c r="S202" s="152"/>
      <c r="T202" s="157">
        <f t="shared" si="38"/>
        <v>3.6264282165921508E-2</v>
      </c>
      <c r="U202" s="157">
        <f t="shared" si="39"/>
        <v>1.2916045702930949E-2</v>
      </c>
      <c r="V202" s="157">
        <f t="shared" si="40"/>
        <v>6.1599602583209144E-2</v>
      </c>
      <c r="W202" s="157">
        <f t="shared" si="41"/>
        <v>3.7754595131644315E-2</v>
      </c>
      <c r="X202" s="157">
        <f t="shared" si="42"/>
        <v>2.7322404371584699E-2</v>
      </c>
      <c r="Y202" s="157">
        <f t="shared" si="43"/>
        <v>0.49080973671137607</v>
      </c>
      <c r="Z202" s="157">
        <f t="shared" si="44"/>
        <v>0.17287630402384502</v>
      </c>
      <c r="AA202" s="157">
        <f t="shared" si="45"/>
        <v>0.11127670144063587</v>
      </c>
      <c r="AB202" s="157">
        <f t="shared" si="46"/>
        <v>4.9180327868852458E-2</v>
      </c>
      <c r="AC202" s="157">
        <f t="shared" si="47"/>
        <v>9.9354197714853452E-4</v>
      </c>
      <c r="AD202" s="157">
        <f t="shared" si="48"/>
        <v>0</v>
      </c>
      <c r="AE202" s="157">
        <f t="shared" si="49"/>
        <v>1.1922503725782414E-2</v>
      </c>
    </row>
    <row r="203" spans="1:31" s="151" customFormat="1">
      <c r="A203" s="151">
        <v>609</v>
      </c>
      <c r="B203" s="151" t="s">
        <v>472</v>
      </c>
      <c r="C203" s="152">
        <v>83684</v>
      </c>
      <c r="D203" s="152">
        <v>83482</v>
      </c>
      <c r="E203" s="10">
        <f t="shared" si="36"/>
        <v>-202</v>
      </c>
      <c r="F203" s="86">
        <f t="shared" si="37"/>
        <v>-2.4138425505473293E-3</v>
      </c>
      <c r="G203" s="152">
        <v>3958</v>
      </c>
      <c r="H203" s="152">
        <v>781</v>
      </c>
      <c r="I203" s="152">
        <v>5028</v>
      </c>
      <c r="J203" s="152">
        <v>2635</v>
      </c>
      <c r="K203" s="152">
        <v>2677</v>
      </c>
      <c r="L203" s="152">
        <v>46153</v>
      </c>
      <c r="M203" s="152">
        <v>11844</v>
      </c>
      <c r="N203" s="152">
        <v>7439</v>
      </c>
      <c r="O203" s="152">
        <v>2967</v>
      </c>
      <c r="P203" s="152">
        <v>477</v>
      </c>
      <c r="Q203" s="152">
        <v>1</v>
      </c>
      <c r="R203" s="152">
        <v>3299</v>
      </c>
      <c r="S203" s="152"/>
      <c r="T203" s="157">
        <f t="shared" si="38"/>
        <v>4.7411418030234062E-2</v>
      </c>
      <c r="U203" s="157">
        <f t="shared" si="39"/>
        <v>9.3553101267339067E-3</v>
      </c>
      <c r="V203" s="157">
        <f t="shared" si="40"/>
        <v>6.0228552262763232E-2</v>
      </c>
      <c r="W203" s="157">
        <f t="shared" si="41"/>
        <v>3.156369037636856E-2</v>
      </c>
      <c r="X203" s="157">
        <f t="shared" si="42"/>
        <v>3.2066792841570636E-2</v>
      </c>
      <c r="Y203" s="157">
        <f t="shared" si="43"/>
        <v>0.55284971610646605</v>
      </c>
      <c r="Z203" s="157">
        <f t="shared" si="44"/>
        <v>0.14187489518698643</v>
      </c>
      <c r="AA203" s="157">
        <f t="shared" si="45"/>
        <v>8.9109029491387368E-2</v>
      </c>
      <c r="AB203" s="157">
        <f t="shared" si="46"/>
        <v>3.5540595577489759E-2</v>
      </c>
      <c r="AC203" s="157">
        <f t="shared" si="47"/>
        <v>5.71380656908076E-3</v>
      </c>
      <c r="AD203" s="157">
        <f t="shared" si="48"/>
        <v>1.1978630123859035E-5</v>
      </c>
      <c r="AE203" s="157">
        <f t="shared" si="49"/>
        <v>3.9517500778610958E-2</v>
      </c>
    </row>
    <row r="204" spans="1:31" s="151" customFormat="1">
      <c r="A204" s="151">
        <v>611</v>
      </c>
      <c r="B204" s="151" t="s">
        <v>473</v>
      </c>
      <c r="C204" s="152">
        <v>5070</v>
      </c>
      <c r="D204" s="152">
        <v>5066</v>
      </c>
      <c r="E204" s="10">
        <f t="shared" si="36"/>
        <v>-4</v>
      </c>
      <c r="F204" s="86">
        <f t="shared" si="37"/>
        <v>-7.889546351085297E-4</v>
      </c>
      <c r="G204" s="152">
        <v>310</v>
      </c>
      <c r="H204" s="152">
        <v>57</v>
      </c>
      <c r="I204" s="152">
        <v>438</v>
      </c>
      <c r="J204" s="152">
        <v>246</v>
      </c>
      <c r="K204" s="152">
        <v>251</v>
      </c>
      <c r="L204" s="152">
        <v>2897</v>
      </c>
      <c r="M204" s="152">
        <v>530</v>
      </c>
      <c r="N204" s="152">
        <v>242</v>
      </c>
      <c r="O204" s="152">
        <v>95</v>
      </c>
      <c r="P204" s="152">
        <v>119</v>
      </c>
      <c r="Q204" s="152">
        <v>0</v>
      </c>
      <c r="R204" s="152">
        <v>187</v>
      </c>
      <c r="S204" s="152"/>
      <c r="T204" s="157">
        <f t="shared" si="38"/>
        <v>6.1192262139755232E-2</v>
      </c>
      <c r="U204" s="157">
        <f t="shared" si="39"/>
        <v>1.1251480457954995E-2</v>
      </c>
      <c r="V204" s="157">
        <f t="shared" si="40"/>
        <v>8.6458744571654159E-2</v>
      </c>
      <c r="W204" s="157">
        <f t="shared" si="41"/>
        <v>4.8559020923805762E-2</v>
      </c>
      <c r="X204" s="157">
        <f t="shared" si="42"/>
        <v>4.9545992893801814E-2</v>
      </c>
      <c r="Y204" s="157">
        <f t="shared" si="43"/>
        <v>0.57185155941571264</v>
      </c>
      <c r="Z204" s="157">
        <f t="shared" si="44"/>
        <v>0.10461902881958153</v>
      </c>
      <c r="AA204" s="157">
        <f t="shared" si="45"/>
        <v>4.7769443347808922E-2</v>
      </c>
      <c r="AB204" s="157">
        <f t="shared" si="46"/>
        <v>1.875246742992499E-2</v>
      </c>
      <c r="AC204" s="157">
        <f t="shared" si="47"/>
        <v>2.3489932885906041E-2</v>
      </c>
      <c r="AD204" s="157">
        <f t="shared" si="48"/>
        <v>0</v>
      </c>
      <c r="AE204" s="157">
        <f t="shared" si="49"/>
        <v>3.6912751677852351E-2</v>
      </c>
    </row>
    <row r="205" spans="1:31" s="151" customFormat="1">
      <c r="A205" s="151">
        <v>614</v>
      </c>
      <c r="B205" s="151" t="s">
        <v>240</v>
      </c>
      <c r="C205" s="152">
        <v>3117</v>
      </c>
      <c r="D205" s="152">
        <v>3066</v>
      </c>
      <c r="E205" s="10">
        <f t="shared" si="36"/>
        <v>-51</v>
      </c>
      <c r="F205" s="86">
        <f t="shared" si="37"/>
        <v>-1.6361886429258954E-2</v>
      </c>
      <c r="G205" s="152">
        <v>72</v>
      </c>
      <c r="H205" s="152">
        <v>10</v>
      </c>
      <c r="I205" s="152">
        <v>119</v>
      </c>
      <c r="J205" s="152">
        <v>62</v>
      </c>
      <c r="K205" s="152">
        <v>63</v>
      </c>
      <c r="L205" s="152">
        <v>1466</v>
      </c>
      <c r="M205" s="152">
        <v>732</v>
      </c>
      <c r="N205" s="152">
        <v>397</v>
      </c>
      <c r="O205" s="152">
        <v>145</v>
      </c>
      <c r="P205" s="152">
        <v>4</v>
      </c>
      <c r="Q205" s="152">
        <v>1</v>
      </c>
      <c r="R205" s="152">
        <v>46</v>
      </c>
      <c r="S205" s="152"/>
      <c r="T205" s="157">
        <f t="shared" si="38"/>
        <v>2.3483365949119372E-2</v>
      </c>
      <c r="U205" s="157">
        <f t="shared" si="39"/>
        <v>3.2615786040443573E-3</v>
      </c>
      <c r="V205" s="157">
        <f t="shared" si="40"/>
        <v>3.8812785388127852E-2</v>
      </c>
      <c r="W205" s="157">
        <f t="shared" si="41"/>
        <v>2.0221787345075015E-2</v>
      </c>
      <c r="X205" s="157">
        <f t="shared" si="42"/>
        <v>2.0547945205479451E-2</v>
      </c>
      <c r="Y205" s="157">
        <f t="shared" si="43"/>
        <v>0.47814742335290278</v>
      </c>
      <c r="Z205" s="157">
        <f t="shared" si="44"/>
        <v>0.23874755381604695</v>
      </c>
      <c r="AA205" s="157">
        <f t="shared" si="45"/>
        <v>0.12948467058056098</v>
      </c>
      <c r="AB205" s="157">
        <f t="shared" si="46"/>
        <v>4.7292889758643181E-2</v>
      </c>
      <c r="AC205" s="157">
        <f t="shared" si="47"/>
        <v>1.3046314416177429E-3</v>
      </c>
      <c r="AD205" s="157">
        <f t="shared" si="48"/>
        <v>3.2615786040443573E-4</v>
      </c>
      <c r="AE205" s="157">
        <f t="shared" si="49"/>
        <v>1.5003261578604044E-2</v>
      </c>
    </row>
    <row r="206" spans="1:31" s="151" customFormat="1">
      <c r="A206" s="151">
        <v>615</v>
      </c>
      <c r="B206" s="151" t="s">
        <v>241</v>
      </c>
      <c r="C206" s="152">
        <v>7779</v>
      </c>
      <c r="D206" s="152">
        <v>7702</v>
      </c>
      <c r="E206" s="10">
        <f t="shared" si="36"/>
        <v>-77</v>
      </c>
      <c r="F206" s="86">
        <f t="shared" si="37"/>
        <v>-9.8984445301452118E-3</v>
      </c>
      <c r="G206" s="152">
        <v>362</v>
      </c>
      <c r="H206" s="152">
        <v>78</v>
      </c>
      <c r="I206" s="152">
        <v>546</v>
      </c>
      <c r="J206" s="152">
        <v>277</v>
      </c>
      <c r="K206" s="152">
        <v>258</v>
      </c>
      <c r="L206" s="152">
        <v>3610</v>
      </c>
      <c r="M206" s="152">
        <v>1410</v>
      </c>
      <c r="N206" s="152">
        <v>811</v>
      </c>
      <c r="O206" s="152">
        <v>350</v>
      </c>
      <c r="P206" s="152">
        <v>6</v>
      </c>
      <c r="Q206" s="152">
        <v>1</v>
      </c>
      <c r="R206" s="152">
        <v>170</v>
      </c>
      <c r="S206" s="152"/>
      <c r="T206" s="157">
        <f t="shared" si="38"/>
        <v>4.7000779018436772E-2</v>
      </c>
      <c r="U206" s="157">
        <f t="shared" si="39"/>
        <v>1.0127239678005712E-2</v>
      </c>
      <c r="V206" s="157">
        <f t="shared" si="40"/>
        <v>7.0890677746039993E-2</v>
      </c>
      <c r="W206" s="157">
        <f t="shared" si="41"/>
        <v>3.5964684497533109E-2</v>
      </c>
      <c r="X206" s="157">
        <f t="shared" si="42"/>
        <v>3.3497792781095818E-2</v>
      </c>
      <c r="Y206" s="157">
        <f t="shared" si="43"/>
        <v>0.46870942612308492</v>
      </c>
      <c r="Z206" s="157">
        <f t="shared" si="44"/>
        <v>0.1830693326408725</v>
      </c>
      <c r="AA206" s="157">
        <f t="shared" si="45"/>
        <v>0.10529732537003375</v>
      </c>
      <c r="AB206" s="157">
        <f t="shared" si="46"/>
        <v>4.5442742144897429E-2</v>
      </c>
      <c r="AC206" s="157">
        <f t="shared" si="47"/>
        <v>7.7901843676967026E-4</v>
      </c>
      <c r="AD206" s="157">
        <f t="shared" si="48"/>
        <v>1.2983640612827837E-4</v>
      </c>
      <c r="AE206" s="157">
        <f t="shared" si="49"/>
        <v>2.2072189041807324E-2</v>
      </c>
    </row>
    <row r="207" spans="1:31" s="151" customFormat="1">
      <c r="A207" s="151">
        <v>616</v>
      </c>
      <c r="B207" s="151" t="s">
        <v>242</v>
      </c>
      <c r="C207" s="152">
        <v>1833</v>
      </c>
      <c r="D207" s="152">
        <v>1848</v>
      </c>
      <c r="E207" s="10">
        <f t="shared" ref="E207:E270" si="50">D207-C207</f>
        <v>15</v>
      </c>
      <c r="F207" s="86">
        <f t="shared" ref="F207:F270" si="51">D207/C207-1</f>
        <v>8.1833060556464332E-3</v>
      </c>
      <c r="G207" s="152">
        <v>86</v>
      </c>
      <c r="H207" s="152">
        <v>17</v>
      </c>
      <c r="I207" s="152">
        <v>131</v>
      </c>
      <c r="J207" s="152">
        <v>69</v>
      </c>
      <c r="K207" s="152">
        <v>62</v>
      </c>
      <c r="L207" s="152">
        <v>1044</v>
      </c>
      <c r="M207" s="152">
        <v>226</v>
      </c>
      <c r="N207" s="152">
        <v>156</v>
      </c>
      <c r="O207" s="152">
        <v>57</v>
      </c>
      <c r="P207" s="152">
        <v>14</v>
      </c>
      <c r="Q207" s="152">
        <v>0</v>
      </c>
      <c r="R207" s="152">
        <v>55</v>
      </c>
      <c r="S207" s="152"/>
      <c r="T207" s="157">
        <f t="shared" ref="T207:T270" si="52">G207/$D207</f>
        <v>4.6536796536796536E-2</v>
      </c>
      <c r="U207" s="157">
        <f t="shared" ref="U207:U270" si="53">H207/$D207</f>
        <v>9.1991341991341999E-3</v>
      </c>
      <c r="V207" s="157">
        <f t="shared" ref="V207:V270" si="54">I207/$D207</f>
        <v>7.0887445887445888E-2</v>
      </c>
      <c r="W207" s="157">
        <f t="shared" ref="W207:W270" si="55">J207/$D207</f>
        <v>3.7337662337662336E-2</v>
      </c>
      <c r="X207" s="157">
        <f t="shared" ref="X207:X270" si="56">K207/$D207</f>
        <v>3.3549783549783552E-2</v>
      </c>
      <c r="Y207" s="157">
        <f t="shared" ref="Y207:Y270" si="57">L207/$D207</f>
        <v>0.56493506493506496</v>
      </c>
      <c r="Z207" s="157">
        <f t="shared" ref="Z207:Z270" si="58">M207/$D207</f>
        <v>0.12229437229437229</v>
      </c>
      <c r="AA207" s="157">
        <f t="shared" ref="AA207:AA270" si="59">N207/$D207</f>
        <v>8.4415584415584416E-2</v>
      </c>
      <c r="AB207" s="157">
        <f t="shared" ref="AB207:AB270" si="60">O207/$D207</f>
        <v>3.0844155844155844E-2</v>
      </c>
      <c r="AC207" s="157">
        <f t="shared" ref="AC207:AC270" si="61">P207/$D207</f>
        <v>7.575757575757576E-3</v>
      </c>
      <c r="AD207" s="157">
        <f t="shared" ref="AD207:AD270" si="62">Q207/$D207</f>
        <v>0</v>
      </c>
      <c r="AE207" s="157">
        <f t="shared" ref="AE207:AE270" si="63">R207/$D207</f>
        <v>2.976190476190476E-2</v>
      </c>
    </row>
    <row r="208" spans="1:31" s="151" customFormat="1">
      <c r="A208" s="151">
        <v>619</v>
      </c>
      <c r="B208" s="151" t="s">
        <v>243</v>
      </c>
      <c r="C208" s="152">
        <v>2785</v>
      </c>
      <c r="D208" s="152">
        <v>2721</v>
      </c>
      <c r="E208" s="10">
        <f t="shared" si="50"/>
        <v>-64</v>
      </c>
      <c r="F208" s="86">
        <f t="shared" si="51"/>
        <v>-2.2980251346499059E-2</v>
      </c>
      <c r="G208" s="152">
        <v>109</v>
      </c>
      <c r="H208" s="152">
        <v>20</v>
      </c>
      <c r="I208" s="152">
        <v>146</v>
      </c>
      <c r="J208" s="152">
        <v>90</v>
      </c>
      <c r="K208" s="152">
        <v>77</v>
      </c>
      <c r="L208" s="152">
        <v>1280</v>
      </c>
      <c r="M208" s="152">
        <v>490</v>
      </c>
      <c r="N208" s="152">
        <v>325</v>
      </c>
      <c r="O208" s="152">
        <v>184</v>
      </c>
      <c r="P208" s="152">
        <v>1</v>
      </c>
      <c r="Q208" s="152">
        <v>0</v>
      </c>
      <c r="R208" s="152">
        <v>73</v>
      </c>
      <c r="S208" s="152"/>
      <c r="T208" s="157">
        <f t="shared" si="52"/>
        <v>4.0058801911062113E-2</v>
      </c>
      <c r="U208" s="157">
        <f t="shared" si="53"/>
        <v>7.3502388827636897E-3</v>
      </c>
      <c r="V208" s="157">
        <f t="shared" si="54"/>
        <v>5.3656743844174938E-2</v>
      </c>
      <c r="W208" s="157">
        <f t="shared" si="55"/>
        <v>3.3076074972436607E-2</v>
      </c>
      <c r="X208" s="157">
        <f t="shared" si="56"/>
        <v>2.8298419698640206E-2</v>
      </c>
      <c r="Y208" s="157">
        <f t="shared" si="57"/>
        <v>0.47041528849687614</v>
      </c>
      <c r="Z208" s="157">
        <f t="shared" si="58"/>
        <v>0.1800808526277104</v>
      </c>
      <c r="AA208" s="157">
        <f t="shared" si="59"/>
        <v>0.11944138184490996</v>
      </c>
      <c r="AB208" s="157">
        <f t="shared" si="60"/>
        <v>6.7622197721425942E-2</v>
      </c>
      <c r="AC208" s="157">
        <f t="shared" si="61"/>
        <v>3.6751194413818452E-4</v>
      </c>
      <c r="AD208" s="157">
        <f t="shared" si="62"/>
        <v>0</v>
      </c>
      <c r="AE208" s="157">
        <f t="shared" si="63"/>
        <v>2.6828371922087469E-2</v>
      </c>
    </row>
    <row r="209" spans="1:31" s="151" customFormat="1">
      <c r="A209" s="151">
        <v>620</v>
      </c>
      <c r="B209" s="151" t="s">
        <v>244</v>
      </c>
      <c r="C209" s="152">
        <v>2491</v>
      </c>
      <c r="D209" s="152">
        <v>2446</v>
      </c>
      <c r="E209" s="10">
        <f t="shared" si="50"/>
        <v>-45</v>
      </c>
      <c r="F209" s="86">
        <f t="shared" si="51"/>
        <v>-1.8065034122842216E-2</v>
      </c>
      <c r="G209" s="152">
        <v>64</v>
      </c>
      <c r="H209" s="152">
        <v>10</v>
      </c>
      <c r="I209" s="152">
        <v>101</v>
      </c>
      <c r="J209" s="152">
        <v>63</v>
      </c>
      <c r="K209" s="152">
        <v>56</v>
      </c>
      <c r="L209" s="152">
        <v>1142</v>
      </c>
      <c r="M209" s="152">
        <v>554</v>
      </c>
      <c r="N209" s="152">
        <v>338</v>
      </c>
      <c r="O209" s="152">
        <v>118</v>
      </c>
      <c r="P209" s="152">
        <v>4</v>
      </c>
      <c r="Q209" s="152">
        <v>0</v>
      </c>
      <c r="R209" s="152">
        <v>41</v>
      </c>
      <c r="S209" s="152"/>
      <c r="T209" s="157">
        <f t="shared" si="52"/>
        <v>2.616516762060507E-2</v>
      </c>
      <c r="U209" s="157">
        <f t="shared" si="53"/>
        <v>4.0883074407195418E-3</v>
      </c>
      <c r="V209" s="157">
        <f t="shared" si="54"/>
        <v>4.1291905151267377E-2</v>
      </c>
      <c r="W209" s="157">
        <f t="shared" si="55"/>
        <v>2.5756336876533115E-2</v>
      </c>
      <c r="X209" s="157">
        <f t="shared" si="56"/>
        <v>2.2894521668029435E-2</v>
      </c>
      <c r="Y209" s="157">
        <f t="shared" si="57"/>
        <v>0.46688470973017171</v>
      </c>
      <c r="Z209" s="157">
        <f t="shared" si="58"/>
        <v>0.22649223221586262</v>
      </c>
      <c r="AA209" s="157">
        <f t="shared" si="59"/>
        <v>0.13818479149632051</v>
      </c>
      <c r="AB209" s="157">
        <f t="shared" si="60"/>
        <v>4.8242027800490597E-2</v>
      </c>
      <c r="AC209" s="157">
        <f t="shared" si="61"/>
        <v>1.6353229762878169E-3</v>
      </c>
      <c r="AD209" s="157">
        <f t="shared" si="62"/>
        <v>0</v>
      </c>
      <c r="AE209" s="157">
        <f t="shared" si="63"/>
        <v>1.6762060506950123E-2</v>
      </c>
    </row>
    <row r="210" spans="1:31" s="151" customFormat="1">
      <c r="A210" s="151">
        <v>623</v>
      </c>
      <c r="B210" s="151" t="s">
        <v>245</v>
      </c>
      <c r="C210" s="152">
        <v>2137</v>
      </c>
      <c r="D210" s="152">
        <v>2117</v>
      </c>
      <c r="E210" s="10">
        <f t="shared" si="50"/>
        <v>-20</v>
      </c>
      <c r="F210" s="86">
        <f t="shared" si="51"/>
        <v>-9.3589143659335017E-3</v>
      </c>
      <c r="G210" s="152">
        <v>42</v>
      </c>
      <c r="H210" s="152">
        <v>7</v>
      </c>
      <c r="I210" s="152">
        <v>66</v>
      </c>
      <c r="J210" s="152">
        <v>36</v>
      </c>
      <c r="K210" s="152">
        <v>48</v>
      </c>
      <c r="L210" s="152">
        <v>980</v>
      </c>
      <c r="M210" s="152">
        <v>527</v>
      </c>
      <c r="N210" s="152">
        <v>295</v>
      </c>
      <c r="O210" s="152">
        <v>116</v>
      </c>
      <c r="P210" s="152">
        <v>3</v>
      </c>
      <c r="Q210" s="152">
        <v>0</v>
      </c>
      <c r="R210" s="152">
        <v>35</v>
      </c>
      <c r="S210" s="152"/>
      <c r="T210" s="157">
        <f t="shared" si="52"/>
        <v>1.9839395370807748E-2</v>
      </c>
      <c r="U210" s="157">
        <f t="shared" si="53"/>
        <v>3.3065658951346244E-3</v>
      </c>
      <c r="V210" s="157">
        <f t="shared" si="54"/>
        <v>3.1176192725555031E-2</v>
      </c>
      <c r="W210" s="157">
        <f t="shared" si="55"/>
        <v>1.7005196032120924E-2</v>
      </c>
      <c r="X210" s="157">
        <f t="shared" si="56"/>
        <v>2.2673594709494569E-2</v>
      </c>
      <c r="Y210" s="157">
        <f t="shared" si="57"/>
        <v>0.46291922531884744</v>
      </c>
      <c r="Z210" s="157">
        <f t="shared" si="58"/>
        <v>0.24893717524799244</v>
      </c>
      <c r="AA210" s="157">
        <f t="shared" si="59"/>
        <v>0.13934813415210204</v>
      </c>
      <c r="AB210" s="157">
        <f t="shared" si="60"/>
        <v>5.4794520547945202E-2</v>
      </c>
      <c r="AC210" s="157">
        <f t="shared" si="61"/>
        <v>1.4170996693434106E-3</v>
      </c>
      <c r="AD210" s="157">
        <f t="shared" si="62"/>
        <v>0</v>
      </c>
      <c r="AE210" s="157">
        <f t="shared" si="63"/>
        <v>1.6532829475673121E-2</v>
      </c>
    </row>
    <row r="211" spans="1:31" s="151" customFormat="1">
      <c r="A211" s="151">
        <v>624</v>
      </c>
      <c r="B211" s="151" t="s">
        <v>474</v>
      </c>
      <c r="C211" s="152">
        <v>5125</v>
      </c>
      <c r="D211" s="152">
        <v>5119</v>
      </c>
      <c r="E211" s="10">
        <f t="shared" si="50"/>
        <v>-6</v>
      </c>
      <c r="F211" s="86">
        <f t="shared" si="51"/>
        <v>-1.1707317073170742E-3</v>
      </c>
      <c r="G211" s="152">
        <v>242</v>
      </c>
      <c r="H211" s="152">
        <v>58</v>
      </c>
      <c r="I211" s="152">
        <v>398</v>
      </c>
      <c r="J211" s="152">
        <v>178</v>
      </c>
      <c r="K211" s="152">
        <v>158</v>
      </c>
      <c r="L211" s="152">
        <v>2674</v>
      </c>
      <c r="M211" s="152">
        <v>784</v>
      </c>
      <c r="N211" s="152">
        <v>466</v>
      </c>
      <c r="O211" s="152">
        <v>161</v>
      </c>
      <c r="P211" s="152">
        <v>353</v>
      </c>
      <c r="Q211" s="152">
        <v>0</v>
      </c>
      <c r="R211" s="152">
        <v>223</v>
      </c>
      <c r="S211" s="152"/>
      <c r="T211" s="157">
        <f t="shared" si="52"/>
        <v>4.7274858370775545E-2</v>
      </c>
      <c r="U211" s="157">
        <f t="shared" si="53"/>
        <v>1.1330337956632155E-2</v>
      </c>
      <c r="V211" s="157">
        <f t="shared" si="54"/>
        <v>7.7749560461027545E-2</v>
      </c>
      <c r="W211" s="157">
        <f t="shared" si="55"/>
        <v>3.4772416487595235E-2</v>
      </c>
      <c r="X211" s="157">
        <f t="shared" si="56"/>
        <v>3.0865403399101387E-2</v>
      </c>
      <c r="Y211" s="157">
        <f t="shared" si="57"/>
        <v>0.52236764993162732</v>
      </c>
      <c r="Z211" s="157">
        <f t="shared" si="58"/>
        <v>0.15315491306895879</v>
      </c>
      <c r="AA211" s="157">
        <f t="shared" si="59"/>
        <v>9.1033404961906622E-2</v>
      </c>
      <c r="AB211" s="157">
        <f t="shared" si="60"/>
        <v>3.1451455362375466E-2</v>
      </c>
      <c r="AC211" s="157">
        <f t="shared" si="61"/>
        <v>6.8958781011916395E-2</v>
      </c>
      <c r="AD211" s="157">
        <f t="shared" si="62"/>
        <v>0</v>
      </c>
      <c r="AE211" s="157">
        <f t="shared" si="63"/>
        <v>4.3563195936706385E-2</v>
      </c>
    </row>
    <row r="212" spans="1:31" s="151" customFormat="1">
      <c r="A212" s="151">
        <v>625</v>
      </c>
      <c r="B212" s="151" t="s">
        <v>247</v>
      </c>
      <c r="C212" s="152">
        <v>3051</v>
      </c>
      <c r="D212" s="152">
        <v>3048</v>
      </c>
      <c r="E212" s="10">
        <f t="shared" si="50"/>
        <v>-3</v>
      </c>
      <c r="F212" s="86">
        <f t="shared" si="51"/>
        <v>-9.8328416912485395E-4</v>
      </c>
      <c r="G212" s="152">
        <v>163</v>
      </c>
      <c r="H212" s="152">
        <v>29</v>
      </c>
      <c r="I212" s="152">
        <v>254</v>
      </c>
      <c r="J212" s="152">
        <v>116</v>
      </c>
      <c r="K212" s="152">
        <v>105</v>
      </c>
      <c r="L212" s="152">
        <v>1487</v>
      </c>
      <c r="M212" s="152">
        <v>485</v>
      </c>
      <c r="N212" s="152">
        <v>279</v>
      </c>
      <c r="O212" s="152">
        <v>130</v>
      </c>
      <c r="P212" s="152">
        <v>7</v>
      </c>
      <c r="Q212" s="152">
        <v>0</v>
      </c>
      <c r="R212" s="152">
        <v>149</v>
      </c>
      <c r="S212" s="152"/>
      <c r="T212" s="157">
        <f t="shared" si="52"/>
        <v>5.3477690288713908E-2</v>
      </c>
      <c r="U212" s="157">
        <f t="shared" si="53"/>
        <v>9.5144356955380576E-3</v>
      </c>
      <c r="V212" s="157">
        <f t="shared" si="54"/>
        <v>8.3333333333333329E-2</v>
      </c>
      <c r="W212" s="157">
        <f t="shared" si="55"/>
        <v>3.805774278215223E-2</v>
      </c>
      <c r="X212" s="157">
        <f t="shared" si="56"/>
        <v>3.4448818897637797E-2</v>
      </c>
      <c r="Y212" s="157">
        <f t="shared" si="57"/>
        <v>0.48786089238845143</v>
      </c>
      <c r="Z212" s="157">
        <f t="shared" si="58"/>
        <v>0.1591207349081365</v>
      </c>
      <c r="AA212" s="157">
        <f t="shared" si="59"/>
        <v>9.1535433070866146E-2</v>
      </c>
      <c r="AB212" s="157">
        <f t="shared" si="60"/>
        <v>4.2650918635170607E-2</v>
      </c>
      <c r="AC212" s="157">
        <f t="shared" si="61"/>
        <v>2.2965879265091863E-3</v>
      </c>
      <c r="AD212" s="157">
        <f t="shared" si="62"/>
        <v>0</v>
      </c>
      <c r="AE212" s="157">
        <f t="shared" si="63"/>
        <v>4.8884514435695539E-2</v>
      </c>
    </row>
    <row r="213" spans="1:31" s="151" customFormat="1">
      <c r="A213" s="151">
        <v>626</v>
      </c>
      <c r="B213" s="151" t="s">
        <v>248</v>
      </c>
      <c r="C213" s="152">
        <v>5033</v>
      </c>
      <c r="D213" s="152">
        <v>4964</v>
      </c>
      <c r="E213" s="10">
        <f t="shared" si="50"/>
        <v>-69</v>
      </c>
      <c r="F213" s="86">
        <f t="shared" si="51"/>
        <v>-1.3709517186568654E-2</v>
      </c>
      <c r="G213" s="152">
        <v>240</v>
      </c>
      <c r="H213" s="152">
        <v>43</v>
      </c>
      <c r="I213" s="152">
        <v>328</v>
      </c>
      <c r="J213" s="152">
        <v>150</v>
      </c>
      <c r="K213" s="152">
        <v>144</v>
      </c>
      <c r="L213" s="152">
        <v>2266</v>
      </c>
      <c r="M213" s="152">
        <v>949</v>
      </c>
      <c r="N213" s="152">
        <v>592</v>
      </c>
      <c r="O213" s="152">
        <v>252</v>
      </c>
      <c r="P213" s="152">
        <v>13</v>
      </c>
      <c r="Q213" s="152">
        <v>0</v>
      </c>
      <c r="R213" s="152">
        <v>63</v>
      </c>
      <c r="S213" s="152"/>
      <c r="T213" s="157">
        <f t="shared" si="52"/>
        <v>4.8348106365834004E-2</v>
      </c>
      <c r="U213" s="157">
        <f t="shared" si="53"/>
        <v>8.6623690572119258E-3</v>
      </c>
      <c r="V213" s="157">
        <f t="shared" si="54"/>
        <v>6.6075745366639807E-2</v>
      </c>
      <c r="W213" s="157">
        <f t="shared" si="55"/>
        <v>3.0217566478646252E-2</v>
      </c>
      <c r="X213" s="157">
        <f t="shared" si="56"/>
        <v>2.9008863819500404E-2</v>
      </c>
      <c r="Y213" s="157">
        <f t="shared" si="57"/>
        <v>0.45648670427074939</v>
      </c>
      <c r="Z213" s="157">
        <f t="shared" si="58"/>
        <v>0.19117647058823528</v>
      </c>
      <c r="AA213" s="157">
        <f t="shared" si="59"/>
        <v>0.11925866236905722</v>
      </c>
      <c r="AB213" s="157">
        <f t="shared" si="60"/>
        <v>5.0765511684125707E-2</v>
      </c>
      <c r="AC213" s="157">
        <f t="shared" si="61"/>
        <v>2.6188557614826753E-3</v>
      </c>
      <c r="AD213" s="157">
        <f t="shared" si="62"/>
        <v>0</v>
      </c>
      <c r="AE213" s="157">
        <f t="shared" si="63"/>
        <v>1.2691377921031427E-2</v>
      </c>
    </row>
    <row r="214" spans="1:31" s="151" customFormat="1">
      <c r="A214" s="151">
        <v>630</v>
      </c>
      <c r="B214" s="151" t="s">
        <v>249</v>
      </c>
      <c r="C214" s="152">
        <v>1593</v>
      </c>
      <c r="D214" s="152">
        <v>1631</v>
      </c>
      <c r="E214" s="10">
        <f t="shared" si="50"/>
        <v>38</v>
      </c>
      <c r="F214" s="86">
        <f t="shared" si="51"/>
        <v>2.3854362837413712E-2</v>
      </c>
      <c r="G214" s="152">
        <v>124</v>
      </c>
      <c r="H214" s="152">
        <v>31</v>
      </c>
      <c r="I214" s="152">
        <v>144</v>
      </c>
      <c r="J214" s="152">
        <v>76</v>
      </c>
      <c r="K214" s="152">
        <v>69</v>
      </c>
      <c r="L214" s="152">
        <v>807</v>
      </c>
      <c r="M214" s="152">
        <v>228</v>
      </c>
      <c r="N214" s="152">
        <v>116</v>
      </c>
      <c r="O214" s="152">
        <v>36</v>
      </c>
      <c r="P214" s="152">
        <v>0</v>
      </c>
      <c r="Q214" s="152">
        <v>0</v>
      </c>
      <c r="R214" s="152">
        <v>92</v>
      </c>
      <c r="S214" s="152"/>
      <c r="T214" s="157">
        <f t="shared" si="52"/>
        <v>7.6026977314530966E-2</v>
      </c>
      <c r="U214" s="157">
        <f t="shared" si="53"/>
        <v>1.9006744328632742E-2</v>
      </c>
      <c r="V214" s="157">
        <f t="shared" si="54"/>
        <v>8.8289393010423059E-2</v>
      </c>
      <c r="W214" s="157">
        <f t="shared" si="55"/>
        <v>4.6597179644389947E-2</v>
      </c>
      <c r="X214" s="157">
        <f t="shared" si="56"/>
        <v>4.2305334150827711E-2</v>
      </c>
      <c r="Y214" s="157">
        <f t="shared" si="57"/>
        <v>0.49478847332924586</v>
      </c>
      <c r="Z214" s="157">
        <f t="shared" si="58"/>
        <v>0.13979153893316984</v>
      </c>
      <c r="AA214" s="157">
        <f t="shared" si="59"/>
        <v>7.1122011036174132E-2</v>
      </c>
      <c r="AB214" s="157">
        <f t="shared" si="60"/>
        <v>2.2072348252605765E-2</v>
      </c>
      <c r="AC214" s="157">
        <f t="shared" si="61"/>
        <v>0</v>
      </c>
      <c r="AD214" s="157">
        <f t="shared" si="62"/>
        <v>0</v>
      </c>
      <c r="AE214" s="157">
        <f t="shared" si="63"/>
        <v>5.6407112201103615E-2</v>
      </c>
    </row>
    <row r="215" spans="1:31" s="151" customFormat="1">
      <c r="A215" s="151">
        <v>631</v>
      </c>
      <c r="B215" s="151" t="s">
        <v>250</v>
      </c>
      <c r="C215" s="152">
        <v>1994</v>
      </c>
      <c r="D215" s="152">
        <v>1985</v>
      </c>
      <c r="E215" s="10">
        <f t="shared" si="50"/>
        <v>-9</v>
      </c>
      <c r="F215" s="86">
        <f t="shared" si="51"/>
        <v>-4.5135406218655971E-3</v>
      </c>
      <c r="G215" s="152">
        <v>98</v>
      </c>
      <c r="H215" s="152">
        <v>24</v>
      </c>
      <c r="I215" s="152">
        <v>135</v>
      </c>
      <c r="J215" s="152">
        <v>63</v>
      </c>
      <c r="K215" s="152">
        <v>52</v>
      </c>
      <c r="L215" s="152">
        <v>1023</v>
      </c>
      <c r="M215" s="152">
        <v>338</v>
      </c>
      <c r="N215" s="152">
        <v>177</v>
      </c>
      <c r="O215" s="152">
        <v>75</v>
      </c>
      <c r="P215" s="152">
        <v>9</v>
      </c>
      <c r="Q215" s="152">
        <v>0</v>
      </c>
      <c r="R215" s="152">
        <v>49</v>
      </c>
      <c r="S215" s="152"/>
      <c r="T215" s="157">
        <f t="shared" si="52"/>
        <v>4.9370277078085639E-2</v>
      </c>
      <c r="U215" s="157">
        <f t="shared" si="53"/>
        <v>1.2090680100755667E-2</v>
      </c>
      <c r="V215" s="157">
        <f t="shared" si="54"/>
        <v>6.8010075566750636E-2</v>
      </c>
      <c r="W215" s="157">
        <f t="shared" si="55"/>
        <v>3.1738035264483627E-2</v>
      </c>
      <c r="X215" s="157">
        <f t="shared" si="56"/>
        <v>2.6196473551637279E-2</v>
      </c>
      <c r="Y215" s="157">
        <f t="shared" si="57"/>
        <v>0.51536523929471034</v>
      </c>
      <c r="Z215" s="157">
        <f t="shared" si="58"/>
        <v>0.17027707808564232</v>
      </c>
      <c r="AA215" s="157">
        <f t="shared" si="59"/>
        <v>8.9168765743073045E-2</v>
      </c>
      <c r="AB215" s="157">
        <f t="shared" si="60"/>
        <v>3.7783375314861464E-2</v>
      </c>
      <c r="AC215" s="157">
        <f t="shared" si="61"/>
        <v>4.5340050377833752E-3</v>
      </c>
      <c r="AD215" s="157">
        <f t="shared" si="62"/>
        <v>0</v>
      </c>
      <c r="AE215" s="157">
        <f t="shared" si="63"/>
        <v>2.468513853904282E-2</v>
      </c>
    </row>
    <row r="216" spans="1:31" s="151" customFormat="1">
      <c r="A216" s="151">
        <v>635</v>
      </c>
      <c r="B216" s="151" t="s">
        <v>251</v>
      </c>
      <c r="C216" s="152">
        <v>6415</v>
      </c>
      <c r="D216" s="152">
        <v>6439</v>
      </c>
      <c r="E216" s="10">
        <f t="shared" si="50"/>
        <v>24</v>
      </c>
      <c r="F216" s="86">
        <f t="shared" si="51"/>
        <v>3.7412314886984266E-3</v>
      </c>
      <c r="G216" s="152">
        <v>297</v>
      </c>
      <c r="H216" s="152">
        <v>60</v>
      </c>
      <c r="I216" s="152">
        <v>404</v>
      </c>
      <c r="J216" s="152">
        <v>237</v>
      </c>
      <c r="K216" s="152">
        <v>222</v>
      </c>
      <c r="L216" s="152">
        <v>3279</v>
      </c>
      <c r="M216" s="152">
        <v>1023</v>
      </c>
      <c r="N216" s="152">
        <v>669</v>
      </c>
      <c r="O216" s="152">
        <v>248</v>
      </c>
      <c r="P216" s="152">
        <v>31</v>
      </c>
      <c r="Q216" s="152">
        <v>0</v>
      </c>
      <c r="R216" s="152">
        <v>183</v>
      </c>
      <c r="S216" s="152"/>
      <c r="T216" s="157">
        <f t="shared" si="52"/>
        <v>4.6125174716570898E-2</v>
      </c>
      <c r="U216" s="157">
        <f t="shared" si="53"/>
        <v>9.3182171144587673E-3</v>
      </c>
      <c r="V216" s="157">
        <f t="shared" si="54"/>
        <v>6.2742661904022362E-2</v>
      </c>
      <c r="W216" s="157">
        <f t="shared" si="55"/>
        <v>3.6806957602112132E-2</v>
      </c>
      <c r="X216" s="157">
        <f t="shared" si="56"/>
        <v>3.4477403323497441E-2</v>
      </c>
      <c r="Y216" s="157">
        <f t="shared" si="57"/>
        <v>0.50924056530517159</v>
      </c>
      <c r="Z216" s="157">
        <f t="shared" si="58"/>
        <v>0.15887560180152197</v>
      </c>
      <c r="AA216" s="157">
        <f t="shared" si="59"/>
        <v>0.10389812082621525</v>
      </c>
      <c r="AB216" s="157">
        <f t="shared" si="60"/>
        <v>3.8515297406429568E-2</v>
      </c>
      <c r="AC216" s="157">
        <f t="shared" si="61"/>
        <v>4.8144121758036959E-3</v>
      </c>
      <c r="AD216" s="157">
        <f t="shared" si="62"/>
        <v>0</v>
      </c>
      <c r="AE216" s="157">
        <f t="shared" si="63"/>
        <v>2.842056219909924E-2</v>
      </c>
    </row>
    <row r="217" spans="1:31" s="151" customFormat="1">
      <c r="A217" s="151">
        <v>636</v>
      </c>
      <c r="B217" s="151" t="s">
        <v>252</v>
      </c>
      <c r="C217" s="152">
        <v>8229</v>
      </c>
      <c r="D217" s="152">
        <v>8222</v>
      </c>
      <c r="E217" s="10">
        <f t="shared" si="50"/>
        <v>-7</v>
      </c>
      <c r="F217" s="86">
        <f t="shared" si="51"/>
        <v>-8.5065013974972015E-4</v>
      </c>
      <c r="G217" s="152">
        <v>460</v>
      </c>
      <c r="H217" s="152">
        <v>88</v>
      </c>
      <c r="I217" s="152">
        <v>672</v>
      </c>
      <c r="J217" s="152">
        <v>300</v>
      </c>
      <c r="K217" s="152">
        <v>301</v>
      </c>
      <c r="L217" s="152">
        <v>4256</v>
      </c>
      <c r="M217" s="152">
        <v>1174</v>
      </c>
      <c r="N217" s="152">
        <v>688</v>
      </c>
      <c r="O217" s="152">
        <v>283</v>
      </c>
      <c r="P217" s="152">
        <v>52</v>
      </c>
      <c r="Q217" s="152">
        <v>3</v>
      </c>
      <c r="R217" s="152">
        <v>361</v>
      </c>
      <c r="S217" s="152"/>
      <c r="T217" s="157">
        <f t="shared" si="52"/>
        <v>5.594745803940647E-2</v>
      </c>
      <c r="U217" s="157">
        <f t="shared" si="53"/>
        <v>1.070299197275602E-2</v>
      </c>
      <c r="V217" s="157">
        <f t="shared" si="54"/>
        <v>8.1731938701045975E-2</v>
      </c>
      <c r="W217" s="157">
        <f t="shared" si="55"/>
        <v>3.6487472634395522E-2</v>
      </c>
      <c r="X217" s="157">
        <f t="shared" si="56"/>
        <v>3.6609097543176844E-2</v>
      </c>
      <c r="Y217" s="157">
        <f t="shared" si="57"/>
        <v>0.5176356117732912</v>
      </c>
      <c r="Z217" s="157">
        <f t="shared" si="58"/>
        <v>0.14278764290926782</v>
      </c>
      <c r="AA217" s="157">
        <f t="shared" si="59"/>
        <v>8.3677937241547068E-2</v>
      </c>
      <c r="AB217" s="157">
        <f t="shared" si="60"/>
        <v>3.4419849185113108E-2</v>
      </c>
      <c r="AC217" s="157">
        <f t="shared" si="61"/>
        <v>6.3244952566285572E-3</v>
      </c>
      <c r="AD217" s="157">
        <f t="shared" si="62"/>
        <v>3.6487472634395525E-4</v>
      </c>
      <c r="AE217" s="157">
        <f t="shared" si="63"/>
        <v>4.3906592070055948E-2</v>
      </c>
    </row>
    <row r="218" spans="1:31" s="151" customFormat="1">
      <c r="A218" s="151">
        <v>638</v>
      </c>
      <c r="B218" s="151" t="s">
        <v>475</v>
      </c>
      <c r="C218" s="152">
        <v>50619</v>
      </c>
      <c r="D218" s="152">
        <v>51149</v>
      </c>
      <c r="E218" s="10">
        <f t="shared" si="50"/>
        <v>530</v>
      </c>
      <c r="F218" s="86">
        <f t="shared" si="51"/>
        <v>1.0470376736008147E-2</v>
      </c>
      <c r="G218" s="152">
        <v>2827</v>
      </c>
      <c r="H218" s="152">
        <v>594</v>
      </c>
      <c r="I218" s="152">
        <v>3790</v>
      </c>
      <c r="J218" s="152">
        <v>1922</v>
      </c>
      <c r="K218" s="152">
        <v>1924</v>
      </c>
      <c r="L218" s="152">
        <v>28755</v>
      </c>
      <c r="M218" s="152">
        <v>6342</v>
      </c>
      <c r="N218" s="152">
        <v>3760</v>
      </c>
      <c r="O218" s="152">
        <v>1235</v>
      </c>
      <c r="P218" s="152">
        <v>14494</v>
      </c>
      <c r="Q218" s="152">
        <v>1</v>
      </c>
      <c r="R218" s="152">
        <v>3857</v>
      </c>
      <c r="S218" s="152"/>
      <c r="T218" s="157">
        <f t="shared" si="52"/>
        <v>5.5269897749711625E-2</v>
      </c>
      <c r="U218" s="157">
        <f t="shared" si="53"/>
        <v>1.1613130266476373E-2</v>
      </c>
      <c r="V218" s="157">
        <f t="shared" si="54"/>
        <v>7.4097245302938472E-2</v>
      </c>
      <c r="W218" s="157">
        <f t="shared" si="55"/>
        <v>3.7576492209036347E-2</v>
      </c>
      <c r="X218" s="157">
        <f t="shared" si="56"/>
        <v>3.7615593657745021E-2</v>
      </c>
      <c r="Y218" s="157">
        <f t="shared" si="57"/>
        <v>0.56218107880896984</v>
      </c>
      <c r="Z218" s="157">
        <f t="shared" si="58"/>
        <v>0.12399069385520733</v>
      </c>
      <c r="AA218" s="157">
        <f t="shared" si="59"/>
        <v>7.3510723572308354E-2</v>
      </c>
      <c r="AB218" s="157">
        <f t="shared" si="60"/>
        <v>2.4145144577606602E-2</v>
      </c>
      <c r="AC218" s="157">
        <f t="shared" si="61"/>
        <v>0.28336819879176522</v>
      </c>
      <c r="AD218" s="157">
        <f t="shared" si="62"/>
        <v>1.9550724354337329E-5</v>
      </c>
      <c r="AE218" s="157">
        <f t="shared" si="63"/>
        <v>7.5407143834679072E-2</v>
      </c>
    </row>
    <row r="219" spans="1:31" s="151" customFormat="1">
      <c r="A219" s="151">
        <v>678</v>
      </c>
      <c r="B219" s="151" t="s">
        <v>476</v>
      </c>
      <c r="C219" s="152">
        <v>24353</v>
      </c>
      <c r="D219" s="152">
        <v>24260</v>
      </c>
      <c r="E219" s="10">
        <f t="shared" si="50"/>
        <v>-93</v>
      </c>
      <c r="F219" s="86">
        <f t="shared" si="51"/>
        <v>-3.8188313554797793E-3</v>
      </c>
      <c r="G219" s="152">
        <v>1329</v>
      </c>
      <c r="H219" s="152">
        <v>272</v>
      </c>
      <c r="I219" s="152">
        <v>1976</v>
      </c>
      <c r="J219" s="152">
        <v>1014</v>
      </c>
      <c r="K219" s="152">
        <v>980</v>
      </c>
      <c r="L219" s="152">
        <v>12237</v>
      </c>
      <c r="M219" s="152">
        <v>3684</v>
      </c>
      <c r="N219" s="152">
        <v>2068</v>
      </c>
      <c r="O219" s="152">
        <v>700</v>
      </c>
      <c r="P219" s="152">
        <v>17</v>
      </c>
      <c r="Q219" s="152">
        <v>1</v>
      </c>
      <c r="R219" s="152">
        <v>827</v>
      </c>
      <c r="S219" s="152"/>
      <c r="T219" s="157">
        <f t="shared" si="52"/>
        <v>5.4781533388293488E-2</v>
      </c>
      <c r="U219" s="157">
        <f t="shared" si="53"/>
        <v>1.1211871393239901E-2</v>
      </c>
      <c r="V219" s="157">
        <f t="shared" si="54"/>
        <v>8.1450948062654571E-2</v>
      </c>
      <c r="W219" s="157">
        <f t="shared" si="55"/>
        <v>4.1797197032151692E-2</v>
      </c>
      <c r="X219" s="157">
        <f t="shared" si="56"/>
        <v>4.0395713107996702E-2</v>
      </c>
      <c r="Y219" s="157">
        <f t="shared" si="57"/>
        <v>0.50441055234954657</v>
      </c>
      <c r="Z219" s="157">
        <f t="shared" si="58"/>
        <v>0.15185490519373454</v>
      </c>
      <c r="AA219" s="157">
        <f t="shared" si="59"/>
        <v>8.5243198680956311E-2</v>
      </c>
      <c r="AB219" s="157">
        <f t="shared" si="60"/>
        <v>2.8854080791426217E-2</v>
      </c>
      <c r="AC219" s="157">
        <f t="shared" si="61"/>
        <v>7.0074196207749379E-4</v>
      </c>
      <c r="AD219" s="157">
        <f t="shared" si="62"/>
        <v>4.1220115416323168E-5</v>
      </c>
      <c r="AE219" s="157">
        <f t="shared" si="63"/>
        <v>3.4089035449299261E-2</v>
      </c>
    </row>
    <row r="220" spans="1:31" s="151" customFormat="1">
      <c r="A220" s="151">
        <v>680</v>
      </c>
      <c r="B220" s="151" t="s">
        <v>477</v>
      </c>
      <c r="C220" s="152">
        <v>24407</v>
      </c>
      <c r="D220" s="152">
        <v>24810</v>
      </c>
      <c r="E220" s="10">
        <f t="shared" si="50"/>
        <v>403</v>
      </c>
      <c r="F220" s="86">
        <f t="shared" si="51"/>
        <v>1.6511656491990045E-2</v>
      </c>
      <c r="G220" s="152">
        <v>1410</v>
      </c>
      <c r="H220" s="152">
        <v>270</v>
      </c>
      <c r="I220" s="152">
        <v>1648</v>
      </c>
      <c r="J220" s="152">
        <v>823</v>
      </c>
      <c r="K220" s="152">
        <v>790</v>
      </c>
      <c r="L220" s="152">
        <v>14068</v>
      </c>
      <c r="M220" s="152">
        <v>3199</v>
      </c>
      <c r="N220" s="152">
        <v>1884</v>
      </c>
      <c r="O220" s="152">
        <v>718</v>
      </c>
      <c r="P220" s="152">
        <v>339</v>
      </c>
      <c r="Q220" s="152">
        <v>0</v>
      </c>
      <c r="R220" s="152">
        <v>2434</v>
      </c>
      <c r="S220" s="152"/>
      <c r="T220" s="157">
        <f t="shared" si="52"/>
        <v>5.6831922611850064E-2</v>
      </c>
      <c r="U220" s="157">
        <f t="shared" si="53"/>
        <v>1.0882708585247884E-2</v>
      </c>
      <c r="V220" s="157">
        <f t="shared" si="54"/>
        <v>6.6424828698105606E-2</v>
      </c>
      <c r="W220" s="157">
        <f t="shared" si="55"/>
        <v>3.3172108020959289E-2</v>
      </c>
      <c r="X220" s="157">
        <f t="shared" si="56"/>
        <v>3.1841999193873441E-2</v>
      </c>
      <c r="Y220" s="157">
        <f t="shared" si="57"/>
        <v>0.56702942361950825</v>
      </c>
      <c r="Z220" s="157">
        <f t="shared" si="58"/>
        <v>0.12893994357114066</v>
      </c>
      <c r="AA220" s="157">
        <f t="shared" si="59"/>
        <v>7.593712212817412E-2</v>
      </c>
      <c r="AB220" s="157">
        <f t="shared" si="60"/>
        <v>2.8939943571140669E-2</v>
      </c>
      <c r="AC220" s="157">
        <f t="shared" si="61"/>
        <v>1.3663845223700122E-2</v>
      </c>
      <c r="AD220" s="157">
        <f t="shared" si="62"/>
        <v>0</v>
      </c>
      <c r="AE220" s="157">
        <f t="shared" si="63"/>
        <v>9.8105602579605003E-2</v>
      </c>
    </row>
    <row r="221" spans="1:31" s="151" customFormat="1">
      <c r="A221" s="151">
        <v>681</v>
      </c>
      <c r="B221" s="151" t="s">
        <v>256</v>
      </c>
      <c r="C221" s="152">
        <v>3364</v>
      </c>
      <c r="D221" s="152">
        <v>3330</v>
      </c>
      <c r="E221" s="10">
        <f t="shared" si="50"/>
        <v>-34</v>
      </c>
      <c r="F221" s="86">
        <f t="shared" si="51"/>
        <v>-1.010701545778836E-2</v>
      </c>
      <c r="G221" s="152">
        <v>127</v>
      </c>
      <c r="H221" s="152">
        <v>19</v>
      </c>
      <c r="I221" s="152">
        <v>180</v>
      </c>
      <c r="J221" s="152">
        <v>84</v>
      </c>
      <c r="K221" s="152">
        <v>89</v>
      </c>
      <c r="L221" s="152">
        <v>1614</v>
      </c>
      <c r="M221" s="152">
        <v>673</v>
      </c>
      <c r="N221" s="152">
        <v>382</v>
      </c>
      <c r="O221" s="152">
        <v>162</v>
      </c>
      <c r="P221" s="152">
        <v>6</v>
      </c>
      <c r="Q221" s="152">
        <v>0</v>
      </c>
      <c r="R221" s="152">
        <v>109</v>
      </c>
      <c r="S221" s="152"/>
      <c r="T221" s="157">
        <f t="shared" si="52"/>
        <v>3.8138138138138135E-2</v>
      </c>
      <c r="U221" s="157">
        <f t="shared" si="53"/>
        <v>5.7057057057057058E-3</v>
      </c>
      <c r="V221" s="157">
        <f t="shared" si="54"/>
        <v>5.4054054054054057E-2</v>
      </c>
      <c r="W221" s="157">
        <f t="shared" si="55"/>
        <v>2.5225225225225224E-2</v>
      </c>
      <c r="X221" s="157">
        <f t="shared" si="56"/>
        <v>2.6726726726726727E-2</v>
      </c>
      <c r="Y221" s="157">
        <f t="shared" si="57"/>
        <v>0.48468468468468467</v>
      </c>
      <c r="Z221" s="157">
        <f t="shared" si="58"/>
        <v>0.20210210210210211</v>
      </c>
      <c r="AA221" s="157">
        <f t="shared" si="59"/>
        <v>0.11471471471471471</v>
      </c>
      <c r="AB221" s="157">
        <f t="shared" si="60"/>
        <v>4.8648648648648651E-2</v>
      </c>
      <c r="AC221" s="157">
        <f t="shared" si="61"/>
        <v>1.8018018018018018E-3</v>
      </c>
      <c r="AD221" s="157">
        <f t="shared" si="62"/>
        <v>0</v>
      </c>
      <c r="AE221" s="157">
        <f t="shared" si="63"/>
        <v>3.2732732732732736E-2</v>
      </c>
    </row>
    <row r="222" spans="1:31" s="151" customFormat="1">
      <c r="A222" s="151">
        <v>683</v>
      </c>
      <c r="B222" s="151" t="s">
        <v>257</v>
      </c>
      <c r="C222" s="152">
        <v>3712</v>
      </c>
      <c r="D222" s="152">
        <v>3670</v>
      </c>
      <c r="E222" s="10">
        <f t="shared" si="50"/>
        <v>-42</v>
      </c>
      <c r="F222" s="86">
        <f t="shared" si="51"/>
        <v>-1.1314655172413812E-2</v>
      </c>
      <c r="G222" s="152">
        <v>179</v>
      </c>
      <c r="H222" s="152">
        <v>35</v>
      </c>
      <c r="I222" s="152">
        <v>330</v>
      </c>
      <c r="J222" s="152">
        <v>158</v>
      </c>
      <c r="K222" s="152">
        <v>141</v>
      </c>
      <c r="L222" s="152">
        <v>1714</v>
      </c>
      <c r="M222" s="152">
        <v>644</v>
      </c>
      <c r="N222" s="152">
        <v>331</v>
      </c>
      <c r="O222" s="152">
        <v>138</v>
      </c>
      <c r="P222" s="152">
        <v>7</v>
      </c>
      <c r="Q222" s="152">
        <v>0</v>
      </c>
      <c r="R222" s="152">
        <v>39</v>
      </c>
      <c r="S222" s="152"/>
      <c r="T222" s="157">
        <f t="shared" si="52"/>
        <v>4.877384196185286E-2</v>
      </c>
      <c r="U222" s="157">
        <f t="shared" si="53"/>
        <v>9.5367847411444145E-3</v>
      </c>
      <c r="V222" s="157">
        <f t="shared" si="54"/>
        <v>8.9918256130790186E-2</v>
      </c>
      <c r="W222" s="157">
        <f t="shared" si="55"/>
        <v>4.305177111716621E-2</v>
      </c>
      <c r="X222" s="157">
        <f t="shared" si="56"/>
        <v>3.8419618528610353E-2</v>
      </c>
      <c r="Y222" s="157">
        <f t="shared" si="57"/>
        <v>0.46702997275204361</v>
      </c>
      <c r="Z222" s="157">
        <f t="shared" si="58"/>
        <v>0.17547683923705723</v>
      </c>
      <c r="AA222" s="157">
        <f t="shared" si="59"/>
        <v>9.0190735694822888E-2</v>
      </c>
      <c r="AB222" s="157">
        <f t="shared" si="60"/>
        <v>3.7602179836512262E-2</v>
      </c>
      <c r="AC222" s="157">
        <f t="shared" si="61"/>
        <v>1.9073569482288828E-3</v>
      </c>
      <c r="AD222" s="157">
        <f t="shared" si="62"/>
        <v>0</v>
      </c>
      <c r="AE222" s="157">
        <f t="shared" si="63"/>
        <v>1.0626702997275205E-2</v>
      </c>
    </row>
    <row r="223" spans="1:31" s="151" customFormat="1">
      <c r="A223" s="151">
        <v>684</v>
      </c>
      <c r="B223" s="151" t="s">
        <v>478</v>
      </c>
      <c r="C223" s="152">
        <v>39040</v>
      </c>
      <c r="D223" s="152">
        <v>38959</v>
      </c>
      <c r="E223" s="10">
        <f t="shared" si="50"/>
        <v>-81</v>
      </c>
      <c r="F223" s="86">
        <f t="shared" si="51"/>
        <v>-2.0747950819671734E-3</v>
      </c>
      <c r="G223" s="152">
        <v>1934</v>
      </c>
      <c r="H223" s="152">
        <v>342</v>
      </c>
      <c r="I223" s="152">
        <v>2451</v>
      </c>
      <c r="J223" s="152">
        <v>1221</v>
      </c>
      <c r="K223" s="152">
        <v>1172</v>
      </c>
      <c r="L223" s="152">
        <v>21413</v>
      </c>
      <c r="M223" s="152">
        <v>5604</v>
      </c>
      <c r="N223" s="152">
        <v>3396</v>
      </c>
      <c r="O223" s="152">
        <v>1426</v>
      </c>
      <c r="P223" s="152">
        <v>119</v>
      </c>
      <c r="Q223" s="152">
        <v>0</v>
      </c>
      <c r="R223" s="152">
        <v>2945</v>
      </c>
      <c r="S223" s="152"/>
      <c r="T223" s="157">
        <f t="shared" si="52"/>
        <v>4.9641931261069326E-2</v>
      </c>
      <c r="U223" s="157">
        <f t="shared" si="53"/>
        <v>8.778459406042249E-3</v>
      </c>
      <c r="V223" s="157">
        <f t="shared" si="54"/>
        <v>6.2912292409969456E-2</v>
      </c>
      <c r="W223" s="157">
        <f t="shared" si="55"/>
        <v>3.1340640160168382E-2</v>
      </c>
      <c r="X223" s="157">
        <f t="shared" si="56"/>
        <v>3.0082907672168178E-2</v>
      </c>
      <c r="Y223" s="157">
        <f t="shared" si="57"/>
        <v>0.54962909725608977</v>
      </c>
      <c r="Z223" s="157">
        <f t="shared" si="58"/>
        <v>0.14384352781128878</v>
      </c>
      <c r="AA223" s="157">
        <f t="shared" si="59"/>
        <v>8.7168561821401994E-2</v>
      </c>
      <c r="AB223" s="157">
        <f t="shared" si="60"/>
        <v>3.6602582201801896E-2</v>
      </c>
      <c r="AC223" s="157">
        <f t="shared" si="61"/>
        <v>3.0544931851433556E-3</v>
      </c>
      <c r="AD223" s="157">
        <f t="shared" si="62"/>
        <v>0</v>
      </c>
      <c r="AE223" s="157">
        <f t="shared" si="63"/>
        <v>7.5592289329808257E-2</v>
      </c>
    </row>
    <row r="224" spans="1:31" s="151" customFormat="1">
      <c r="A224" s="151">
        <v>686</v>
      </c>
      <c r="B224" s="151" t="s">
        <v>259</v>
      </c>
      <c r="C224" s="152">
        <v>3053</v>
      </c>
      <c r="D224" s="152">
        <v>3033</v>
      </c>
      <c r="E224" s="10">
        <f t="shared" si="50"/>
        <v>-20</v>
      </c>
      <c r="F224" s="86">
        <f t="shared" si="51"/>
        <v>-6.5509335080249365E-3</v>
      </c>
      <c r="G224" s="152">
        <v>97</v>
      </c>
      <c r="H224" s="152">
        <v>21</v>
      </c>
      <c r="I224" s="152">
        <v>169</v>
      </c>
      <c r="J224" s="152">
        <v>105</v>
      </c>
      <c r="K224" s="152">
        <v>111</v>
      </c>
      <c r="L224" s="152">
        <v>1424</v>
      </c>
      <c r="M224" s="152">
        <v>600</v>
      </c>
      <c r="N224" s="152">
        <v>358</v>
      </c>
      <c r="O224" s="152">
        <v>148</v>
      </c>
      <c r="P224" s="152">
        <v>3</v>
      </c>
      <c r="Q224" s="152">
        <v>0</v>
      </c>
      <c r="R224" s="152">
        <v>72</v>
      </c>
      <c r="S224" s="152"/>
      <c r="T224" s="157">
        <f t="shared" si="52"/>
        <v>3.1981536432575008E-2</v>
      </c>
      <c r="U224" s="157">
        <f t="shared" si="53"/>
        <v>6.923837784371909E-3</v>
      </c>
      <c r="V224" s="157">
        <f t="shared" si="54"/>
        <v>5.572040883613584E-2</v>
      </c>
      <c r="W224" s="157">
        <f t="shared" si="55"/>
        <v>3.4619188921859542E-2</v>
      </c>
      <c r="X224" s="157">
        <f t="shared" si="56"/>
        <v>3.6597428288822946E-2</v>
      </c>
      <c r="Y224" s="157">
        <f t="shared" si="57"/>
        <v>0.46950214309264754</v>
      </c>
      <c r="Z224" s="157">
        <f t="shared" si="58"/>
        <v>0.19782393669634027</v>
      </c>
      <c r="AA224" s="157">
        <f t="shared" si="59"/>
        <v>0.11803494889548302</v>
      </c>
      <c r="AB224" s="157">
        <f t="shared" si="60"/>
        <v>4.879657105176393E-2</v>
      </c>
      <c r="AC224" s="157">
        <f t="shared" si="61"/>
        <v>9.8911968348170125E-4</v>
      </c>
      <c r="AD224" s="157">
        <f t="shared" si="62"/>
        <v>0</v>
      </c>
      <c r="AE224" s="157">
        <f t="shared" si="63"/>
        <v>2.3738872403560832E-2</v>
      </c>
    </row>
    <row r="225" spans="1:31" s="151" customFormat="1">
      <c r="A225" s="151">
        <v>687</v>
      </c>
      <c r="B225" s="151" t="s">
        <v>260</v>
      </c>
      <c r="C225" s="152">
        <v>1561</v>
      </c>
      <c r="D225" s="152">
        <v>1513</v>
      </c>
      <c r="E225" s="10">
        <f t="shared" si="50"/>
        <v>-48</v>
      </c>
      <c r="F225" s="86">
        <f t="shared" si="51"/>
        <v>-3.0749519538757153E-2</v>
      </c>
      <c r="G225" s="152">
        <v>35</v>
      </c>
      <c r="H225" s="152">
        <v>11</v>
      </c>
      <c r="I225" s="152">
        <v>65</v>
      </c>
      <c r="J225" s="152">
        <v>48</v>
      </c>
      <c r="K225" s="152">
        <v>36</v>
      </c>
      <c r="L225" s="152">
        <v>710</v>
      </c>
      <c r="M225" s="152">
        <v>326</v>
      </c>
      <c r="N225" s="152">
        <v>192</v>
      </c>
      <c r="O225" s="152">
        <v>90</v>
      </c>
      <c r="P225" s="152">
        <v>0</v>
      </c>
      <c r="Q225" s="152">
        <v>0</v>
      </c>
      <c r="R225" s="152">
        <v>17</v>
      </c>
      <c r="S225" s="152"/>
      <c r="T225" s="157">
        <f t="shared" si="52"/>
        <v>2.3132848645076007E-2</v>
      </c>
      <c r="U225" s="157">
        <f t="shared" si="53"/>
        <v>7.2703238598810314E-3</v>
      </c>
      <c r="V225" s="157">
        <f t="shared" si="54"/>
        <v>4.2961004626569731E-2</v>
      </c>
      <c r="W225" s="157">
        <f t="shared" si="55"/>
        <v>3.1725049570389956E-2</v>
      </c>
      <c r="X225" s="157">
        <f t="shared" si="56"/>
        <v>2.3793787177792465E-2</v>
      </c>
      <c r="Y225" s="157">
        <f t="shared" si="57"/>
        <v>0.46926635822868473</v>
      </c>
      <c r="Z225" s="157">
        <f t="shared" si="58"/>
        <v>0.21546596166556511</v>
      </c>
      <c r="AA225" s="157">
        <f t="shared" si="59"/>
        <v>0.12690019828155982</v>
      </c>
      <c r="AB225" s="157">
        <f t="shared" si="60"/>
        <v>5.9484467944481166E-2</v>
      </c>
      <c r="AC225" s="157">
        <f t="shared" si="61"/>
        <v>0</v>
      </c>
      <c r="AD225" s="157">
        <f t="shared" si="62"/>
        <v>0</v>
      </c>
      <c r="AE225" s="157">
        <f t="shared" si="63"/>
        <v>1.1235955056179775E-2</v>
      </c>
    </row>
    <row r="226" spans="1:31" s="151" customFormat="1">
      <c r="A226" s="151">
        <v>689</v>
      </c>
      <c r="B226" s="151" t="s">
        <v>261</v>
      </c>
      <c r="C226" s="152">
        <v>3146</v>
      </c>
      <c r="D226" s="152">
        <v>3092</v>
      </c>
      <c r="E226" s="10">
        <f t="shared" si="50"/>
        <v>-54</v>
      </c>
      <c r="F226" s="86">
        <f t="shared" si="51"/>
        <v>-1.7164653528289886E-2</v>
      </c>
      <c r="G226" s="152">
        <v>71</v>
      </c>
      <c r="H226" s="152">
        <v>18</v>
      </c>
      <c r="I226" s="152">
        <v>128</v>
      </c>
      <c r="J226" s="152">
        <v>79</v>
      </c>
      <c r="K226" s="152">
        <v>60</v>
      </c>
      <c r="L226" s="152">
        <v>1469</v>
      </c>
      <c r="M226" s="152">
        <v>683</v>
      </c>
      <c r="N226" s="152">
        <v>409</v>
      </c>
      <c r="O226" s="152">
        <v>175</v>
      </c>
      <c r="P226" s="152">
        <v>3</v>
      </c>
      <c r="Q226" s="152">
        <v>0</v>
      </c>
      <c r="R226" s="152">
        <v>84</v>
      </c>
      <c r="S226" s="152"/>
      <c r="T226" s="157">
        <f t="shared" si="52"/>
        <v>2.2962483829236741E-2</v>
      </c>
      <c r="U226" s="157">
        <f t="shared" si="53"/>
        <v>5.8214747736093147E-3</v>
      </c>
      <c r="V226" s="157">
        <f t="shared" si="54"/>
        <v>4.1397153945666239E-2</v>
      </c>
      <c r="W226" s="157">
        <f t="shared" si="55"/>
        <v>2.554980595084088E-2</v>
      </c>
      <c r="X226" s="157">
        <f t="shared" si="56"/>
        <v>1.9404915912031046E-2</v>
      </c>
      <c r="Y226" s="157">
        <f t="shared" si="57"/>
        <v>0.47509702457956016</v>
      </c>
      <c r="Z226" s="157">
        <f t="shared" si="58"/>
        <v>0.22089262613195343</v>
      </c>
      <c r="AA226" s="157">
        <f t="shared" si="59"/>
        <v>0.13227684346701166</v>
      </c>
      <c r="AB226" s="157">
        <f t="shared" si="60"/>
        <v>5.6597671410090554E-2</v>
      </c>
      <c r="AC226" s="157">
        <f t="shared" si="61"/>
        <v>9.7024579560155242E-4</v>
      </c>
      <c r="AD226" s="157">
        <f t="shared" si="62"/>
        <v>0</v>
      </c>
      <c r="AE226" s="157">
        <f t="shared" si="63"/>
        <v>2.7166882276843468E-2</v>
      </c>
    </row>
    <row r="227" spans="1:31" s="151" customFormat="1">
      <c r="A227" s="151">
        <v>691</v>
      </c>
      <c r="B227" s="151" t="s">
        <v>262</v>
      </c>
      <c r="C227" s="152">
        <v>2710</v>
      </c>
      <c r="D227" s="152">
        <v>2690</v>
      </c>
      <c r="E227" s="10">
        <f t="shared" si="50"/>
        <v>-20</v>
      </c>
      <c r="F227" s="86">
        <f t="shared" si="51"/>
        <v>-7.3800738007380184E-3</v>
      </c>
      <c r="G227" s="152">
        <v>178</v>
      </c>
      <c r="H227" s="152">
        <v>29</v>
      </c>
      <c r="I227" s="152">
        <v>217</v>
      </c>
      <c r="J227" s="152">
        <v>111</v>
      </c>
      <c r="K227" s="152">
        <v>121</v>
      </c>
      <c r="L227" s="152">
        <v>1275</v>
      </c>
      <c r="M227" s="152">
        <v>398</v>
      </c>
      <c r="N227" s="152">
        <v>258</v>
      </c>
      <c r="O227" s="152">
        <v>103</v>
      </c>
      <c r="P227" s="152">
        <v>3</v>
      </c>
      <c r="Q227" s="152">
        <v>0</v>
      </c>
      <c r="R227" s="152">
        <v>9</v>
      </c>
      <c r="S227" s="152"/>
      <c r="T227" s="157">
        <f t="shared" si="52"/>
        <v>6.6171003717472116E-2</v>
      </c>
      <c r="U227" s="157">
        <f t="shared" si="53"/>
        <v>1.0780669144981412E-2</v>
      </c>
      <c r="V227" s="157">
        <f t="shared" si="54"/>
        <v>8.0669144981412644E-2</v>
      </c>
      <c r="W227" s="157">
        <f t="shared" si="55"/>
        <v>4.1263940520446095E-2</v>
      </c>
      <c r="X227" s="157">
        <f t="shared" si="56"/>
        <v>4.4981412639405208E-2</v>
      </c>
      <c r="Y227" s="157">
        <f t="shared" si="57"/>
        <v>0.47397769516728627</v>
      </c>
      <c r="Z227" s="157">
        <f t="shared" si="58"/>
        <v>0.1479553903345725</v>
      </c>
      <c r="AA227" s="157">
        <f t="shared" si="59"/>
        <v>9.5910780669144977E-2</v>
      </c>
      <c r="AB227" s="157">
        <f t="shared" si="60"/>
        <v>3.8289962825278807E-2</v>
      </c>
      <c r="AC227" s="157">
        <f t="shared" si="61"/>
        <v>1.1152416356877324E-3</v>
      </c>
      <c r="AD227" s="157">
        <f t="shared" si="62"/>
        <v>0</v>
      </c>
      <c r="AE227" s="157">
        <f t="shared" si="63"/>
        <v>3.3457249070631971E-3</v>
      </c>
    </row>
    <row r="228" spans="1:31" s="151" customFormat="1">
      <c r="A228" s="151">
        <v>694</v>
      </c>
      <c r="B228" s="151" t="s">
        <v>263</v>
      </c>
      <c r="C228" s="152">
        <v>28710</v>
      </c>
      <c r="D228" s="152">
        <v>28521</v>
      </c>
      <c r="E228" s="10">
        <f t="shared" si="50"/>
        <v>-189</v>
      </c>
      <c r="F228" s="86">
        <f t="shared" si="51"/>
        <v>-6.5830721003135029E-3</v>
      </c>
      <c r="G228" s="152">
        <v>1368</v>
      </c>
      <c r="H228" s="152">
        <v>297</v>
      </c>
      <c r="I228" s="152">
        <v>1910</v>
      </c>
      <c r="J228" s="152">
        <v>1053</v>
      </c>
      <c r="K228" s="152">
        <v>1008</v>
      </c>
      <c r="L228" s="152">
        <v>16214</v>
      </c>
      <c r="M228" s="152">
        <v>3759</v>
      </c>
      <c r="N228" s="152">
        <v>2106</v>
      </c>
      <c r="O228" s="152">
        <v>806</v>
      </c>
      <c r="P228" s="152">
        <v>106</v>
      </c>
      <c r="Q228" s="152">
        <v>2</v>
      </c>
      <c r="R228" s="152">
        <v>1547</v>
      </c>
      <c r="S228" s="152"/>
      <c r="T228" s="157">
        <f t="shared" si="52"/>
        <v>4.7964657620700533E-2</v>
      </c>
      <c r="U228" s="157">
        <f t="shared" si="53"/>
        <v>1.0413379615020511E-2</v>
      </c>
      <c r="V228" s="157">
        <f t="shared" si="54"/>
        <v>6.6968198871007328E-2</v>
      </c>
      <c r="W228" s="157">
        <f t="shared" si="55"/>
        <v>3.6920164089618179E-2</v>
      </c>
      <c r="X228" s="157">
        <f t="shared" si="56"/>
        <v>3.5342379299463551E-2</v>
      </c>
      <c r="Y228" s="157">
        <f t="shared" si="57"/>
        <v>0.56849339083482342</v>
      </c>
      <c r="Z228" s="157">
        <f t="shared" si="58"/>
        <v>0.1317976228042495</v>
      </c>
      <c r="AA228" s="157">
        <f t="shared" si="59"/>
        <v>7.3840328179236359E-2</v>
      </c>
      <c r="AB228" s="157">
        <f t="shared" si="60"/>
        <v>2.825987868588058E-2</v>
      </c>
      <c r="AC228" s="157">
        <f t="shared" si="61"/>
        <v>3.7165597279197782E-3</v>
      </c>
      <c r="AD228" s="157">
        <f t="shared" si="62"/>
        <v>7.0123768451316569E-5</v>
      </c>
      <c r="AE228" s="157">
        <f t="shared" si="63"/>
        <v>5.4240734897093371E-2</v>
      </c>
    </row>
    <row r="229" spans="1:31" s="151" customFormat="1">
      <c r="A229" s="151">
        <v>697</v>
      </c>
      <c r="B229" s="151" t="s">
        <v>264</v>
      </c>
      <c r="C229" s="152">
        <v>1235</v>
      </c>
      <c r="D229" s="152">
        <v>1210</v>
      </c>
      <c r="E229" s="10">
        <f t="shared" si="50"/>
        <v>-25</v>
      </c>
      <c r="F229" s="86">
        <f t="shared" si="51"/>
        <v>-2.0242914979757054E-2</v>
      </c>
      <c r="G229" s="152">
        <v>40</v>
      </c>
      <c r="H229" s="152">
        <v>10</v>
      </c>
      <c r="I229" s="152">
        <v>50</v>
      </c>
      <c r="J229" s="152">
        <v>26</v>
      </c>
      <c r="K229" s="152">
        <v>24</v>
      </c>
      <c r="L229" s="152">
        <v>576</v>
      </c>
      <c r="M229" s="152">
        <v>256</v>
      </c>
      <c r="N229" s="152">
        <v>151</v>
      </c>
      <c r="O229" s="152">
        <v>77</v>
      </c>
      <c r="P229" s="152">
        <v>0</v>
      </c>
      <c r="Q229" s="152">
        <v>0</v>
      </c>
      <c r="R229" s="152">
        <v>19</v>
      </c>
      <c r="S229" s="152"/>
      <c r="T229" s="157">
        <f t="shared" si="52"/>
        <v>3.3057851239669422E-2</v>
      </c>
      <c r="U229" s="157">
        <f t="shared" si="53"/>
        <v>8.2644628099173556E-3</v>
      </c>
      <c r="V229" s="157">
        <f t="shared" si="54"/>
        <v>4.1322314049586778E-2</v>
      </c>
      <c r="W229" s="157">
        <f t="shared" si="55"/>
        <v>2.1487603305785124E-2</v>
      </c>
      <c r="X229" s="157">
        <f t="shared" si="56"/>
        <v>1.9834710743801654E-2</v>
      </c>
      <c r="Y229" s="157">
        <f t="shared" si="57"/>
        <v>0.47603305785123967</v>
      </c>
      <c r="Z229" s="157">
        <f t="shared" si="58"/>
        <v>0.21157024793388429</v>
      </c>
      <c r="AA229" s="157">
        <f t="shared" si="59"/>
        <v>0.12479338842975207</v>
      </c>
      <c r="AB229" s="157">
        <f t="shared" si="60"/>
        <v>6.363636363636363E-2</v>
      </c>
      <c r="AC229" s="157">
        <f t="shared" si="61"/>
        <v>0</v>
      </c>
      <c r="AD229" s="157">
        <f t="shared" si="62"/>
        <v>0</v>
      </c>
      <c r="AE229" s="157">
        <f t="shared" si="63"/>
        <v>1.5702479338842976E-2</v>
      </c>
    </row>
    <row r="230" spans="1:31" s="151" customFormat="1">
      <c r="A230" s="151">
        <v>698</v>
      </c>
      <c r="B230" s="151" t="s">
        <v>265</v>
      </c>
      <c r="C230" s="152">
        <v>63528</v>
      </c>
      <c r="D230" s="152">
        <v>64180</v>
      </c>
      <c r="E230" s="10">
        <f t="shared" si="50"/>
        <v>652</v>
      </c>
      <c r="F230" s="86">
        <f t="shared" si="51"/>
        <v>1.0263191033874852E-2</v>
      </c>
      <c r="G230" s="152">
        <v>3698</v>
      </c>
      <c r="H230" s="152">
        <v>672</v>
      </c>
      <c r="I230" s="152">
        <v>4555</v>
      </c>
      <c r="J230" s="152">
        <v>2172</v>
      </c>
      <c r="K230" s="152">
        <v>2087</v>
      </c>
      <c r="L230" s="152">
        <v>37895</v>
      </c>
      <c r="M230" s="152">
        <v>7538</v>
      </c>
      <c r="N230" s="152">
        <v>3961</v>
      </c>
      <c r="O230" s="152">
        <v>1602</v>
      </c>
      <c r="P230" s="152">
        <v>129</v>
      </c>
      <c r="Q230" s="152">
        <v>192</v>
      </c>
      <c r="R230" s="152">
        <v>2352</v>
      </c>
      <c r="S230" s="152"/>
      <c r="T230" s="157">
        <f t="shared" si="52"/>
        <v>5.7619196011218447E-2</v>
      </c>
      <c r="U230" s="157">
        <f t="shared" si="53"/>
        <v>1.0470551573698972E-2</v>
      </c>
      <c r="V230" s="157">
        <f t="shared" si="54"/>
        <v>7.0972265503272042E-2</v>
      </c>
      <c r="W230" s="157">
        <f t="shared" si="55"/>
        <v>3.3842318479277031E-2</v>
      </c>
      <c r="X230" s="157">
        <f t="shared" si="56"/>
        <v>3.2517918354627612E-2</v>
      </c>
      <c r="Y230" s="157">
        <f t="shared" si="57"/>
        <v>0.59044873792458707</v>
      </c>
      <c r="Z230" s="157">
        <f t="shared" si="58"/>
        <v>0.11745091928949829</v>
      </c>
      <c r="AA230" s="157">
        <f t="shared" si="59"/>
        <v>6.1717045808663135E-2</v>
      </c>
      <c r="AB230" s="157">
        <f t="shared" si="60"/>
        <v>2.4961047055157368E-2</v>
      </c>
      <c r="AC230" s="157">
        <f t="shared" si="61"/>
        <v>2.0099719538797132E-3</v>
      </c>
      <c r="AD230" s="157">
        <f t="shared" si="62"/>
        <v>2.9915861639139918E-3</v>
      </c>
      <c r="AE230" s="157">
        <f t="shared" si="63"/>
        <v>3.6646930507946401E-2</v>
      </c>
    </row>
    <row r="231" spans="1:31" s="151" customFormat="1">
      <c r="A231" s="151">
        <v>700</v>
      </c>
      <c r="B231" s="151" t="s">
        <v>479</v>
      </c>
      <c r="C231" s="152">
        <v>4922</v>
      </c>
      <c r="D231" s="152">
        <v>4913</v>
      </c>
      <c r="E231" s="10">
        <f t="shared" si="50"/>
        <v>-9</v>
      </c>
      <c r="F231" s="86">
        <f t="shared" si="51"/>
        <v>-1.8285249898415401E-3</v>
      </c>
      <c r="G231" s="152">
        <v>162</v>
      </c>
      <c r="H231" s="152">
        <v>32</v>
      </c>
      <c r="I231" s="152">
        <v>286</v>
      </c>
      <c r="J231" s="152">
        <v>154</v>
      </c>
      <c r="K231" s="152">
        <v>134</v>
      </c>
      <c r="L231" s="152">
        <v>2391</v>
      </c>
      <c r="M231" s="152">
        <v>944</v>
      </c>
      <c r="N231" s="152">
        <v>553</v>
      </c>
      <c r="O231" s="152">
        <v>257</v>
      </c>
      <c r="P231" s="152">
        <v>12</v>
      </c>
      <c r="Q231" s="152">
        <v>0</v>
      </c>
      <c r="R231" s="152">
        <v>157</v>
      </c>
      <c r="S231" s="152"/>
      <c r="T231" s="157">
        <f t="shared" si="52"/>
        <v>3.2973743130470183E-2</v>
      </c>
      <c r="U231" s="157">
        <f t="shared" si="53"/>
        <v>6.5133319763891716E-3</v>
      </c>
      <c r="V231" s="157">
        <f t="shared" si="54"/>
        <v>5.8212904538978219E-2</v>
      </c>
      <c r="W231" s="157">
        <f t="shared" si="55"/>
        <v>3.1345410136372889E-2</v>
      </c>
      <c r="X231" s="157">
        <f t="shared" si="56"/>
        <v>2.7274577651129655E-2</v>
      </c>
      <c r="Y231" s="157">
        <f t="shared" si="57"/>
        <v>0.48666802361082839</v>
      </c>
      <c r="Z231" s="157">
        <f t="shared" si="58"/>
        <v>0.19214329330348057</v>
      </c>
      <c r="AA231" s="157">
        <f t="shared" si="59"/>
        <v>0.11255851821697538</v>
      </c>
      <c r="AB231" s="157">
        <f t="shared" si="60"/>
        <v>5.2310197435375537E-2</v>
      </c>
      <c r="AC231" s="157">
        <f t="shared" si="61"/>
        <v>2.4424994911459393E-3</v>
      </c>
      <c r="AD231" s="157">
        <f t="shared" si="62"/>
        <v>0</v>
      </c>
      <c r="AE231" s="157">
        <f t="shared" si="63"/>
        <v>3.1956035009159375E-2</v>
      </c>
    </row>
    <row r="232" spans="1:31" s="151" customFormat="1">
      <c r="A232" s="151">
        <v>702</v>
      </c>
      <c r="B232" s="151" t="s">
        <v>267</v>
      </c>
      <c r="C232" s="152">
        <v>4215</v>
      </c>
      <c r="D232" s="152">
        <v>4155</v>
      </c>
      <c r="E232" s="10">
        <f t="shared" si="50"/>
        <v>-60</v>
      </c>
      <c r="F232" s="86">
        <f t="shared" si="51"/>
        <v>-1.4234875444839812E-2</v>
      </c>
      <c r="G232" s="152">
        <v>146</v>
      </c>
      <c r="H232" s="152">
        <v>32</v>
      </c>
      <c r="I232" s="152">
        <v>197</v>
      </c>
      <c r="J232" s="152">
        <v>112</v>
      </c>
      <c r="K232" s="152">
        <v>129</v>
      </c>
      <c r="L232" s="152">
        <v>1928</v>
      </c>
      <c r="M232" s="152">
        <v>810</v>
      </c>
      <c r="N232" s="152">
        <v>557</v>
      </c>
      <c r="O232" s="152">
        <v>244</v>
      </c>
      <c r="P232" s="152">
        <v>13</v>
      </c>
      <c r="Q232" s="152">
        <v>0</v>
      </c>
      <c r="R232" s="152">
        <v>64</v>
      </c>
      <c r="S232" s="152"/>
      <c r="T232" s="157">
        <f t="shared" si="52"/>
        <v>3.513838748495788E-2</v>
      </c>
      <c r="U232" s="157">
        <f t="shared" si="53"/>
        <v>7.7015643802647409E-3</v>
      </c>
      <c r="V232" s="157">
        <f t="shared" si="54"/>
        <v>4.7412755716004812E-2</v>
      </c>
      <c r="W232" s="157">
        <f t="shared" si="55"/>
        <v>2.6955475330926595E-2</v>
      </c>
      <c r="X232" s="157">
        <f t="shared" si="56"/>
        <v>3.1046931407942239E-2</v>
      </c>
      <c r="Y232" s="157">
        <f t="shared" si="57"/>
        <v>0.46401925391095067</v>
      </c>
      <c r="Z232" s="157">
        <f t="shared" si="58"/>
        <v>0.19494584837545126</v>
      </c>
      <c r="AA232" s="157">
        <f t="shared" si="59"/>
        <v>0.13405535499398316</v>
      </c>
      <c r="AB232" s="157">
        <f t="shared" si="60"/>
        <v>5.8724428399518649E-2</v>
      </c>
      <c r="AC232" s="157">
        <f t="shared" si="61"/>
        <v>3.1287605294825511E-3</v>
      </c>
      <c r="AD232" s="157">
        <f t="shared" si="62"/>
        <v>0</v>
      </c>
      <c r="AE232" s="157">
        <f t="shared" si="63"/>
        <v>1.5403128760529482E-2</v>
      </c>
    </row>
    <row r="233" spans="1:31" s="151" customFormat="1">
      <c r="A233" s="151">
        <v>704</v>
      </c>
      <c r="B233" s="151" t="s">
        <v>268</v>
      </c>
      <c r="C233" s="152">
        <v>6354</v>
      </c>
      <c r="D233" s="152">
        <v>6379</v>
      </c>
      <c r="E233" s="10">
        <f t="shared" si="50"/>
        <v>25</v>
      </c>
      <c r="F233" s="86">
        <f t="shared" si="51"/>
        <v>3.9345294302801648E-3</v>
      </c>
      <c r="G233" s="152">
        <v>480</v>
      </c>
      <c r="H233" s="152">
        <v>82</v>
      </c>
      <c r="I233" s="152">
        <v>564</v>
      </c>
      <c r="J233" s="152">
        <v>242</v>
      </c>
      <c r="K233" s="152">
        <v>227</v>
      </c>
      <c r="L233" s="152">
        <v>3506</v>
      </c>
      <c r="M233" s="152">
        <v>725</v>
      </c>
      <c r="N233" s="152">
        <v>399</v>
      </c>
      <c r="O233" s="152">
        <v>154</v>
      </c>
      <c r="P233" s="152">
        <v>104</v>
      </c>
      <c r="Q233" s="152">
        <v>0</v>
      </c>
      <c r="R233" s="152">
        <v>181</v>
      </c>
      <c r="S233" s="152"/>
      <c r="T233" s="157">
        <f t="shared" si="52"/>
        <v>7.5246903903433138E-2</v>
      </c>
      <c r="U233" s="157">
        <f t="shared" si="53"/>
        <v>1.2854679416836495E-2</v>
      </c>
      <c r="V233" s="157">
        <f t="shared" si="54"/>
        <v>8.8415112086533937E-2</v>
      </c>
      <c r="W233" s="157">
        <f t="shared" si="55"/>
        <v>3.7936980717980871E-2</v>
      </c>
      <c r="X233" s="157">
        <f t="shared" si="56"/>
        <v>3.5585514970998586E-2</v>
      </c>
      <c r="Y233" s="157">
        <f t="shared" si="57"/>
        <v>0.54961592726132624</v>
      </c>
      <c r="Z233" s="157">
        <f t="shared" si="58"/>
        <v>0.11365417777081047</v>
      </c>
      <c r="AA233" s="157">
        <f t="shared" si="59"/>
        <v>6.2548988869728803E-2</v>
      </c>
      <c r="AB233" s="157">
        <f t="shared" si="60"/>
        <v>2.4141715002351467E-2</v>
      </c>
      <c r="AC233" s="157">
        <f t="shared" si="61"/>
        <v>1.6303495845743848E-2</v>
      </c>
      <c r="AD233" s="157">
        <f t="shared" si="62"/>
        <v>0</v>
      </c>
      <c r="AE233" s="157">
        <f t="shared" si="63"/>
        <v>2.8374353346919581E-2</v>
      </c>
    </row>
    <row r="234" spans="1:31" s="151" customFormat="1">
      <c r="A234" s="151">
        <v>707</v>
      </c>
      <c r="B234" s="151" t="s">
        <v>269</v>
      </c>
      <c r="C234" s="152">
        <v>2066</v>
      </c>
      <c r="D234" s="152">
        <v>2032</v>
      </c>
      <c r="E234" s="10">
        <f t="shared" si="50"/>
        <v>-34</v>
      </c>
      <c r="F234" s="86">
        <f t="shared" si="51"/>
        <v>-1.6456921587608919E-2</v>
      </c>
      <c r="G234" s="152">
        <v>42</v>
      </c>
      <c r="H234" s="152">
        <v>10</v>
      </c>
      <c r="I234" s="152">
        <v>80</v>
      </c>
      <c r="J234" s="152">
        <v>45</v>
      </c>
      <c r="K234" s="152">
        <v>39</v>
      </c>
      <c r="L234" s="152">
        <v>935</v>
      </c>
      <c r="M234" s="152">
        <v>510</v>
      </c>
      <c r="N234" s="152">
        <v>267</v>
      </c>
      <c r="O234" s="152">
        <v>104</v>
      </c>
      <c r="P234" s="152">
        <v>2</v>
      </c>
      <c r="Q234" s="152">
        <v>0</v>
      </c>
      <c r="R234" s="152">
        <v>73</v>
      </c>
      <c r="S234" s="152"/>
      <c r="T234" s="157">
        <f t="shared" si="52"/>
        <v>2.0669291338582679E-2</v>
      </c>
      <c r="U234" s="157">
        <f t="shared" si="53"/>
        <v>4.921259842519685E-3</v>
      </c>
      <c r="V234" s="157">
        <f t="shared" si="54"/>
        <v>3.937007874015748E-2</v>
      </c>
      <c r="W234" s="157">
        <f t="shared" si="55"/>
        <v>2.2145669291338582E-2</v>
      </c>
      <c r="X234" s="157">
        <f t="shared" si="56"/>
        <v>1.9192913385826772E-2</v>
      </c>
      <c r="Y234" s="157">
        <f t="shared" si="57"/>
        <v>0.46013779527559057</v>
      </c>
      <c r="Z234" s="157">
        <f t="shared" si="58"/>
        <v>0.25098425196850394</v>
      </c>
      <c r="AA234" s="157">
        <f t="shared" si="59"/>
        <v>0.13139763779527558</v>
      </c>
      <c r="AB234" s="157">
        <f t="shared" si="60"/>
        <v>5.1181102362204724E-2</v>
      </c>
      <c r="AC234" s="157">
        <f t="shared" si="61"/>
        <v>9.8425196850393699E-4</v>
      </c>
      <c r="AD234" s="157">
        <f t="shared" si="62"/>
        <v>0</v>
      </c>
      <c r="AE234" s="157">
        <f t="shared" si="63"/>
        <v>3.5925196850393699E-2</v>
      </c>
    </row>
    <row r="235" spans="1:31" s="151" customFormat="1">
      <c r="A235" s="151">
        <v>710</v>
      </c>
      <c r="B235" s="151" t="s">
        <v>480</v>
      </c>
      <c r="C235" s="152">
        <v>27528</v>
      </c>
      <c r="D235" s="152">
        <v>27484</v>
      </c>
      <c r="E235" s="10">
        <f t="shared" si="50"/>
        <v>-44</v>
      </c>
      <c r="F235" s="86">
        <f t="shared" si="51"/>
        <v>-1.5983725661145032E-3</v>
      </c>
      <c r="G235" s="152">
        <v>1334</v>
      </c>
      <c r="H235" s="152">
        <v>264</v>
      </c>
      <c r="I235" s="152">
        <v>1711</v>
      </c>
      <c r="J235" s="152">
        <v>910</v>
      </c>
      <c r="K235" s="152">
        <v>868</v>
      </c>
      <c r="L235" s="152">
        <v>14685</v>
      </c>
      <c r="M235" s="152">
        <v>3989</v>
      </c>
      <c r="N235" s="152">
        <v>2697</v>
      </c>
      <c r="O235" s="152">
        <v>1026</v>
      </c>
      <c r="P235" s="152">
        <v>17618</v>
      </c>
      <c r="Q235" s="152">
        <v>1</v>
      </c>
      <c r="R235" s="152">
        <v>1414</v>
      </c>
      <c r="S235" s="152"/>
      <c r="T235" s="157">
        <f t="shared" si="52"/>
        <v>4.8537330810653471E-2</v>
      </c>
      <c r="U235" s="157">
        <f t="shared" si="53"/>
        <v>9.6055887061563087E-3</v>
      </c>
      <c r="V235" s="157">
        <f t="shared" si="54"/>
        <v>6.225440256149032E-2</v>
      </c>
      <c r="W235" s="157">
        <f t="shared" si="55"/>
        <v>3.3110173191675155E-2</v>
      </c>
      <c r="X235" s="157">
        <f t="shared" si="56"/>
        <v>3.1582011352059382E-2</v>
      </c>
      <c r="Y235" s="157">
        <f t="shared" si="57"/>
        <v>0.53431087177994474</v>
      </c>
      <c r="Z235" s="157">
        <f t="shared" si="58"/>
        <v>0.14513898995779362</v>
      </c>
      <c r="AA235" s="157">
        <f t="shared" si="59"/>
        <v>9.8129820986755933E-2</v>
      </c>
      <c r="AB235" s="157">
        <f t="shared" si="60"/>
        <v>3.733081065347111E-2</v>
      </c>
      <c r="AC235" s="157">
        <f t="shared" si="61"/>
        <v>0.64102750691311305</v>
      </c>
      <c r="AD235" s="157">
        <f t="shared" si="62"/>
        <v>3.6384805705137532E-5</v>
      </c>
      <c r="AE235" s="157">
        <f t="shared" si="63"/>
        <v>5.1448115267064477E-2</v>
      </c>
    </row>
    <row r="236" spans="1:31" s="151" customFormat="1">
      <c r="A236" s="151">
        <v>729</v>
      </c>
      <c r="B236" s="151" t="s">
        <v>271</v>
      </c>
      <c r="C236" s="152">
        <v>9208</v>
      </c>
      <c r="D236" s="152">
        <v>9117</v>
      </c>
      <c r="E236" s="10">
        <f t="shared" si="50"/>
        <v>-91</v>
      </c>
      <c r="F236" s="86">
        <f t="shared" si="51"/>
        <v>-9.8827106863597081E-3</v>
      </c>
      <c r="G236" s="152">
        <v>375</v>
      </c>
      <c r="H236" s="152">
        <v>93</v>
      </c>
      <c r="I236" s="152">
        <v>527</v>
      </c>
      <c r="J236" s="152">
        <v>321</v>
      </c>
      <c r="K236" s="152">
        <v>290</v>
      </c>
      <c r="L236" s="152">
        <v>4408</v>
      </c>
      <c r="M236" s="152">
        <v>1700</v>
      </c>
      <c r="N236" s="152">
        <v>976</v>
      </c>
      <c r="O236" s="152">
        <v>427</v>
      </c>
      <c r="P236" s="152">
        <v>12</v>
      </c>
      <c r="Q236" s="152">
        <v>0</v>
      </c>
      <c r="R236" s="152">
        <v>117</v>
      </c>
      <c r="S236" s="152"/>
      <c r="T236" s="157">
        <f t="shared" si="52"/>
        <v>4.113195129976966E-2</v>
      </c>
      <c r="U236" s="157">
        <f t="shared" si="53"/>
        <v>1.0200723922342876E-2</v>
      </c>
      <c r="V236" s="157">
        <f t="shared" si="54"/>
        <v>5.780410222660963E-2</v>
      </c>
      <c r="W236" s="157">
        <f t="shared" si="55"/>
        <v>3.5208950312602828E-2</v>
      </c>
      <c r="X236" s="157">
        <f t="shared" si="56"/>
        <v>3.1808709005155207E-2</v>
      </c>
      <c r="Y236" s="157">
        <f t="shared" si="57"/>
        <v>0.48349237687835911</v>
      </c>
      <c r="Z236" s="157">
        <f t="shared" si="58"/>
        <v>0.18646484589228912</v>
      </c>
      <c r="AA236" s="157">
        <f t="shared" si="59"/>
        <v>0.10705275858286717</v>
      </c>
      <c r="AB236" s="157">
        <f t="shared" si="60"/>
        <v>4.683558188000439E-2</v>
      </c>
      <c r="AC236" s="157">
        <f t="shared" si="61"/>
        <v>1.3162224415926291E-3</v>
      </c>
      <c r="AD236" s="157">
        <f t="shared" si="62"/>
        <v>0</v>
      </c>
      <c r="AE236" s="157">
        <f t="shared" si="63"/>
        <v>1.2833168805528134E-2</v>
      </c>
    </row>
    <row r="237" spans="1:31" s="151" customFormat="1">
      <c r="A237" s="151">
        <v>732</v>
      </c>
      <c r="B237" s="151" t="s">
        <v>272</v>
      </c>
      <c r="C237" s="152">
        <v>3407</v>
      </c>
      <c r="D237" s="152">
        <v>3416</v>
      </c>
      <c r="E237" s="10">
        <f t="shared" si="50"/>
        <v>9</v>
      </c>
      <c r="F237" s="86">
        <f t="shared" si="51"/>
        <v>2.6416201937187189E-3</v>
      </c>
      <c r="G237" s="152">
        <v>77</v>
      </c>
      <c r="H237" s="152">
        <v>19</v>
      </c>
      <c r="I237" s="152">
        <v>146</v>
      </c>
      <c r="J237" s="152">
        <v>77</v>
      </c>
      <c r="K237" s="152">
        <v>83</v>
      </c>
      <c r="L237" s="152">
        <v>1652</v>
      </c>
      <c r="M237" s="152">
        <v>761</v>
      </c>
      <c r="N237" s="152">
        <v>394</v>
      </c>
      <c r="O237" s="152">
        <v>207</v>
      </c>
      <c r="P237" s="152">
        <v>11</v>
      </c>
      <c r="Q237" s="152">
        <v>3</v>
      </c>
      <c r="R237" s="152">
        <v>79</v>
      </c>
      <c r="S237" s="152"/>
      <c r="T237" s="157">
        <f t="shared" si="52"/>
        <v>2.2540983606557378E-2</v>
      </c>
      <c r="U237" s="157">
        <f t="shared" si="53"/>
        <v>5.5620608899297425E-3</v>
      </c>
      <c r="V237" s="157">
        <f t="shared" si="54"/>
        <v>4.2740046838407493E-2</v>
      </c>
      <c r="W237" s="157">
        <f t="shared" si="55"/>
        <v>2.2540983606557378E-2</v>
      </c>
      <c r="X237" s="157">
        <f t="shared" si="56"/>
        <v>2.4297423887587821E-2</v>
      </c>
      <c r="Y237" s="157">
        <f t="shared" si="57"/>
        <v>0.48360655737704916</v>
      </c>
      <c r="Z237" s="157">
        <f t="shared" si="58"/>
        <v>0.2227751756440281</v>
      </c>
      <c r="AA237" s="157">
        <f t="shared" si="59"/>
        <v>0.11533957845433256</v>
      </c>
      <c r="AB237" s="157">
        <f t="shared" si="60"/>
        <v>6.0597189695550349E-2</v>
      </c>
      <c r="AC237" s="157">
        <f t="shared" si="61"/>
        <v>3.2201405152224825E-3</v>
      </c>
      <c r="AD237" s="157">
        <f t="shared" si="62"/>
        <v>8.7822014051522248E-4</v>
      </c>
      <c r="AE237" s="157">
        <f t="shared" si="63"/>
        <v>2.3126463700234193E-2</v>
      </c>
    </row>
    <row r="238" spans="1:31" s="151" customFormat="1">
      <c r="A238" s="151">
        <v>734</v>
      </c>
      <c r="B238" s="151" t="s">
        <v>273</v>
      </c>
      <c r="C238" s="152">
        <v>51562</v>
      </c>
      <c r="D238" s="152">
        <v>51400</v>
      </c>
      <c r="E238" s="10">
        <f t="shared" si="50"/>
        <v>-162</v>
      </c>
      <c r="F238" s="86">
        <f t="shared" si="51"/>
        <v>-3.1418486482293062E-3</v>
      </c>
      <c r="G238" s="152">
        <v>2069</v>
      </c>
      <c r="H238" s="152">
        <v>423</v>
      </c>
      <c r="I238" s="152">
        <v>3245</v>
      </c>
      <c r="J238" s="152">
        <v>1829</v>
      </c>
      <c r="K238" s="152">
        <v>1760</v>
      </c>
      <c r="L238" s="152">
        <v>27438</v>
      </c>
      <c r="M238" s="152">
        <v>7944</v>
      </c>
      <c r="N238" s="152">
        <v>4843</v>
      </c>
      <c r="O238" s="152">
        <v>1849</v>
      </c>
      <c r="P238" s="152">
        <v>592</v>
      </c>
      <c r="Q238" s="152">
        <v>1</v>
      </c>
      <c r="R238" s="152">
        <v>3422</v>
      </c>
      <c r="S238" s="152"/>
      <c r="T238" s="157">
        <f t="shared" si="52"/>
        <v>4.0252918287937742E-2</v>
      </c>
      <c r="U238" s="157">
        <f t="shared" si="53"/>
        <v>8.2295719844357983E-3</v>
      </c>
      <c r="V238" s="157">
        <f t="shared" si="54"/>
        <v>6.3132295719844356E-2</v>
      </c>
      <c r="W238" s="157">
        <f t="shared" si="55"/>
        <v>3.5583657587548639E-2</v>
      </c>
      <c r="X238" s="157">
        <f t="shared" si="56"/>
        <v>3.4241245136186774E-2</v>
      </c>
      <c r="Y238" s="157">
        <f t="shared" si="57"/>
        <v>0.5338132295719844</v>
      </c>
      <c r="Z238" s="157">
        <f t="shared" si="58"/>
        <v>0.15455252918287937</v>
      </c>
      <c r="AA238" s="157">
        <f t="shared" si="59"/>
        <v>9.4221789883268486E-2</v>
      </c>
      <c r="AB238" s="157">
        <f t="shared" si="60"/>
        <v>3.5972762645914397E-2</v>
      </c>
      <c r="AC238" s="157">
        <f t="shared" si="61"/>
        <v>1.151750972762646E-2</v>
      </c>
      <c r="AD238" s="157">
        <f t="shared" si="62"/>
        <v>1.9455252918287939E-5</v>
      </c>
      <c r="AE238" s="157">
        <f t="shared" si="63"/>
        <v>6.6575875486381317E-2</v>
      </c>
    </row>
    <row r="239" spans="1:31" s="151" customFormat="1">
      <c r="A239" s="151">
        <v>738</v>
      </c>
      <c r="B239" s="151" t="s">
        <v>481</v>
      </c>
      <c r="C239" s="152">
        <v>2950</v>
      </c>
      <c r="D239" s="152">
        <v>2959</v>
      </c>
      <c r="E239" s="10">
        <f t="shared" si="50"/>
        <v>9</v>
      </c>
      <c r="F239" s="86">
        <f t="shared" si="51"/>
        <v>3.0508474576271816E-3</v>
      </c>
      <c r="G239" s="152">
        <v>135</v>
      </c>
      <c r="H239" s="152">
        <v>37</v>
      </c>
      <c r="I239" s="152">
        <v>199</v>
      </c>
      <c r="J239" s="152">
        <v>101</v>
      </c>
      <c r="K239" s="152">
        <v>111</v>
      </c>
      <c r="L239" s="152">
        <v>1556</v>
      </c>
      <c r="M239" s="152">
        <v>477</v>
      </c>
      <c r="N239" s="152">
        <v>258</v>
      </c>
      <c r="O239" s="152">
        <v>85</v>
      </c>
      <c r="P239" s="152">
        <v>80</v>
      </c>
      <c r="Q239" s="152">
        <v>0</v>
      </c>
      <c r="R239" s="152">
        <v>105</v>
      </c>
      <c r="S239" s="152"/>
      <c r="T239" s="157">
        <f t="shared" si="52"/>
        <v>4.5623521459952687E-2</v>
      </c>
      <c r="U239" s="157">
        <f t="shared" si="53"/>
        <v>1.2504224400135181E-2</v>
      </c>
      <c r="V239" s="157">
        <f t="shared" si="54"/>
        <v>6.7252450152078411E-2</v>
      </c>
      <c r="W239" s="157">
        <f t="shared" si="55"/>
        <v>3.41331530922609E-2</v>
      </c>
      <c r="X239" s="157">
        <f t="shared" si="56"/>
        <v>3.7512673200405543E-2</v>
      </c>
      <c r="Y239" s="157">
        <f t="shared" si="57"/>
        <v>0.52585332882730651</v>
      </c>
      <c r="Z239" s="157">
        <f t="shared" si="58"/>
        <v>0.1612031091584995</v>
      </c>
      <c r="AA239" s="157">
        <f t="shared" si="59"/>
        <v>8.7191618790131806E-2</v>
      </c>
      <c r="AB239" s="157">
        <f t="shared" si="60"/>
        <v>2.8725920919229469E-2</v>
      </c>
      <c r="AC239" s="157">
        <f t="shared" si="61"/>
        <v>2.7036160865157147E-2</v>
      </c>
      <c r="AD239" s="157">
        <f t="shared" si="62"/>
        <v>0</v>
      </c>
      <c r="AE239" s="157">
        <f t="shared" si="63"/>
        <v>3.5484961135518758E-2</v>
      </c>
    </row>
    <row r="240" spans="1:31" s="151" customFormat="1">
      <c r="A240" s="151">
        <v>739</v>
      </c>
      <c r="B240" s="151" t="s">
        <v>276</v>
      </c>
      <c r="C240" s="152">
        <v>3326</v>
      </c>
      <c r="D240" s="152">
        <v>3261</v>
      </c>
      <c r="E240" s="10">
        <f t="shared" si="50"/>
        <v>-65</v>
      </c>
      <c r="F240" s="86">
        <f t="shared" si="51"/>
        <v>-1.9542994588093832E-2</v>
      </c>
      <c r="G240" s="152">
        <v>104</v>
      </c>
      <c r="H240" s="152">
        <v>22</v>
      </c>
      <c r="I240" s="152">
        <v>165</v>
      </c>
      <c r="J240" s="152">
        <v>100</v>
      </c>
      <c r="K240" s="152">
        <v>86</v>
      </c>
      <c r="L240" s="152">
        <v>1499</v>
      </c>
      <c r="M240" s="152">
        <v>626</v>
      </c>
      <c r="N240" s="152">
        <v>434</v>
      </c>
      <c r="O240" s="152">
        <v>225</v>
      </c>
      <c r="P240" s="152">
        <v>7</v>
      </c>
      <c r="Q240" s="152">
        <v>0</v>
      </c>
      <c r="R240" s="152">
        <v>44</v>
      </c>
      <c r="S240" s="152"/>
      <c r="T240" s="157">
        <f t="shared" si="52"/>
        <v>3.1892057651027289E-2</v>
      </c>
      <c r="U240" s="157">
        <f t="shared" si="53"/>
        <v>6.7463968107942347E-3</v>
      </c>
      <c r="V240" s="157">
        <f t="shared" si="54"/>
        <v>5.0597976080956765E-2</v>
      </c>
      <c r="W240" s="157">
        <f t="shared" si="55"/>
        <v>3.0665440049064702E-2</v>
      </c>
      <c r="X240" s="157">
        <f t="shared" si="56"/>
        <v>2.6372278442195647E-2</v>
      </c>
      <c r="Y240" s="157">
        <f t="shared" si="57"/>
        <v>0.45967494633547989</v>
      </c>
      <c r="Z240" s="157">
        <f t="shared" si="58"/>
        <v>0.19196565470714505</v>
      </c>
      <c r="AA240" s="157">
        <f t="shared" si="59"/>
        <v>0.13308800981294081</v>
      </c>
      <c r="AB240" s="157">
        <f t="shared" si="60"/>
        <v>6.8997240110395583E-2</v>
      </c>
      <c r="AC240" s="157">
        <f t="shared" si="61"/>
        <v>2.1465808034345293E-3</v>
      </c>
      <c r="AD240" s="157">
        <f t="shared" si="62"/>
        <v>0</v>
      </c>
      <c r="AE240" s="157">
        <f t="shared" si="63"/>
        <v>1.3492793621588469E-2</v>
      </c>
    </row>
    <row r="241" spans="1:31" s="151" customFormat="1">
      <c r="A241" s="151">
        <v>740</v>
      </c>
      <c r="B241" s="151" t="s">
        <v>482</v>
      </c>
      <c r="C241" s="152">
        <v>32662</v>
      </c>
      <c r="D241" s="152">
        <v>32547</v>
      </c>
      <c r="E241" s="10">
        <f t="shared" si="50"/>
        <v>-115</v>
      </c>
      <c r="F241" s="86">
        <f t="shared" si="51"/>
        <v>-3.5209111505725144E-3</v>
      </c>
      <c r="G241" s="152">
        <v>1138</v>
      </c>
      <c r="H241" s="152">
        <v>228</v>
      </c>
      <c r="I241" s="152">
        <v>1699</v>
      </c>
      <c r="J241" s="152">
        <v>941</v>
      </c>
      <c r="K241" s="152">
        <v>1034</v>
      </c>
      <c r="L241" s="152">
        <v>16604</v>
      </c>
      <c r="M241" s="152">
        <v>5876</v>
      </c>
      <c r="N241" s="152">
        <v>3611</v>
      </c>
      <c r="O241" s="152">
        <v>1416</v>
      </c>
      <c r="P241" s="152">
        <v>44</v>
      </c>
      <c r="Q241" s="152">
        <v>1</v>
      </c>
      <c r="R241" s="152">
        <v>1318</v>
      </c>
      <c r="S241" s="152"/>
      <c r="T241" s="157">
        <f t="shared" si="52"/>
        <v>3.4964820106307803E-2</v>
      </c>
      <c r="U241" s="157">
        <f t="shared" si="53"/>
        <v>7.0052539404553416E-3</v>
      </c>
      <c r="V241" s="157">
        <f t="shared" si="54"/>
        <v>5.2201431775586074E-2</v>
      </c>
      <c r="W241" s="157">
        <f t="shared" si="55"/>
        <v>2.891203490337051E-2</v>
      </c>
      <c r="X241" s="157">
        <f t="shared" si="56"/>
        <v>3.1769441115924661E-2</v>
      </c>
      <c r="Y241" s="157">
        <f t="shared" si="57"/>
        <v>0.51015454573386176</v>
      </c>
      <c r="Z241" s="157">
        <f t="shared" si="58"/>
        <v>0.18053891295664731</v>
      </c>
      <c r="AA241" s="157">
        <f t="shared" si="59"/>
        <v>0.11094724552186069</v>
      </c>
      <c r="AB241" s="157">
        <f t="shared" si="60"/>
        <v>4.3506313945985808E-2</v>
      </c>
      <c r="AC241" s="157">
        <f t="shared" si="61"/>
        <v>1.351891111315943E-3</v>
      </c>
      <c r="AD241" s="157">
        <f t="shared" si="62"/>
        <v>3.0724797984453255E-5</v>
      </c>
      <c r="AE241" s="157">
        <f t="shared" si="63"/>
        <v>4.0495283743509386E-2</v>
      </c>
    </row>
    <row r="242" spans="1:31" s="151" customFormat="1">
      <c r="A242" s="151">
        <v>742</v>
      </c>
      <c r="B242" s="151" t="s">
        <v>278</v>
      </c>
      <c r="C242" s="152">
        <v>1009</v>
      </c>
      <c r="D242" s="152">
        <v>1009</v>
      </c>
      <c r="E242" s="10">
        <f t="shared" si="50"/>
        <v>0</v>
      </c>
      <c r="F242" s="86">
        <f t="shared" si="51"/>
        <v>0</v>
      </c>
      <c r="G242" s="152">
        <v>44</v>
      </c>
      <c r="H242" s="152">
        <v>6</v>
      </c>
      <c r="I242" s="152">
        <v>46</v>
      </c>
      <c r="J242" s="152">
        <v>16</v>
      </c>
      <c r="K242" s="152">
        <v>26</v>
      </c>
      <c r="L242" s="152">
        <v>536</v>
      </c>
      <c r="M242" s="152">
        <v>187</v>
      </c>
      <c r="N242" s="152">
        <v>110</v>
      </c>
      <c r="O242" s="152">
        <v>38</v>
      </c>
      <c r="P242" s="152">
        <v>3</v>
      </c>
      <c r="Q242" s="152">
        <v>4</v>
      </c>
      <c r="R242" s="152">
        <v>7</v>
      </c>
      <c r="S242" s="152"/>
      <c r="T242" s="157">
        <f t="shared" si="52"/>
        <v>4.3607532210109018E-2</v>
      </c>
      <c r="U242" s="157">
        <f t="shared" si="53"/>
        <v>5.9464816650148661E-3</v>
      </c>
      <c r="V242" s="157">
        <f t="shared" si="54"/>
        <v>4.5589692765113973E-2</v>
      </c>
      <c r="W242" s="157">
        <f t="shared" si="55"/>
        <v>1.5857284440039643E-2</v>
      </c>
      <c r="X242" s="157">
        <f t="shared" si="56"/>
        <v>2.576808721506442E-2</v>
      </c>
      <c r="Y242" s="157">
        <f t="shared" si="57"/>
        <v>0.53121902874132809</v>
      </c>
      <c r="Z242" s="157">
        <f t="shared" si="58"/>
        <v>0.18533201189296333</v>
      </c>
      <c r="AA242" s="157">
        <f t="shared" si="59"/>
        <v>0.10901883052527254</v>
      </c>
      <c r="AB242" s="157">
        <f t="shared" si="60"/>
        <v>3.7661050545094152E-2</v>
      </c>
      <c r="AC242" s="157">
        <f t="shared" si="61"/>
        <v>2.973240832507433E-3</v>
      </c>
      <c r="AD242" s="157">
        <f t="shared" si="62"/>
        <v>3.9643211100099107E-3</v>
      </c>
      <c r="AE242" s="157">
        <f t="shared" si="63"/>
        <v>6.9375619425173438E-3</v>
      </c>
    </row>
    <row r="243" spans="1:31" s="151" customFormat="1">
      <c r="A243" s="151">
        <v>743</v>
      </c>
      <c r="B243" s="151" t="s">
        <v>279</v>
      </c>
      <c r="C243" s="152">
        <v>64130</v>
      </c>
      <c r="D243" s="152">
        <v>64736</v>
      </c>
      <c r="E243" s="10">
        <f t="shared" si="50"/>
        <v>606</v>
      </c>
      <c r="F243" s="86">
        <f t="shared" si="51"/>
        <v>9.4495555902074369E-3</v>
      </c>
      <c r="G243" s="152">
        <v>3975</v>
      </c>
      <c r="H243" s="152">
        <v>756</v>
      </c>
      <c r="I243" s="152">
        <v>4732</v>
      </c>
      <c r="J243" s="152">
        <v>2207</v>
      </c>
      <c r="K243" s="152">
        <v>2313</v>
      </c>
      <c r="L243" s="152">
        <v>37368</v>
      </c>
      <c r="M243" s="152">
        <v>7436</v>
      </c>
      <c r="N243" s="152">
        <v>4294</v>
      </c>
      <c r="O243" s="152">
        <v>1655</v>
      </c>
      <c r="P243" s="152">
        <v>147</v>
      </c>
      <c r="Q243" s="152">
        <v>3</v>
      </c>
      <c r="R243" s="152">
        <v>2007</v>
      </c>
      <c r="S243" s="152"/>
      <c r="T243" s="157">
        <f t="shared" si="52"/>
        <v>6.1403237765694514E-2</v>
      </c>
      <c r="U243" s="157">
        <f t="shared" si="53"/>
        <v>1.1678200692041523E-2</v>
      </c>
      <c r="V243" s="157">
        <f t="shared" si="54"/>
        <v>7.3096885813148785E-2</v>
      </c>
      <c r="W243" s="157">
        <f t="shared" si="55"/>
        <v>3.4092313395946615E-2</v>
      </c>
      <c r="X243" s="157">
        <f t="shared" si="56"/>
        <v>3.5729733069698469E-2</v>
      </c>
      <c r="Y243" s="157">
        <f t="shared" si="57"/>
        <v>0.57723677706376664</v>
      </c>
      <c r="Z243" s="157">
        <f t="shared" si="58"/>
        <v>0.11486653484923381</v>
      </c>
      <c r="AA243" s="157">
        <f t="shared" si="59"/>
        <v>6.6330944142362833E-2</v>
      </c>
      <c r="AB243" s="157">
        <f t="shared" si="60"/>
        <v>2.5565373208106774E-2</v>
      </c>
      <c r="AC243" s="157">
        <f t="shared" si="61"/>
        <v>2.2707612456747406E-3</v>
      </c>
      <c r="AD243" s="157">
        <f t="shared" si="62"/>
        <v>4.6342066238260012E-5</v>
      </c>
      <c r="AE243" s="157">
        <f t="shared" si="63"/>
        <v>3.1002842313395947E-2</v>
      </c>
    </row>
    <row r="244" spans="1:31" s="151" customFormat="1">
      <c r="A244" s="151">
        <v>746</v>
      </c>
      <c r="B244" s="151" t="s">
        <v>280</v>
      </c>
      <c r="C244" s="152">
        <v>4834</v>
      </c>
      <c r="D244" s="152">
        <v>4781</v>
      </c>
      <c r="E244" s="10">
        <f t="shared" si="50"/>
        <v>-53</v>
      </c>
      <c r="F244" s="86">
        <f t="shared" si="51"/>
        <v>-1.0964004964832408E-2</v>
      </c>
      <c r="G244" s="152">
        <v>357</v>
      </c>
      <c r="H244" s="152">
        <v>72</v>
      </c>
      <c r="I244" s="152">
        <v>531</v>
      </c>
      <c r="J244" s="152">
        <v>299</v>
      </c>
      <c r="K244" s="152">
        <v>261</v>
      </c>
      <c r="L244" s="152">
        <v>2303</v>
      </c>
      <c r="M244" s="152">
        <v>531</v>
      </c>
      <c r="N244" s="152">
        <v>294</v>
      </c>
      <c r="O244" s="152">
        <v>133</v>
      </c>
      <c r="P244" s="152">
        <v>9</v>
      </c>
      <c r="Q244" s="152">
        <v>0</v>
      </c>
      <c r="R244" s="152">
        <v>95</v>
      </c>
      <c r="S244" s="152"/>
      <c r="T244" s="157">
        <f t="shared" si="52"/>
        <v>7.4670571010248904E-2</v>
      </c>
      <c r="U244" s="157">
        <f t="shared" si="53"/>
        <v>1.5059610960050198E-2</v>
      </c>
      <c r="V244" s="157">
        <f t="shared" si="54"/>
        <v>0.11106463083037021</v>
      </c>
      <c r="W244" s="157">
        <f t="shared" si="55"/>
        <v>6.2539217736875125E-2</v>
      </c>
      <c r="X244" s="157">
        <f t="shared" si="56"/>
        <v>5.4591089730181973E-2</v>
      </c>
      <c r="Y244" s="157">
        <f t="shared" si="57"/>
        <v>0.48169838945827231</v>
      </c>
      <c r="Z244" s="157">
        <f t="shared" si="58"/>
        <v>0.11106463083037021</v>
      </c>
      <c r="AA244" s="157">
        <f t="shared" si="59"/>
        <v>6.149341142020498E-2</v>
      </c>
      <c r="AB244" s="157">
        <f t="shared" si="60"/>
        <v>2.7818448023426062E-2</v>
      </c>
      <c r="AC244" s="157">
        <f t="shared" si="61"/>
        <v>1.8824513700062748E-3</v>
      </c>
      <c r="AD244" s="157">
        <f t="shared" si="62"/>
        <v>0</v>
      </c>
      <c r="AE244" s="157">
        <f t="shared" si="63"/>
        <v>1.98703200167329E-2</v>
      </c>
    </row>
    <row r="245" spans="1:31" s="151" customFormat="1">
      <c r="A245" s="151">
        <v>747</v>
      </c>
      <c r="B245" s="151" t="s">
        <v>483</v>
      </c>
      <c r="C245" s="152">
        <v>1385</v>
      </c>
      <c r="D245" s="152">
        <v>1352</v>
      </c>
      <c r="E245" s="10">
        <f t="shared" si="50"/>
        <v>-33</v>
      </c>
      <c r="F245" s="86">
        <f t="shared" si="51"/>
        <v>-2.3826714801444049E-2</v>
      </c>
      <c r="G245" s="152">
        <v>46</v>
      </c>
      <c r="H245" s="152">
        <v>14</v>
      </c>
      <c r="I245" s="152">
        <v>73</v>
      </c>
      <c r="J245" s="152">
        <v>31</v>
      </c>
      <c r="K245" s="152">
        <v>44</v>
      </c>
      <c r="L245" s="152">
        <v>634</v>
      </c>
      <c r="M245" s="152">
        <v>267</v>
      </c>
      <c r="N245" s="152">
        <v>171</v>
      </c>
      <c r="O245" s="152">
        <v>72</v>
      </c>
      <c r="P245" s="152">
        <v>3</v>
      </c>
      <c r="Q245" s="152">
        <v>0</v>
      </c>
      <c r="R245" s="152">
        <v>17</v>
      </c>
      <c r="S245" s="152"/>
      <c r="T245" s="157">
        <f t="shared" si="52"/>
        <v>3.4023668639053255E-2</v>
      </c>
      <c r="U245" s="157">
        <f t="shared" si="53"/>
        <v>1.0355029585798817E-2</v>
      </c>
      <c r="V245" s="157">
        <f t="shared" si="54"/>
        <v>5.3994082840236685E-2</v>
      </c>
      <c r="W245" s="157">
        <f t="shared" si="55"/>
        <v>2.2928994082840236E-2</v>
      </c>
      <c r="X245" s="157">
        <f t="shared" si="56"/>
        <v>3.2544378698224852E-2</v>
      </c>
      <c r="Y245" s="157">
        <f t="shared" si="57"/>
        <v>0.46893491124260356</v>
      </c>
      <c r="Z245" s="157">
        <f t="shared" si="58"/>
        <v>0.19748520710059173</v>
      </c>
      <c r="AA245" s="157">
        <f t="shared" si="59"/>
        <v>0.12647928994082841</v>
      </c>
      <c r="AB245" s="157">
        <f t="shared" si="60"/>
        <v>5.3254437869822487E-2</v>
      </c>
      <c r="AC245" s="157">
        <f t="shared" si="61"/>
        <v>2.2189349112426036E-3</v>
      </c>
      <c r="AD245" s="157">
        <f t="shared" si="62"/>
        <v>0</v>
      </c>
      <c r="AE245" s="157">
        <f t="shared" si="63"/>
        <v>1.257396449704142E-2</v>
      </c>
    </row>
    <row r="246" spans="1:31" s="151" customFormat="1">
      <c r="A246" s="151">
        <v>748</v>
      </c>
      <c r="B246" s="151" t="s">
        <v>282</v>
      </c>
      <c r="C246" s="152">
        <v>5034</v>
      </c>
      <c r="D246" s="152">
        <v>5028</v>
      </c>
      <c r="E246" s="10">
        <f t="shared" si="50"/>
        <v>-6</v>
      </c>
      <c r="F246" s="86">
        <f t="shared" si="51"/>
        <v>-1.1918951132300348E-3</v>
      </c>
      <c r="G246" s="152">
        <v>333</v>
      </c>
      <c r="H246" s="152">
        <v>63</v>
      </c>
      <c r="I246" s="152">
        <v>505</v>
      </c>
      <c r="J246" s="152">
        <v>240</v>
      </c>
      <c r="K246" s="152">
        <v>192</v>
      </c>
      <c r="L246" s="152">
        <v>2421</v>
      </c>
      <c r="M246" s="152">
        <v>774</v>
      </c>
      <c r="N246" s="152">
        <v>348</v>
      </c>
      <c r="O246" s="152">
        <v>152</v>
      </c>
      <c r="P246" s="152">
        <v>3</v>
      </c>
      <c r="Q246" s="152">
        <v>0</v>
      </c>
      <c r="R246" s="152">
        <v>83</v>
      </c>
      <c r="S246" s="152"/>
      <c r="T246" s="157">
        <f t="shared" si="52"/>
        <v>6.62291169451074E-2</v>
      </c>
      <c r="U246" s="157">
        <f t="shared" si="53"/>
        <v>1.2529832935560859E-2</v>
      </c>
      <c r="V246" s="157">
        <f t="shared" si="54"/>
        <v>0.10043754972155927</v>
      </c>
      <c r="W246" s="157">
        <f t="shared" si="55"/>
        <v>4.77326968973747E-2</v>
      </c>
      <c r="X246" s="157">
        <f t="shared" si="56"/>
        <v>3.8186157517899763E-2</v>
      </c>
      <c r="Y246" s="157">
        <f t="shared" si="57"/>
        <v>0.48150357995226728</v>
      </c>
      <c r="Z246" s="157">
        <f t="shared" si="58"/>
        <v>0.15393794749403342</v>
      </c>
      <c r="AA246" s="157">
        <f t="shared" si="59"/>
        <v>6.9212410501193311E-2</v>
      </c>
      <c r="AB246" s="157">
        <f t="shared" si="60"/>
        <v>3.0230708035003977E-2</v>
      </c>
      <c r="AC246" s="157">
        <f t="shared" si="61"/>
        <v>5.966587112171838E-4</v>
      </c>
      <c r="AD246" s="157">
        <f t="shared" si="62"/>
        <v>0</v>
      </c>
      <c r="AE246" s="157">
        <f t="shared" si="63"/>
        <v>1.650755767700875E-2</v>
      </c>
    </row>
    <row r="247" spans="1:31" s="151" customFormat="1">
      <c r="A247" s="151">
        <v>749</v>
      </c>
      <c r="B247" s="151" t="s">
        <v>283</v>
      </c>
      <c r="C247" s="152">
        <v>21251</v>
      </c>
      <c r="D247" s="152">
        <v>21293</v>
      </c>
      <c r="E247" s="10">
        <f t="shared" si="50"/>
        <v>42</v>
      </c>
      <c r="F247" s="86">
        <f t="shared" si="51"/>
        <v>1.9763775822314589E-3</v>
      </c>
      <c r="G247" s="152">
        <v>1333</v>
      </c>
      <c r="H247" s="152">
        <v>302</v>
      </c>
      <c r="I247" s="152">
        <v>1842</v>
      </c>
      <c r="J247" s="152">
        <v>906</v>
      </c>
      <c r="K247" s="152">
        <v>782</v>
      </c>
      <c r="L247" s="152">
        <v>11467</v>
      </c>
      <c r="M247" s="152">
        <v>2636</v>
      </c>
      <c r="N247" s="152">
        <v>1524</v>
      </c>
      <c r="O247" s="152">
        <v>501</v>
      </c>
      <c r="P247" s="152">
        <v>16</v>
      </c>
      <c r="Q247" s="152">
        <v>1</v>
      </c>
      <c r="R247" s="152">
        <v>340</v>
      </c>
      <c r="S247" s="152"/>
      <c r="T247" s="157">
        <f t="shared" si="52"/>
        <v>6.2602733292631385E-2</v>
      </c>
      <c r="U247" s="157">
        <f t="shared" si="53"/>
        <v>1.4183064856995256E-2</v>
      </c>
      <c r="V247" s="157">
        <f t="shared" si="54"/>
        <v>8.6507302869487629E-2</v>
      </c>
      <c r="W247" s="157">
        <f t="shared" si="55"/>
        <v>4.2549194570985771E-2</v>
      </c>
      <c r="X247" s="157">
        <f t="shared" si="56"/>
        <v>3.6725684497252616E-2</v>
      </c>
      <c r="Y247" s="157">
        <f t="shared" si="57"/>
        <v>0.53853379044756489</v>
      </c>
      <c r="Z247" s="157">
        <f t="shared" si="58"/>
        <v>0.12379655285774668</v>
      </c>
      <c r="AA247" s="157">
        <f t="shared" si="59"/>
        <v>7.157281735781712E-2</v>
      </c>
      <c r="AB247" s="157">
        <f t="shared" si="60"/>
        <v>2.352885924951862E-2</v>
      </c>
      <c r="AC247" s="157">
        <f t="shared" si="61"/>
        <v>7.5142065467524537E-4</v>
      </c>
      <c r="AD247" s="157">
        <f t="shared" si="62"/>
        <v>4.6963790917202836E-5</v>
      </c>
      <c r="AE247" s="157">
        <f t="shared" si="63"/>
        <v>1.5967688911848965E-2</v>
      </c>
    </row>
    <row r="248" spans="1:31" s="151" customFormat="1">
      <c r="A248" s="151">
        <v>751</v>
      </c>
      <c r="B248" s="151" t="s">
        <v>284</v>
      </c>
      <c r="C248" s="152">
        <v>2950</v>
      </c>
      <c r="D248" s="152">
        <v>2904</v>
      </c>
      <c r="E248" s="10">
        <f t="shared" si="50"/>
        <v>-46</v>
      </c>
      <c r="F248" s="86">
        <f t="shared" si="51"/>
        <v>-1.5593220338983027E-2</v>
      </c>
      <c r="G248" s="152">
        <v>105</v>
      </c>
      <c r="H248" s="152">
        <v>24</v>
      </c>
      <c r="I248" s="152">
        <v>191</v>
      </c>
      <c r="J248" s="152">
        <v>105</v>
      </c>
      <c r="K248" s="152">
        <v>98</v>
      </c>
      <c r="L248" s="152">
        <v>1360</v>
      </c>
      <c r="M248" s="152">
        <v>581</v>
      </c>
      <c r="N248" s="152">
        <v>330</v>
      </c>
      <c r="O248" s="152">
        <v>110</v>
      </c>
      <c r="P248" s="152">
        <v>3</v>
      </c>
      <c r="Q248" s="152">
        <v>0</v>
      </c>
      <c r="R248" s="152">
        <v>25</v>
      </c>
      <c r="S248" s="152"/>
      <c r="T248" s="157">
        <f t="shared" si="52"/>
        <v>3.6157024793388427E-2</v>
      </c>
      <c r="U248" s="157">
        <f t="shared" si="53"/>
        <v>8.2644628099173556E-3</v>
      </c>
      <c r="V248" s="157">
        <f t="shared" si="54"/>
        <v>6.5771349862258952E-2</v>
      </c>
      <c r="W248" s="157">
        <f t="shared" si="55"/>
        <v>3.6157024793388427E-2</v>
      </c>
      <c r="X248" s="157">
        <f t="shared" si="56"/>
        <v>3.3746556473829202E-2</v>
      </c>
      <c r="Y248" s="157">
        <f t="shared" si="57"/>
        <v>0.46831955922865015</v>
      </c>
      <c r="Z248" s="157">
        <f t="shared" si="58"/>
        <v>0.20006887052341599</v>
      </c>
      <c r="AA248" s="157">
        <f t="shared" si="59"/>
        <v>0.11363636363636363</v>
      </c>
      <c r="AB248" s="157">
        <f t="shared" si="60"/>
        <v>3.787878787878788E-2</v>
      </c>
      <c r="AC248" s="157">
        <f t="shared" si="61"/>
        <v>1.0330578512396695E-3</v>
      </c>
      <c r="AD248" s="157">
        <f t="shared" si="62"/>
        <v>0</v>
      </c>
      <c r="AE248" s="157">
        <f t="shared" si="63"/>
        <v>8.6088154269972454E-3</v>
      </c>
    </row>
    <row r="249" spans="1:31" s="151" customFormat="1">
      <c r="A249" s="151">
        <v>753</v>
      </c>
      <c r="B249" s="151" t="s">
        <v>484</v>
      </c>
      <c r="C249" s="152">
        <v>21687</v>
      </c>
      <c r="D249" s="152">
        <v>22190</v>
      </c>
      <c r="E249" s="10">
        <f t="shared" si="50"/>
        <v>503</v>
      </c>
      <c r="F249" s="86">
        <f t="shared" si="51"/>
        <v>2.3193618296675433E-2</v>
      </c>
      <c r="G249" s="152">
        <v>1338</v>
      </c>
      <c r="H249" s="152">
        <v>231</v>
      </c>
      <c r="I249" s="152">
        <v>1759</v>
      </c>
      <c r="J249" s="152">
        <v>929</v>
      </c>
      <c r="K249" s="152">
        <v>862</v>
      </c>
      <c r="L249" s="152">
        <v>13079</v>
      </c>
      <c r="M249" s="152">
        <v>2198</v>
      </c>
      <c r="N249" s="152">
        <v>1322</v>
      </c>
      <c r="O249" s="152">
        <v>472</v>
      </c>
      <c r="P249" s="152">
        <v>6471</v>
      </c>
      <c r="Q249" s="152">
        <v>4</v>
      </c>
      <c r="R249" s="152">
        <v>1358</v>
      </c>
      <c r="S249" s="152"/>
      <c r="T249" s="157">
        <f t="shared" si="52"/>
        <v>6.0297431275349256E-2</v>
      </c>
      <c r="U249" s="157">
        <f t="shared" si="53"/>
        <v>1.0410094637223975E-2</v>
      </c>
      <c r="V249" s="157">
        <f t="shared" si="54"/>
        <v>7.9269941415051823E-2</v>
      </c>
      <c r="W249" s="157">
        <f t="shared" si="55"/>
        <v>4.1865705272645333E-2</v>
      </c>
      <c r="X249" s="157">
        <f t="shared" si="56"/>
        <v>3.8846327174402881E-2</v>
      </c>
      <c r="Y249" s="157">
        <f t="shared" si="57"/>
        <v>0.58940964398377649</v>
      </c>
      <c r="Z249" s="157">
        <f t="shared" si="58"/>
        <v>9.9053627760252366E-2</v>
      </c>
      <c r="AA249" s="157">
        <f t="shared" si="59"/>
        <v>5.9576385759351057E-2</v>
      </c>
      <c r="AB249" s="157">
        <f t="shared" si="60"/>
        <v>2.1270842721946823E-2</v>
      </c>
      <c r="AC249" s="157">
        <f t="shared" si="61"/>
        <v>0.29161784587652095</v>
      </c>
      <c r="AD249" s="157">
        <f t="shared" si="62"/>
        <v>1.8026137899954936E-4</v>
      </c>
      <c r="AE249" s="157">
        <f t="shared" si="63"/>
        <v>6.1198738170347003E-2</v>
      </c>
    </row>
    <row r="250" spans="1:31" s="151" customFormat="1">
      <c r="A250" s="151">
        <v>755</v>
      </c>
      <c r="B250" s="151" t="s">
        <v>485</v>
      </c>
      <c r="C250" s="152">
        <v>6149</v>
      </c>
      <c r="D250" s="152">
        <v>6198</v>
      </c>
      <c r="E250" s="10">
        <f t="shared" si="50"/>
        <v>49</v>
      </c>
      <c r="F250" s="86">
        <f t="shared" si="51"/>
        <v>7.9687754106358977E-3</v>
      </c>
      <c r="G250" s="152">
        <v>327</v>
      </c>
      <c r="H250" s="152">
        <v>67</v>
      </c>
      <c r="I250" s="152">
        <v>480</v>
      </c>
      <c r="J250" s="152">
        <v>269</v>
      </c>
      <c r="K250" s="152">
        <v>237</v>
      </c>
      <c r="L250" s="152">
        <v>3582</v>
      </c>
      <c r="M250" s="152">
        <v>736</v>
      </c>
      <c r="N250" s="152">
        <v>387</v>
      </c>
      <c r="O250" s="152">
        <v>113</v>
      </c>
      <c r="P250" s="152">
        <v>1664</v>
      </c>
      <c r="Q250" s="152">
        <v>0</v>
      </c>
      <c r="R250" s="152">
        <v>451</v>
      </c>
      <c r="S250" s="152"/>
      <c r="T250" s="157">
        <f t="shared" si="52"/>
        <v>5.2758954501452078E-2</v>
      </c>
      <c r="U250" s="157">
        <f t="shared" si="53"/>
        <v>1.0809938689899969E-2</v>
      </c>
      <c r="V250" s="157">
        <f t="shared" si="54"/>
        <v>7.7444336882865436E-2</v>
      </c>
      <c r="W250" s="157">
        <f t="shared" si="55"/>
        <v>4.3401097128105838E-2</v>
      </c>
      <c r="X250" s="157">
        <f t="shared" si="56"/>
        <v>3.8238141335914813E-2</v>
      </c>
      <c r="Y250" s="157">
        <f t="shared" si="57"/>
        <v>0.57792836398838332</v>
      </c>
      <c r="Z250" s="157">
        <f t="shared" si="58"/>
        <v>0.11874798322039368</v>
      </c>
      <c r="AA250" s="157">
        <f t="shared" si="59"/>
        <v>6.2439496611810259E-2</v>
      </c>
      <c r="AB250" s="157">
        <f t="shared" si="60"/>
        <v>1.8231687641174572E-2</v>
      </c>
      <c r="AC250" s="157">
        <f t="shared" si="61"/>
        <v>0.26847370119393354</v>
      </c>
      <c r="AD250" s="157">
        <f t="shared" si="62"/>
        <v>0</v>
      </c>
      <c r="AE250" s="157">
        <f t="shared" si="63"/>
        <v>7.2765408196192316E-2</v>
      </c>
    </row>
    <row r="251" spans="1:31" s="151" customFormat="1">
      <c r="A251" s="151">
        <v>758</v>
      </c>
      <c r="B251" s="151" t="s">
        <v>287</v>
      </c>
      <c r="C251" s="152">
        <v>8266</v>
      </c>
      <c r="D251" s="152">
        <v>8187</v>
      </c>
      <c r="E251" s="10">
        <f t="shared" si="50"/>
        <v>-79</v>
      </c>
      <c r="F251" s="86">
        <f t="shared" si="51"/>
        <v>-9.5572223566416925E-3</v>
      </c>
      <c r="G251" s="152">
        <v>344</v>
      </c>
      <c r="H251" s="152">
        <v>79</v>
      </c>
      <c r="I251" s="152">
        <v>488</v>
      </c>
      <c r="J251" s="152">
        <v>236</v>
      </c>
      <c r="K251" s="152">
        <v>187</v>
      </c>
      <c r="L251" s="152">
        <v>4484</v>
      </c>
      <c r="M251" s="152">
        <v>1333</v>
      </c>
      <c r="N251" s="152">
        <v>773</v>
      </c>
      <c r="O251" s="152">
        <v>263</v>
      </c>
      <c r="P251" s="152">
        <v>15</v>
      </c>
      <c r="Q251" s="152">
        <v>129</v>
      </c>
      <c r="R251" s="152">
        <v>140</v>
      </c>
      <c r="S251" s="152"/>
      <c r="T251" s="157">
        <f t="shared" si="52"/>
        <v>4.2017833150116035E-2</v>
      </c>
      <c r="U251" s="157">
        <f t="shared" si="53"/>
        <v>9.6494442408696715E-3</v>
      </c>
      <c r="V251" s="157">
        <f t="shared" si="54"/>
        <v>5.9606693538536704E-2</v>
      </c>
      <c r="W251" s="157">
        <f t="shared" si="55"/>
        <v>2.8826187858800537E-2</v>
      </c>
      <c r="X251" s="157">
        <f t="shared" si="56"/>
        <v>2.2841089532185173E-2</v>
      </c>
      <c r="Y251" s="157">
        <f t="shared" si="57"/>
        <v>0.54769756931721025</v>
      </c>
      <c r="Z251" s="157">
        <f t="shared" si="58"/>
        <v>0.16281910345669964</v>
      </c>
      <c r="AA251" s="157">
        <f t="shared" si="59"/>
        <v>9.4417979723952605E-2</v>
      </c>
      <c r="AB251" s="157">
        <f t="shared" si="60"/>
        <v>3.2124099181629409E-2</v>
      </c>
      <c r="AC251" s="157">
        <f t="shared" si="61"/>
        <v>1.8321729571271529E-3</v>
      </c>
      <c r="AD251" s="157">
        <f t="shared" si="62"/>
        <v>1.5756687431293513E-2</v>
      </c>
      <c r="AE251" s="157">
        <f t="shared" si="63"/>
        <v>1.7100280933186759E-2</v>
      </c>
    </row>
    <row r="252" spans="1:31" s="151" customFormat="1">
      <c r="A252" s="151">
        <v>759</v>
      </c>
      <c r="B252" s="151" t="s">
        <v>288</v>
      </c>
      <c r="C252" s="152">
        <v>2007</v>
      </c>
      <c r="D252" s="152">
        <v>1997</v>
      </c>
      <c r="E252" s="10">
        <f t="shared" si="50"/>
        <v>-10</v>
      </c>
      <c r="F252" s="86">
        <f t="shared" si="51"/>
        <v>-4.9825610363727346E-3</v>
      </c>
      <c r="G252" s="152">
        <v>101</v>
      </c>
      <c r="H252" s="152">
        <v>16</v>
      </c>
      <c r="I252" s="152">
        <v>161</v>
      </c>
      <c r="J252" s="152">
        <v>56</v>
      </c>
      <c r="K252" s="152">
        <v>58</v>
      </c>
      <c r="L252" s="152">
        <v>960</v>
      </c>
      <c r="M252" s="152">
        <v>342</v>
      </c>
      <c r="N252" s="152">
        <v>211</v>
      </c>
      <c r="O252" s="152">
        <v>92</v>
      </c>
      <c r="P252" s="152">
        <v>2</v>
      </c>
      <c r="Q252" s="152">
        <v>0</v>
      </c>
      <c r="R252" s="152">
        <v>28</v>
      </c>
      <c r="S252" s="152"/>
      <c r="T252" s="157">
        <f t="shared" si="52"/>
        <v>5.0575863795693538E-2</v>
      </c>
      <c r="U252" s="157">
        <f t="shared" si="53"/>
        <v>8.01201802704056E-3</v>
      </c>
      <c r="V252" s="157">
        <f t="shared" si="54"/>
        <v>8.0620931397095641E-2</v>
      </c>
      <c r="W252" s="157">
        <f t="shared" si="55"/>
        <v>2.8042063094641963E-2</v>
      </c>
      <c r="X252" s="157">
        <f t="shared" si="56"/>
        <v>2.9043565348022032E-2</v>
      </c>
      <c r="Y252" s="157">
        <f t="shared" si="57"/>
        <v>0.48072108162243365</v>
      </c>
      <c r="Z252" s="157">
        <f t="shared" si="58"/>
        <v>0.17125688532799199</v>
      </c>
      <c r="AA252" s="157">
        <f t="shared" si="59"/>
        <v>0.10565848773159739</v>
      </c>
      <c r="AB252" s="157">
        <f t="shared" si="60"/>
        <v>4.6069103655483223E-2</v>
      </c>
      <c r="AC252" s="157">
        <f t="shared" si="61"/>
        <v>1.00150225338007E-3</v>
      </c>
      <c r="AD252" s="157">
        <f t="shared" si="62"/>
        <v>0</v>
      </c>
      <c r="AE252" s="157">
        <f t="shared" si="63"/>
        <v>1.4021031547320982E-2</v>
      </c>
    </row>
    <row r="253" spans="1:31" s="151" customFormat="1">
      <c r="A253" s="151">
        <v>761</v>
      </c>
      <c r="B253" s="151" t="s">
        <v>289</v>
      </c>
      <c r="C253" s="152">
        <v>8646</v>
      </c>
      <c r="D253" s="152">
        <v>8563</v>
      </c>
      <c r="E253" s="10">
        <f t="shared" si="50"/>
        <v>-83</v>
      </c>
      <c r="F253" s="86">
        <f t="shared" si="51"/>
        <v>-9.5998149433264013E-3</v>
      </c>
      <c r="G253" s="152">
        <v>340</v>
      </c>
      <c r="H253" s="152">
        <v>79</v>
      </c>
      <c r="I253" s="152">
        <v>495</v>
      </c>
      <c r="J253" s="152">
        <v>287</v>
      </c>
      <c r="K253" s="152">
        <v>290</v>
      </c>
      <c r="L253" s="152">
        <v>4225</v>
      </c>
      <c r="M253" s="152">
        <v>1434</v>
      </c>
      <c r="N253" s="152">
        <v>987</v>
      </c>
      <c r="O253" s="152">
        <v>426</v>
      </c>
      <c r="P253" s="152">
        <v>46</v>
      </c>
      <c r="Q253" s="152">
        <v>0</v>
      </c>
      <c r="R253" s="152">
        <v>313</v>
      </c>
      <c r="S253" s="152"/>
      <c r="T253" s="157">
        <f t="shared" si="52"/>
        <v>3.9705710615438518E-2</v>
      </c>
      <c r="U253" s="157">
        <f t="shared" si="53"/>
        <v>9.2257386429989482E-3</v>
      </c>
      <c r="V253" s="157">
        <f t="shared" si="54"/>
        <v>5.7806843396006072E-2</v>
      </c>
      <c r="W253" s="157">
        <f t="shared" si="55"/>
        <v>3.3516291019502507E-2</v>
      </c>
      <c r="X253" s="157">
        <f t="shared" si="56"/>
        <v>3.3866635524932853E-2</v>
      </c>
      <c r="Y253" s="157">
        <f t="shared" si="57"/>
        <v>0.49340184514772861</v>
      </c>
      <c r="Z253" s="157">
        <f t="shared" si="58"/>
        <v>0.16746467359570244</v>
      </c>
      <c r="AA253" s="157">
        <f t="shared" si="59"/>
        <v>0.1152633422865818</v>
      </c>
      <c r="AB253" s="157">
        <f t="shared" si="60"/>
        <v>4.9748919771108256E-2</v>
      </c>
      <c r="AC253" s="157">
        <f t="shared" si="61"/>
        <v>5.3719490832652107E-3</v>
      </c>
      <c r="AD253" s="157">
        <f t="shared" si="62"/>
        <v>0</v>
      </c>
      <c r="AE253" s="157">
        <f t="shared" si="63"/>
        <v>3.6552610066565454E-2</v>
      </c>
    </row>
    <row r="254" spans="1:31" s="151" customFormat="1">
      <c r="A254" s="151">
        <v>762</v>
      </c>
      <c r="B254" s="151" t="s">
        <v>290</v>
      </c>
      <c r="C254" s="152">
        <v>3841</v>
      </c>
      <c r="D254" s="152">
        <v>3777</v>
      </c>
      <c r="E254" s="10">
        <f t="shared" si="50"/>
        <v>-64</v>
      </c>
      <c r="F254" s="86">
        <f t="shared" si="51"/>
        <v>-1.6662327518875308E-2</v>
      </c>
      <c r="G254" s="152">
        <v>136</v>
      </c>
      <c r="H254" s="152">
        <v>25</v>
      </c>
      <c r="I254" s="152">
        <v>205</v>
      </c>
      <c r="J254" s="152">
        <v>118</v>
      </c>
      <c r="K254" s="152">
        <v>99</v>
      </c>
      <c r="L254" s="152">
        <v>1841</v>
      </c>
      <c r="M254" s="152">
        <v>776</v>
      </c>
      <c r="N254" s="152">
        <v>405</v>
      </c>
      <c r="O254" s="152">
        <v>172</v>
      </c>
      <c r="P254" s="152">
        <v>4</v>
      </c>
      <c r="Q254" s="152">
        <v>0</v>
      </c>
      <c r="R254" s="152">
        <v>33</v>
      </c>
      <c r="S254" s="152"/>
      <c r="T254" s="157">
        <f t="shared" si="52"/>
        <v>3.6007413290971672E-2</v>
      </c>
      <c r="U254" s="157">
        <f t="shared" si="53"/>
        <v>6.6190097961344981E-3</v>
      </c>
      <c r="V254" s="157">
        <f t="shared" si="54"/>
        <v>5.4275880328302883E-2</v>
      </c>
      <c r="W254" s="157">
        <f t="shared" si="55"/>
        <v>3.1241726237754831E-2</v>
      </c>
      <c r="X254" s="157">
        <f t="shared" si="56"/>
        <v>2.6211278792692614E-2</v>
      </c>
      <c r="Y254" s="157">
        <f t="shared" si="57"/>
        <v>0.48742388138734444</v>
      </c>
      <c r="Z254" s="157">
        <f t="shared" si="58"/>
        <v>0.20545406407201483</v>
      </c>
      <c r="AA254" s="157">
        <f t="shared" si="59"/>
        <v>0.10722795869737888</v>
      </c>
      <c r="AB254" s="157">
        <f t="shared" si="60"/>
        <v>4.5538787397405349E-2</v>
      </c>
      <c r="AC254" s="157">
        <f t="shared" si="61"/>
        <v>1.0590415673815197E-3</v>
      </c>
      <c r="AD254" s="157">
        <f t="shared" si="62"/>
        <v>0</v>
      </c>
      <c r="AE254" s="157">
        <f t="shared" si="63"/>
        <v>8.737092930897538E-3</v>
      </c>
    </row>
    <row r="255" spans="1:31" s="151" customFormat="1">
      <c r="A255" s="151">
        <v>765</v>
      </c>
      <c r="B255" s="151" t="s">
        <v>291</v>
      </c>
      <c r="C255" s="152">
        <v>10301</v>
      </c>
      <c r="D255" s="152">
        <v>10348</v>
      </c>
      <c r="E255" s="10">
        <f t="shared" si="50"/>
        <v>47</v>
      </c>
      <c r="F255" s="86">
        <f t="shared" si="51"/>
        <v>4.5626638190467972E-3</v>
      </c>
      <c r="G255" s="152">
        <v>515</v>
      </c>
      <c r="H255" s="152">
        <v>100</v>
      </c>
      <c r="I255" s="152">
        <v>689</v>
      </c>
      <c r="J255" s="152">
        <v>344</v>
      </c>
      <c r="K255" s="152">
        <v>348</v>
      </c>
      <c r="L255" s="152">
        <v>5492</v>
      </c>
      <c r="M255" s="152">
        <v>1632</v>
      </c>
      <c r="N255" s="152">
        <v>863</v>
      </c>
      <c r="O255" s="152">
        <v>365</v>
      </c>
      <c r="P255" s="152">
        <v>15</v>
      </c>
      <c r="Q255" s="152">
        <v>0</v>
      </c>
      <c r="R255" s="152">
        <v>389</v>
      </c>
      <c r="S255" s="152"/>
      <c r="T255" s="157">
        <f t="shared" si="52"/>
        <v>4.9768071124855047E-2</v>
      </c>
      <c r="U255" s="157">
        <f t="shared" si="53"/>
        <v>9.6637031310398136E-3</v>
      </c>
      <c r="V255" s="157">
        <f t="shared" si="54"/>
        <v>6.6582914572864318E-2</v>
      </c>
      <c r="W255" s="157">
        <f t="shared" si="55"/>
        <v>3.3243138770776962E-2</v>
      </c>
      <c r="X255" s="157">
        <f t="shared" si="56"/>
        <v>3.3629686896018557E-2</v>
      </c>
      <c r="Y255" s="157">
        <f t="shared" si="57"/>
        <v>0.53073057595670659</v>
      </c>
      <c r="Z255" s="157">
        <f t="shared" si="58"/>
        <v>0.15771163509856978</v>
      </c>
      <c r="AA255" s="157">
        <f t="shared" si="59"/>
        <v>8.3397758020873597E-2</v>
      </c>
      <c r="AB255" s="157">
        <f t="shared" si="60"/>
        <v>3.527251642829532E-2</v>
      </c>
      <c r="AC255" s="157">
        <f t="shared" si="61"/>
        <v>1.4495554696559723E-3</v>
      </c>
      <c r="AD255" s="157">
        <f t="shared" si="62"/>
        <v>0</v>
      </c>
      <c r="AE255" s="157">
        <f t="shared" si="63"/>
        <v>3.7591805179744878E-2</v>
      </c>
    </row>
    <row r="256" spans="1:31" s="151" customFormat="1">
      <c r="A256" s="151">
        <v>768</v>
      </c>
      <c r="B256" s="151" t="s">
        <v>293</v>
      </c>
      <c r="C256" s="152">
        <v>2482</v>
      </c>
      <c r="D256" s="152">
        <v>2430</v>
      </c>
      <c r="E256" s="10">
        <f t="shared" si="50"/>
        <v>-52</v>
      </c>
      <c r="F256" s="86">
        <f t="shared" si="51"/>
        <v>-2.0950846091861375E-2</v>
      </c>
      <c r="G256" s="152">
        <v>70</v>
      </c>
      <c r="H256" s="152">
        <v>10</v>
      </c>
      <c r="I256" s="152">
        <v>89</v>
      </c>
      <c r="J256" s="152">
        <v>51</v>
      </c>
      <c r="K256" s="152">
        <v>69</v>
      </c>
      <c r="L256" s="152">
        <v>1147</v>
      </c>
      <c r="M256" s="152">
        <v>521</v>
      </c>
      <c r="N256" s="152">
        <v>328</v>
      </c>
      <c r="O256" s="152">
        <v>145</v>
      </c>
      <c r="P256" s="152">
        <v>4</v>
      </c>
      <c r="Q256" s="152">
        <v>0</v>
      </c>
      <c r="R256" s="152">
        <v>68</v>
      </c>
      <c r="S256" s="152"/>
      <c r="T256" s="157">
        <f t="shared" si="52"/>
        <v>2.8806584362139918E-2</v>
      </c>
      <c r="U256" s="157">
        <f t="shared" si="53"/>
        <v>4.11522633744856E-3</v>
      </c>
      <c r="V256" s="157">
        <f t="shared" si="54"/>
        <v>3.6625514403292182E-2</v>
      </c>
      <c r="W256" s="157">
        <f t="shared" si="55"/>
        <v>2.0987654320987655E-2</v>
      </c>
      <c r="X256" s="157">
        <f t="shared" si="56"/>
        <v>2.8395061728395062E-2</v>
      </c>
      <c r="Y256" s="157">
        <f t="shared" si="57"/>
        <v>0.47201646090534982</v>
      </c>
      <c r="Z256" s="157">
        <f t="shared" si="58"/>
        <v>0.21440329218106996</v>
      </c>
      <c r="AA256" s="157">
        <f t="shared" si="59"/>
        <v>0.13497942386831277</v>
      </c>
      <c r="AB256" s="157">
        <f t="shared" si="60"/>
        <v>5.9670781893004114E-2</v>
      </c>
      <c r="AC256" s="157">
        <f t="shared" si="61"/>
        <v>1.6460905349794238E-3</v>
      </c>
      <c r="AD256" s="157">
        <f t="shared" si="62"/>
        <v>0</v>
      </c>
      <c r="AE256" s="157">
        <f t="shared" si="63"/>
        <v>2.7983539094650206E-2</v>
      </c>
    </row>
    <row r="257" spans="1:31" s="151" customFormat="1">
      <c r="A257" s="151">
        <v>777</v>
      </c>
      <c r="B257" s="151" t="s">
        <v>295</v>
      </c>
      <c r="C257" s="152">
        <v>7594</v>
      </c>
      <c r="D257" s="152">
        <v>7508</v>
      </c>
      <c r="E257" s="10">
        <f t="shared" si="50"/>
        <v>-86</v>
      </c>
      <c r="F257" s="86">
        <f t="shared" si="51"/>
        <v>-1.1324730050039533E-2</v>
      </c>
      <c r="G257" s="152">
        <v>222</v>
      </c>
      <c r="H257" s="152">
        <v>50</v>
      </c>
      <c r="I257" s="152">
        <v>343</v>
      </c>
      <c r="J257" s="152">
        <v>189</v>
      </c>
      <c r="K257" s="152">
        <v>191</v>
      </c>
      <c r="L257" s="152">
        <v>3588</v>
      </c>
      <c r="M257" s="152">
        <v>1648</v>
      </c>
      <c r="N257" s="152">
        <v>900</v>
      </c>
      <c r="O257" s="152">
        <v>377</v>
      </c>
      <c r="P257" s="152">
        <v>4</v>
      </c>
      <c r="Q257" s="152">
        <v>0</v>
      </c>
      <c r="R257" s="152">
        <v>236</v>
      </c>
      <c r="S257" s="152"/>
      <c r="T257" s="157">
        <f t="shared" si="52"/>
        <v>2.956846030900373E-2</v>
      </c>
      <c r="U257" s="157">
        <f t="shared" si="53"/>
        <v>6.6595631326584973E-3</v>
      </c>
      <c r="V257" s="157">
        <f t="shared" si="54"/>
        <v>4.5684603090037294E-2</v>
      </c>
      <c r="W257" s="157">
        <f t="shared" si="55"/>
        <v>2.5173148641449122E-2</v>
      </c>
      <c r="X257" s="157">
        <f t="shared" si="56"/>
        <v>2.5439531166755461E-2</v>
      </c>
      <c r="Y257" s="157">
        <f t="shared" si="57"/>
        <v>0.47789025039957378</v>
      </c>
      <c r="Z257" s="157">
        <f t="shared" si="58"/>
        <v>0.21949920085242408</v>
      </c>
      <c r="AA257" s="157">
        <f t="shared" si="59"/>
        <v>0.11987213638785296</v>
      </c>
      <c r="AB257" s="157">
        <f t="shared" si="60"/>
        <v>5.021310602024507E-2</v>
      </c>
      <c r="AC257" s="157">
        <f t="shared" si="61"/>
        <v>5.3276505061267978E-4</v>
      </c>
      <c r="AD257" s="157">
        <f t="shared" si="62"/>
        <v>0</v>
      </c>
      <c r="AE257" s="157">
        <f t="shared" si="63"/>
        <v>3.1433137986148108E-2</v>
      </c>
    </row>
    <row r="258" spans="1:31" s="151" customFormat="1">
      <c r="A258" s="151">
        <v>778</v>
      </c>
      <c r="B258" s="151" t="s">
        <v>296</v>
      </c>
      <c r="C258" s="152">
        <v>6931</v>
      </c>
      <c r="D258" s="152">
        <v>6891</v>
      </c>
      <c r="E258" s="10">
        <f t="shared" si="50"/>
        <v>-40</v>
      </c>
      <c r="F258" s="86">
        <f t="shared" si="51"/>
        <v>-5.7711729909104559E-3</v>
      </c>
      <c r="G258" s="152">
        <v>291</v>
      </c>
      <c r="H258" s="152">
        <v>64</v>
      </c>
      <c r="I258" s="152">
        <v>409</v>
      </c>
      <c r="J258" s="152">
        <v>199</v>
      </c>
      <c r="K258" s="152">
        <v>179</v>
      </c>
      <c r="L258" s="152">
        <v>3481</v>
      </c>
      <c r="M258" s="152">
        <v>1214</v>
      </c>
      <c r="N258" s="152">
        <v>751</v>
      </c>
      <c r="O258" s="152">
        <v>303</v>
      </c>
      <c r="P258" s="152">
        <v>4</v>
      </c>
      <c r="Q258" s="152">
        <v>0</v>
      </c>
      <c r="R258" s="152">
        <v>158</v>
      </c>
      <c r="S258" s="152"/>
      <c r="T258" s="157">
        <f t="shared" si="52"/>
        <v>4.2228994340444061E-2</v>
      </c>
      <c r="U258" s="157">
        <f t="shared" si="53"/>
        <v>9.2874764185169063E-3</v>
      </c>
      <c r="V258" s="157">
        <f t="shared" si="54"/>
        <v>5.9352778987084603E-2</v>
      </c>
      <c r="W258" s="157">
        <f t="shared" si="55"/>
        <v>2.8878246988826003E-2</v>
      </c>
      <c r="X258" s="157">
        <f t="shared" si="56"/>
        <v>2.5975910608039471E-2</v>
      </c>
      <c r="Y258" s="157">
        <f t="shared" si="57"/>
        <v>0.5051516470758961</v>
      </c>
      <c r="Z258" s="157">
        <f t="shared" si="58"/>
        <v>0.17617181831374257</v>
      </c>
      <c r="AA258" s="157">
        <f t="shared" si="59"/>
        <v>0.10898273109853432</v>
      </c>
      <c r="AB258" s="157">
        <f t="shared" si="60"/>
        <v>4.397039616891598E-2</v>
      </c>
      <c r="AC258" s="157">
        <f t="shared" si="61"/>
        <v>5.8046727615730664E-4</v>
      </c>
      <c r="AD258" s="157">
        <f t="shared" si="62"/>
        <v>0</v>
      </c>
      <c r="AE258" s="157">
        <f t="shared" si="63"/>
        <v>2.2928457408213612E-2</v>
      </c>
    </row>
    <row r="259" spans="1:31" s="151" customFormat="1">
      <c r="A259" s="151">
        <v>781</v>
      </c>
      <c r="B259" s="151" t="s">
        <v>297</v>
      </c>
      <c r="C259" s="152">
        <v>3631</v>
      </c>
      <c r="D259" s="152">
        <v>3584</v>
      </c>
      <c r="E259" s="10">
        <f t="shared" si="50"/>
        <v>-47</v>
      </c>
      <c r="F259" s="86">
        <f t="shared" si="51"/>
        <v>-1.2944092536491314E-2</v>
      </c>
      <c r="G259" s="152">
        <v>94</v>
      </c>
      <c r="H259" s="152">
        <v>26</v>
      </c>
      <c r="I259" s="152">
        <v>124</v>
      </c>
      <c r="J259" s="152">
        <v>80</v>
      </c>
      <c r="K259" s="152">
        <v>87</v>
      </c>
      <c r="L259" s="152">
        <v>1586</v>
      </c>
      <c r="M259" s="152">
        <v>780</v>
      </c>
      <c r="N259" s="152">
        <v>545</v>
      </c>
      <c r="O259" s="152">
        <v>262</v>
      </c>
      <c r="P259" s="152">
        <v>7</v>
      </c>
      <c r="Q259" s="152">
        <v>1</v>
      </c>
      <c r="R259" s="152">
        <v>88</v>
      </c>
      <c r="S259" s="152"/>
      <c r="T259" s="157">
        <f t="shared" si="52"/>
        <v>2.6227678571428572E-2</v>
      </c>
      <c r="U259" s="157">
        <f t="shared" si="53"/>
        <v>7.254464285714286E-3</v>
      </c>
      <c r="V259" s="157">
        <f t="shared" si="54"/>
        <v>3.4598214285714288E-2</v>
      </c>
      <c r="W259" s="157">
        <f t="shared" si="55"/>
        <v>2.2321428571428572E-2</v>
      </c>
      <c r="X259" s="157">
        <f t="shared" si="56"/>
        <v>2.4274553571428572E-2</v>
      </c>
      <c r="Y259" s="157">
        <f t="shared" si="57"/>
        <v>0.44252232142857145</v>
      </c>
      <c r="Z259" s="157">
        <f t="shared" si="58"/>
        <v>0.21763392857142858</v>
      </c>
      <c r="AA259" s="157">
        <f t="shared" si="59"/>
        <v>0.15206473214285715</v>
      </c>
      <c r="AB259" s="157">
        <f t="shared" si="60"/>
        <v>7.3102678571428575E-2</v>
      </c>
      <c r="AC259" s="157">
        <f t="shared" si="61"/>
        <v>1.953125E-3</v>
      </c>
      <c r="AD259" s="157">
        <f t="shared" si="62"/>
        <v>2.7901785714285713E-4</v>
      </c>
      <c r="AE259" s="157">
        <f t="shared" si="63"/>
        <v>2.4553571428571428E-2</v>
      </c>
    </row>
    <row r="260" spans="1:31" s="151" customFormat="1">
      <c r="A260" s="151">
        <v>783</v>
      </c>
      <c r="B260" s="151" t="s">
        <v>298</v>
      </c>
      <c r="C260" s="152">
        <v>6646</v>
      </c>
      <c r="D260" s="152">
        <v>6588</v>
      </c>
      <c r="E260" s="10">
        <f t="shared" si="50"/>
        <v>-58</v>
      </c>
      <c r="F260" s="86">
        <f t="shared" si="51"/>
        <v>-8.7270538669876885E-3</v>
      </c>
      <c r="G260" s="152">
        <v>278</v>
      </c>
      <c r="H260" s="152">
        <v>55</v>
      </c>
      <c r="I260" s="152">
        <v>389</v>
      </c>
      <c r="J260" s="152">
        <v>200</v>
      </c>
      <c r="K260" s="152">
        <v>189</v>
      </c>
      <c r="L260" s="152">
        <v>3356</v>
      </c>
      <c r="M260" s="152">
        <v>1132</v>
      </c>
      <c r="N260" s="152">
        <v>697</v>
      </c>
      <c r="O260" s="152">
        <v>292</v>
      </c>
      <c r="P260" s="152">
        <v>16</v>
      </c>
      <c r="Q260" s="152">
        <v>0</v>
      </c>
      <c r="R260" s="152">
        <v>191</v>
      </c>
      <c r="S260" s="152"/>
      <c r="T260" s="157">
        <f t="shared" si="52"/>
        <v>4.2197935640558591E-2</v>
      </c>
      <c r="U260" s="157">
        <f t="shared" si="53"/>
        <v>8.3485124468731034E-3</v>
      </c>
      <c r="V260" s="157">
        <f t="shared" si="54"/>
        <v>5.9046751669702489E-2</v>
      </c>
      <c r="W260" s="157">
        <f t="shared" si="55"/>
        <v>3.0358227079538554E-2</v>
      </c>
      <c r="X260" s="157">
        <f t="shared" si="56"/>
        <v>2.8688524590163935E-2</v>
      </c>
      <c r="Y260" s="157">
        <f t="shared" si="57"/>
        <v>0.50941105039465695</v>
      </c>
      <c r="Z260" s="157">
        <f t="shared" si="58"/>
        <v>0.17182756527018822</v>
      </c>
      <c r="AA260" s="157">
        <f t="shared" si="59"/>
        <v>0.10579842137219186</v>
      </c>
      <c r="AB260" s="157">
        <f t="shared" si="60"/>
        <v>4.4323011536126292E-2</v>
      </c>
      <c r="AC260" s="157">
        <f t="shared" si="61"/>
        <v>2.4286581663630845E-3</v>
      </c>
      <c r="AD260" s="157">
        <f t="shared" si="62"/>
        <v>0</v>
      </c>
      <c r="AE260" s="157">
        <f t="shared" si="63"/>
        <v>2.8992106860959321E-2</v>
      </c>
    </row>
    <row r="261" spans="1:31" s="151" customFormat="1">
      <c r="A261" s="151">
        <v>785</v>
      </c>
      <c r="B261" s="151" t="s">
        <v>299</v>
      </c>
      <c r="C261" s="152">
        <v>2737</v>
      </c>
      <c r="D261" s="152">
        <v>2673</v>
      </c>
      <c r="E261" s="10">
        <f t="shared" si="50"/>
        <v>-64</v>
      </c>
      <c r="F261" s="86">
        <f t="shared" si="51"/>
        <v>-2.3383266350018306E-2</v>
      </c>
      <c r="G261" s="152">
        <v>100</v>
      </c>
      <c r="H261" s="152">
        <v>17</v>
      </c>
      <c r="I261" s="152">
        <v>123</v>
      </c>
      <c r="J261" s="152">
        <v>75</v>
      </c>
      <c r="K261" s="152">
        <v>76</v>
      </c>
      <c r="L261" s="152">
        <v>1258</v>
      </c>
      <c r="M261" s="152">
        <v>551</v>
      </c>
      <c r="N261" s="152">
        <v>351</v>
      </c>
      <c r="O261" s="152">
        <v>122</v>
      </c>
      <c r="P261" s="152">
        <v>0</v>
      </c>
      <c r="Q261" s="152">
        <v>0</v>
      </c>
      <c r="R261" s="152">
        <v>30</v>
      </c>
      <c r="S261" s="152"/>
      <c r="T261" s="157">
        <f t="shared" si="52"/>
        <v>3.7411148522259637E-2</v>
      </c>
      <c r="U261" s="157">
        <f t="shared" si="53"/>
        <v>6.3598952487841373E-3</v>
      </c>
      <c r="V261" s="157">
        <f t="shared" si="54"/>
        <v>4.6015712682379348E-2</v>
      </c>
      <c r="W261" s="157">
        <f t="shared" si="55"/>
        <v>2.8058361391694726E-2</v>
      </c>
      <c r="X261" s="157">
        <f t="shared" si="56"/>
        <v>2.843247287691732E-2</v>
      </c>
      <c r="Y261" s="157">
        <f t="shared" si="57"/>
        <v>0.47063224841002621</v>
      </c>
      <c r="Z261" s="157">
        <f t="shared" si="58"/>
        <v>0.20613542835765059</v>
      </c>
      <c r="AA261" s="157">
        <f t="shared" si="59"/>
        <v>0.13131313131313133</v>
      </c>
      <c r="AB261" s="157">
        <f t="shared" si="60"/>
        <v>4.5641601197156753E-2</v>
      </c>
      <c r="AC261" s="157">
        <f t="shared" si="61"/>
        <v>0</v>
      </c>
      <c r="AD261" s="157">
        <f t="shared" si="62"/>
        <v>0</v>
      </c>
      <c r="AE261" s="157">
        <f t="shared" si="63"/>
        <v>1.1223344556677889E-2</v>
      </c>
    </row>
    <row r="262" spans="1:31" s="151" customFormat="1">
      <c r="A262" s="151">
        <v>790</v>
      </c>
      <c r="B262" s="151" t="s">
        <v>300</v>
      </c>
      <c r="C262" s="152">
        <v>24052</v>
      </c>
      <c r="D262" s="152">
        <v>23998</v>
      </c>
      <c r="E262" s="10">
        <f t="shared" si="50"/>
        <v>-54</v>
      </c>
      <c r="F262" s="86">
        <f t="shared" si="51"/>
        <v>-2.2451355396641004E-3</v>
      </c>
      <c r="G262" s="152">
        <v>1059</v>
      </c>
      <c r="H262" s="152">
        <v>231</v>
      </c>
      <c r="I262" s="152">
        <v>1512</v>
      </c>
      <c r="J262" s="152">
        <v>837</v>
      </c>
      <c r="K262" s="152">
        <v>777</v>
      </c>
      <c r="L262" s="152">
        <v>12213</v>
      </c>
      <c r="M262" s="152">
        <v>3905</v>
      </c>
      <c r="N262" s="152">
        <v>2383</v>
      </c>
      <c r="O262" s="152">
        <v>1081</v>
      </c>
      <c r="P262" s="152">
        <v>39</v>
      </c>
      <c r="Q262" s="152">
        <v>0</v>
      </c>
      <c r="R262" s="152">
        <v>659</v>
      </c>
      <c r="S262" s="152"/>
      <c r="T262" s="157">
        <f t="shared" si="52"/>
        <v>4.4128677389782482E-2</v>
      </c>
      <c r="U262" s="157">
        <f t="shared" si="53"/>
        <v>9.6258021501791809E-3</v>
      </c>
      <c r="V262" s="157">
        <f t="shared" si="54"/>
        <v>6.3005250437536464E-2</v>
      </c>
      <c r="W262" s="157">
        <f t="shared" si="55"/>
        <v>3.4877906492207685E-2</v>
      </c>
      <c r="X262" s="157">
        <f t="shared" si="56"/>
        <v>3.2377698141511792E-2</v>
      </c>
      <c r="Y262" s="157">
        <f t="shared" si="57"/>
        <v>0.50891740978414868</v>
      </c>
      <c r="Z262" s="157">
        <f t="shared" si="58"/>
        <v>0.16272189349112426</v>
      </c>
      <c r="AA262" s="157">
        <f t="shared" si="59"/>
        <v>9.9299941661805155E-2</v>
      </c>
      <c r="AB262" s="157">
        <f t="shared" si="60"/>
        <v>4.5045420451704309E-2</v>
      </c>
      <c r="AC262" s="157">
        <f t="shared" si="61"/>
        <v>1.6251354279523294E-3</v>
      </c>
      <c r="AD262" s="157">
        <f t="shared" si="62"/>
        <v>0</v>
      </c>
      <c r="AE262" s="157">
        <f t="shared" si="63"/>
        <v>2.746062171847654E-2</v>
      </c>
    </row>
    <row r="263" spans="1:31" s="151" customFormat="1">
      <c r="A263" s="151">
        <v>791</v>
      </c>
      <c r="B263" s="151" t="s">
        <v>301</v>
      </c>
      <c r="C263" s="152">
        <v>5203</v>
      </c>
      <c r="D263" s="152">
        <v>5131</v>
      </c>
      <c r="E263" s="10">
        <f t="shared" si="50"/>
        <v>-72</v>
      </c>
      <c r="F263" s="86">
        <f t="shared" si="51"/>
        <v>-1.3838170286373241E-2</v>
      </c>
      <c r="G263" s="152">
        <v>240</v>
      </c>
      <c r="H263" s="152">
        <v>56</v>
      </c>
      <c r="I263" s="152">
        <v>330</v>
      </c>
      <c r="J263" s="152">
        <v>190</v>
      </c>
      <c r="K263" s="152">
        <v>162</v>
      </c>
      <c r="L263" s="152">
        <v>2518</v>
      </c>
      <c r="M263" s="152">
        <v>838</v>
      </c>
      <c r="N263" s="152">
        <v>563</v>
      </c>
      <c r="O263" s="152">
        <v>234</v>
      </c>
      <c r="P263" s="152">
        <v>4</v>
      </c>
      <c r="Q263" s="152">
        <v>0</v>
      </c>
      <c r="R263" s="152">
        <v>65</v>
      </c>
      <c r="S263" s="152"/>
      <c r="T263" s="157">
        <f t="shared" si="52"/>
        <v>4.677450789319821E-2</v>
      </c>
      <c r="U263" s="157">
        <f t="shared" si="53"/>
        <v>1.0914051841746248E-2</v>
      </c>
      <c r="V263" s="157">
        <f t="shared" si="54"/>
        <v>6.4314948353147536E-2</v>
      </c>
      <c r="W263" s="157">
        <f t="shared" si="55"/>
        <v>3.7029818748781911E-2</v>
      </c>
      <c r="X263" s="157">
        <f t="shared" si="56"/>
        <v>3.1572792827908792E-2</v>
      </c>
      <c r="Y263" s="157">
        <f t="shared" si="57"/>
        <v>0.49074254531280453</v>
      </c>
      <c r="Z263" s="157">
        <f t="shared" si="58"/>
        <v>0.16332099006041706</v>
      </c>
      <c r="AA263" s="157">
        <f t="shared" si="59"/>
        <v>0.10972519976612746</v>
      </c>
      <c r="AB263" s="157">
        <f t="shared" si="60"/>
        <v>4.5605145195868252E-2</v>
      </c>
      <c r="AC263" s="157">
        <f t="shared" si="61"/>
        <v>7.7957513155330342E-4</v>
      </c>
      <c r="AD263" s="157">
        <f t="shared" si="62"/>
        <v>0</v>
      </c>
      <c r="AE263" s="157">
        <f t="shared" si="63"/>
        <v>1.2668095887741182E-2</v>
      </c>
    </row>
    <row r="264" spans="1:31" s="151" customFormat="1">
      <c r="A264" s="151">
        <v>831</v>
      </c>
      <c r="B264" s="151" t="s">
        <v>302</v>
      </c>
      <c r="C264" s="152">
        <v>4628</v>
      </c>
      <c r="D264" s="152">
        <v>4595</v>
      </c>
      <c r="E264" s="10">
        <f t="shared" si="50"/>
        <v>-33</v>
      </c>
      <c r="F264" s="86">
        <f t="shared" si="51"/>
        <v>-7.1305099394987081E-3</v>
      </c>
      <c r="G264" s="152">
        <v>201</v>
      </c>
      <c r="H264" s="152">
        <v>51</v>
      </c>
      <c r="I264" s="152">
        <v>308</v>
      </c>
      <c r="J264" s="152">
        <v>173</v>
      </c>
      <c r="K264" s="152">
        <v>166</v>
      </c>
      <c r="L264" s="152">
        <v>2442</v>
      </c>
      <c r="M264" s="152">
        <v>728</v>
      </c>
      <c r="N264" s="152">
        <v>391</v>
      </c>
      <c r="O264" s="152">
        <v>135</v>
      </c>
      <c r="P264" s="152">
        <v>8</v>
      </c>
      <c r="Q264" s="152">
        <v>0</v>
      </c>
      <c r="R264" s="152">
        <v>230</v>
      </c>
      <c r="S264" s="152"/>
      <c r="T264" s="157">
        <f t="shared" si="52"/>
        <v>4.3743199129488576E-2</v>
      </c>
      <c r="U264" s="157">
        <f t="shared" si="53"/>
        <v>1.1099020674646356E-2</v>
      </c>
      <c r="V264" s="157">
        <f t="shared" si="54"/>
        <v>6.7029379760609353E-2</v>
      </c>
      <c r="W264" s="157">
        <f t="shared" si="55"/>
        <v>3.7649619151251361E-2</v>
      </c>
      <c r="X264" s="157">
        <f t="shared" si="56"/>
        <v>3.6126224156692054E-2</v>
      </c>
      <c r="Y264" s="157">
        <f t="shared" si="57"/>
        <v>0.53144722524483134</v>
      </c>
      <c r="Z264" s="157">
        <f t="shared" si="58"/>
        <v>0.15843307943416757</v>
      </c>
      <c r="AA264" s="157">
        <f t="shared" si="59"/>
        <v>8.5092491838955384E-2</v>
      </c>
      <c r="AB264" s="157">
        <f t="shared" si="60"/>
        <v>2.9379760609357999E-2</v>
      </c>
      <c r="AC264" s="157">
        <f t="shared" si="61"/>
        <v>1.7410228509249185E-3</v>
      </c>
      <c r="AD264" s="157">
        <f t="shared" si="62"/>
        <v>0</v>
      </c>
      <c r="AE264" s="157">
        <f t="shared" si="63"/>
        <v>5.0054406964091407E-2</v>
      </c>
    </row>
    <row r="265" spans="1:31" s="151" customFormat="1">
      <c r="A265" s="151">
        <v>832</v>
      </c>
      <c r="B265" s="151" t="s">
        <v>303</v>
      </c>
      <c r="C265" s="152">
        <v>3916</v>
      </c>
      <c r="D265" s="152">
        <v>3913</v>
      </c>
      <c r="E265" s="10">
        <f t="shared" si="50"/>
        <v>-3</v>
      </c>
      <c r="F265" s="86">
        <f t="shared" si="51"/>
        <v>-7.6608784473952696E-4</v>
      </c>
      <c r="G265" s="152">
        <v>176</v>
      </c>
      <c r="H265" s="152">
        <v>43</v>
      </c>
      <c r="I265" s="152">
        <v>263</v>
      </c>
      <c r="J265" s="152">
        <v>136</v>
      </c>
      <c r="K265" s="152">
        <v>130</v>
      </c>
      <c r="L265" s="152">
        <v>1931</v>
      </c>
      <c r="M265" s="152">
        <v>703</v>
      </c>
      <c r="N265" s="152">
        <v>391</v>
      </c>
      <c r="O265" s="152">
        <v>140</v>
      </c>
      <c r="P265" s="152">
        <v>3</v>
      </c>
      <c r="Q265" s="152">
        <v>0</v>
      </c>
      <c r="R265" s="152">
        <v>81</v>
      </c>
      <c r="S265" s="152"/>
      <c r="T265" s="157">
        <f t="shared" si="52"/>
        <v>4.4978277536417074E-2</v>
      </c>
      <c r="U265" s="157">
        <f t="shared" si="53"/>
        <v>1.098901098901099E-2</v>
      </c>
      <c r="V265" s="157">
        <f t="shared" si="54"/>
        <v>6.7211857909532324E-2</v>
      </c>
      <c r="W265" s="157">
        <f t="shared" si="55"/>
        <v>3.4755941732685917E-2</v>
      </c>
      <c r="X265" s="157">
        <f t="shared" si="56"/>
        <v>3.3222591362126248E-2</v>
      </c>
      <c r="Y265" s="157">
        <f t="shared" si="57"/>
        <v>0.4934832609251214</v>
      </c>
      <c r="Z265" s="157">
        <f t="shared" si="58"/>
        <v>0.17965755175057502</v>
      </c>
      <c r="AA265" s="157">
        <f t="shared" si="59"/>
        <v>9.9923332481472019E-2</v>
      </c>
      <c r="AB265" s="157">
        <f t="shared" si="60"/>
        <v>3.5778175313059032E-2</v>
      </c>
      <c r="AC265" s="157">
        <f t="shared" si="61"/>
        <v>7.6667518527983648E-4</v>
      </c>
      <c r="AD265" s="157">
        <f t="shared" si="62"/>
        <v>0</v>
      </c>
      <c r="AE265" s="157">
        <f t="shared" si="63"/>
        <v>2.0700230002555584E-2</v>
      </c>
    </row>
    <row r="266" spans="1:31" s="151" customFormat="1">
      <c r="A266" s="151">
        <v>833</v>
      </c>
      <c r="B266" s="151" t="s">
        <v>486</v>
      </c>
      <c r="C266" s="152">
        <v>1659</v>
      </c>
      <c r="D266" s="152">
        <v>1677</v>
      </c>
      <c r="E266" s="10">
        <f t="shared" si="50"/>
        <v>18</v>
      </c>
      <c r="F266" s="86">
        <f t="shared" si="51"/>
        <v>1.0849909584086825E-2</v>
      </c>
      <c r="G266" s="152">
        <v>81</v>
      </c>
      <c r="H266" s="152">
        <v>9</v>
      </c>
      <c r="I266" s="152">
        <v>103</v>
      </c>
      <c r="J266" s="152">
        <v>45</v>
      </c>
      <c r="K266" s="152">
        <v>45</v>
      </c>
      <c r="L266" s="152">
        <v>814</v>
      </c>
      <c r="M266" s="152">
        <v>308</v>
      </c>
      <c r="N266" s="152">
        <v>178</v>
      </c>
      <c r="O266" s="152">
        <v>94</v>
      </c>
      <c r="P266" s="152">
        <v>12</v>
      </c>
      <c r="Q266" s="152">
        <v>0</v>
      </c>
      <c r="R266" s="152">
        <v>89</v>
      </c>
      <c r="S266" s="152"/>
      <c r="T266" s="157">
        <f t="shared" si="52"/>
        <v>4.8300536672629693E-2</v>
      </c>
      <c r="U266" s="157">
        <f t="shared" si="53"/>
        <v>5.3667262969588547E-3</v>
      </c>
      <c r="V266" s="157">
        <f t="shared" si="54"/>
        <v>6.1419200954084673E-2</v>
      </c>
      <c r="W266" s="157">
        <f t="shared" si="55"/>
        <v>2.6833631484794274E-2</v>
      </c>
      <c r="X266" s="157">
        <f t="shared" si="56"/>
        <v>2.6833631484794274E-2</v>
      </c>
      <c r="Y266" s="157">
        <f t="shared" si="57"/>
        <v>0.48539057841383421</v>
      </c>
      <c r="Z266" s="157">
        <f t="shared" si="58"/>
        <v>0.1836612999403697</v>
      </c>
      <c r="AA266" s="157">
        <f t="shared" si="59"/>
        <v>0.10614192009540847</v>
      </c>
      <c r="AB266" s="157">
        <f t="shared" si="60"/>
        <v>5.6052474657125817E-2</v>
      </c>
      <c r="AC266" s="157">
        <f t="shared" si="61"/>
        <v>7.1556350626118068E-3</v>
      </c>
      <c r="AD266" s="157">
        <f t="shared" si="62"/>
        <v>0</v>
      </c>
      <c r="AE266" s="157">
        <f t="shared" si="63"/>
        <v>5.3070960047704237E-2</v>
      </c>
    </row>
    <row r="267" spans="1:31" s="151" customFormat="1">
      <c r="A267" s="151">
        <v>834</v>
      </c>
      <c r="B267" s="151" t="s">
        <v>305</v>
      </c>
      <c r="C267" s="152">
        <v>6016</v>
      </c>
      <c r="D267" s="152">
        <v>5967</v>
      </c>
      <c r="E267" s="10">
        <f t="shared" si="50"/>
        <v>-49</v>
      </c>
      <c r="F267" s="86">
        <f t="shared" si="51"/>
        <v>-8.1449468085106336E-3</v>
      </c>
      <c r="G267" s="152">
        <v>274</v>
      </c>
      <c r="H267" s="152">
        <v>42</v>
      </c>
      <c r="I267" s="152">
        <v>386</v>
      </c>
      <c r="J267" s="152">
        <v>221</v>
      </c>
      <c r="K267" s="152">
        <v>198</v>
      </c>
      <c r="L267" s="152">
        <v>3146</v>
      </c>
      <c r="M267" s="152">
        <v>952</v>
      </c>
      <c r="N267" s="152">
        <v>512</v>
      </c>
      <c r="O267" s="152">
        <v>236</v>
      </c>
      <c r="P267" s="152">
        <v>15</v>
      </c>
      <c r="Q267" s="152">
        <v>0</v>
      </c>
      <c r="R267" s="152">
        <v>123</v>
      </c>
      <c r="S267" s="152"/>
      <c r="T267" s="157">
        <f t="shared" si="52"/>
        <v>4.5919222389810624E-2</v>
      </c>
      <c r="U267" s="157">
        <f t="shared" si="53"/>
        <v>7.0387129210658624E-3</v>
      </c>
      <c r="V267" s="157">
        <f t="shared" si="54"/>
        <v>6.4689123512652921E-2</v>
      </c>
      <c r="W267" s="157">
        <f t="shared" si="55"/>
        <v>3.7037037037037035E-2</v>
      </c>
      <c r="X267" s="157">
        <f t="shared" si="56"/>
        <v>3.3182503770739065E-2</v>
      </c>
      <c r="Y267" s="157">
        <f t="shared" si="57"/>
        <v>0.52723311546840956</v>
      </c>
      <c r="Z267" s="157">
        <f t="shared" si="58"/>
        <v>0.15954415954415954</v>
      </c>
      <c r="AA267" s="157">
        <f t="shared" si="59"/>
        <v>8.5805262275850516E-2</v>
      </c>
      <c r="AB267" s="157">
        <f t="shared" si="60"/>
        <v>3.9550863080274848E-2</v>
      </c>
      <c r="AC267" s="157">
        <f t="shared" si="61"/>
        <v>2.5138260432378081E-3</v>
      </c>
      <c r="AD267" s="157">
        <f t="shared" si="62"/>
        <v>0</v>
      </c>
      <c r="AE267" s="157">
        <f t="shared" si="63"/>
        <v>2.0613373554550025E-2</v>
      </c>
    </row>
    <row r="268" spans="1:31" s="151" customFormat="1">
      <c r="A268" s="151">
        <v>837</v>
      </c>
      <c r="B268" s="151" t="s">
        <v>487</v>
      </c>
      <c r="C268" s="152">
        <v>241009</v>
      </c>
      <c r="D268" s="152">
        <v>244223</v>
      </c>
      <c r="E268" s="10">
        <f t="shared" si="50"/>
        <v>3214</v>
      </c>
      <c r="F268" s="86">
        <f t="shared" si="51"/>
        <v>1.3335601575044986E-2</v>
      </c>
      <c r="G268" s="152">
        <v>12182</v>
      </c>
      <c r="H268" s="152">
        <v>2171</v>
      </c>
      <c r="I268" s="152">
        <v>13307</v>
      </c>
      <c r="J268" s="152">
        <v>6356</v>
      </c>
      <c r="K268" s="152">
        <v>6647</v>
      </c>
      <c r="L268" s="152">
        <v>156517</v>
      </c>
      <c r="M268" s="152">
        <v>24977</v>
      </c>
      <c r="N268" s="152">
        <v>15877</v>
      </c>
      <c r="O268" s="152">
        <v>6189</v>
      </c>
      <c r="P268" s="152">
        <v>1321</v>
      </c>
      <c r="Q268" s="152">
        <v>19</v>
      </c>
      <c r="R268" s="152">
        <v>20793</v>
      </c>
      <c r="S268" s="152"/>
      <c r="T268" s="157">
        <f t="shared" si="52"/>
        <v>4.9880641872387124E-2</v>
      </c>
      <c r="U268" s="157">
        <f t="shared" si="53"/>
        <v>8.8894166397104294E-3</v>
      </c>
      <c r="V268" s="157">
        <f t="shared" si="54"/>
        <v>5.448708762074006E-2</v>
      </c>
      <c r="W268" s="157">
        <f t="shared" si="55"/>
        <v>2.6025394823583365E-2</v>
      </c>
      <c r="X268" s="157">
        <f t="shared" si="56"/>
        <v>2.7216928790490657E-2</v>
      </c>
      <c r="Y268" s="157">
        <f t="shared" si="57"/>
        <v>0.64087739483996187</v>
      </c>
      <c r="Z268" s="157">
        <f t="shared" si="58"/>
        <v>0.10227128485032122</v>
      </c>
      <c r="AA268" s="157">
        <f t="shared" si="59"/>
        <v>6.5010257019199671E-2</v>
      </c>
      <c r="AB268" s="157">
        <f t="shared" si="60"/>
        <v>2.5341593543605639E-2</v>
      </c>
      <c r="AC268" s="157">
        <f t="shared" si="61"/>
        <v>5.408990963177096E-3</v>
      </c>
      <c r="AD268" s="157">
        <f t="shared" si="62"/>
        <v>7.7797750416627425E-5</v>
      </c>
      <c r="AE268" s="157">
        <f t="shared" si="63"/>
        <v>8.5139401284891267E-2</v>
      </c>
    </row>
    <row r="269" spans="1:31" s="151" customFormat="1">
      <c r="A269" s="151">
        <v>844</v>
      </c>
      <c r="B269" s="151" t="s">
        <v>307</v>
      </c>
      <c r="C269" s="152">
        <v>1503</v>
      </c>
      <c r="D269" s="152">
        <v>1479</v>
      </c>
      <c r="E269" s="10">
        <f t="shared" si="50"/>
        <v>-24</v>
      </c>
      <c r="F269" s="86">
        <f t="shared" si="51"/>
        <v>-1.5968063872255467E-2</v>
      </c>
      <c r="G269" s="152">
        <v>45</v>
      </c>
      <c r="H269" s="152">
        <v>13</v>
      </c>
      <c r="I269" s="152">
        <v>61</v>
      </c>
      <c r="J269" s="152">
        <v>25</v>
      </c>
      <c r="K269" s="152">
        <v>24</v>
      </c>
      <c r="L269" s="152">
        <v>706</v>
      </c>
      <c r="M269" s="152">
        <v>346</v>
      </c>
      <c r="N269" s="152">
        <v>157</v>
      </c>
      <c r="O269" s="152">
        <v>102</v>
      </c>
      <c r="P269" s="152">
        <v>2</v>
      </c>
      <c r="Q269" s="152">
        <v>0</v>
      </c>
      <c r="R269" s="152">
        <v>24</v>
      </c>
      <c r="S269" s="152"/>
      <c r="T269" s="157">
        <f t="shared" si="52"/>
        <v>3.0425963488843813E-2</v>
      </c>
      <c r="U269" s="157">
        <f t="shared" si="53"/>
        <v>8.7897227856659904E-3</v>
      </c>
      <c r="V269" s="157">
        <f t="shared" si="54"/>
        <v>4.1244083840432724E-2</v>
      </c>
      <c r="W269" s="157">
        <f t="shared" si="55"/>
        <v>1.6903313049357674E-2</v>
      </c>
      <c r="X269" s="157">
        <f t="shared" si="56"/>
        <v>1.6227180527383367E-2</v>
      </c>
      <c r="Y269" s="157">
        <f t="shared" si="57"/>
        <v>0.47734956051386074</v>
      </c>
      <c r="Z269" s="157">
        <f t="shared" si="58"/>
        <v>0.23394185260311021</v>
      </c>
      <c r="AA269" s="157">
        <f t="shared" si="59"/>
        <v>0.10615280594996619</v>
      </c>
      <c r="AB269" s="157">
        <f t="shared" si="60"/>
        <v>6.8965517241379309E-2</v>
      </c>
      <c r="AC269" s="157">
        <f t="shared" si="61"/>
        <v>1.3522650439486139E-3</v>
      </c>
      <c r="AD269" s="157">
        <f t="shared" si="62"/>
        <v>0</v>
      </c>
      <c r="AE269" s="157">
        <f t="shared" si="63"/>
        <v>1.6227180527383367E-2</v>
      </c>
    </row>
    <row r="270" spans="1:31" s="151" customFormat="1">
      <c r="A270" s="151">
        <v>845</v>
      </c>
      <c r="B270" s="151" t="s">
        <v>308</v>
      </c>
      <c r="C270" s="152">
        <v>2925</v>
      </c>
      <c r="D270" s="152">
        <v>2882</v>
      </c>
      <c r="E270" s="10">
        <f t="shared" si="50"/>
        <v>-43</v>
      </c>
      <c r="F270" s="86">
        <f t="shared" si="51"/>
        <v>-1.4700854700854693E-2</v>
      </c>
      <c r="G270" s="152">
        <v>143</v>
      </c>
      <c r="H270" s="152">
        <v>38</v>
      </c>
      <c r="I270" s="152">
        <v>199</v>
      </c>
      <c r="J270" s="152">
        <v>96</v>
      </c>
      <c r="K270" s="152">
        <v>91</v>
      </c>
      <c r="L270" s="152">
        <v>1435</v>
      </c>
      <c r="M270" s="152">
        <v>450</v>
      </c>
      <c r="N270" s="152">
        <v>306</v>
      </c>
      <c r="O270" s="152">
        <v>124</v>
      </c>
      <c r="P270" s="152">
        <v>4</v>
      </c>
      <c r="Q270" s="152">
        <v>2</v>
      </c>
      <c r="R270" s="152">
        <v>65</v>
      </c>
      <c r="S270" s="152"/>
      <c r="T270" s="157">
        <f t="shared" si="52"/>
        <v>4.9618320610687022E-2</v>
      </c>
      <c r="U270" s="157">
        <f t="shared" si="53"/>
        <v>1.31852879944483E-2</v>
      </c>
      <c r="V270" s="157">
        <f t="shared" si="54"/>
        <v>6.904927133934767E-2</v>
      </c>
      <c r="W270" s="157">
        <f t="shared" si="55"/>
        <v>3.3310201249132546E-2</v>
      </c>
      <c r="X270" s="157">
        <f t="shared" si="56"/>
        <v>3.1575294934073558E-2</v>
      </c>
      <c r="Y270" s="157">
        <f t="shared" si="57"/>
        <v>0.49791811242192924</v>
      </c>
      <c r="Z270" s="157">
        <f t="shared" si="58"/>
        <v>0.15614156835530882</v>
      </c>
      <c r="AA270" s="157">
        <f t="shared" si="59"/>
        <v>0.10617626648160999</v>
      </c>
      <c r="AB270" s="157">
        <f t="shared" si="60"/>
        <v>4.302567661346287E-2</v>
      </c>
      <c r="AC270" s="157">
        <f t="shared" si="61"/>
        <v>1.3879250520471894E-3</v>
      </c>
      <c r="AD270" s="157">
        <f t="shared" si="62"/>
        <v>6.939625260235947E-4</v>
      </c>
      <c r="AE270" s="157">
        <f t="shared" si="63"/>
        <v>2.255378209576683E-2</v>
      </c>
    </row>
    <row r="271" spans="1:31" s="151" customFormat="1">
      <c r="A271" s="151">
        <v>846</v>
      </c>
      <c r="B271" s="151" t="s">
        <v>488</v>
      </c>
      <c r="C271" s="152">
        <v>4994</v>
      </c>
      <c r="D271" s="152">
        <v>4952</v>
      </c>
      <c r="E271" s="10">
        <f t="shared" ref="E271:E307" si="64">D271-C271</f>
        <v>-42</v>
      </c>
      <c r="F271" s="86">
        <f t="shared" ref="F271:F307" si="65">D271/C271-1</f>
        <v>-8.4100921105326742E-3</v>
      </c>
      <c r="G271" s="152">
        <v>220</v>
      </c>
      <c r="H271" s="152">
        <v>39</v>
      </c>
      <c r="I271" s="152">
        <v>321</v>
      </c>
      <c r="J271" s="152">
        <v>168</v>
      </c>
      <c r="K271" s="152">
        <v>157</v>
      </c>
      <c r="L271" s="152">
        <v>2320</v>
      </c>
      <c r="M271" s="152">
        <v>877</v>
      </c>
      <c r="N271" s="152">
        <v>567</v>
      </c>
      <c r="O271" s="152">
        <v>283</v>
      </c>
      <c r="P271" s="152">
        <v>36</v>
      </c>
      <c r="Q271" s="152">
        <v>0</v>
      </c>
      <c r="R271" s="152">
        <v>80</v>
      </c>
      <c r="S271" s="152"/>
      <c r="T271" s="157">
        <f t="shared" ref="T271:T307" si="66">G271/$D271</f>
        <v>4.4426494345718902E-2</v>
      </c>
      <c r="U271" s="157">
        <f t="shared" ref="U271:U307" si="67">H271/$D271</f>
        <v>7.8756058158319878E-3</v>
      </c>
      <c r="V271" s="157">
        <f t="shared" ref="V271:V307" si="68">I271/$D271</f>
        <v>6.4822294022617119E-2</v>
      </c>
      <c r="W271" s="157">
        <f t="shared" ref="W271:W307" si="69">J271/$D271</f>
        <v>3.3925686591276254E-2</v>
      </c>
      <c r="X271" s="157">
        <f t="shared" ref="X271:X307" si="70">K271/$D271</f>
        <v>3.1704361873990304E-2</v>
      </c>
      <c r="Y271" s="157">
        <f t="shared" ref="Y271:Y307" si="71">L271/$D271</f>
        <v>0.46849757673667203</v>
      </c>
      <c r="Z271" s="157">
        <f t="shared" ref="Z271:Z307" si="72">M271/$D271</f>
        <v>0.17710016155088854</v>
      </c>
      <c r="AA271" s="157">
        <f t="shared" ref="AA271:AA307" si="73">N271/$D271</f>
        <v>0.11449919224555735</v>
      </c>
      <c r="AB271" s="157">
        <f t="shared" ref="AB271:AB307" si="74">O271/$D271</f>
        <v>5.7148626817447493E-2</v>
      </c>
      <c r="AC271" s="157">
        <f t="shared" ref="AC271:AC307" si="75">P271/$D271</f>
        <v>7.2697899838449114E-3</v>
      </c>
      <c r="AD271" s="157">
        <f t="shared" ref="AD271:AD307" si="76">Q271/$D271</f>
        <v>0</v>
      </c>
      <c r="AE271" s="157">
        <f t="shared" ref="AE271:AE307" si="77">R271/$D271</f>
        <v>1.6155088852988692E-2</v>
      </c>
    </row>
    <row r="272" spans="1:31" s="151" customFormat="1">
      <c r="A272" s="151">
        <v>848</v>
      </c>
      <c r="B272" s="151" t="s">
        <v>310</v>
      </c>
      <c r="C272" s="152">
        <v>4307</v>
      </c>
      <c r="D272" s="152">
        <v>4241</v>
      </c>
      <c r="E272" s="10">
        <f t="shared" si="64"/>
        <v>-66</v>
      </c>
      <c r="F272" s="86">
        <f t="shared" si="65"/>
        <v>-1.5323891339679596E-2</v>
      </c>
      <c r="G272" s="152">
        <v>168</v>
      </c>
      <c r="H272" s="152">
        <v>39</v>
      </c>
      <c r="I272" s="152">
        <v>263</v>
      </c>
      <c r="J272" s="152">
        <v>125</v>
      </c>
      <c r="K272" s="152">
        <v>100</v>
      </c>
      <c r="L272" s="152">
        <v>2097</v>
      </c>
      <c r="M272" s="152">
        <v>821</v>
      </c>
      <c r="N272" s="152">
        <v>469</v>
      </c>
      <c r="O272" s="152">
        <v>159</v>
      </c>
      <c r="P272" s="152">
        <v>11</v>
      </c>
      <c r="Q272" s="152">
        <v>1</v>
      </c>
      <c r="R272" s="152">
        <v>219</v>
      </c>
      <c r="S272" s="152"/>
      <c r="T272" s="157">
        <f t="shared" si="66"/>
        <v>3.9613298750294741E-2</v>
      </c>
      <c r="U272" s="157">
        <f t="shared" si="67"/>
        <v>9.1959443527469941E-3</v>
      </c>
      <c r="V272" s="157">
        <f t="shared" si="68"/>
        <v>6.2013676019806646E-2</v>
      </c>
      <c r="W272" s="157">
        <f t="shared" si="69"/>
        <v>2.9474180617778827E-2</v>
      </c>
      <c r="X272" s="157">
        <f t="shared" si="70"/>
        <v>2.357934449422306E-2</v>
      </c>
      <c r="Y272" s="157">
        <f t="shared" si="71"/>
        <v>0.49445885404385759</v>
      </c>
      <c r="Z272" s="157">
        <f t="shared" si="72"/>
        <v>0.19358641829757134</v>
      </c>
      <c r="AA272" s="157">
        <f t="shared" si="73"/>
        <v>0.11058712567790616</v>
      </c>
      <c r="AB272" s="157">
        <f t="shared" si="74"/>
        <v>3.7491157745814664E-2</v>
      </c>
      <c r="AC272" s="157">
        <f t="shared" si="75"/>
        <v>2.5937278943645365E-3</v>
      </c>
      <c r="AD272" s="157">
        <f t="shared" si="76"/>
        <v>2.3579344494223061E-4</v>
      </c>
      <c r="AE272" s="157">
        <f t="shared" si="77"/>
        <v>5.1638764442348502E-2</v>
      </c>
    </row>
    <row r="273" spans="1:31" s="151" customFormat="1">
      <c r="A273" s="151">
        <v>849</v>
      </c>
      <c r="B273" s="151" t="s">
        <v>311</v>
      </c>
      <c r="C273" s="152">
        <v>2966</v>
      </c>
      <c r="D273" s="152">
        <v>2938</v>
      </c>
      <c r="E273" s="10">
        <f t="shared" si="64"/>
        <v>-28</v>
      </c>
      <c r="F273" s="86">
        <f t="shared" si="65"/>
        <v>-9.4403236682401026E-3</v>
      </c>
      <c r="G273" s="152">
        <v>161</v>
      </c>
      <c r="H273" s="152">
        <v>30</v>
      </c>
      <c r="I273" s="152">
        <v>248</v>
      </c>
      <c r="J273" s="152">
        <v>127</v>
      </c>
      <c r="K273" s="152">
        <v>130</v>
      </c>
      <c r="L273" s="152">
        <v>1388</v>
      </c>
      <c r="M273" s="152">
        <v>452</v>
      </c>
      <c r="N273" s="152">
        <v>295</v>
      </c>
      <c r="O273" s="152">
        <v>107</v>
      </c>
      <c r="P273" s="152">
        <v>5</v>
      </c>
      <c r="Q273" s="152">
        <v>0</v>
      </c>
      <c r="R273" s="152">
        <v>56</v>
      </c>
      <c r="S273" s="152"/>
      <c r="T273" s="157">
        <f t="shared" si="66"/>
        <v>5.4799183117767186E-2</v>
      </c>
      <c r="U273" s="157">
        <f t="shared" si="67"/>
        <v>1.0211027910142955E-2</v>
      </c>
      <c r="V273" s="157">
        <f t="shared" si="68"/>
        <v>8.4411164057181756E-2</v>
      </c>
      <c r="W273" s="157">
        <f t="shared" si="69"/>
        <v>4.3226684819605177E-2</v>
      </c>
      <c r="X273" s="157">
        <f t="shared" si="70"/>
        <v>4.4247787610619468E-2</v>
      </c>
      <c r="Y273" s="157">
        <f t="shared" si="71"/>
        <v>0.47243022464261403</v>
      </c>
      <c r="Z273" s="157">
        <f t="shared" si="72"/>
        <v>0.15384615384615385</v>
      </c>
      <c r="AA273" s="157">
        <f t="shared" si="73"/>
        <v>0.10040844111640572</v>
      </c>
      <c r="AB273" s="157">
        <f t="shared" si="74"/>
        <v>3.6419332879509873E-2</v>
      </c>
      <c r="AC273" s="157">
        <f t="shared" si="75"/>
        <v>1.7018379850238256E-3</v>
      </c>
      <c r="AD273" s="157">
        <f t="shared" si="76"/>
        <v>0</v>
      </c>
      <c r="AE273" s="157">
        <f t="shared" si="77"/>
        <v>1.9060585432266849E-2</v>
      </c>
    </row>
    <row r="274" spans="1:31" s="151" customFormat="1">
      <c r="A274" s="151">
        <v>850</v>
      </c>
      <c r="B274" s="151" t="s">
        <v>312</v>
      </c>
      <c r="C274" s="152">
        <v>2401</v>
      </c>
      <c r="D274" s="152">
        <v>2387</v>
      </c>
      <c r="E274" s="10">
        <f t="shared" si="64"/>
        <v>-14</v>
      </c>
      <c r="F274" s="86">
        <f t="shared" si="65"/>
        <v>-5.8309037900874383E-3</v>
      </c>
      <c r="G274" s="152">
        <v>125</v>
      </c>
      <c r="H274" s="152">
        <v>28</v>
      </c>
      <c r="I274" s="152">
        <v>225</v>
      </c>
      <c r="J274" s="152">
        <v>91</v>
      </c>
      <c r="K274" s="152">
        <v>70</v>
      </c>
      <c r="L274" s="152">
        <v>1163</v>
      </c>
      <c r="M274" s="152">
        <v>379</v>
      </c>
      <c r="N274" s="152">
        <v>228</v>
      </c>
      <c r="O274" s="152">
        <v>78</v>
      </c>
      <c r="P274" s="152">
        <v>1</v>
      </c>
      <c r="Q274" s="152">
        <v>0</v>
      </c>
      <c r="R274" s="152">
        <v>25</v>
      </c>
      <c r="S274" s="152"/>
      <c r="T274" s="157">
        <f t="shared" si="66"/>
        <v>5.2366987850858818E-2</v>
      </c>
      <c r="U274" s="157">
        <f t="shared" si="67"/>
        <v>1.1730205278592375E-2</v>
      </c>
      <c r="V274" s="157">
        <f t="shared" si="68"/>
        <v>9.4260578131545869E-2</v>
      </c>
      <c r="W274" s="157">
        <f t="shared" si="69"/>
        <v>3.8123167155425221E-2</v>
      </c>
      <c r="X274" s="157">
        <f t="shared" si="70"/>
        <v>2.932551319648094E-2</v>
      </c>
      <c r="Y274" s="157">
        <f t="shared" si="71"/>
        <v>0.48722245496439043</v>
      </c>
      <c r="Z274" s="157">
        <f t="shared" si="72"/>
        <v>0.15877670716380393</v>
      </c>
      <c r="AA274" s="157">
        <f t="shared" si="73"/>
        <v>9.5517385839966482E-2</v>
      </c>
      <c r="AB274" s="157">
        <f t="shared" si="74"/>
        <v>3.2677000418935905E-2</v>
      </c>
      <c r="AC274" s="157">
        <f t="shared" si="75"/>
        <v>4.1893590280687055E-4</v>
      </c>
      <c r="AD274" s="157">
        <f t="shared" si="76"/>
        <v>0</v>
      </c>
      <c r="AE274" s="157">
        <f t="shared" si="77"/>
        <v>1.0473397570171765E-2</v>
      </c>
    </row>
    <row r="275" spans="1:31" s="151" customFormat="1">
      <c r="A275" s="151">
        <v>851</v>
      </c>
      <c r="B275" s="151" t="s">
        <v>489</v>
      </c>
      <c r="C275" s="152">
        <v>21467</v>
      </c>
      <c r="D275" s="152">
        <v>21333</v>
      </c>
      <c r="E275" s="10">
        <f t="shared" si="64"/>
        <v>-134</v>
      </c>
      <c r="F275" s="86">
        <f t="shared" si="65"/>
        <v>-6.242139097218935E-3</v>
      </c>
      <c r="G275" s="152">
        <v>1199</v>
      </c>
      <c r="H275" s="152">
        <v>228</v>
      </c>
      <c r="I275" s="152">
        <v>1584</v>
      </c>
      <c r="J275" s="152">
        <v>797</v>
      </c>
      <c r="K275" s="152">
        <v>835</v>
      </c>
      <c r="L275" s="152">
        <v>11365</v>
      </c>
      <c r="M275" s="152">
        <v>3204</v>
      </c>
      <c r="N275" s="152">
        <v>1508</v>
      </c>
      <c r="O275" s="152">
        <v>613</v>
      </c>
      <c r="P275" s="152">
        <v>118</v>
      </c>
      <c r="Q275" s="152">
        <v>12</v>
      </c>
      <c r="R275" s="152">
        <v>586</v>
      </c>
      <c r="S275" s="152"/>
      <c r="T275" s="157">
        <f t="shared" si="66"/>
        <v>5.6204003187549804E-2</v>
      </c>
      <c r="U275" s="157">
        <f t="shared" si="67"/>
        <v>1.0687666994796794E-2</v>
      </c>
      <c r="V275" s="157">
        <f t="shared" si="68"/>
        <v>7.4251160174377731E-2</v>
      </c>
      <c r="W275" s="157">
        <f t="shared" si="69"/>
        <v>3.7359958749355458E-2</v>
      </c>
      <c r="X275" s="157">
        <f t="shared" si="70"/>
        <v>3.9141236581821594E-2</v>
      </c>
      <c r="Y275" s="157">
        <f t="shared" si="71"/>
        <v>0.53274269910467353</v>
      </c>
      <c r="Z275" s="157">
        <f t="shared" si="72"/>
        <v>0.15018984671635494</v>
      </c>
      <c r="AA275" s="157">
        <f t="shared" si="73"/>
        <v>7.068860450944546E-2</v>
      </c>
      <c r="AB275" s="157">
        <f t="shared" si="74"/>
        <v>2.8734823981624712E-2</v>
      </c>
      <c r="AC275" s="157">
        <f t="shared" si="75"/>
        <v>5.5313364271316742E-3</v>
      </c>
      <c r="AD275" s="157">
        <f t="shared" si="76"/>
        <v>5.6250878919983122E-4</v>
      </c>
      <c r="AE275" s="157">
        <f t="shared" si="77"/>
        <v>2.7469179205925093E-2</v>
      </c>
    </row>
    <row r="276" spans="1:31" s="151" customFormat="1">
      <c r="A276" s="151">
        <v>853</v>
      </c>
      <c r="B276" s="151" t="s">
        <v>490</v>
      </c>
      <c r="C276" s="152">
        <v>194391</v>
      </c>
      <c r="D276" s="152">
        <v>195137</v>
      </c>
      <c r="E276" s="10">
        <f t="shared" si="64"/>
        <v>746</v>
      </c>
      <c r="F276" s="86">
        <f t="shared" si="65"/>
        <v>3.8376262275516826E-3</v>
      </c>
      <c r="G276" s="152">
        <v>9579</v>
      </c>
      <c r="H276" s="152">
        <v>1716</v>
      </c>
      <c r="I276" s="152">
        <v>9964</v>
      </c>
      <c r="J276" s="152">
        <v>4744</v>
      </c>
      <c r="K276" s="152">
        <v>4941</v>
      </c>
      <c r="L276" s="152">
        <v>123105</v>
      </c>
      <c r="M276" s="152">
        <v>21441</v>
      </c>
      <c r="N276" s="152">
        <v>13984</v>
      </c>
      <c r="O276" s="152">
        <v>5663</v>
      </c>
      <c r="P276" s="152">
        <v>10710</v>
      </c>
      <c r="Q276" s="152">
        <v>13</v>
      </c>
      <c r="R276" s="152">
        <v>25131</v>
      </c>
      <c r="S276" s="152"/>
      <c r="T276" s="157">
        <f t="shared" si="66"/>
        <v>4.9088589042570095E-2</v>
      </c>
      <c r="U276" s="157">
        <f t="shared" si="67"/>
        <v>8.793821776495488E-3</v>
      </c>
      <c r="V276" s="157">
        <f t="shared" si="68"/>
        <v>5.106156187704023E-2</v>
      </c>
      <c r="W276" s="157">
        <f t="shared" si="69"/>
        <v>2.4311125004484031E-2</v>
      </c>
      <c r="X276" s="157">
        <f t="shared" si="70"/>
        <v>2.5320672143160958E-2</v>
      </c>
      <c r="Y276" s="157">
        <f t="shared" si="71"/>
        <v>0.63086446957778386</v>
      </c>
      <c r="Z276" s="157">
        <f t="shared" si="72"/>
        <v>0.10987665076330988</v>
      </c>
      <c r="AA276" s="157">
        <f t="shared" si="73"/>
        <v>7.1662473031767426E-2</v>
      </c>
      <c r="AB276" s="157">
        <f t="shared" si="74"/>
        <v>2.9020636783388083E-2</v>
      </c>
      <c r="AC276" s="157">
        <f t="shared" si="75"/>
        <v>5.4884517031623933E-2</v>
      </c>
      <c r="AD276" s="157">
        <f t="shared" si="76"/>
        <v>6.6619861943147628E-5</v>
      </c>
      <c r="AE276" s="157">
        <f t="shared" si="77"/>
        <v>0.12878644234563411</v>
      </c>
    </row>
    <row r="277" spans="1:31" s="151" customFormat="1">
      <c r="A277" s="151">
        <v>854</v>
      </c>
      <c r="B277" s="151" t="s">
        <v>315</v>
      </c>
      <c r="C277" s="152">
        <v>3304</v>
      </c>
      <c r="D277" s="152">
        <v>3296</v>
      </c>
      <c r="E277" s="10">
        <f t="shared" si="64"/>
        <v>-8</v>
      </c>
      <c r="F277" s="86">
        <f t="shared" si="65"/>
        <v>-2.421307506053294E-3</v>
      </c>
      <c r="G277" s="152">
        <v>107</v>
      </c>
      <c r="H277" s="152">
        <v>28</v>
      </c>
      <c r="I277" s="152">
        <v>140</v>
      </c>
      <c r="J277" s="152">
        <v>55</v>
      </c>
      <c r="K277" s="152">
        <v>78</v>
      </c>
      <c r="L277" s="152">
        <v>1487</v>
      </c>
      <c r="M277" s="152">
        <v>776</v>
      </c>
      <c r="N277" s="152">
        <v>420</v>
      </c>
      <c r="O277" s="152">
        <v>205</v>
      </c>
      <c r="P277" s="152">
        <v>18</v>
      </c>
      <c r="Q277" s="152">
        <v>1</v>
      </c>
      <c r="R277" s="152">
        <v>39</v>
      </c>
      <c r="S277" s="152"/>
      <c r="T277" s="157">
        <f t="shared" si="66"/>
        <v>3.2463592233009708E-2</v>
      </c>
      <c r="U277" s="157">
        <f t="shared" si="67"/>
        <v>8.4951456310679609E-3</v>
      </c>
      <c r="V277" s="157">
        <f t="shared" si="68"/>
        <v>4.2475728155339808E-2</v>
      </c>
      <c r="W277" s="157">
        <f t="shared" si="69"/>
        <v>1.6686893203883495E-2</v>
      </c>
      <c r="X277" s="157">
        <f t="shared" si="70"/>
        <v>2.366504854368932E-2</v>
      </c>
      <c r="Y277" s="157">
        <f t="shared" si="71"/>
        <v>0.4511529126213592</v>
      </c>
      <c r="Z277" s="157">
        <f t="shared" si="72"/>
        <v>0.2354368932038835</v>
      </c>
      <c r="AA277" s="157">
        <f t="shared" si="73"/>
        <v>0.12742718446601942</v>
      </c>
      <c r="AB277" s="157">
        <f t="shared" si="74"/>
        <v>6.2196601941747573E-2</v>
      </c>
      <c r="AC277" s="157">
        <f t="shared" si="75"/>
        <v>5.4611650485436895E-3</v>
      </c>
      <c r="AD277" s="157">
        <f t="shared" si="76"/>
        <v>3.0339805825242716E-4</v>
      </c>
      <c r="AE277" s="157">
        <f t="shared" si="77"/>
        <v>1.183252427184466E-2</v>
      </c>
    </row>
    <row r="278" spans="1:31" s="151" customFormat="1">
      <c r="A278" s="151">
        <v>857</v>
      </c>
      <c r="B278" s="151" t="s">
        <v>316</v>
      </c>
      <c r="C278" s="152">
        <v>2433</v>
      </c>
      <c r="D278" s="152">
        <v>2420</v>
      </c>
      <c r="E278" s="10">
        <f t="shared" si="64"/>
        <v>-13</v>
      </c>
      <c r="F278" s="86">
        <f t="shared" si="65"/>
        <v>-5.3431976983148166E-3</v>
      </c>
      <c r="G278" s="152">
        <v>66</v>
      </c>
      <c r="H278" s="152">
        <v>12</v>
      </c>
      <c r="I278" s="152">
        <v>120</v>
      </c>
      <c r="J278" s="152">
        <v>61</v>
      </c>
      <c r="K278" s="152">
        <v>62</v>
      </c>
      <c r="L278" s="152">
        <v>1188</v>
      </c>
      <c r="M278" s="152">
        <v>530</v>
      </c>
      <c r="N278" s="152">
        <v>274</v>
      </c>
      <c r="O278" s="152">
        <v>107</v>
      </c>
      <c r="P278" s="152">
        <v>2</v>
      </c>
      <c r="Q278" s="152">
        <v>1</v>
      </c>
      <c r="R278" s="152">
        <v>53</v>
      </c>
      <c r="S278" s="152"/>
      <c r="T278" s="157">
        <f t="shared" si="66"/>
        <v>2.7272727272727271E-2</v>
      </c>
      <c r="U278" s="157">
        <f t="shared" si="67"/>
        <v>4.9586776859504135E-3</v>
      </c>
      <c r="V278" s="157">
        <f t="shared" si="68"/>
        <v>4.9586776859504134E-2</v>
      </c>
      <c r="W278" s="157">
        <f t="shared" si="69"/>
        <v>2.5206611570247933E-2</v>
      </c>
      <c r="X278" s="157">
        <f t="shared" si="70"/>
        <v>2.5619834710743802E-2</v>
      </c>
      <c r="Y278" s="157">
        <f t="shared" si="71"/>
        <v>0.49090909090909091</v>
      </c>
      <c r="Z278" s="157">
        <f t="shared" si="72"/>
        <v>0.21900826446280991</v>
      </c>
      <c r="AA278" s="157">
        <f t="shared" si="73"/>
        <v>0.11322314049586776</v>
      </c>
      <c r="AB278" s="157">
        <f t="shared" si="74"/>
        <v>4.4214876033057848E-2</v>
      </c>
      <c r="AC278" s="157">
        <f t="shared" si="75"/>
        <v>8.2644628099173552E-4</v>
      </c>
      <c r="AD278" s="157">
        <f t="shared" si="76"/>
        <v>4.1322314049586776E-4</v>
      </c>
      <c r="AE278" s="157">
        <f t="shared" si="77"/>
        <v>2.1900826446280993E-2</v>
      </c>
    </row>
    <row r="279" spans="1:31" s="151" customFormat="1">
      <c r="A279" s="151">
        <v>858</v>
      </c>
      <c r="B279" s="151" t="s">
        <v>491</v>
      </c>
      <c r="C279" s="152">
        <v>38783</v>
      </c>
      <c r="D279" s="152">
        <v>39718</v>
      </c>
      <c r="E279" s="10">
        <f t="shared" si="64"/>
        <v>935</v>
      </c>
      <c r="F279" s="86">
        <f t="shared" si="65"/>
        <v>2.4108501147410033E-2</v>
      </c>
      <c r="G279" s="152">
        <v>2267</v>
      </c>
      <c r="H279" s="152">
        <v>462</v>
      </c>
      <c r="I279" s="152">
        <v>3229</v>
      </c>
      <c r="J279" s="152">
        <v>1696</v>
      </c>
      <c r="K279" s="152">
        <v>1698</v>
      </c>
      <c r="L279" s="152">
        <v>23025</v>
      </c>
      <c r="M279" s="152">
        <v>4251</v>
      </c>
      <c r="N279" s="152">
        <v>2405</v>
      </c>
      <c r="O279" s="152">
        <v>685</v>
      </c>
      <c r="P279" s="152">
        <v>572</v>
      </c>
      <c r="Q279" s="152">
        <v>3</v>
      </c>
      <c r="R279" s="152">
        <v>2776</v>
      </c>
      <c r="S279" s="152"/>
      <c r="T279" s="157">
        <f t="shared" si="66"/>
        <v>5.7077395639256762E-2</v>
      </c>
      <c r="U279" s="157">
        <f t="shared" si="67"/>
        <v>1.163200563976031E-2</v>
      </c>
      <c r="V279" s="157">
        <f t="shared" si="68"/>
        <v>8.1298151971398364E-2</v>
      </c>
      <c r="W279" s="157">
        <f t="shared" si="69"/>
        <v>4.270104234855733E-2</v>
      </c>
      <c r="X279" s="157">
        <f t="shared" si="70"/>
        <v>4.2751397351326853E-2</v>
      </c>
      <c r="Y279" s="157">
        <f t="shared" si="71"/>
        <v>0.57971196938415837</v>
      </c>
      <c r="Z279" s="157">
        <f t="shared" si="72"/>
        <v>0.10702955838662571</v>
      </c>
      <c r="AA279" s="157">
        <f t="shared" si="73"/>
        <v>6.0551890830353998E-2</v>
      </c>
      <c r="AB279" s="157">
        <f t="shared" si="74"/>
        <v>1.7246588448562365E-2</v>
      </c>
      <c r="AC279" s="157">
        <f t="shared" si="75"/>
        <v>1.4401530792084194E-2</v>
      </c>
      <c r="AD279" s="157">
        <f t="shared" si="76"/>
        <v>7.5532504154287729E-5</v>
      </c>
      <c r="AE279" s="157">
        <f t="shared" si="77"/>
        <v>6.9892743844100907E-2</v>
      </c>
    </row>
    <row r="280" spans="1:31" s="151" customFormat="1">
      <c r="A280" s="151">
        <v>859</v>
      </c>
      <c r="B280" s="151" t="s">
        <v>318</v>
      </c>
      <c r="C280" s="152">
        <v>6603</v>
      </c>
      <c r="D280" s="152">
        <v>6593</v>
      </c>
      <c r="E280" s="10">
        <f t="shared" si="64"/>
        <v>-10</v>
      </c>
      <c r="F280" s="86">
        <f t="shared" si="65"/>
        <v>-1.5144631228229954E-3</v>
      </c>
      <c r="G280" s="152">
        <v>624</v>
      </c>
      <c r="H280" s="152">
        <v>121</v>
      </c>
      <c r="I280" s="152">
        <v>919</v>
      </c>
      <c r="J280" s="152">
        <v>463</v>
      </c>
      <c r="K280" s="152">
        <v>308</v>
      </c>
      <c r="L280" s="152">
        <v>3221</v>
      </c>
      <c r="M280" s="152">
        <v>544</v>
      </c>
      <c r="N280" s="152">
        <v>273</v>
      </c>
      <c r="O280" s="152">
        <v>120</v>
      </c>
      <c r="P280" s="152">
        <v>17</v>
      </c>
      <c r="Q280" s="152">
        <v>0</v>
      </c>
      <c r="R280" s="152">
        <v>45</v>
      </c>
      <c r="S280" s="152"/>
      <c r="T280" s="157">
        <f t="shared" si="66"/>
        <v>9.4645836493250424E-2</v>
      </c>
      <c r="U280" s="157">
        <f t="shared" si="67"/>
        <v>1.8352798422569393E-2</v>
      </c>
      <c r="V280" s="157">
        <f t="shared" si="68"/>
        <v>0.13939026239951463</v>
      </c>
      <c r="W280" s="157">
        <f t="shared" si="69"/>
        <v>7.0225997269831641E-2</v>
      </c>
      <c r="X280" s="157">
        <f t="shared" si="70"/>
        <v>4.6716214166540267E-2</v>
      </c>
      <c r="Y280" s="157">
        <f t="shared" si="71"/>
        <v>0.48854846048839679</v>
      </c>
      <c r="Z280" s="157">
        <f t="shared" si="72"/>
        <v>8.2511754891551645E-2</v>
      </c>
      <c r="AA280" s="157">
        <f t="shared" si="73"/>
        <v>4.140755346579706E-2</v>
      </c>
      <c r="AB280" s="157">
        <f t="shared" si="74"/>
        <v>1.8201122402548158E-2</v>
      </c>
      <c r="AC280" s="157">
        <f t="shared" si="75"/>
        <v>2.5784923403609889E-3</v>
      </c>
      <c r="AD280" s="157">
        <f t="shared" si="76"/>
        <v>0</v>
      </c>
      <c r="AE280" s="157">
        <f t="shared" si="77"/>
        <v>6.8254209009555589E-3</v>
      </c>
    </row>
    <row r="281" spans="1:31" s="151" customFormat="1">
      <c r="A281" s="151">
        <v>886</v>
      </c>
      <c r="B281" s="151" t="s">
        <v>492</v>
      </c>
      <c r="C281" s="152">
        <v>12735</v>
      </c>
      <c r="D281" s="152">
        <v>12669</v>
      </c>
      <c r="E281" s="10">
        <f t="shared" si="64"/>
        <v>-66</v>
      </c>
      <c r="F281" s="86">
        <f t="shared" si="65"/>
        <v>-5.1825677267373083E-3</v>
      </c>
      <c r="G281" s="152">
        <v>649</v>
      </c>
      <c r="H281" s="152">
        <v>132</v>
      </c>
      <c r="I281" s="152">
        <v>970</v>
      </c>
      <c r="J281" s="152">
        <v>474</v>
      </c>
      <c r="K281" s="152">
        <v>430</v>
      </c>
      <c r="L281" s="152">
        <v>6576</v>
      </c>
      <c r="M281" s="152">
        <v>1828</v>
      </c>
      <c r="N281" s="152">
        <v>1220</v>
      </c>
      <c r="O281" s="152">
        <v>390</v>
      </c>
      <c r="P281" s="152">
        <v>37</v>
      </c>
      <c r="Q281" s="152">
        <v>1</v>
      </c>
      <c r="R281" s="152">
        <v>256</v>
      </c>
      <c r="S281" s="152"/>
      <c r="T281" s="157">
        <f t="shared" si="66"/>
        <v>5.1227405477938276E-2</v>
      </c>
      <c r="U281" s="157">
        <f t="shared" si="67"/>
        <v>1.0419133317546767E-2</v>
      </c>
      <c r="V281" s="157">
        <f t="shared" si="68"/>
        <v>7.6564843318336101E-2</v>
      </c>
      <c r="W281" s="157">
        <f t="shared" si="69"/>
        <v>3.7414160549372487E-2</v>
      </c>
      <c r="X281" s="157">
        <f t="shared" si="70"/>
        <v>3.3941116110190225E-2</v>
      </c>
      <c r="Y281" s="157">
        <f t="shared" si="71"/>
        <v>0.5190622780014208</v>
      </c>
      <c r="Z281" s="157">
        <f t="shared" si="72"/>
        <v>0.14428920988239008</v>
      </c>
      <c r="AA281" s="157">
        <f t="shared" si="73"/>
        <v>9.6298050359144363E-2</v>
      </c>
      <c r="AB281" s="157">
        <f t="shared" si="74"/>
        <v>3.0783802983660905E-2</v>
      </c>
      <c r="AC281" s="157">
        <f t="shared" si="75"/>
        <v>2.9205146420396241E-3</v>
      </c>
      <c r="AD281" s="157">
        <f t="shared" si="76"/>
        <v>7.8932828163233082E-5</v>
      </c>
      <c r="AE281" s="157">
        <f t="shared" si="77"/>
        <v>2.0206804009787669E-2</v>
      </c>
    </row>
    <row r="282" spans="1:31" s="151" customFormat="1">
      <c r="A282" s="151">
        <v>887</v>
      </c>
      <c r="B282" s="151" t="s">
        <v>320</v>
      </c>
      <c r="C282" s="152">
        <v>4644</v>
      </c>
      <c r="D282" s="152">
        <v>4669</v>
      </c>
      <c r="E282" s="10">
        <f t="shared" si="64"/>
        <v>25</v>
      </c>
      <c r="F282" s="86">
        <f t="shared" si="65"/>
        <v>5.3832902670112315E-3</v>
      </c>
      <c r="G282" s="152">
        <v>200</v>
      </c>
      <c r="H282" s="152">
        <v>45</v>
      </c>
      <c r="I282" s="152">
        <v>264</v>
      </c>
      <c r="J282" s="152">
        <v>143</v>
      </c>
      <c r="K282" s="152">
        <v>130</v>
      </c>
      <c r="L282" s="152">
        <v>2320</v>
      </c>
      <c r="M282" s="152">
        <v>832</v>
      </c>
      <c r="N282" s="152">
        <v>520</v>
      </c>
      <c r="O282" s="152">
        <v>215</v>
      </c>
      <c r="P282" s="152">
        <v>12</v>
      </c>
      <c r="Q282" s="152">
        <v>0</v>
      </c>
      <c r="R282" s="152">
        <v>125</v>
      </c>
      <c r="S282" s="152"/>
      <c r="T282" s="157">
        <f t="shared" si="66"/>
        <v>4.2835724994645531E-2</v>
      </c>
      <c r="U282" s="157">
        <f t="shared" si="67"/>
        <v>9.6380381237952447E-3</v>
      </c>
      <c r="V282" s="157">
        <f t="shared" si="68"/>
        <v>5.6543156992932109E-2</v>
      </c>
      <c r="W282" s="157">
        <f t="shared" si="69"/>
        <v>3.0627543371171555E-2</v>
      </c>
      <c r="X282" s="157">
        <f t="shared" si="70"/>
        <v>2.7843221246519598E-2</v>
      </c>
      <c r="Y282" s="157">
        <f t="shared" si="71"/>
        <v>0.49689440993788819</v>
      </c>
      <c r="Z282" s="157">
        <f t="shared" si="72"/>
        <v>0.17819661597772543</v>
      </c>
      <c r="AA282" s="157">
        <f t="shared" si="73"/>
        <v>0.11137288498607839</v>
      </c>
      <c r="AB282" s="157">
        <f t="shared" si="74"/>
        <v>4.6048404369243949E-2</v>
      </c>
      <c r="AC282" s="157">
        <f t="shared" si="75"/>
        <v>2.570143499678732E-3</v>
      </c>
      <c r="AD282" s="157">
        <f t="shared" si="76"/>
        <v>0</v>
      </c>
      <c r="AE282" s="157">
        <f t="shared" si="77"/>
        <v>2.677232812165346E-2</v>
      </c>
    </row>
    <row r="283" spans="1:31" s="151" customFormat="1">
      <c r="A283" s="151">
        <v>889</v>
      </c>
      <c r="B283" s="151" t="s">
        <v>321</v>
      </c>
      <c r="C283" s="152">
        <v>2619</v>
      </c>
      <c r="D283" s="152">
        <v>2568</v>
      </c>
      <c r="E283" s="10">
        <f t="shared" si="64"/>
        <v>-51</v>
      </c>
      <c r="F283" s="86">
        <f t="shared" si="65"/>
        <v>-1.9473081328751474E-2</v>
      </c>
      <c r="G283" s="152">
        <v>100</v>
      </c>
      <c r="H283" s="152">
        <v>21</v>
      </c>
      <c r="I283" s="152">
        <v>189</v>
      </c>
      <c r="J283" s="152">
        <v>98</v>
      </c>
      <c r="K283" s="152">
        <v>93</v>
      </c>
      <c r="L283" s="152">
        <v>1248</v>
      </c>
      <c r="M283" s="152">
        <v>459</v>
      </c>
      <c r="N283" s="152">
        <v>242</v>
      </c>
      <c r="O283" s="152">
        <v>118</v>
      </c>
      <c r="P283" s="152">
        <v>0</v>
      </c>
      <c r="Q283" s="152">
        <v>0</v>
      </c>
      <c r="R283" s="152">
        <v>57</v>
      </c>
      <c r="S283" s="152"/>
      <c r="T283" s="157">
        <f t="shared" si="66"/>
        <v>3.8940809968847349E-2</v>
      </c>
      <c r="U283" s="157">
        <f t="shared" si="67"/>
        <v>8.1775700934579431E-3</v>
      </c>
      <c r="V283" s="157">
        <f t="shared" si="68"/>
        <v>7.359813084112149E-2</v>
      </c>
      <c r="W283" s="157">
        <f t="shared" si="69"/>
        <v>3.8161993769470402E-2</v>
      </c>
      <c r="X283" s="157">
        <f t="shared" si="70"/>
        <v>3.6214953271028034E-2</v>
      </c>
      <c r="Y283" s="157">
        <f t="shared" si="71"/>
        <v>0.48598130841121495</v>
      </c>
      <c r="Z283" s="157">
        <f t="shared" si="72"/>
        <v>0.17873831775700935</v>
      </c>
      <c r="AA283" s="157">
        <f t="shared" si="73"/>
        <v>9.4236760124610588E-2</v>
      </c>
      <c r="AB283" s="157">
        <f t="shared" si="74"/>
        <v>4.5950155763239874E-2</v>
      </c>
      <c r="AC283" s="157">
        <f t="shared" si="75"/>
        <v>0</v>
      </c>
      <c r="AD283" s="157">
        <f t="shared" si="76"/>
        <v>0</v>
      </c>
      <c r="AE283" s="157">
        <f t="shared" si="77"/>
        <v>2.219626168224299E-2</v>
      </c>
    </row>
    <row r="284" spans="1:31" s="151" customFormat="1">
      <c r="A284" s="151">
        <v>890</v>
      </c>
      <c r="B284" s="151" t="s">
        <v>322</v>
      </c>
      <c r="C284" s="152">
        <v>1219</v>
      </c>
      <c r="D284" s="152">
        <v>1176</v>
      </c>
      <c r="E284" s="10">
        <f t="shared" si="64"/>
        <v>-43</v>
      </c>
      <c r="F284" s="86">
        <f t="shared" si="65"/>
        <v>-3.5274815422477457E-2</v>
      </c>
      <c r="G284" s="152">
        <v>54</v>
      </c>
      <c r="H284" s="152">
        <v>12</v>
      </c>
      <c r="I284" s="152">
        <v>48</v>
      </c>
      <c r="J284" s="152">
        <v>42</v>
      </c>
      <c r="K284" s="152">
        <v>34</v>
      </c>
      <c r="L284" s="152">
        <v>617</v>
      </c>
      <c r="M284" s="152">
        <v>210</v>
      </c>
      <c r="N284" s="152">
        <v>112</v>
      </c>
      <c r="O284" s="152">
        <v>47</v>
      </c>
      <c r="P284" s="152">
        <v>3</v>
      </c>
      <c r="Q284" s="152">
        <v>504</v>
      </c>
      <c r="R284" s="152">
        <v>50</v>
      </c>
      <c r="S284" s="152"/>
      <c r="T284" s="157">
        <f t="shared" si="66"/>
        <v>4.5918367346938778E-2</v>
      </c>
      <c r="U284" s="157">
        <f t="shared" si="67"/>
        <v>1.020408163265306E-2</v>
      </c>
      <c r="V284" s="157">
        <f t="shared" si="68"/>
        <v>4.0816326530612242E-2</v>
      </c>
      <c r="W284" s="157">
        <f t="shared" si="69"/>
        <v>3.5714285714285712E-2</v>
      </c>
      <c r="X284" s="157">
        <f t="shared" si="70"/>
        <v>2.8911564625850341E-2</v>
      </c>
      <c r="Y284" s="157">
        <f t="shared" si="71"/>
        <v>0.52465986394557829</v>
      </c>
      <c r="Z284" s="157">
        <f t="shared" si="72"/>
        <v>0.17857142857142858</v>
      </c>
      <c r="AA284" s="157">
        <f t="shared" si="73"/>
        <v>9.5238095238095233E-2</v>
      </c>
      <c r="AB284" s="157">
        <f t="shared" si="74"/>
        <v>3.9965986394557826E-2</v>
      </c>
      <c r="AC284" s="157">
        <f t="shared" si="75"/>
        <v>2.5510204081632651E-3</v>
      </c>
      <c r="AD284" s="157">
        <f t="shared" si="76"/>
        <v>0.42857142857142855</v>
      </c>
      <c r="AE284" s="157">
        <f t="shared" si="77"/>
        <v>4.2517006802721087E-2</v>
      </c>
    </row>
    <row r="285" spans="1:31" s="151" customFormat="1">
      <c r="A285" s="151">
        <v>892</v>
      </c>
      <c r="B285" s="151" t="s">
        <v>323</v>
      </c>
      <c r="C285" s="152">
        <v>3646</v>
      </c>
      <c r="D285" s="152">
        <v>3634</v>
      </c>
      <c r="E285" s="10">
        <f t="shared" si="64"/>
        <v>-12</v>
      </c>
      <c r="F285" s="86">
        <f t="shared" si="65"/>
        <v>-3.2912781130005619E-3</v>
      </c>
      <c r="G285" s="152">
        <v>319</v>
      </c>
      <c r="H285" s="152">
        <v>62</v>
      </c>
      <c r="I285" s="152">
        <v>410</v>
      </c>
      <c r="J285" s="152">
        <v>177</v>
      </c>
      <c r="K285" s="152">
        <v>132</v>
      </c>
      <c r="L285" s="152">
        <v>1782</v>
      </c>
      <c r="M285" s="152">
        <v>438</v>
      </c>
      <c r="N285" s="152">
        <v>236</v>
      </c>
      <c r="O285" s="152">
        <v>78</v>
      </c>
      <c r="P285" s="152">
        <v>4</v>
      </c>
      <c r="Q285" s="152">
        <v>0</v>
      </c>
      <c r="R285" s="152">
        <v>43</v>
      </c>
      <c r="S285" s="152"/>
      <c r="T285" s="157">
        <f t="shared" si="66"/>
        <v>8.7782058337919647E-2</v>
      </c>
      <c r="U285" s="157">
        <f t="shared" si="67"/>
        <v>1.7061089708310401E-2</v>
      </c>
      <c r="V285" s="157">
        <f t="shared" si="68"/>
        <v>0.11282333516785911</v>
      </c>
      <c r="W285" s="157">
        <f t="shared" si="69"/>
        <v>4.8706659328563565E-2</v>
      </c>
      <c r="X285" s="157">
        <f t="shared" si="70"/>
        <v>3.632361034672537E-2</v>
      </c>
      <c r="Y285" s="157">
        <f t="shared" si="71"/>
        <v>0.49036873968079253</v>
      </c>
      <c r="Z285" s="157">
        <f t="shared" si="72"/>
        <v>0.12052834342322509</v>
      </c>
      <c r="AA285" s="157">
        <f t="shared" si="73"/>
        <v>6.4942212438084748E-2</v>
      </c>
      <c r="AB285" s="157">
        <f t="shared" si="74"/>
        <v>2.1463951568519539E-2</v>
      </c>
      <c r="AC285" s="157">
        <f t="shared" si="75"/>
        <v>1.1007154650522839E-3</v>
      </c>
      <c r="AD285" s="157">
        <f t="shared" si="76"/>
        <v>0</v>
      </c>
      <c r="AE285" s="157">
        <f t="shared" si="77"/>
        <v>1.1832691249312053E-2</v>
      </c>
    </row>
    <row r="286" spans="1:31" s="151" customFormat="1">
      <c r="A286" s="151">
        <v>893</v>
      </c>
      <c r="B286" s="151" t="s">
        <v>493</v>
      </c>
      <c r="C286" s="152">
        <v>7479</v>
      </c>
      <c r="D286" s="152">
        <v>7497</v>
      </c>
      <c r="E286" s="10">
        <f t="shared" si="64"/>
        <v>18</v>
      </c>
      <c r="F286" s="86">
        <f t="shared" si="65"/>
        <v>2.4067388688326918E-3</v>
      </c>
      <c r="G286" s="152">
        <v>464</v>
      </c>
      <c r="H286" s="152">
        <v>105</v>
      </c>
      <c r="I286" s="152">
        <v>571</v>
      </c>
      <c r="J286" s="152">
        <v>322</v>
      </c>
      <c r="K286" s="152">
        <v>228</v>
      </c>
      <c r="L286" s="152">
        <v>3863</v>
      </c>
      <c r="M286" s="152">
        <v>966</v>
      </c>
      <c r="N286" s="152">
        <v>696</v>
      </c>
      <c r="O286" s="152">
        <v>282</v>
      </c>
      <c r="P286" s="152">
        <v>6393</v>
      </c>
      <c r="Q286" s="152">
        <v>0</v>
      </c>
      <c r="R286" s="152">
        <v>603</v>
      </c>
      <c r="S286" s="152"/>
      <c r="T286" s="157">
        <f t="shared" si="66"/>
        <v>6.189142323596105E-2</v>
      </c>
      <c r="U286" s="157">
        <f t="shared" si="67"/>
        <v>1.4005602240896359E-2</v>
      </c>
      <c r="V286" s="157">
        <f t="shared" si="68"/>
        <v>7.6163798852874484E-2</v>
      </c>
      <c r="W286" s="157">
        <f t="shared" si="69"/>
        <v>4.2950513538748833E-2</v>
      </c>
      <c r="X286" s="157">
        <f t="shared" si="70"/>
        <v>3.0412164865946379E-2</v>
      </c>
      <c r="Y286" s="157">
        <f t="shared" si="71"/>
        <v>0.5152727757769775</v>
      </c>
      <c r="Z286" s="157">
        <f t="shared" si="72"/>
        <v>0.12885154061624648</v>
      </c>
      <c r="AA286" s="157">
        <f t="shared" si="73"/>
        <v>9.2837134853941572E-2</v>
      </c>
      <c r="AB286" s="157">
        <f t="shared" si="74"/>
        <v>3.7615046018407365E-2</v>
      </c>
      <c r="AC286" s="157">
        <f t="shared" si="75"/>
        <v>0.85274109643857543</v>
      </c>
      <c r="AD286" s="157">
        <f t="shared" si="76"/>
        <v>0</v>
      </c>
      <c r="AE286" s="157">
        <f t="shared" si="77"/>
        <v>8.0432172869147653E-2</v>
      </c>
    </row>
    <row r="287" spans="1:31" s="151" customFormat="1">
      <c r="A287" s="151">
        <v>895</v>
      </c>
      <c r="B287" s="151" t="s">
        <v>494</v>
      </c>
      <c r="C287" s="152">
        <v>15378</v>
      </c>
      <c r="D287" s="152">
        <v>15463</v>
      </c>
      <c r="E287" s="10">
        <f t="shared" si="64"/>
        <v>85</v>
      </c>
      <c r="F287" s="86">
        <f t="shared" si="65"/>
        <v>5.5273767720118716E-3</v>
      </c>
      <c r="G287" s="152">
        <v>682</v>
      </c>
      <c r="H287" s="152">
        <v>146</v>
      </c>
      <c r="I287" s="152">
        <v>897</v>
      </c>
      <c r="J287" s="152">
        <v>463</v>
      </c>
      <c r="K287" s="152">
        <v>439</v>
      </c>
      <c r="L287" s="152">
        <v>8264</v>
      </c>
      <c r="M287" s="152">
        <v>2501</v>
      </c>
      <c r="N287" s="152">
        <v>1531</v>
      </c>
      <c r="O287" s="152">
        <v>540</v>
      </c>
      <c r="P287" s="152">
        <v>60</v>
      </c>
      <c r="Q287" s="152">
        <v>1</v>
      </c>
      <c r="R287" s="152">
        <v>1207</v>
      </c>
      <c r="S287" s="152"/>
      <c r="T287" s="157">
        <f t="shared" si="66"/>
        <v>4.410528358015909E-2</v>
      </c>
      <c r="U287" s="157">
        <f t="shared" si="67"/>
        <v>9.4418935523507726E-3</v>
      </c>
      <c r="V287" s="157">
        <f t="shared" si="68"/>
        <v>5.8009441893552352E-2</v>
      </c>
      <c r="W287" s="157">
        <f t="shared" si="69"/>
        <v>2.9942443251632929E-2</v>
      </c>
      <c r="X287" s="157">
        <f t="shared" si="70"/>
        <v>2.8390351160835544E-2</v>
      </c>
      <c r="Y287" s="157">
        <f t="shared" si="71"/>
        <v>0.53443704326456698</v>
      </c>
      <c r="Z287" s="157">
        <f t="shared" si="72"/>
        <v>0.16174092996184442</v>
      </c>
      <c r="AA287" s="157">
        <f t="shared" si="73"/>
        <v>9.9010541292116672E-2</v>
      </c>
      <c r="AB287" s="157">
        <f t="shared" si="74"/>
        <v>3.4922072042941212E-2</v>
      </c>
      <c r="AC287" s="157">
        <f t="shared" si="75"/>
        <v>3.8802302269934684E-3</v>
      </c>
      <c r="AD287" s="157">
        <f t="shared" si="76"/>
        <v>6.4670503783224477E-5</v>
      </c>
      <c r="AE287" s="157">
        <f t="shared" si="77"/>
        <v>7.8057298066351935E-2</v>
      </c>
    </row>
    <row r="288" spans="1:31" s="151" customFormat="1">
      <c r="A288" s="151">
        <v>905</v>
      </c>
      <c r="B288" s="151" t="s">
        <v>495</v>
      </c>
      <c r="C288" s="152">
        <v>67551</v>
      </c>
      <c r="D288" s="152">
        <v>67615</v>
      </c>
      <c r="E288" s="10">
        <f t="shared" si="64"/>
        <v>64</v>
      </c>
      <c r="F288" s="86">
        <f t="shared" si="65"/>
        <v>9.4743231040261833E-4</v>
      </c>
      <c r="G288" s="152">
        <v>3546</v>
      </c>
      <c r="H288" s="152">
        <v>676</v>
      </c>
      <c r="I288" s="152">
        <v>4289</v>
      </c>
      <c r="J288" s="152">
        <v>2173</v>
      </c>
      <c r="K288" s="152">
        <v>2234</v>
      </c>
      <c r="L288" s="152">
        <v>40589</v>
      </c>
      <c r="M288" s="152">
        <v>7377</v>
      </c>
      <c r="N288" s="152">
        <v>4823</v>
      </c>
      <c r="O288" s="152">
        <v>1908</v>
      </c>
      <c r="P288" s="152">
        <v>15823</v>
      </c>
      <c r="Q288" s="152">
        <v>4</v>
      </c>
      <c r="R288" s="152">
        <v>6552</v>
      </c>
      <c r="S288" s="152"/>
      <c r="T288" s="157">
        <f t="shared" si="66"/>
        <v>5.2443984323005254E-2</v>
      </c>
      <c r="U288" s="157">
        <f t="shared" si="67"/>
        <v>9.9977815573467424E-3</v>
      </c>
      <c r="V288" s="157">
        <f t="shared" si="68"/>
        <v>6.343267026547364E-2</v>
      </c>
      <c r="W288" s="157">
        <f t="shared" si="69"/>
        <v>3.2137839236855724E-2</v>
      </c>
      <c r="X288" s="157">
        <f t="shared" si="70"/>
        <v>3.3040005915847076E-2</v>
      </c>
      <c r="Y288" s="157">
        <f t="shared" si="71"/>
        <v>0.60029579235376762</v>
      </c>
      <c r="Z288" s="157">
        <f t="shared" si="72"/>
        <v>0.10910300968719959</v>
      </c>
      <c r="AA288" s="157">
        <f t="shared" si="73"/>
        <v>7.1330326111070028E-2</v>
      </c>
      <c r="AB288" s="157">
        <f t="shared" si="74"/>
        <v>2.8218590549434298E-2</v>
      </c>
      <c r="AC288" s="157">
        <f t="shared" si="75"/>
        <v>0.23401612068328034</v>
      </c>
      <c r="AD288" s="157">
        <f t="shared" si="76"/>
        <v>5.9158470753531024E-5</v>
      </c>
      <c r="AE288" s="157">
        <f t="shared" si="77"/>
        <v>9.6901575094283807E-2</v>
      </c>
    </row>
    <row r="289" spans="1:31" s="151" customFormat="1">
      <c r="A289" s="151">
        <v>908</v>
      </c>
      <c r="B289" s="151" t="s">
        <v>327</v>
      </c>
      <c r="C289" s="152">
        <v>20765</v>
      </c>
      <c r="D289" s="152">
        <v>20695</v>
      </c>
      <c r="E289" s="10">
        <f t="shared" si="64"/>
        <v>-70</v>
      </c>
      <c r="F289" s="86">
        <f t="shared" si="65"/>
        <v>-3.3710570671803275E-3</v>
      </c>
      <c r="G289" s="152">
        <v>970</v>
      </c>
      <c r="H289" s="152">
        <v>193</v>
      </c>
      <c r="I289" s="152">
        <v>1487</v>
      </c>
      <c r="J289" s="152">
        <v>750</v>
      </c>
      <c r="K289" s="152">
        <v>716</v>
      </c>
      <c r="L289" s="152">
        <v>10740</v>
      </c>
      <c r="M289" s="152">
        <v>3110</v>
      </c>
      <c r="N289" s="152">
        <v>2001</v>
      </c>
      <c r="O289" s="152">
        <v>728</v>
      </c>
      <c r="P289" s="152">
        <v>40</v>
      </c>
      <c r="Q289" s="152">
        <v>1</v>
      </c>
      <c r="R289" s="152">
        <v>752</v>
      </c>
      <c r="S289" s="152"/>
      <c r="T289" s="157">
        <f t="shared" si="66"/>
        <v>4.687122493355883E-2</v>
      </c>
      <c r="U289" s="157">
        <f t="shared" si="67"/>
        <v>9.3259241362647991E-3</v>
      </c>
      <c r="V289" s="157">
        <f t="shared" si="68"/>
        <v>7.1853104614641214E-2</v>
      </c>
      <c r="W289" s="157">
        <f t="shared" si="69"/>
        <v>3.6240637835225901E-2</v>
      </c>
      <c r="X289" s="157">
        <f t="shared" si="70"/>
        <v>3.4597728920028992E-2</v>
      </c>
      <c r="Y289" s="157">
        <f t="shared" si="71"/>
        <v>0.51896593380043488</v>
      </c>
      <c r="Z289" s="157">
        <f t="shared" si="72"/>
        <v>0.15027784489007007</v>
      </c>
      <c r="AA289" s="157">
        <f t="shared" si="73"/>
        <v>9.6690021744382695E-2</v>
      </c>
      <c r="AB289" s="157">
        <f t="shared" si="74"/>
        <v>3.5177579125392607E-2</v>
      </c>
      <c r="AC289" s="157">
        <f t="shared" si="75"/>
        <v>1.9328340178787146E-3</v>
      </c>
      <c r="AD289" s="157">
        <f t="shared" si="76"/>
        <v>4.8320850446967865E-5</v>
      </c>
      <c r="AE289" s="157">
        <f t="shared" si="77"/>
        <v>3.6337279536119836E-2</v>
      </c>
    </row>
    <row r="290" spans="1:31" s="151" customFormat="1">
      <c r="A290" s="151">
        <v>915</v>
      </c>
      <c r="B290" s="151" t="s">
        <v>328</v>
      </c>
      <c r="C290" s="152">
        <v>20278</v>
      </c>
      <c r="D290" s="152">
        <v>19973</v>
      </c>
      <c r="E290" s="10">
        <f t="shared" si="64"/>
        <v>-305</v>
      </c>
      <c r="F290" s="86">
        <f t="shared" si="65"/>
        <v>-1.5040931058289742E-2</v>
      </c>
      <c r="G290" s="152">
        <v>735</v>
      </c>
      <c r="H290" s="152">
        <v>160</v>
      </c>
      <c r="I290" s="152">
        <v>1061</v>
      </c>
      <c r="J290" s="152">
        <v>583</v>
      </c>
      <c r="K290" s="152">
        <v>587</v>
      </c>
      <c r="L290" s="152">
        <v>10339</v>
      </c>
      <c r="M290" s="152">
        <v>3607</v>
      </c>
      <c r="N290" s="152">
        <v>2053</v>
      </c>
      <c r="O290" s="152">
        <v>848</v>
      </c>
      <c r="P290" s="152">
        <v>41</v>
      </c>
      <c r="Q290" s="152">
        <v>0</v>
      </c>
      <c r="R290" s="152">
        <v>677</v>
      </c>
      <c r="S290" s="152"/>
      <c r="T290" s="157">
        <f t="shared" si="66"/>
        <v>3.6799679567416012E-2</v>
      </c>
      <c r="U290" s="157">
        <f t="shared" si="67"/>
        <v>8.0108145997096081E-3</v>
      </c>
      <c r="V290" s="157">
        <f t="shared" si="68"/>
        <v>5.3121714314324338E-2</v>
      </c>
      <c r="W290" s="157">
        <f t="shared" si="69"/>
        <v>2.9189405697691885E-2</v>
      </c>
      <c r="X290" s="157">
        <f t="shared" si="70"/>
        <v>2.9389676062684625E-2</v>
      </c>
      <c r="Y290" s="157">
        <f t="shared" si="71"/>
        <v>0.51764882591498518</v>
      </c>
      <c r="Z290" s="157">
        <f t="shared" si="72"/>
        <v>0.18059380163220348</v>
      </c>
      <c r="AA290" s="157">
        <f t="shared" si="73"/>
        <v>0.1027887648325239</v>
      </c>
      <c r="AB290" s="157">
        <f t="shared" si="74"/>
        <v>4.2457317378460924E-2</v>
      </c>
      <c r="AC290" s="157">
        <f t="shared" si="75"/>
        <v>2.052771241175587E-3</v>
      </c>
      <c r="AD290" s="157">
        <f t="shared" si="76"/>
        <v>0</v>
      </c>
      <c r="AE290" s="157">
        <f t="shared" si="77"/>
        <v>3.3895759275021281E-2</v>
      </c>
    </row>
    <row r="291" spans="1:31" s="151" customFormat="1">
      <c r="A291" s="151">
        <v>918</v>
      </c>
      <c r="B291" s="151" t="s">
        <v>496</v>
      </c>
      <c r="C291" s="152">
        <v>2292</v>
      </c>
      <c r="D291" s="152">
        <v>2271</v>
      </c>
      <c r="E291" s="10">
        <f t="shared" si="64"/>
        <v>-21</v>
      </c>
      <c r="F291" s="86">
        <f t="shared" si="65"/>
        <v>-9.162303664921434E-3</v>
      </c>
      <c r="G291" s="152">
        <v>123</v>
      </c>
      <c r="H291" s="152">
        <v>18</v>
      </c>
      <c r="I291" s="152">
        <v>146</v>
      </c>
      <c r="J291" s="152">
        <v>69</v>
      </c>
      <c r="K291" s="152">
        <v>59</v>
      </c>
      <c r="L291" s="152">
        <v>1178</v>
      </c>
      <c r="M291" s="152">
        <v>368</v>
      </c>
      <c r="N291" s="152">
        <v>207</v>
      </c>
      <c r="O291" s="152">
        <v>103</v>
      </c>
      <c r="P291" s="152">
        <v>13</v>
      </c>
      <c r="Q291" s="152">
        <v>0</v>
      </c>
      <c r="R291" s="152">
        <v>78</v>
      </c>
      <c r="S291" s="152"/>
      <c r="T291" s="157">
        <f t="shared" si="66"/>
        <v>5.416116248348745E-2</v>
      </c>
      <c r="U291" s="157">
        <f t="shared" si="67"/>
        <v>7.9260237780713338E-3</v>
      </c>
      <c r="V291" s="157">
        <f t="shared" si="68"/>
        <v>6.4288859533245271E-2</v>
      </c>
      <c r="W291" s="157">
        <f t="shared" si="69"/>
        <v>3.0383091149273449E-2</v>
      </c>
      <c r="X291" s="157">
        <f t="shared" si="70"/>
        <v>2.5979744605900485E-2</v>
      </c>
      <c r="Y291" s="157">
        <f t="shared" si="71"/>
        <v>0.5187142228093351</v>
      </c>
      <c r="Z291" s="157">
        <f t="shared" si="72"/>
        <v>0.16204315279612505</v>
      </c>
      <c r="AA291" s="157">
        <f t="shared" si="73"/>
        <v>9.1149273447820339E-2</v>
      </c>
      <c r="AB291" s="157">
        <f t="shared" si="74"/>
        <v>4.5354469396741523E-2</v>
      </c>
      <c r="AC291" s="157">
        <f t="shared" si="75"/>
        <v>5.7243505063848529E-3</v>
      </c>
      <c r="AD291" s="157">
        <f t="shared" si="76"/>
        <v>0</v>
      </c>
      <c r="AE291" s="157">
        <f t="shared" si="77"/>
        <v>3.4346103038309116E-2</v>
      </c>
    </row>
    <row r="292" spans="1:31" s="151" customFormat="1">
      <c r="A292" s="151">
        <v>921</v>
      </c>
      <c r="B292" s="151" t="s">
        <v>330</v>
      </c>
      <c r="C292" s="152">
        <v>1972</v>
      </c>
      <c r="D292" s="152">
        <v>1941</v>
      </c>
      <c r="E292" s="10">
        <f t="shared" si="64"/>
        <v>-31</v>
      </c>
      <c r="F292" s="86">
        <f t="shared" si="65"/>
        <v>-1.5720081135902619E-2</v>
      </c>
      <c r="G292" s="152">
        <v>47</v>
      </c>
      <c r="H292" s="152">
        <v>15</v>
      </c>
      <c r="I292" s="152">
        <v>77</v>
      </c>
      <c r="J292" s="152">
        <v>51</v>
      </c>
      <c r="K292" s="152">
        <v>40</v>
      </c>
      <c r="L292" s="152">
        <v>885</v>
      </c>
      <c r="M292" s="152">
        <v>429</v>
      </c>
      <c r="N292" s="152">
        <v>263</v>
      </c>
      <c r="O292" s="152">
        <v>134</v>
      </c>
      <c r="P292" s="152">
        <v>3</v>
      </c>
      <c r="Q292" s="152">
        <v>0</v>
      </c>
      <c r="R292" s="152">
        <v>29</v>
      </c>
      <c r="S292" s="152"/>
      <c r="T292" s="157">
        <f t="shared" si="66"/>
        <v>2.4214322514167955E-2</v>
      </c>
      <c r="U292" s="157">
        <f t="shared" si="67"/>
        <v>7.7279752704791345E-3</v>
      </c>
      <c r="V292" s="157">
        <f t="shared" si="68"/>
        <v>3.9670273055126222E-2</v>
      </c>
      <c r="W292" s="157">
        <f t="shared" si="69"/>
        <v>2.6275115919629059E-2</v>
      </c>
      <c r="X292" s="157">
        <f t="shared" si="70"/>
        <v>2.0607934054611025E-2</v>
      </c>
      <c r="Y292" s="157">
        <f t="shared" si="71"/>
        <v>0.45595054095826892</v>
      </c>
      <c r="Z292" s="157">
        <f t="shared" si="72"/>
        <v>0.22102009273570325</v>
      </c>
      <c r="AA292" s="157">
        <f t="shared" si="73"/>
        <v>0.1354971664090675</v>
      </c>
      <c r="AB292" s="157">
        <f t="shared" si="74"/>
        <v>6.9036579082946928E-2</v>
      </c>
      <c r="AC292" s="157">
        <f t="shared" si="75"/>
        <v>1.5455950540958269E-3</v>
      </c>
      <c r="AD292" s="157">
        <f t="shared" si="76"/>
        <v>0</v>
      </c>
      <c r="AE292" s="157">
        <f t="shared" si="77"/>
        <v>1.4940752189592994E-2</v>
      </c>
    </row>
    <row r="293" spans="1:31" s="151" customFormat="1">
      <c r="A293" s="151">
        <v>922</v>
      </c>
      <c r="B293" s="151" t="s">
        <v>331</v>
      </c>
      <c r="C293" s="152">
        <v>4367</v>
      </c>
      <c r="D293" s="152">
        <v>4444</v>
      </c>
      <c r="E293" s="10">
        <f t="shared" si="64"/>
        <v>77</v>
      </c>
      <c r="F293" s="86">
        <f t="shared" si="65"/>
        <v>1.7632241813602123E-2</v>
      </c>
      <c r="G293" s="152">
        <v>257</v>
      </c>
      <c r="H293" s="152">
        <v>56</v>
      </c>
      <c r="I293" s="152">
        <v>406</v>
      </c>
      <c r="J293" s="152">
        <v>204</v>
      </c>
      <c r="K293" s="152">
        <v>196</v>
      </c>
      <c r="L293" s="152">
        <v>2471</v>
      </c>
      <c r="M293" s="152">
        <v>492</v>
      </c>
      <c r="N293" s="152">
        <v>243</v>
      </c>
      <c r="O293" s="152">
        <v>119</v>
      </c>
      <c r="P293" s="152">
        <v>17</v>
      </c>
      <c r="Q293" s="152">
        <v>0</v>
      </c>
      <c r="R293" s="152">
        <v>83</v>
      </c>
      <c r="S293" s="152"/>
      <c r="T293" s="157">
        <f t="shared" si="66"/>
        <v>5.7830783078307829E-2</v>
      </c>
      <c r="U293" s="157">
        <f t="shared" si="67"/>
        <v>1.2601260126012601E-2</v>
      </c>
      <c r="V293" s="157">
        <f t="shared" si="68"/>
        <v>9.1359135913591363E-2</v>
      </c>
      <c r="W293" s="157">
        <f t="shared" si="69"/>
        <v>4.5904590459045908E-2</v>
      </c>
      <c r="X293" s="157">
        <f t="shared" si="70"/>
        <v>4.4104410441044108E-2</v>
      </c>
      <c r="Y293" s="157">
        <f t="shared" si="71"/>
        <v>0.55603060306030605</v>
      </c>
      <c r="Z293" s="157">
        <f t="shared" si="72"/>
        <v>0.11071107110711072</v>
      </c>
      <c r="AA293" s="157">
        <f t="shared" si="73"/>
        <v>5.4680468046804681E-2</v>
      </c>
      <c r="AB293" s="157">
        <f t="shared" si="74"/>
        <v>2.6777677767776779E-2</v>
      </c>
      <c r="AC293" s="157">
        <f t="shared" si="75"/>
        <v>3.8253825382538252E-3</v>
      </c>
      <c r="AD293" s="157">
        <f t="shared" si="76"/>
        <v>0</v>
      </c>
      <c r="AE293" s="157">
        <f t="shared" si="77"/>
        <v>1.8676867686768676E-2</v>
      </c>
    </row>
    <row r="294" spans="1:31" s="151" customFormat="1">
      <c r="A294" s="151">
        <v>924</v>
      </c>
      <c r="B294" s="151" t="s">
        <v>497</v>
      </c>
      <c r="C294" s="152">
        <v>3065</v>
      </c>
      <c r="D294" s="152">
        <v>3004</v>
      </c>
      <c r="E294" s="10">
        <f t="shared" si="64"/>
        <v>-61</v>
      </c>
      <c r="F294" s="86">
        <f t="shared" si="65"/>
        <v>-1.9902120717781413E-2</v>
      </c>
      <c r="G294" s="152">
        <v>130</v>
      </c>
      <c r="H294" s="152">
        <v>28</v>
      </c>
      <c r="I294" s="152">
        <v>223</v>
      </c>
      <c r="J294" s="152">
        <v>118</v>
      </c>
      <c r="K294" s="152">
        <v>89</v>
      </c>
      <c r="L294" s="152">
        <v>1445</v>
      </c>
      <c r="M294" s="152">
        <v>544</v>
      </c>
      <c r="N294" s="152">
        <v>288</v>
      </c>
      <c r="O294" s="152">
        <v>139</v>
      </c>
      <c r="P294" s="152">
        <v>50</v>
      </c>
      <c r="Q294" s="152">
        <v>0</v>
      </c>
      <c r="R294" s="152">
        <v>69</v>
      </c>
      <c r="S294" s="152"/>
      <c r="T294" s="157">
        <f t="shared" si="66"/>
        <v>4.3275632490013316E-2</v>
      </c>
      <c r="U294" s="157">
        <f t="shared" si="67"/>
        <v>9.3209054593874838E-3</v>
      </c>
      <c r="V294" s="157">
        <f t="shared" si="68"/>
        <v>7.4234354194407451E-2</v>
      </c>
      <c r="W294" s="157">
        <f t="shared" si="69"/>
        <v>3.9280958721704395E-2</v>
      </c>
      <c r="X294" s="157">
        <f t="shared" si="70"/>
        <v>2.9627163781624499E-2</v>
      </c>
      <c r="Y294" s="157">
        <f t="shared" si="71"/>
        <v>0.48102529960053264</v>
      </c>
      <c r="Z294" s="157">
        <f t="shared" si="72"/>
        <v>0.18109187749667111</v>
      </c>
      <c r="AA294" s="157">
        <f t="shared" si="73"/>
        <v>9.5872170439414109E-2</v>
      </c>
      <c r="AB294" s="157">
        <f t="shared" si="74"/>
        <v>4.6271637816245006E-2</v>
      </c>
      <c r="AC294" s="157">
        <f t="shared" si="75"/>
        <v>1.6644474034620507E-2</v>
      </c>
      <c r="AD294" s="157">
        <f t="shared" si="76"/>
        <v>0</v>
      </c>
      <c r="AE294" s="157">
        <f t="shared" si="77"/>
        <v>2.2969374167776297E-2</v>
      </c>
    </row>
    <row r="295" spans="1:31" s="151" customFormat="1">
      <c r="A295" s="151">
        <v>925</v>
      </c>
      <c r="B295" s="151" t="s">
        <v>333</v>
      </c>
      <c r="C295" s="152">
        <v>3522</v>
      </c>
      <c r="D295" s="152">
        <v>3490</v>
      </c>
      <c r="E295" s="10">
        <f t="shared" si="64"/>
        <v>-32</v>
      </c>
      <c r="F295" s="86">
        <f t="shared" si="65"/>
        <v>-9.0857467348097742E-3</v>
      </c>
      <c r="G295" s="152">
        <v>152</v>
      </c>
      <c r="H295" s="152">
        <v>30</v>
      </c>
      <c r="I295" s="152">
        <v>259</v>
      </c>
      <c r="J295" s="152">
        <v>104</v>
      </c>
      <c r="K295" s="152">
        <v>115</v>
      </c>
      <c r="L295" s="152">
        <v>1856</v>
      </c>
      <c r="M295" s="152">
        <v>557</v>
      </c>
      <c r="N295" s="152">
        <v>292</v>
      </c>
      <c r="O295" s="152">
        <v>125</v>
      </c>
      <c r="P295" s="152">
        <v>4</v>
      </c>
      <c r="Q295" s="152">
        <v>0</v>
      </c>
      <c r="R295" s="152">
        <v>126</v>
      </c>
      <c r="S295" s="152"/>
      <c r="T295" s="157">
        <f t="shared" si="66"/>
        <v>4.355300859598854E-2</v>
      </c>
      <c r="U295" s="157">
        <f t="shared" si="67"/>
        <v>8.5959885386819486E-3</v>
      </c>
      <c r="V295" s="157">
        <f t="shared" si="68"/>
        <v>7.4212034383954156E-2</v>
      </c>
      <c r="W295" s="157">
        <f t="shared" si="69"/>
        <v>2.9799426934097421E-2</v>
      </c>
      <c r="X295" s="157">
        <f t="shared" si="70"/>
        <v>3.2951289398280799E-2</v>
      </c>
      <c r="Y295" s="157">
        <f t="shared" si="71"/>
        <v>0.53180515759312319</v>
      </c>
      <c r="Z295" s="157">
        <f t="shared" si="72"/>
        <v>0.15959885386819483</v>
      </c>
      <c r="AA295" s="157">
        <f t="shared" si="73"/>
        <v>8.3667621776504303E-2</v>
      </c>
      <c r="AB295" s="157">
        <f t="shared" si="74"/>
        <v>3.5816618911174783E-2</v>
      </c>
      <c r="AC295" s="157">
        <f t="shared" si="75"/>
        <v>1.146131805157593E-3</v>
      </c>
      <c r="AD295" s="157">
        <f t="shared" si="76"/>
        <v>0</v>
      </c>
      <c r="AE295" s="157">
        <f t="shared" si="77"/>
        <v>3.6103151862464183E-2</v>
      </c>
    </row>
    <row r="296" spans="1:31" s="151" customFormat="1">
      <c r="A296" s="151">
        <v>927</v>
      </c>
      <c r="B296" s="151" t="s">
        <v>498</v>
      </c>
      <c r="C296" s="152">
        <v>29160</v>
      </c>
      <c r="D296" s="152">
        <v>29239</v>
      </c>
      <c r="E296" s="10">
        <f t="shared" si="64"/>
        <v>79</v>
      </c>
      <c r="F296" s="86">
        <f t="shared" si="65"/>
        <v>2.709190672153694E-3</v>
      </c>
      <c r="G296" s="152">
        <v>1680</v>
      </c>
      <c r="H296" s="152">
        <v>311</v>
      </c>
      <c r="I296" s="152">
        <v>2362</v>
      </c>
      <c r="J296" s="152">
        <v>1302</v>
      </c>
      <c r="K296" s="152">
        <v>1107</v>
      </c>
      <c r="L296" s="152">
        <v>16525</v>
      </c>
      <c r="M296" s="152">
        <v>3516</v>
      </c>
      <c r="N296" s="152">
        <v>1878</v>
      </c>
      <c r="O296" s="152">
        <v>558</v>
      </c>
      <c r="P296" s="152">
        <v>490</v>
      </c>
      <c r="Q296" s="152">
        <v>3</v>
      </c>
      <c r="R296" s="152">
        <v>1835</v>
      </c>
      <c r="S296" s="152"/>
      <c r="T296" s="157">
        <f t="shared" si="66"/>
        <v>5.7457505386641128E-2</v>
      </c>
      <c r="U296" s="157">
        <f t="shared" si="67"/>
        <v>1.0636478675741304E-2</v>
      </c>
      <c r="V296" s="157">
        <f t="shared" si="68"/>
        <v>8.0782516501932355E-2</v>
      </c>
      <c r="W296" s="157">
        <f t="shared" si="69"/>
        <v>4.4529566674646873E-2</v>
      </c>
      <c r="X296" s="157">
        <f t="shared" si="70"/>
        <v>3.7860391942268888E-2</v>
      </c>
      <c r="Y296" s="157">
        <f t="shared" si="71"/>
        <v>0.56516980744895517</v>
      </c>
      <c r="Z296" s="157">
        <f t="shared" si="72"/>
        <v>0.12025035055918465</v>
      </c>
      <c r="AA296" s="157">
        <f t="shared" si="73"/>
        <v>6.4229282807209548E-2</v>
      </c>
      <c r="AB296" s="157">
        <f t="shared" si="74"/>
        <v>1.908410000342009E-2</v>
      </c>
      <c r="AC296" s="157">
        <f t="shared" si="75"/>
        <v>1.6758439071103665E-2</v>
      </c>
      <c r="AD296" s="157">
        <f t="shared" si="76"/>
        <v>1.0260268819043059E-4</v>
      </c>
      <c r="AE296" s="157">
        <f t="shared" si="77"/>
        <v>6.275864427648005E-2</v>
      </c>
    </row>
    <row r="297" spans="1:31" s="151" customFormat="1">
      <c r="A297" s="151">
        <v>931</v>
      </c>
      <c r="B297" s="151" t="s">
        <v>335</v>
      </c>
      <c r="C297" s="152">
        <v>6097</v>
      </c>
      <c r="D297" s="152">
        <v>6070</v>
      </c>
      <c r="E297" s="10">
        <f t="shared" si="64"/>
        <v>-27</v>
      </c>
      <c r="F297" s="86">
        <f t="shared" si="65"/>
        <v>-4.4284074134820495E-3</v>
      </c>
      <c r="G297" s="152">
        <v>264</v>
      </c>
      <c r="H297" s="152">
        <v>38</v>
      </c>
      <c r="I297" s="152">
        <v>309</v>
      </c>
      <c r="J297" s="152">
        <v>151</v>
      </c>
      <c r="K297" s="152">
        <v>169</v>
      </c>
      <c r="L297" s="152">
        <v>2866</v>
      </c>
      <c r="M297" s="152">
        <v>1200</v>
      </c>
      <c r="N297" s="152">
        <v>724</v>
      </c>
      <c r="O297" s="152">
        <v>349</v>
      </c>
      <c r="P297" s="152">
        <v>10</v>
      </c>
      <c r="Q297" s="152">
        <v>0</v>
      </c>
      <c r="R297" s="152">
        <v>105</v>
      </c>
      <c r="S297" s="152"/>
      <c r="T297" s="157">
        <f t="shared" si="66"/>
        <v>4.3492586490939046E-2</v>
      </c>
      <c r="U297" s="157">
        <f t="shared" si="67"/>
        <v>6.2602965403624382E-3</v>
      </c>
      <c r="V297" s="157">
        <f t="shared" si="68"/>
        <v>5.0906095551894563E-2</v>
      </c>
      <c r="W297" s="157">
        <f t="shared" si="69"/>
        <v>2.487644151565074E-2</v>
      </c>
      <c r="X297" s="157">
        <f t="shared" si="70"/>
        <v>2.7841845140032948E-2</v>
      </c>
      <c r="Y297" s="157">
        <f t="shared" si="71"/>
        <v>0.47215815485996704</v>
      </c>
      <c r="Z297" s="157">
        <f t="shared" si="72"/>
        <v>0.19769357495881384</v>
      </c>
      <c r="AA297" s="157">
        <f t="shared" si="73"/>
        <v>0.11927512355848435</v>
      </c>
      <c r="AB297" s="157">
        <f t="shared" si="74"/>
        <v>5.7495881383855023E-2</v>
      </c>
      <c r="AC297" s="157">
        <f t="shared" si="75"/>
        <v>1.6474464579901153E-3</v>
      </c>
      <c r="AD297" s="157">
        <f t="shared" si="76"/>
        <v>0</v>
      </c>
      <c r="AE297" s="157">
        <f t="shared" si="77"/>
        <v>1.729818780889621E-2</v>
      </c>
    </row>
    <row r="298" spans="1:31" s="151" customFormat="1">
      <c r="A298" s="151">
        <v>934</v>
      </c>
      <c r="B298" s="151" t="s">
        <v>499</v>
      </c>
      <c r="C298" s="152">
        <v>2784</v>
      </c>
      <c r="D298" s="152">
        <v>2756</v>
      </c>
      <c r="E298" s="10">
        <f t="shared" si="64"/>
        <v>-28</v>
      </c>
      <c r="F298" s="86">
        <f t="shared" si="65"/>
        <v>-1.0057471264367845E-2</v>
      </c>
      <c r="G298" s="152">
        <v>94</v>
      </c>
      <c r="H298" s="152">
        <v>29</v>
      </c>
      <c r="I298" s="152">
        <v>185</v>
      </c>
      <c r="J298" s="152">
        <v>95</v>
      </c>
      <c r="K298" s="152">
        <v>111</v>
      </c>
      <c r="L298" s="152">
        <v>1371</v>
      </c>
      <c r="M298" s="152">
        <v>504</v>
      </c>
      <c r="N298" s="152">
        <v>248</v>
      </c>
      <c r="O298" s="152">
        <v>119</v>
      </c>
      <c r="P298" s="152">
        <v>4</v>
      </c>
      <c r="Q298" s="152">
        <v>0</v>
      </c>
      <c r="R298" s="152">
        <v>48</v>
      </c>
      <c r="S298" s="152"/>
      <c r="T298" s="157">
        <f t="shared" si="66"/>
        <v>3.4107402031930335E-2</v>
      </c>
      <c r="U298" s="157">
        <f t="shared" si="67"/>
        <v>1.0522496371552975E-2</v>
      </c>
      <c r="V298" s="157">
        <f t="shared" si="68"/>
        <v>6.7126269956458637E-2</v>
      </c>
      <c r="W298" s="157">
        <f t="shared" si="69"/>
        <v>3.4470246734397678E-2</v>
      </c>
      <c r="X298" s="157">
        <f t="shared" si="70"/>
        <v>4.0275761973875182E-2</v>
      </c>
      <c r="Y298" s="157">
        <f t="shared" si="71"/>
        <v>0.4974600870827286</v>
      </c>
      <c r="Z298" s="157">
        <f t="shared" si="72"/>
        <v>0.18287373004354138</v>
      </c>
      <c r="AA298" s="157">
        <f t="shared" si="73"/>
        <v>8.9985486211901305E-2</v>
      </c>
      <c r="AB298" s="157">
        <f t="shared" si="74"/>
        <v>4.3178519593613934E-2</v>
      </c>
      <c r="AC298" s="157">
        <f t="shared" si="75"/>
        <v>1.4513788098693759E-3</v>
      </c>
      <c r="AD298" s="157">
        <f t="shared" si="76"/>
        <v>0</v>
      </c>
      <c r="AE298" s="157">
        <f t="shared" si="77"/>
        <v>1.741654571843251E-2</v>
      </c>
    </row>
    <row r="299" spans="1:31" s="151" customFormat="1">
      <c r="A299" s="151">
        <v>935</v>
      </c>
      <c r="B299" s="151" t="s">
        <v>500</v>
      </c>
      <c r="C299" s="152">
        <v>3087</v>
      </c>
      <c r="D299" s="152">
        <v>3040</v>
      </c>
      <c r="E299" s="10">
        <f t="shared" si="64"/>
        <v>-47</v>
      </c>
      <c r="F299" s="86">
        <f t="shared" si="65"/>
        <v>-1.5225137674117262E-2</v>
      </c>
      <c r="G299" s="152">
        <v>98</v>
      </c>
      <c r="H299" s="152">
        <v>23</v>
      </c>
      <c r="I299" s="152">
        <v>174</v>
      </c>
      <c r="J299" s="152">
        <v>88</v>
      </c>
      <c r="K299" s="152">
        <v>101</v>
      </c>
      <c r="L299" s="152">
        <v>1547</v>
      </c>
      <c r="M299" s="152">
        <v>536</v>
      </c>
      <c r="N299" s="152">
        <v>355</v>
      </c>
      <c r="O299" s="152">
        <v>118</v>
      </c>
      <c r="P299" s="152">
        <v>17</v>
      </c>
      <c r="Q299" s="152">
        <v>0</v>
      </c>
      <c r="R299" s="152">
        <v>183</v>
      </c>
      <c r="S299" s="152"/>
      <c r="T299" s="157">
        <f t="shared" si="66"/>
        <v>3.2236842105263161E-2</v>
      </c>
      <c r="U299" s="157">
        <f t="shared" si="67"/>
        <v>7.5657894736842106E-3</v>
      </c>
      <c r="V299" s="157">
        <f t="shared" si="68"/>
        <v>5.7236842105263155E-2</v>
      </c>
      <c r="W299" s="157">
        <f t="shared" si="69"/>
        <v>2.8947368421052631E-2</v>
      </c>
      <c r="X299" s="157">
        <f t="shared" si="70"/>
        <v>3.3223684210526315E-2</v>
      </c>
      <c r="Y299" s="157">
        <f t="shared" si="71"/>
        <v>0.50888157894736841</v>
      </c>
      <c r="Z299" s="157">
        <f t="shared" si="72"/>
        <v>0.1763157894736842</v>
      </c>
      <c r="AA299" s="157">
        <f t="shared" si="73"/>
        <v>0.11677631578947369</v>
      </c>
      <c r="AB299" s="157">
        <f t="shared" si="74"/>
        <v>3.8815789473684213E-2</v>
      </c>
      <c r="AC299" s="157">
        <f t="shared" si="75"/>
        <v>5.5921052631578948E-3</v>
      </c>
      <c r="AD299" s="157">
        <f t="shared" si="76"/>
        <v>0</v>
      </c>
      <c r="AE299" s="157">
        <f t="shared" si="77"/>
        <v>6.0197368421052631E-2</v>
      </c>
    </row>
    <row r="300" spans="1:31" s="151" customFormat="1">
      <c r="A300" s="151">
        <v>936</v>
      </c>
      <c r="B300" s="151" t="s">
        <v>501</v>
      </c>
      <c r="C300" s="152">
        <v>6510</v>
      </c>
      <c r="D300" s="152">
        <v>6465</v>
      </c>
      <c r="E300" s="10">
        <f t="shared" si="64"/>
        <v>-45</v>
      </c>
      <c r="F300" s="86">
        <f t="shared" si="65"/>
        <v>-6.9124423963133896E-3</v>
      </c>
      <c r="G300" s="152">
        <v>244</v>
      </c>
      <c r="H300" s="152">
        <v>48</v>
      </c>
      <c r="I300" s="152">
        <v>353</v>
      </c>
      <c r="J300" s="152">
        <v>184</v>
      </c>
      <c r="K300" s="152">
        <v>177</v>
      </c>
      <c r="L300" s="152">
        <v>3009</v>
      </c>
      <c r="M300" s="152">
        <v>1275</v>
      </c>
      <c r="N300" s="152">
        <v>780</v>
      </c>
      <c r="O300" s="152">
        <v>395</v>
      </c>
      <c r="P300" s="152">
        <v>8</v>
      </c>
      <c r="Q300" s="152">
        <v>0</v>
      </c>
      <c r="R300" s="152">
        <v>146</v>
      </c>
      <c r="S300" s="152"/>
      <c r="T300" s="157">
        <f t="shared" si="66"/>
        <v>3.7741686001546787E-2</v>
      </c>
      <c r="U300" s="157">
        <f t="shared" si="67"/>
        <v>7.4245939675174014E-3</v>
      </c>
      <c r="V300" s="157">
        <f t="shared" si="68"/>
        <v>5.460170146945089E-2</v>
      </c>
      <c r="W300" s="157">
        <f t="shared" si="69"/>
        <v>2.8460943542150039E-2</v>
      </c>
      <c r="X300" s="157">
        <f t="shared" si="70"/>
        <v>2.7378190255220418E-2</v>
      </c>
      <c r="Y300" s="157">
        <f t="shared" si="71"/>
        <v>0.46542923433874711</v>
      </c>
      <c r="Z300" s="157">
        <f t="shared" si="72"/>
        <v>0.19721577726218098</v>
      </c>
      <c r="AA300" s="157">
        <f t="shared" si="73"/>
        <v>0.12064965197215777</v>
      </c>
      <c r="AB300" s="157">
        <f t="shared" si="74"/>
        <v>6.1098221191028618E-2</v>
      </c>
      <c r="AC300" s="157">
        <f t="shared" si="75"/>
        <v>1.2374323279195668E-3</v>
      </c>
      <c r="AD300" s="157">
        <f t="shared" si="76"/>
        <v>0</v>
      </c>
      <c r="AE300" s="157">
        <f t="shared" si="77"/>
        <v>2.2583139984532097E-2</v>
      </c>
    </row>
    <row r="301" spans="1:31" s="151" customFormat="1">
      <c r="A301" s="151">
        <v>946</v>
      </c>
      <c r="B301" s="151" t="s">
        <v>502</v>
      </c>
      <c r="C301" s="152">
        <v>6388</v>
      </c>
      <c r="D301" s="152">
        <v>6376</v>
      </c>
      <c r="E301" s="10">
        <f t="shared" si="64"/>
        <v>-12</v>
      </c>
      <c r="F301" s="86">
        <f t="shared" si="65"/>
        <v>-1.8785222291797243E-3</v>
      </c>
      <c r="G301" s="152">
        <v>386</v>
      </c>
      <c r="H301" s="152">
        <v>82</v>
      </c>
      <c r="I301" s="152">
        <v>486</v>
      </c>
      <c r="J301" s="152">
        <v>221</v>
      </c>
      <c r="K301" s="152">
        <v>234</v>
      </c>
      <c r="L301" s="152">
        <v>3228</v>
      </c>
      <c r="M301" s="152">
        <v>896</v>
      </c>
      <c r="N301" s="152">
        <v>574</v>
      </c>
      <c r="O301" s="152">
        <v>269</v>
      </c>
      <c r="P301" s="152">
        <v>5184</v>
      </c>
      <c r="Q301" s="152">
        <v>0</v>
      </c>
      <c r="R301" s="152">
        <v>398</v>
      </c>
      <c r="S301" s="152"/>
      <c r="T301" s="157">
        <f t="shared" si="66"/>
        <v>6.0539523212045171E-2</v>
      </c>
      <c r="U301" s="157">
        <f t="shared" si="67"/>
        <v>1.2860727728983688E-2</v>
      </c>
      <c r="V301" s="157">
        <f t="shared" si="68"/>
        <v>7.6223337515683817E-2</v>
      </c>
      <c r="W301" s="157">
        <f t="shared" si="69"/>
        <v>3.4661229611041407E-2</v>
      </c>
      <c r="X301" s="157">
        <f t="shared" si="70"/>
        <v>3.6700125470514426E-2</v>
      </c>
      <c r="Y301" s="157">
        <f t="shared" si="71"/>
        <v>0.50627352572145545</v>
      </c>
      <c r="Z301" s="157">
        <f t="shared" si="72"/>
        <v>0.14052697616060225</v>
      </c>
      <c r="AA301" s="157">
        <f t="shared" si="73"/>
        <v>9.0025094102885825E-2</v>
      </c>
      <c r="AB301" s="157">
        <f t="shared" si="74"/>
        <v>4.2189460476787954E-2</v>
      </c>
      <c r="AC301" s="157">
        <f t="shared" si="75"/>
        <v>0.81304893350062735</v>
      </c>
      <c r="AD301" s="157">
        <f t="shared" si="76"/>
        <v>0</v>
      </c>
      <c r="AE301" s="157">
        <f t="shared" si="77"/>
        <v>6.242158092848181E-2</v>
      </c>
    </row>
    <row r="302" spans="1:31" s="151" customFormat="1">
      <c r="A302" s="151">
        <v>976</v>
      </c>
      <c r="B302" s="151" t="s">
        <v>503</v>
      </c>
      <c r="C302" s="152">
        <v>3890</v>
      </c>
      <c r="D302" s="152">
        <v>3830</v>
      </c>
      <c r="E302" s="10">
        <f t="shared" si="64"/>
        <v>-60</v>
      </c>
      <c r="F302" s="86">
        <f t="shared" si="65"/>
        <v>-1.5424164524421635E-2</v>
      </c>
      <c r="G302" s="152">
        <v>110</v>
      </c>
      <c r="H302" s="152">
        <v>24</v>
      </c>
      <c r="I302" s="152">
        <v>192</v>
      </c>
      <c r="J302" s="152">
        <v>87</v>
      </c>
      <c r="K302" s="152">
        <v>86</v>
      </c>
      <c r="L302" s="152">
        <v>1803</v>
      </c>
      <c r="M302" s="152">
        <v>809</v>
      </c>
      <c r="N302" s="152">
        <v>486</v>
      </c>
      <c r="O302" s="152">
        <v>233</v>
      </c>
      <c r="P302" s="152">
        <v>26</v>
      </c>
      <c r="Q302" s="152">
        <v>4</v>
      </c>
      <c r="R302" s="152">
        <v>95</v>
      </c>
      <c r="S302" s="152"/>
      <c r="T302" s="157">
        <f t="shared" si="66"/>
        <v>2.8720626631853787E-2</v>
      </c>
      <c r="U302" s="157">
        <f t="shared" si="67"/>
        <v>6.2663185378590081E-3</v>
      </c>
      <c r="V302" s="157">
        <f t="shared" si="68"/>
        <v>5.0130548302872065E-2</v>
      </c>
      <c r="W302" s="157">
        <f t="shared" si="69"/>
        <v>2.2715404699738904E-2</v>
      </c>
      <c r="X302" s="157">
        <f t="shared" si="70"/>
        <v>2.2454308093994776E-2</v>
      </c>
      <c r="Y302" s="157">
        <f t="shared" si="71"/>
        <v>0.47075718015665796</v>
      </c>
      <c r="Z302" s="157">
        <f t="shared" si="72"/>
        <v>0.21122715404699738</v>
      </c>
      <c r="AA302" s="157">
        <f t="shared" si="73"/>
        <v>0.12689295039164492</v>
      </c>
      <c r="AB302" s="157">
        <f t="shared" si="74"/>
        <v>6.0835509138381198E-2</v>
      </c>
      <c r="AC302" s="157">
        <f t="shared" si="75"/>
        <v>6.7885117493472584E-3</v>
      </c>
      <c r="AD302" s="157">
        <f t="shared" si="76"/>
        <v>1.0443864229765013E-3</v>
      </c>
      <c r="AE302" s="157">
        <f t="shared" si="77"/>
        <v>2.4804177545691905E-2</v>
      </c>
    </row>
    <row r="303" spans="1:31" s="151" customFormat="1">
      <c r="A303" s="151">
        <v>977</v>
      </c>
      <c r="B303" s="151" t="s">
        <v>342</v>
      </c>
      <c r="C303" s="152">
        <v>15304</v>
      </c>
      <c r="D303" s="152">
        <v>15357</v>
      </c>
      <c r="E303" s="10">
        <f t="shared" si="64"/>
        <v>53</v>
      </c>
      <c r="F303" s="86">
        <f t="shared" si="65"/>
        <v>3.4631468897019513E-3</v>
      </c>
      <c r="G303" s="152">
        <v>1105</v>
      </c>
      <c r="H303" s="152">
        <v>223</v>
      </c>
      <c r="I303" s="152">
        <v>1430</v>
      </c>
      <c r="J303" s="152">
        <v>637</v>
      </c>
      <c r="K303" s="152">
        <v>639</v>
      </c>
      <c r="L303" s="152">
        <v>8102</v>
      </c>
      <c r="M303" s="152">
        <v>1832</v>
      </c>
      <c r="N303" s="152">
        <v>965</v>
      </c>
      <c r="O303" s="152">
        <v>424</v>
      </c>
      <c r="P303" s="152">
        <v>44</v>
      </c>
      <c r="Q303" s="152">
        <v>1</v>
      </c>
      <c r="R303" s="152">
        <v>238</v>
      </c>
      <c r="S303" s="152"/>
      <c r="T303" s="157">
        <f t="shared" si="66"/>
        <v>7.1954157713095004E-2</v>
      </c>
      <c r="U303" s="157">
        <f t="shared" si="67"/>
        <v>1.4521065312235463E-2</v>
      </c>
      <c r="V303" s="157">
        <f t="shared" si="68"/>
        <v>9.3117145275770002E-2</v>
      </c>
      <c r="W303" s="157">
        <f t="shared" si="69"/>
        <v>4.1479455622843005E-2</v>
      </c>
      <c r="X303" s="157">
        <f t="shared" si="70"/>
        <v>4.1609689392459466E-2</v>
      </c>
      <c r="Y303" s="157">
        <f t="shared" si="71"/>
        <v>0.52757700071628577</v>
      </c>
      <c r="Z303" s="157">
        <f t="shared" si="72"/>
        <v>0.11929413296867877</v>
      </c>
      <c r="AA303" s="157">
        <f t="shared" si="73"/>
        <v>6.2837793839942702E-2</v>
      </c>
      <c r="AB303" s="157">
        <f t="shared" si="74"/>
        <v>2.7609559158689848E-2</v>
      </c>
      <c r="AC303" s="157">
        <f t="shared" si="75"/>
        <v>2.865142931562154E-3</v>
      </c>
      <c r="AD303" s="157">
        <f t="shared" si="76"/>
        <v>6.5116884808230771E-5</v>
      </c>
      <c r="AE303" s="157">
        <f t="shared" si="77"/>
        <v>1.5497818584358924E-2</v>
      </c>
    </row>
    <row r="304" spans="1:31" s="151" customFormat="1">
      <c r="A304" s="151">
        <v>980</v>
      </c>
      <c r="B304" s="151" t="s">
        <v>343</v>
      </c>
      <c r="C304" s="152">
        <v>33352</v>
      </c>
      <c r="D304" s="152">
        <v>33533</v>
      </c>
      <c r="E304" s="10">
        <f t="shared" si="64"/>
        <v>181</v>
      </c>
      <c r="F304" s="86">
        <f t="shared" si="65"/>
        <v>5.4269609018948728E-3</v>
      </c>
      <c r="G304" s="152">
        <v>2302</v>
      </c>
      <c r="H304" s="152">
        <v>494</v>
      </c>
      <c r="I304" s="152">
        <v>3102</v>
      </c>
      <c r="J304" s="152">
        <v>1468</v>
      </c>
      <c r="K304" s="152">
        <v>1340</v>
      </c>
      <c r="L304" s="152">
        <v>18452</v>
      </c>
      <c r="M304" s="152">
        <v>3611</v>
      </c>
      <c r="N304" s="152">
        <v>2078</v>
      </c>
      <c r="O304" s="152">
        <v>686</v>
      </c>
      <c r="P304" s="152">
        <v>115</v>
      </c>
      <c r="Q304" s="152">
        <v>0</v>
      </c>
      <c r="R304" s="152">
        <v>941</v>
      </c>
      <c r="S304" s="152"/>
      <c r="T304" s="157">
        <f t="shared" si="66"/>
        <v>6.8648793725583759E-2</v>
      </c>
      <c r="U304" s="157">
        <f t="shared" si="67"/>
        <v>1.4731756776906331E-2</v>
      </c>
      <c r="V304" s="157">
        <f t="shared" si="68"/>
        <v>9.2505889720573761E-2</v>
      </c>
      <c r="W304" s="157">
        <f t="shared" si="69"/>
        <v>4.3777771150806666E-2</v>
      </c>
      <c r="X304" s="157">
        <f t="shared" si="70"/>
        <v>3.9960635791608266E-2</v>
      </c>
      <c r="Y304" s="157">
        <f t="shared" si="71"/>
        <v>0.55026391912444461</v>
      </c>
      <c r="Z304" s="157">
        <f t="shared" si="72"/>
        <v>0.10768496704738616</v>
      </c>
      <c r="AA304" s="157">
        <f t="shared" si="73"/>
        <v>6.1968806846986552E-2</v>
      </c>
      <c r="AB304" s="157">
        <f t="shared" si="74"/>
        <v>2.0457459815703932E-2</v>
      </c>
      <c r="AC304" s="157">
        <f t="shared" si="75"/>
        <v>3.4294575492798138E-3</v>
      </c>
      <c r="AD304" s="157">
        <f t="shared" si="76"/>
        <v>0</v>
      </c>
      <c r="AE304" s="157">
        <f t="shared" si="77"/>
        <v>2.8061909164106998E-2</v>
      </c>
    </row>
    <row r="305" spans="1:31" s="151" customFormat="1">
      <c r="A305" s="151">
        <v>981</v>
      </c>
      <c r="B305" s="151" t="s">
        <v>344</v>
      </c>
      <c r="C305" s="152">
        <v>2314</v>
      </c>
      <c r="D305" s="152">
        <v>2282</v>
      </c>
      <c r="E305" s="10">
        <f t="shared" si="64"/>
        <v>-32</v>
      </c>
      <c r="F305" s="86">
        <f t="shared" si="65"/>
        <v>-1.3828867761451979E-2</v>
      </c>
      <c r="G305" s="152">
        <v>80</v>
      </c>
      <c r="H305" s="152">
        <v>18</v>
      </c>
      <c r="I305" s="152">
        <v>114</v>
      </c>
      <c r="J305" s="152">
        <v>87</v>
      </c>
      <c r="K305" s="152">
        <v>69</v>
      </c>
      <c r="L305" s="152">
        <v>1232</v>
      </c>
      <c r="M305" s="152">
        <v>391</v>
      </c>
      <c r="N305" s="152">
        <v>196</v>
      </c>
      <c r="O305" s="152">
        <v>95</v>
      </c>
      <c r="P305" s="152">
        <v>15</v>
      </c>
      <c r="Q305" s="152">
        <v>0</v>
      </c>
      <c r="R305" s="152">
        <v>38</v>
      </c>
      <c r="S305" s="152"/>
      <c r="T305" s="157">
        <f t="shared" si="66"/>
        <v>3.5056967572304996E-2</v>
      </c>
      <c r="U305" s="157">
        <f t="shared" si="67"/>
        <v>7.8878177037686233E-3</v>
      </c>
      <c r="V305" s="157">
        <f t="shared" si="68"/>
        <v>4.9956178790534621E-2</v>
      </c>
      <c r="W305" s="157">
        <f t="shared" si="69"/>
        <v>3.812445223488168E-2</v>
      </c>
      <c r="X305" s="157">
        <f t="shared" si="70"/>
        <v>3.0236634531113058E-2</v>
      </c>
      <c r="Y305" s="157">
        <f t="shared" si="71"/>
        <v>0.53987730061349692</v>
      </c>
      <c r="Z305" s="157">
        <f t="shared" si="72"/>
        <v>0.17134092900964065</v>
      </c>
      <c r="AA305" s="157">
        <f t="shared" si="73"/>
        <v>8.5889570552147243E-2</v>
      </c>
      <c r="AB305" s="157">
        <f t="shared" si="74"/>
        <v>4.1630148992112183E-2</v>
      </c>
      <c r="AC305" s="157">
        <f t="shared" si="75"/>
        <v>6.5731814198071864E-3</v>
      </c>
      <c r="AD305" s="157">
        <f t="shared" si="76"/>
        <v>0</v>
      </c>
      <c r="AE305" s="157">
        <f t="shared" si="77"/>
        <v>1.6652059596844872E-2</v>
      </c>
    </row>
    <row r="306" spans="1:31" s="151" customFormat="1">
      <c r="A306" s="151">
        <v>989</v>
      </c>
      <c r="B306" s="151" t="s">
        <v>504</v>
      </c>
      <c r="C306" s="152">
        <v>5522</v>
      </c>
      <c r="D306" s="152">
        <v>5484</v>
      </c>
      <c r="E306" s="10">
        <f t="shared" si="64"/>
        <v>-38</v>
      </c>
      <c r="F306" s="86">
        <f t="shared" si="65"/>
        <v>-6.8815646504889472E-3</v>
      </c>
      <c r="G306" s="152">
        <v>230</v>
      </c>
      <c r="H306" s="152">
        <v>42</v>
      </c>
      <c r="I306" s="152">
        <v>313</v>
      </c>
      <c r="J306" s="152">
        <v>212</v>
      </c>
      <c r="K306" s="152">
        <v>169</v>
      </c>
      <c r="L306" s="152">
        <v>2643</v>
      </c>
      <c r="M306" s="152">
        <v>1048</v>
      </c>
      <c r="N306" s="152">
        <v>608</v>
      </c>
      <c r="O306" s="152">
        <v>219</v>
      </c>
      <c r="P306" s="152">
        <v>6</v>
      </c>
      <c r="Q306" s="152">
        <v>0</v>
      </c>
      <c r="R306" s="152">
        <v>75</v>
      </c>
      <c r="S306" s="152"/>
      <c r="T306" s="157">
        <f t="shared" si="66"/>
        <v>4.1940189642596645E-2</v>
      </c>
      <c r="U306" s="157">
        <f t="shared" si="67"/>
        <v>7.658643326039387E-3</v>
      </c>
      <c r="V306" s="157">
        <f t="shared" si="68"/>
        <v>5.7075127644055437E-2</v>
      </c>
      <c r="W306" s="157">
        <f t="shared" si="69"/>
        <v>3.8657913931436909E-2</v>
      </c>
      <c r="X306" s="157">
        <f t="shared" si="70"/>
        <v>3.0816921954777535E-2</v>
      </c>
      <c r="Y306" s="157">
        <f t="shared" si="71"/>
        <v>0.48194748358862144</v>
      </c>
      <c r="Z306" s="157">
        <f t="shared" si="72"/>
        <v>0.1911013858497447</v>
      </c>
      <c r="AA306" s="157">
        <f t="shared" si="73"/>
        <v>0.11086797957695113</v>
      </c>
      <c r="AB306" s="157">
        <f t="shared" si="74"/>
        <v>3.9934354485776806E-2</v>
      </c>
      <c r="AC306" s="157">
        <f t="shared" si="75"/>
        <v>1.0940919037199124E-3</v>
      </c>
      <c r="AD306" s="157">
        <f t="shared" si="76"/>
        <v>0</v>
      </c>
      <c r="AE306" s="157">
        <f t="shared" si="77"/>
        <v>1.3676148796498906E-2</v>
      </c>
    </row>
    <row r="307" spans="1:31" s="151" customFormat="1">
      <c r="A307" s="151">
        <v>992</v>
      </c>
      <c r="B307" s="151" t="s">
        <v>346</v>
      </c>
      <c r="C307" s="152">
        <v>18577</v>
      </c>
      <c r="D307" s="152">
        <v>18318</v>
      </c>
      <c r="E307" s="10">
        <f t="shared" si="64"/>
        <v>-259</v>
      </c>
      <c r="F307" s="86">
        <f t="shared" si="65"/>
        <v>-1.3941971254777363E-2</v>
      </c>
      <c r="G307" s="152">
        <v>841</v>
      </c>
      <c r="H307" s="152">
        <v>175</v>
      </c>
      <c r="I307" s="152">
        <v>1252</v>
      </c>
      <c r="J307" s="152">
        <v>700</v>
      </c>
      <c r="K307" s="152">
        <v>682</v>
      </c>
      <c r="L307" s="152">
        <v>9432</v>
      </c>
      <c r="M307" s="152">
        <v>2881</v>
      </c>
      <c r="N307" s="152">
        <v>1745</v>
      </c>
      <c r="O307" s="152">
        <v>610</v>
      </c>
      <c r="P307" s="152">
        <v>21</v>
      </c>
      <c r="Q307" s="152">
        <v>6</v>
      </c>
      <c r="R307" s="152">
        <v>342</v>
      </c>
      <c r="S307" s="152"/>
      <c r="T307" s="157">
        <f t="shared" si="66"/>
        <v>4.5911125668741129E-2</v>
      </c>
      <c r="U307" s="157">
        <f t="shared" si="67"/>
        <v>9.5534446992029693E-3</v>
      </c>
      <c r="V307" s="157">
        <f t="shared" si="68"/>
        <v>6.8348072933726384E-2</v>
      </c>
      <c r="W307" s="157">
        <f t="shared" si="69"/>
        <v>3.8213778796811877E-2</v>
      </c>
      <c r="X307" s="157">
        <f t="shared" si="70"/>
        <v>3.7231138770608144E-2</v>
      </c>
      <c r="Y307" s="157">
        <f t="shared" si="71"/>
        <v>0.51490337373075667</v>
      </c>
      <c r="Z307" s="157">
        <f t="shared" si="72"/>
        <v>0.15727699530516431</v>
      </c>
      <c r="AA307" s="157">
        <f t="shared" si="73"/>
        <v>9.5261491429195322E-2</v>
      </c>
      <c r="AB307" s="157">
        <f t="shared" si="74"/>
        <v>3.330057866579321E-2</v>
      </c>
      <c r="AC307" s="157">
        <f t="shared" si="75"/>
        <v>1.1464133639043563E-3</v>
      </c>
      <c r="AD307" s="157">
        <f t="shared" si="76"/>
        <v>3.2754667540124465E-4</v>
      </c>
      <c r="AE307" s="157">
        <f t="shared" si="77"/>
        <v>1.8670160497870947E-2</v>
      </c>
    </row>
    <row r="308" spans="1:31" s="151" customFormat="1">
      <c r="C308" s="152"/>
      <c r="D308" s="152"/>
      <c r="E308" s="152"/>
      <c r="F308" s="153"/>
      <c r="G308" s="152"/>
      <c r="H308" s="152"/>
      <c r="I308" s="152"/>
      <c r="J308" s="152"/>
      <c r="K308" s="152"/>
      <c r="L308" s="152"/>
      <c r="M308" s="152"/>
      <c r="N308" s="152"/>
      <c r="O308" s="152"/>
      <c r="P308" s="152"/>
      <c r="Q308" s="152"/>
      <c r="R308" s="152"/>
      <c r="S308" s="152"/>
      <c r="T308" s="153"/>
      <c r="U308" s="153"/>
      <c r="V308" s="153"/>
      <c r="W308" s="153"/>
      <c r="X308" s="153"/>
      <c r="Y308" s="153"/>
      <c r="Z308" s="153"/>
      <c r="AA308" s="153"/>
      <c r="AB308" s="153"/>
      <c r="AC308" s="153"/>
      <c r="AD308" s="153"/>
      <c r="AE308" s="153"/>
    </row>
  </sheetData>
  <sortState xmlns:xlrd2="http://schemas.microsoft.com/office/spreadsheetml/2017/richdata2" ref="A15:R307">
    <sortCondition ref="A15:A307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3" ma:contentTypeDescription="Luo uusi asiakirja." ma:contentTypeScope="" ma:versionID="e76db24fd8e5886dcb9e3b696d2689f1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46e7e0ac14c0002518bdcddec8092bb1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6246CA-BA57-4F31-817C-63871DEF21F8}"/>
</file>

<file path=customXml/itemProps2.xml><?xml version="1.0" encoding="utf-8"?>
<ds:datastoreItem xmlns:ds="http://schemas.openxmlformats.org/officeDocument/2006/customXml" ds:itemID="{EE69DFB3-C705-4B0C-883A-BE0CCAE96680}"/>
</file>

<file path=customXml/itemProps3.xml><?xml version="1.0" encoding="utf-8"?>
<ds:datastoreItem xmlns:ds="http://schemas.openxmlformats.org/officeDocument/2006/customXml" ds:itemID="{F567E356-7A06-43AF-AF79-86DBC4A5055B}"/>
</file>

<file path=customXml/itemProps4.xml><?xml version="1.0" encoding="utf-8"?>
<ds:datastoreItem xmlns:ds="http://schemas.openxmlformats.org/officeDocument/2006/customXml" ds:itemID="{8D49C956-4000-4056-B946-CE25788D1D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Suomen Kuntaliitto ry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Alueluokat ja kuntanumerot 2013</dc:title>
  <dc:subject/>
  <dc:creator>Halonen Jaana</dc:creator>
  <cp:keywords/>
  <dc:description/>
  <cp:lastModifiedBy/>
  <cp:revision/>
  <dcterms:created xsi:type="dcterms:W3CDTF">2010-11-16T13:20:52Z</dcterms:created>
  <dcterms:modified xsi:type="dcterms:W3CDTF">2022-05-19T09:36:23Z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G94TWSLYV3F3-2247-33</vt:lpwstr>
  </property>
  <property fmtid="{D5CDD505-2E9C-101B-9397-08002B2CF9AE}" pid="3" name="_dlc_DocIdItemGuid">
    <vt:lpwstr>836daaa1-0f83-4c73-b6fe-533003a6d03a</vt:lpwstr>
  </property>
  <property fmtid="{D5CDD505-2E9C-101B-9397-08002B2CF9AE}" pid="4" name="_dlc_DocIdUrl">
    <vt:lpwstr>http://kl-spfarm1/fi/tietopankit/tilastot/aluejaot/_layouts/DocIdRedir.aspx?ID=G94TWSLYV3F3-2247-33, G94TWSLYV3F3-2247-33</vt:lpwstr>
  </property>
  <property fmtid="{D5CDD505-2E9C-101B-9397-08002B2CF9AE}" pid="5" name="Theme">
    <vt:lpwstr/>
  </property>
  <property fmtid="{D5CDD505-2E9C-101B-9397-08002B2CF9AE}" pid="6" name="ExpertService">
    <vt:lpwstr>1;#Alue- ja elinkeinokehitys|f815d556-d680-4c81-a692-d3c7122cd426;#54;#Kuntakehitys ja tutkimus|3e6ef9b2-41c9-46be-8c84-22e3c1ba5b38</vt:lpwstr>
  </property>
  <property fmtid="{D5CDD505-2E9C-101B-9397-08002B2CF9AE}" pid="7" name="KN2Keywords">
    <vt:lpwstr>388;#kunnat|5385f617-cc74-4725-9a60-bbb3b626a4cd</vt:lpwstr>
  </property>
  <property fmtid="{D5CDD505-2E9C-101B-9397-08002B2CF9AE}" pid="8" name="Municipality">
    <vt:lpwstr/>
  </property>
  <property fmtid="{D5CDD505-2E9C-101B-9397-08002B2CF9AE}" pid="9" name="ContentTypeId">
    <vt:lpwstr>0x01010066000AE223E22E49AE9A6766EBE498ED</vt:lpwstr>
  </property>
</Properties>
</file>