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codeName="TämäTyökirja"/>
  <mc:AlternateContent xmlns:mc="http://schemas.openxmlformats.org/markup-compatibility/2006">
    <mc:Choice Requires="x15">
      <x15ac:absPath xmlns:x15ac="http://schemas.microsoft.com/office/spreadsheetml/2010/11/ac" url="https://kuntaliittofi.sharepoint.com/sites/teams.kuntatalous/Shared Documents/Kuntatalous-tiimi/Yhteinen/VEROT/KEHIKKO/7_Nettiversiot/2026/4_Elokuu/"/>
    </mc:Choice>
  </mc:AlternateContent>
  <xr:revisionPtr revIDLastSave="15" documentId="8_{9F803C83-EAD7-49B5-90E3-B433A5003CDD}" xr6:coauthVersionLast="47" xr6:coauthVersionMax="47" xr10:uidLastSave="{F8618614-91BD-44F5-B58C-14D3D6EC504E}"/>
  <bookViews>
    <workbookView xWindow="-108" yWindow="-108" windowWidth="23256" windowHeight="12456" activeTab="3" xr2:uid="{00000000-000D-0000-FFFF-FFFF00000000}"/>
  </bookViews>
  <sheets>
    <sheet name="A.1.1" sheetId="1" r:id="rId1"/>
    <sheet name="A.1.2" sheetId="49" r:id="rId2"/>
    <sheet name="A.2" sheetId="3" r:id="rId3"/>
    <sheet name="B.1&amp;2" sheetId="4" r:id="rId4"/>
    <sheet name="C.1&amp;2" sheetId="5" r:id="rId5"/>
    <sheet name="S.1" sheetId="6" r:id="rId6"/>
  </sheets>
  <definedNames>
    <definedName name="HTML1_1" hidden="1">"[YDIN9905.XLS]A.2!$A$1:$G$33"</definedName>
    <definedName name="HTML1_10" hidden="1">""</definedName>
    <definedName name="HTML1_11" hidden="1">1</definedName>
    <definedName name="HTML1_12" hidden="1">"J:\TIIMI\KTALOUS\MICKE\XLS\VMAL9902\a2HTML.htm"</definedName>
    <definedName name="HTML1_2" hidden="1">1</definedName>
    <definedName name="HTML1_3" hidden="1">"Kunnallisveron tilitykset"</definedName>
    <definedName name="HTML1_4" hidden="1">"Kunnallisveron tilitykset"</definedName>
    <definedName name="HTML1_5" hidden="1">""</definedName>
    <definedName name="HTML1_6" hidden="1">-4146</definedName>
    <definedName name="HTML1_7" hidden="1">-4146</definedName>
    <definedName name="HTML1_8" hidden="1">"4.6.1999"</definedName>
    <definedName name="HTML1_9" hidden="1">"Kunnallistalous"</definedName>
    <definedName name="HTML10_1" hidden="1">"[YDIN9905.XLS]S.1s!$A$1:$G$14"</definedName>
    <definedName name="HTML10_10" hidden="1">""</definedName>
    <definedName name="HTML10_11" hidden="1">1</definedName>
    <definedName name="HTML10_12" hidden="1">"J:\TIIMI\KTALOUS\MICKE\XLS\VMAL9902\s1svTML.htm"</definedName>
    <definedName name="HTML10_2" hidden="1">1</definedName>
    <definedName name="HTML10_3" hidden="1">"Sammanlagt"</definedName>
    <definedName name="HTML10_4" hidden="1">"Skatteinkomster sammanlagt"</definedName>
    <definedName name="HTML10_5" hidden="1">""</definedName>
    <definedName name="HTML10_6" hidden="1">-4146</definedName>
    <definedName name="HTML10_7" hidden="1">-4146</definedName>
    <definedName name="HTML10_8" hidden="1">"4.6.1999"</definedName>
    <definedName name="HTML10_9" hidden="1">"Kunnallistalous"</definedName>
    <definedName name="HTML2_1" hidden="1">"'[YDIN9905.XLS]B.1&amp;2'!$A$1:$G$28"</definedName>
    <definedName name="HTML2_10" hidden="1">""</definedName>
    <definedName name="HTML2_11" hidden="1">1</definedName>
    <definedName name="HTML2_12" hidden="1">"J:\TIIMI\KTALOUS\MICKE\XLS\VMAL9902\b1&amp;2HTML.htm"</definedName>
    <definedName name="HTML2_2" hidden="1">1</definedName>
    <definedName name="HTML2_3" hidden="1">"YHTEISÖVERO"</definedName>
    <definedName name="HTML2_4" hidden="1">"YHTEISÖVERO"</definedName>
    <definedName name="HTML2_5" hidden="1">""</definedName>
    <definedName name="HTML2_6" hidden="1">-4146</definedName>
    <definedName name="HTML2_7" hidden="1">-4146</definedName>
    <definedName name="HTML2_8" hidden="1">"4.6.1999"</definedName>
    <definedName name="HTML2_9" hidden="1">"Kunnallistalous"</definedName>
    <definedName name="HTML3_1" hidden="1">"'[YDIN9905.XLS]C.1&amp;2'!$A$1:$G$37"</definedName>
    <definedName name="HTML3_10" hidden="1">""</definedName>
    <definedName name="HTML3_11" hidden="1">1</definedName>
    <definedName name="HTML3_12" hidden="1">"J:\TIIMI\KTALOUS\MICKE\XLS\VMAL9902\c1ja2TML.htm"</definedName>
    <definedName name="HTML3_2" hidden="1">1</definedName>
    <definedName name="HTML3_3" hidden="1">"Kiinteistövero"</definedName>
    <definedName name="HTML3_4" hidden="1">"Kiinteistövero"</definedName>
    <definedName name="HTML3_5" hidden="1">""</definedName>
    <definedName name="HTML3_6" hidden="1">-4146</definedName>
    <definedName name="HTML3_7" hidden="1">-4146</definedName>
    <definedName name="HTML3_8" hidden="1">"4.6.1999"</definedName>
    <definedName name="HTML3_9" hidden="1">"Kunnallistalous"</definedName>
    <definedName name="HTML4_1" hidden="1">"[YDIN9905.XLS]S.1!$A$1:$G$14"</definedName>
    <definedName name="HTML4_10" hidden="1">""</definedName>
    <definedName name="HTML4_11" hidden="1">1</definedName>
    <definedName name="HTML4_12" hidden="1">"J:\TIIMI\KTALOUS\MICKE\XLS\VMAL9902\s1HTML.htm"</definedName>
    <definedName name="HTML4_2" hidden="1">1</definedName>
    <definedName name="HTML4_3" hidden="1">"Yhteenveto"</definedName>
    <definedName name="HTML4_4" hidden="1">"Yhteenveto"</definedName>
    <definedName name="HTML4_5" hidden="1">""</definedName>
    <definedName name="HTML4_6" hidden="1">-4146</definedName>
    <definedName name="HTML4_7" hidden="1">-4146</definedName>
    <definedName name="HTML4_8" hidden="1">"4.6.1999"</definedName>
    <definedName name="HTML4_9" hidden="1">"Kunnallistalous"</definedName>
    <definedName name="HTML5_1" hidden="1">"[YDIN9905.XLS]A.1s!$A$1:$G$35"</definedName>
    <definedName name="HTML5_10" hidden="1">""</definedName>
    <definedName name="HTML5_11" hidden="1">1</definedName>
    <definedName name="HTML5_12" hidden="1">"J:\TIIMI\KTALOUS\MICKE\XLS\VMAL9902\a11sHTML.htm"</definedName>
    <definedName name="HTML5_2" hidden="1">1</definedName>
    <definedName name="HTML5_3" hidden="1">"Kommunalskattens skattegrund"</definedName>
    <definedName name="HTML5_4" hidden="1">"A.1s"</definedName>
    <definedName name="HTML5_5" hidden="1">""</definedName>
    <definedName name="HTML5_6" hidden="1">-4146</definedName>
    <definedName name="HTML5_7" hidden="1">-4146</definedName>
    <definedName name="HTML5_8" hidden="1">"4.6.1999"</definedName>
    <definedName name="HTML5_9" hidden="1">"Kunnallistalous"</definedName>
    <definedName name="HTML6_1" hidden="1">"[YDIN9905.XLS]A.1s!$A$36:$G$72"</definedName>
    <definedName name="HTML6_10" hidden="1">""</definedName>
    <definedName name="HTML6_11" hidden="1">1</definedName>
    <definedName name="HTML6_12" hidden="1">"J:\TIIMI\KTALOUS\MICKE\XLS\VMAL9902\a12sHTML.htm"</definedName>
    <definedName name="HTML6_2" hidden="1">1</definedName>
    <definedName name="HTML6_3" hidden="1">"Avdrag och debiterad skatt"</definedName>
    <definedName name="HTML6_4" hidden="1">"Avdrag"</definedName>
    <definedName name="HTML6_5" hidden="1">""</definedName>
    <definedName name="HTML6_6" hidden="1">-4146</definedName>
    <definedName name="HTML6_7" hidden="1">-4146</definedName>
    <definedName name="HTML6_8" hidden="1">"4.6.1999"</definedName>
    <definedName name="HTML6_9" hidden="1">"Kunnallistalous"</definedName>
    <definedName name="HTML7_1" hidden="1">"[YDIN9905.XLS]A.2s!$A$1:$G$32"</definedName>
    <definedName name="HTML7_10" hidden="1">""</definedName>
    <definedName name="HTML7_11" hidden="1">1</definedName>
    <definedName name="HTML7_12" hidden="1">"J:\TIIMI\KTALOUS\MICKE\XLS\VMAL9902\a2sHTML.htm"</definedName>
    <definedName name="HTML7_2" hidden="1">1</definedName>
    <definedName name="HTML7_3" hidden="1">"Redovisning av kommunalskatt"</definedName>
    <definedName name="HTML7_4" hidden="1">"Redovisningar"</definedName>
    <definedName name="HTML7_5" hidden="1">""</definedName>
    <definedName name="HTML7_6" hidden="1">-4146</definedName>
    <definedName name="HTML7_7" hidden="1">-4146</definedName>
    <definedName name="HTML7_8" hidden="1">"4.6.1999"</definedName>
    <definedName name="HTML7_9" hidden="1">"Kunnallistalous"</definedName>
    <definedName name="HTML8_1" hidden="1">"'[YDIN9905.XLS]B1&amp;2s'!$A$1:$G$28"</definedName>
    <definedName name="HTML8_10" hidden="1">""</definedName>
    <definedName name="HTML8_11" hidden="1">1</definedName>
    <definedName name="HTML8_12" hidden="1">"J:\TIIMI\KTALOUS\MICKE\XLS\VMAL9902\b1o2sHTML.htm"</definedName>
    <definedName name="HTML8_2" hidden="1">1</definedName>
    <definedName name="HTML8_3" hidden="1">"Samfundsskatt"</definedName>
    <definedName name="HTML8_4" hidden="1">"Samfundsskatt"</definedName>
    <definedName name="HTML8_5" hidden="1">""</definedName>
    <definedName name="HTML8_6" hidden="1">-4146</definedName>
    <definedName name="HTML8_7" hidden="1">-4146</definedName>
    <definedName name="HTML8_8" hidden="1">"4.6.1999"</definedName>
    <definedName name="HTML8_9" hidden="1">"Kunnallistalous"</definedName>
    <definedName name="HTML9_1" hidden="1">"'[YDIN9905.XLS]C.1&amp;2s'!$A$1:$G$37"</definedName>
    <definedName name="HTML9_10" hidden="1">""</definedName>
    <definedName name="HTML9_11" hidden="1">1</definedName>
    <definedName name="HTML9_12" hidden="1">"J:\TIIMI\KTALOUS\MICKE\XLS\VMAL9902\c1o2sTML.htm"</definedName>
    <definedName name="HTML9_2" hidden="1">1</definedName>
    <definedName name="HTML9_3" hidden="1">"Fastighetsskatt"</definedName>
    <definedName name="HTML9_4" hidden="1">"Fastighetsskatt"</definedName>
    <definedName name="HTML9_5" hidden="1">""</definedName>
    <definedName name="HTML9_6" hidden="1">-4146</definedName>
    <definedName name="HTML9_7" hidden="1">-4146</definedName>
    <definedName name="HTML9_8" hidden="1">"4.6.1999"</definedName>
    <definedName name="HTML9_9" hidden="1">"Kunnallistalous"</definedName>
    <definedName name="HTMLCount" hidden="1">10</definedName>
    <definedName name="_xlnm.Print_Area" localSheetId="3">'B.1&amp;2'!$A$1:$K$54</definedName>
    <definedName name="_xlnm.Print_Area" localSheetId="4">'C.1&amp;2'!$A$1:$L$42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5" i="6" l="1"/>
  <c r="P26" i="6"/>
  <c r="P27" i="6"/>
  <c r="O25" i="6"/>
  <c r="O26" i="6"/>
  <c r="O27" i="6"/>
  <c r="B27" i="6"/>
  <c r="B26" i="6"/>
  <c r="F27" i="6"/>
  <c r="G27" i="6"/>
  <c r="H27" i="6"/>
  <c r="I27" i="6"/>
  <c r="J27" i="6"/>
  <c r="K27" i="6"/>
  <c r="L27" i="6"/>
  <c r="M27" i="6"/>
  <c r="N27" i="6"/>
  <c r="H26" i="6"/>
  <c r="I26" i="6"/>
  <c r="J26" i="6"/>
  <c r="K26" i="6"/>
  <c r="L26" i="6"/>
  <c r="M26" i="6"/>
  <c r="N26" i="6"/>
  <c r="F25" i="6"/>
  <c r="H25" i="6"/>
  <c r="I25" i="6"/>
  <c r="J25" i="6"/>
  <c r="K25" i="6"/>
  <c r="L25" i="6"/>
  <c r="M25" i="6"/>
  <c r="N25" i="6"/>
  <c r="D25" i="6"/>
  <c r="E25" i="6"/>
  <c r="F26" i="6"/>
  <c r="G25" i="6"/>
  <c r="C26" i="6"/>
  <c r="P28" i="6" l="1"/>
  <c r="O28" i="6"/>
  <c r="F28" i="6"/>
  <c r="C25" i="6"/>
  <c r="N28" i="6"/>
  <c r="G26" i="6"/>
  <c r="G28" i="6" s="1"/>
  <c r="C27" i="6"/>
  <c r="E27" i="6"/>
  <c r="D27" i="6"/>
  <c r="E26" i="6"/>
  <c r="H28" i="6"/>
  <c r="D26" i="6"/>
  <c r="D28" i="6" s="1"/>
  <c r="B25" i="6"/>
  <c r="B28" i="6" s="1"/>
  <c r="L28" i="6"/>
  <c r="M28" i="6"/>
  <c r="I28" i="6"/>
  <c r="K28" i="6"/>
  <c r="J28" i="6"/>
  <c r="D63" i="4"/>
  <c r="C28" i="6" l="1"/>
  <c r="E28" i="6"/>
</calcChain>
</file>

<file path=xl/sharedStrings.xml><?xml version="1.0" encoding="utf-8"?>
<sst xmlns="http://schemas.openxmlformats.org/spreadsheetml/2006/main" count="245" uniqueCount="145">
  <si>
    <t>2025**</t>
  </si>
  <si>
    <t>2026**</t>
  </si>
  <si>
    <t>2027**</t>
  </si>
  <si>
    <t>KOKO MAA ,  Milj.€</t>
  </si>
  <si>
    <t xml:space="preserve"> </t>
  </si>
  <si>
    <t>2028**</t>
  </si>
  <si>
    <t>2029**</t>
  </si>
  <si>
    <t>2030**</t>
  </si>
  <si>
    <t>KOMMUNALSKATTENS SKATTEGRUND</t>
  </si>
  <si>
    <t>FÖRVÄRVSINKOMSTER</t>
  </si>
  <si>
    <t>Löneinkomster sammanlagt</t>
  </si>
  <si>
    <t>Ändring %</t>
  </si>
  <si>
    <t>Pensionsinkomster</t>
  </si>
  <si>
    <t>Arbetslöshetsskydd</t>
  </si>
  <si>
    <t xml:space="preserve">Övr. sociala förmåner </t>
  </si>
  <si>
    <t>Jord och skogsbruk</t>
  </si>
  <si>
    <t>Näringsverksamhet + övriga ink.</t>
  </si>
  <si>
    <t>FÖRVÄRVSINK. SAMMANL.</t>
  </si>
  <si>
    <t>AVDRAG</t>
  </si>
  <si>
    <t>Löntagarnas obl.premier</t>
  </si>
  <si>
    <t xml:space="preserve"> % av lönerna</t>
  </si>
  <si>
    <t>Avdrag för resekostnader</t>
  </si>
  <si>
    <t>Övr.avdrag för ink.förvärv</t>
  </si>
  <si>
    <t>Pensionsinkomstavdrag</t>
  </si>
  <si>
    <t xml:space="preserve"> % av pensionerna</t>
  </si>
  <si>
    <t>Förvärvsinkomstavdrag</t>
  </si>
  <si>
    <t>Grundavdrag</t>
  </si>
  <si>
    <t>Friv. pens.premier + övr. avdrag</t>
  </si>
  <si>
    <t>AVDRAG SAMMANLAGT</t>
  </si>
  <si>
    <t>Avdragsgrad, %</t>
  </si>
  <si>
    <t>Förvärvsinkomst - avdrag</t>
  </si>
  <si>
    <t>HELA LANDET , Milj. €</t>
  </si>
  <si>
    <t>KOMMUNALSKATT SOM SKALL BETALAS</t>
  </si>
  <si>
    <t>SKATTEÅR</t>
  </si>
  <si>
    <t>Inkomstskattesats , vägt m-värde</t>
  </si>
  <si>
    <t>SKATT  (på basis av inkomst)</t>
  </si>
  <si>
    <t>Arbetsinkomstavdrag</t>
  </si>
  <si>
    <t>Övriga avdrag från skatten</t>
  </si>
  <si>
    <t>Avdrag från skatten sammanlagt</t>
  </si>
  <si>
    <t>DEBITERAS</t>
  </si>
  <si>
    <t>Inflyter inte</t>
  </si>
  <si>
    <t>INFLYTER UNDER TRE ÅR</t>
  </si>
  <si>
    <t>Beskattningsbar inkomst, milj EUR</t>
  </si>
  <si>
    <t>Invånarantal vid årets början</t>
  </si>
  <si>
    <t>Beskattningsbar ink./Invånare</t>
  </si>
  <si>
    <t>Effektiv skattegrad</t>
  </si>
  <si>
    <t>REDOVISNING AV KOMMUNALSKATT</t>
  </si>
  <si>
    <t>REDOV. FÖR BUDGETÅRET</t>
  </si>
  <si>
    <t>Inflyter i hela landet</t>
  </si>
  <si>
    <t xml:space="preserve"> Kommungruppens andel</t>
  </si>
  <si>
    <t xml:space="preserve">   Under BU-året redovisas</t>
  </si>
  <si>
    <t xml:space="preserve">   Uppsk. korr. av gruppandelen</t>
  </si>
  <si>
    <t>Redov. till kommunerna för BU-året</t>
  </si>
  <si>
    <t>Andel av debiteringen, %</t>
  </si>
  <si>
    <t>REDOVISAS FÖR FÖREG. ÅR</t>
  </si>
  <si>
    <t>Förskott (januari - oktober)</t>
  </si>
  <si>
    <t>Redosvisas i nov-dec.</t>
  </si>
  <si>
    <t>För föregående år sammanlagt</t>
  </si>
  <si>
    <t>REDOVISAS FÖR ÅR t-2</t>
  </si>
  <si>
    <t>Tilläggsskatter + övr.redovisn.</t>
  </si>
  <si>
    <t>REDOVISNINGAR FÖR TID.ÅR</t>
  </si>
  <si>
    <t>Övriga redovisningar</t>
  </si>
  <si>
    <t>REDOVISNINGAR SAMMANLAGT</t>
  </si>
  <si>
    <t>SAMFUNDSSKATT SOM SKALL BETALAS</t>
  </si>
  <si>
    <t>BESKATTNINGSBAR INKOMST</t>
  </si>
  <si>
    <t>Ändring%</t>
  </si>
  <si>
    <t>Samfundsskatteprocent</t>
  </si>
  <si>
    <t>SKATT SOM SKALL BETALAS</t>
  </si>
  <si>
    <t>Kommungruppens andel</t>
  </si>
  <si>
    <t xml:space="preserve">KOMMUNERNAS ANDEL </t>
  </si>
  <si>
    <t>Kommunernas andel, exkl. Åland</t>
  </si>
  <si>
    <t>Åländska kommunernas andel</t>
  </si>
  <si>
    <t>REDOVISNING AV SAMFUNDSSKATT</t>
  </si>
  <si>
    <t>REDOVISNINGSÅR</t>
  </si>
  <si>
    <t>Redovisas för år 1998</t>
  </si>
  <si>
    <t>Redovisas för år 1999</t>
  </si>
  <si>
    <t>Redovisas för år 2000</t>
  </si>
  <si>
    <t>Redovisas för år 2001</t>
  </si>
  <si>
    <t>Redovisas för år 2002</t>
  </si>
  <si>
    <t>Redovisas för år 2003</t>
  </si>
  <si>
    <t>Redovisas för år 2004</t>
  </si>
  <si>
    <t>Redovisas för år 2005</t>
  </si>
  <si>
    <t>Redovisas för år 2006</t>
  </si>
  <si>
    <t>Redovisas för år 2007</t>
  </si>
  <si>
    <t>Redovisas för år 2008</t>
  </si>
  <si>
    <t>Redovisas för år 2009</t>
  </si>
  <si>
    <t>Redovisas för år 2010</t>
  </si>
  <si>
    <t>Redovisas för år 2011</t>
  </si>
  <si>
    <t>Redovisas för år 2012</t>
  </si>
  <si>
    <t>Redovisas för år 2013</t>
  </si>
  <si>
    <t>Redovisas för år 2014</t>
  </si>
  <si>
    <t>Redovisas för år 2015</t>
  </si>
  <si>
    <t>Redovisas för år 2016</t>
  </si>
  <si>
    <t>Redovisas för år 2017</t>
  </si>
  <si>
    <t>Redovisas för år 2018</t>
  </si>
  <si>
    <t>Redovisas för år 2019</t>
  </si>
  <si>
    <t>Redovisas för år 2020</t>
  </si>
  <si>
    <t>Redovisas för år 2021</t>
  </si>
  <si>
    <t>Redovisas för år 2022</t>
  </si>
  <si>
    <t>Redovisas för år 2023</t>
  </si>
  <si>
    <t>Redovisas för år 2024</t>
  </si>
  <si>
    <t>Redovisas för år 2025</t>
  </si>
  <si>
    <t>Redovisas för år 2026</t>
  </si>
  <si>
    <t>Redovisas för år 2027</t>
  </si>
  <si>
    <t>Redovisas för år 2028</t>
  </si>
  <si>
    <t>Redovisas för år 2029</t>
  </si>
  <si>
    <t>Redovisas för år 2030</t>
  </si>
  <si>
    <t>Redovisas för år 2031</t>
  </si>
  <si>
    <t>FASTIGHETSSKATTENS SKATTEGRUND</t>
  </si>
  <si>
    <t>BESKATTNINGSVÄRDEN och SKATTESATSER</t>
  </si>
  <si>
    <t>Allmän fast.sk.% underställda</t>
  </si>
  <si>
    <t xml:space="preserve">  jordområden</t>
  </si>
  <si>
    <t>SKATT</t>
  </si>
  <si>
    <t xml:space="preserve">  byggnader</t>
  </si>
  <si>
    <t>Byggn.för stadigv.bostad</t>
  </si>
  <si>
    <t>Övriga bostadsbyggnader</t>
  </si>
  <si>
    <t>Skatte % (0,80 -1,55 / 0,93-1,80 / 0,93-2,00)</t>
  </si>
  <si>
    <t>Kraftverk</t>
  </si>
  <si>
    <t>Skatte %       (0,93-3,10)</t>
  </si>
  <si>
    <r>
      <t xml:space="preserve">Skatte % (0,32-0,75 / 0,37-0,80 / 0,41-0,90 // </t>
    </r>
    <r>
      <rPr>
        <b/>
        <i/>
        <sz val="8"/>
        <rFont val="Work Sans"/>
      </rPr>
      <t>0,41-1,00</t>
    </r>
    <r>
      <rPr>
        <i/>
        <sz val="8"/>
        <rFont val="Work Sans"/>
      </rPr>
      <t>)</t>
    </r>
  </si>
  <si>
    <r>
      <t xml:space="preserve">Skatte %  (0,60-1,35 / 0,80-1,55 / 0,93-1,80 / </t>
    </r>
    <r>
      <rPr>
        <b/>
        <i/>
        <sz val="8"/>
        <rFont val="Work Sans"/>
      </rPr>
      <t>0,93-2,00</t>
    </r>
    <r>
      <rPr>
        <i/>
        <sz val="8"/>
        <rFont val="Work Sans"/>
      </rPr>
      <t>)</t>
    </r>
  </si>
  <si>
    <r>
      <t xml:space="preserve">Skatte %  (0,60-1,35 / 0,80-1,55 / 0,93-1,80 / </t>
    </r>
    <r>
      <rPr>
        <b/>
        <i/>
        <sz val="8"/>
        <rFont val="Work Sans"/>
      </rPr>
      <t>1,30-2,00</t>
    </r>
    <r>
      <rPr>
        <i/>
        <sz val="8"/>
        <rFont val="Work Sans"/>
      </rPr>
      <t>)</t>
    </r>
  </si>
  <si>
    <t>Allmännyttiga samfund (marken)</t>
  </si>
  <si>
    <t>Skatte %</t>
  </si>
  <si>
    <t>Allmännyttiga samfund (byggnader)</t>
  </si>
  <si>
    <t>Obebygd byggnadsplats</t>
  </si>
  <si>
    <t>Skatte %  (1,00-3,00 /1,00-4,00 / 2,00-6,00)</t>
  </si>
  <si>
    <t>Beskattningsvärden sammanlagt</t>
  </si>
  <si>
    <t>Förändring %</t>
  </si>
  <si>
    <t>SKALL BETALAS</t>
  </si>
  <si>
    <t>REDOVISNING AV FASTIGHETSSKATT</t>
  </si>
  <si>
    <t>Redovisning för BU-året</t>
  </si>
  <si>
    <t>Redovisning för föreg.år</t>
  </si>
  <si>
    <t>Tidigare år sammanlagt</t>
  </si>
  <si>
    <t>KOMMUNERNAS SKATTEINKOMSTER SAMMANLAGT</t>
  </si>
  <si>
    <t>Skatteslag</t>
  </si>
  <si>
    <t>Kommunalskatt</t>
  </si>
  <si>
    <t>Samfundsskatt</t>
  </si>
  <si>
    <t>Fastighetsskatt</t>
  </si>
  <si>
    <t>SKATTEINKOMSTER</t>
  </si>
  <si>
    <t>Konsumentprisindex, 2005=100</t>
  </si>
  <si>
    <t>Förändring i konsumentprisindex, %</t>
  </si>
  <si>
    <t>Prisindex för basservice, 2005= 100</t>
  </si>
  <si>
    <t>Förändring i prisindex för basservice, %</t>
  </si>
  <si>
    <t>Prisindex för basservice, 2016=1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</si>
</sst>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0.0"/>
    <numFmt numFmtId="166" formatCode="0.00000"/>
    <numFmt numFmtId="167" formatCode="0.0000"/>
    <numFmt numFmtId="168" formatCode="#,##0.0000000"/>
    <numFmt numFmtId="169" formatCode="_-* #,##0.00\ [$€-1]_-;\-* #,##0.00\ [$€-1]_-;_-* &quot;-&quot;??\ [$€-1]_-"/>
    <numFmt numFmtId="170" formatCode="0.0\ %"/>
    <numFmt numFmtId="171" formatCode="#,##0.000"/>
  </numFmts>
  <fonts count="5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u/>
      <sz val="7.5"/>
      <color indexed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8"/>
      <name val="Verdana"/>
      <family val="2"/>
    </font>
    <font>
      <sz val="9"/>
      <name val="Work Sans"/>
    </font>
    <font>
      <i/>
      <sz val="9"/>
      <name val="Work Sans"/>
    </font>
    <font>
      <b/>
      <sz val="9"/>
      <name val="Work Sans"/>
    </font>
    <font>
      <b/>
      <i/>
      <sz val="9"/>
      <name val="Work Sans"/>
    </font>
    <font>
      <b/>
      <sz val="9"/>
      <color indexed="10"/>
      <name val="Work Sans"/>
    </font>
    <font>
      <i/>
      <sz val="8"/>
      <name val="Work Sans"/>
    </font>
    <font>
      <b/>
      <i/>
      <sz val="8"/>
      <name val="Work Sans"/>
    </font>
    <font>
      <sz val="8"/>
      <name val="Work Sans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Work Sans"/>
    </font>
    <font>
      <sz val="9"/>
      <color theme="1"/>
      <name val="Work Sans"/>
    </font>
    <font>
      <b/>
      <i/>
      <sz val="9"/>
      <color theme="1"/>
      <name val="Work Sans"/>
    </font>
    <font>
      <b/>
      <i/>
      <sz val="9"/>
      <color rgb="FFFF0000"/>
      <name val="Work Sans"/>
    </font>
    <font>
      <b/>
      <i/>
      <sz val="9"/>
      <color rgb="FF00B050"/>
      <name val="Work Sans"/>
    </font>
    <font>
      <b/>
      <i/>
      <sz val="9"/>
      <color theme="3"/>
      <name val="Work Sans"/>
    </font>
    <font>
      <b/>
      <sz val="9"/>
      <color theme="1"/>
      <name val="Work Sans"/>
    </font>
    <font>
      <b/>
      <sz val="9"/>
      <color rgb="FFFF0000"/>
      <name val="Work Sans"/>
    </font>
    <font>
      <b/>
      <sz val="12"/>
      <color theme="0"/>
      <name val="Work Sans"/>
    </font>
    <font>
      <sz val="12"/>
      <color theme="0"/>
      <name val="Work Sans"/>
    </font>
    <font>
      <b/>
      <sz val="10"/>
      <color theme="0"/>
      <name val="Work Sans"/>
    </font>
    <font>
      <b/>
      <sz val="9"/>
      <color theme="0"/>
      <name val="Work Sans"/>
    </font>
    <font>
      <sz val="9"/>
      <color rgb="FFFF0000"/>
      <name val="Work Sans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6D2C"/>
        <bgColor indexed="64"/>
      </patternFill>
    </fill>
    <fill>
      <patternFill patternType="solid">
        <fgColor rgb="FF0E4264"/>
        <bgColor indexed="64"/>
      </patternFill>
    </fill>
    <fill>
      <patternFill patternType="solid">
        <fgColor rgb="FFDFE6E8"/>
        <bgColor indexed="64"/>
      </patternFill>
    </fill>
    <fill>
      <patternFill patternType="solid">
        <fgColor rgb="FFFEEBE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8" fillId="20" borderId="1" applyNumberFormat="0" applyAlignment="0" applyProtection="0"/>
    <xf numFmtId="0" fontId="18" fillId="21" borderId="2" applyNumberFormat="0" applyAlignment="0" applyProtection="0"/>
    <xf numFmtId="16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7" fillId="7" borderId="1" applyNumberFormat="0" applyAlignment="0" applyProtection="0"/>
    <xf numFmtId="0" fontId="9" fillId="0" borderId="7" applyNumberFormat="0" applyFill="0" applyAlignment="0" applyProtection="0"/>
    <xf numFmtId="0" fontId="10" fillId="2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3" fillId="0" borderId="0"/>
    <xf numFmtId="0" fontId="23" fillId="0" borderId="8" applyNumberFormat="0" applyFill="0" applyAlignment="0" applyProtection="0"/>
    <xf numFmtId="0" fontId="22" fillId="0" borderId="0"/>
    <xf numFmtId="0" fontId="4" fillId="22" borderId="6" applyNumberFormat="0" applyFont="0" applyAlignment="0" applyProtection="0"/>
    <xf numFmtId="0" fontId="19" fillId="20" borderId="9" applyNumberFormat="0" applyAlignment="0" applyProtection="0"/>
    <xf numFmtId="9" fontId="1" fillId="0" borderId="0" applyFont="0" applyFill="0" applyBorder="0" applyAlignment="0" applyProtection="0"/>
    <xf numFmtId="0" fontId="24" fillId="0" borderId="6">
      <protection locked="0"/>
    </xf>
    <xf numFmtId="0" fontId="11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179">
    <xf numFmtId="0" fontId="0" fillId="0" borderId="0" xfId="0"/>
    <xf numFmtId="0" fontId="25" fillId="0" borderId="0" xfId="0" applyFont="1"/>
    <xf numFmtId="0" fontId="26" fillId="0" borderId="8" xfId="0" applyFont="1" applyBorder="1"/>
    <xf numFmtId="165" fontId="26" fillId="0" borderId="8" xfId="0" applyNumberFormat="1" applyFont="1" applyBorder="1"/>
    <xf numFmtId="165" fontId="35" fillId="0" borderId="8" xfId="0" applyNumberFormat="1" applyFont="1" applyBorder="1"/>
    <xf numFmtId="0" fontId="36" fillId="24" borderId="8" xfId="1" applyFont="1" applyBorder="1"/>
    <xf numFmtId="0" fontId="26" fillId="0" borderId="11" xfId="0" applyFont="1" applyBorder="1"/>
    <xf numFmtId="165" fontId="26" fillId="0" borderId="11" xfId="0" applyNumberFormat="1" applyFont="1" applyBorder="1"/>
    <xf numFmtId="165" fontId="35" fillId="0" borderId="11" xfId="0" applyNumberFormat="1" applyFont="1" applyBorder="1"/>
    <xf numFmtId="0" fontId="26" fillId="0" borderId="12" xfId="0" applyFont="1" applyBorder="1"/>
    <xf numFmtId="165" fontId="26" fillId="0" borderId="12" xfId="0" applyNumberFormat="1" applyFont="1" applyBorder="1"/>
    <xf numFmtId="0" fontId="25" fillId="0" borderId="13" xfId="0" applyFont="1" applyBorder="1"/>
    <xf numFmtId="0" fontId="25" fillId="0" borderId="14" xfId="0" applyFont="1" applyBorder="1"/>
    <xf numFmtId="164" fontId="35" fillId="0" borderId="8" xfId="0" applyNumberFormat="1" applyFont="1" applyBorder="1"/>
    <xf numFmtId="0" fontId="26" fillId="0" borderId="0" xfId="0" applyFont="1"/>
    <xf numFmtId="0" fontId="25" fillId="0" borderId="8" xfId="0" applyFont="1" applyBorder="1"/>
    <xf numFmtId="3" fontId="25" fillId="0" borderId="8" xfId="0" applyNumberFormat="1" applyFont="1" applyBorder="1"/>
    <xf numFmtId="3" fontId="36" fillId="0" borderId="8" xfId="0" applyNumberFormat="1" applyFont="1" applyBorder="1"/>
    <xf numFmtId="4" fontId="35" fillId="0" borderId="8" xfId="0" applyNumberFormat="1" applyFont="1" applyBorder="1"/>
    <xf numFmtId="0" fontId="26" fillId="0" borderId="15" xfId="0" applyFont="1" applyBorder="1"/>
    <xf numFmtId="165" fontId="26" fillId="0" borderId="0" xfId="0" applyNumberFormat="1" applyFont="1"/>
    <xf numFmtId="165" fontId="35" fillId="0" borderId="0" xfId="0" applyNumberFormat="1" applyFont="1"/>
    <xf numFmtId="165" fontId="35" fillId="0" borderId="16" xfId="0" applyNumberFormat="1" applyFont="1" applyBorder="1"/>
    <xf numFmtId="0" fontId="27" fillId="0" borderId="0" xfId="0" applyFont="1"/>
    <xf numFmtId="0" fontId="28" fillId="0" borderId="15" xfId="0" applyFont="1" applyBorder="1"/>
    <xf numFmtId="2" fontId="37" fillId="0" borderId="0" xfId="0" applyNumberFormat="1" applyFont="1"/>
    <xf numFmtId="2" fontId="37" fillId="0" borderId="16" xfId="0" applyNumberFormat="1" applyFont="1" applyBorder="1"/>
    <xf numFmtId="4" fontId="25" fillId="0" borderId="8" xfId="0" applyNumberFormat="1" applyFont="1" applyBorder="1"/>
    <xf numFmtId="0" fontId="25" fillId="0" borderId="11" xfId="0" applyFont="1" applyBorder="1"/>
    <xf numFmtId="3" fontId="25" fillId="0" borderId="11" xfId="0" applyNumberFormat="1" applyFont="1" applyBorder="1"/>
    <xf numFmtId="0" fontId="27" fillId="0" borderId="17" xfId="0" applyFont="1" applyBorder="1"/>
    <xf numFmtId="3" fontId="27" fillId="0" borderId="17" xfId="0" applyNumberFormat="1" applyFont="1" applyBorder="1"/>
    <xf numFmtId="0" fontId="25" fillId="0" borderId="15" xfId="0" applyFont="1" applyBorder="1"/>
    <xf numFmtId="0" fontId="25" fillId="0" borderId="16" xfId="0" applyFont="1" applyBorder="1"/>
    <xf numFmtId="167" fontId="26" fillId="0" borderId="8" xfId="0" applyNumberFormat="1" applyFont="1" applyBorder="1" applyAlignment="1">
      <alignment horizontal="right"/>
    </xf>
    <xf numFmtId="167" fontId="26" fillId="0" borderId="17" xfId="0" applyNumberFormat="1" applyFont="1" applyBorder="1" applyAlignment="1">
      <alignment horizontal="right"/>
    </xf>
    <xf numFmtId="167" fontId="26" fillId="0" borderId="8" xfId="0" applyNumberFormat="1" applyFont="1" applyBorder="1"/>
    <xf numFmtId="2" fontId="26" fillId="0" borderId="8" xfId="0" applyNumberFormat="1" applyFont="1" applyBorder="1"/>
    <xf numFmtId="1" fontId="38" fillId="0" borderId="8" xfId="0" applyNumberFormat="1" applyFont="1" applyBorder="1"/>
    <xf numFmtId="1" fontId="39" fillId="0" borderId="8" xfId="0" applyNumberFormat="1" applyFont="1" applyBorder="1"/>
    <xf numFmtId="0" fontId="26" fillId="0" borderId="18" xfId="0" applyFont="1" applyBorder="1"/>
    <xf numFmtId="3" fontId="25" fillId="0" borderId="14" xfId="0" applyNumberFormat="1" applyFont="1" applyBorder="1"/>
    <xf numFmtId="0" fontId="25" fillId="0" borderId="18" xfId="0" applyFont="1" applyBorder="1"/>
    <xf numFmtId="3" fontId="25" fillId="0" borderId="0" xfId="0" applyNumberFormat="1" applyFont="1"/>
    <xf numFmtId="0" fontId="25" fillId="0" borderId="19" xfId="0" applyFont="1" applyBorder="1"/>
    <xf numFmtId="0" fontId="35" fillId="0" borderId="8" xfId="3" applyFont="1" applyFill="1" applyBorder="1"/>
    <xf numFmtId="165" fontId="35" fillId="0" borderId="8" xfId="3" applyNumberFormat="1" applyFont="1" applyFill="1" applyBorder="1" applyAlignment="1">
      <alignment horizontal="right"/>
    </xf>
    <xf numFmtId="0" fontId="36" fillId="26" borderId="8" xfId="3" applyFont="1" applyBorder="1"/>
    <xf numFmtId="3" fontId="36" fillId="26" borderId="8" xfId="3" applyNumberFormat="1" applyFont="1" applyBorder="1"/>
    <xf numFmtId="167" fontId="40" fillId="0" borderId="8" xfId="0" applyNumberFormat="1" applyFont="1" applyBorder="1"/>
    <xf numFmtId="168" fontId="25" fillId="0" borderId="0" xfId="0" applyNumberFormat="1" applyFont="1"/>
    <xf numFmtId="0" fontId="25" fillId="0" borderId="17" xfId="0" applyFont="1" applyBorder="1"/>
    <xf numFmtId="3" fontId="25" fillId="0" borderId="17" xfId="0" applyNumberFormat="1" applyFont="1" applyBorder="1"/>
    <xf numFmtId="3" fontId="41" fillId="0" borderId="8" xfId="0" applyNumberFormat="1" applyFont="1" applyBorder="1"/>
    <xf numFmtId="9" fontId="25" fillId="0" borderId="0" xfId="56" applyFont="1"/>
    <xf numFmtId="2" fontId="25" fillId="0" borderId="0" xfId="0" applyNumberFormat="1" applyFont="1"/>
    <xf numFmtId="0" fontId="36" fillId="25" borderId="8" xfId="2" applyFont="1" applyBorder="1"/>
    <xf numFmtId="3" fontId="36" fillId="25" borderId="8" xfId="2" applyNumberFormat="1" applyFont="1" applyBorder="1"/>
    <xf numFmtId="0" fontId="30" fillId="0" borderId="8" xfId="0" applyFont="1" applyBorder="1"/>
    <xf numFmtId="3" fontId="25" fillId="0" borderId="8" xfId="0" applyNumberFormat="1" applyFont="1" applyBorder="1" applyAlignment="1">
      <alignment horizontal="right"/>
    </xf>
    <xf numFmtId="2" fontId="26" fillId="0" borderId="8" xfId="0" applyNumberFormat="1" applyFont="1" applyBorder="1" applyAlignment="1">
      <alignment horizontal="right"/>
    </xf>
    <xf numFmtId="1" fontId="25" fillId="0" borderId="8" xfId="0" applyNumberFormat="1" applyFont="1" applyBorder="1"/>
    <xf numFmtId="0" fontId="26" fillId="0" borderId="13" xfId="0" applyFont="1" applyBorder="1"/>
    <xf numFmtId="166" fontId="25" fillId="0" borderId="14" xfId="0" applyNumberFormat="1" applyFont="1" applyBorder="1"/>
    <xf numFmtId="166" fontId="42" fillId="0" borderId="0" xfId="0" applyNumberFormat="1" applyFont="1"/>
    <xf numFmtId="166" fontId="25" fillId="0" borderId="0" xfId="0" applyNumberFormat="1" applyFont="1"/>
    <xf numFmtId="0" fontId="27" fillId="0" borderId="18" xfId="0" applyFont="1" applyBorder="1" applyAlignment="1">
      <alignment horizontal="right"/>
    </xf>
    <xf numFmtId="0" fontId="25" fillId="0" borderId="0" xfId="0" applyFont="1" applyAlignment="1">
      <alignment horizontal="right"/>
    </xf>
    <xf numFmtId="3" fontId="25" fillId="30" borderId="17" xfId="0" applyNumberFormat="1" applyFont="1" applyFill="1" applyBorder="1"/>
    <xf numFmtId="0" fontId="26" fillId="0" borderId="17" xfId="0" applyFont="1" applyBorder="1"/>
    <xf numFmtId="165" fontId="26" fillId="0" borderId="17" xfId="0" applyNumberFormat="1" applyFont="1" applyBorder="1"/>
    <xf numFmtId="170" fontId="32" fillId="0" borderId="0" xfId="56" applyNumberFormat="1" applyFont="1" applyAlignment="1" applyProtection="1">
      <alignment horizontal="center"/>
    </xf>
    <xf numFmtId="0" fontId="29" fillId="0" borderId="0" xfId="0" applyFont="1"/>
    <xf numFmtId="1" fontId="25" fillId="0" borderId="0" xfId="0" applyNumberFormat="1" applyFont="1"/>
    <xf numFmtId="1" fontId="27" fillId="0" borderId="0" xfId="0" applyNumberFormat="1" applyFont="1"/>
    <xf numFmtId="0" fontId="43" fillId="31" borderId="13" xfId="30" applyFont="1" applyFill="1" applyBorder="1"/>
    <xf numFmtId="0" fontId="43" fillId="31" borderId="14" xfId="30" applyFont="1" applyFill="1" applyBorder="1" applyAlignment="1">
      <alignment horizontal="right"/>
    </xf>
    <xf numFmtId="0" fontId="43" fillId="31" borderId="20" xfId="30" applyFont="1" applyFill="1" applyBorder="1" applyAlignment="1">
      <alignment horizontal="right"/>
    </xf>
    <xf numFmtId="0" fontId="44" fillId="31" borderId="18" xfId="30" applyFont="1" applyFill="1" applyBorder="1"/>
    <xf numFmtId="0" fontId="44" fillId="31" borderId="0" xfId="30" applyFont="1" applyFill="1" applyBorder="1"/>
    <xf numFmtId="0" fontId="44" fillId="31" borderId="16" xfId="30" applyFont="1" applyFill="1" applyBorder="1"/>
    <xf numFmtId="0" fontId="45" fillId="31" borderId="19" xfId="30" applyFont="1" applyFill="1" applyBorder="1"/>
    <xf numFmtId="0" fontId="46" fillId="31" borderId="21" xfId="30" applyFont="1" applyFill="1" applyBorder="1" applyAlignment="1">
      <alignment horizontal="right"/>
    </xf>
    <xf numFmtId="0" fontId="46" fillId="31" borderId="22" xfId="30" applyFont="1" applyFill="1" applyBorder="1" applyAlignment="1">
      <alignment horizontal="right"/>
    </xf>
    <xf numFmtId="0" fontId="46" fillId="31" borderId="18" xfId="30" applyFont="1" applyFill="1" applyBorder="1"/>
    <xf numFmtId="0" fontId="46" fillId="31" borderId="0" xfId="30" applyFont="1" applyFill="1" applyBorder="1"/>
    <xf numFmtId="0" fontId="46" fillId="31" borderId="16" xfId="30" applyFont="1" applyFill="1" applyBorder="1"/>
    <xf numFmtId="0" fontId="43" fillId="32" borderId="13" xfId="28" applyFont="1" applyFill="1" applyBorder="1"/>
    <xf numFmtId="0" fontId="43" fillId="32" borderId="14" xfId="28" applyFont="1" applyFill="1" applyBorder="1" applyAlignment="1">
      <alignment horizontal="right"/>
    </xf>
    <xf numFmtId="0" fontId="43" fillId="32" borderId="20" xfId="28" applyFont="1" applyFill="1" applyBorder="1" applyAlignment="1">
      <alignment horizontal="right"/>
    </xf>
    <xf numFmtId="0" fontId="45" fillId="32" borderId="19" xfId="28" applyFont="1" applyFill="1" applyBorder="1"/>
    <xf numFmtId="0" fontId="46" fillId="32" borderId="21" xfId="28" applyFont="1" applyFill="1" applyBorder="1" applyAlignment="1">
      <alignment horizontal="right"/>
    </xf>
    <xf numFmtId="0" fontId="46" fillId="32" borderId="22" xfId="28" applyFont="1" applyFill="1" applyBorder="1" applyAlignment="1">
      <alignment horizontal="right"/>
    </xf>
    <xf numFmtId="0" fontId="45" fillId="32" borderId="23" xfId="28" applyFont="1" applyFill="1" applyBorder="1"/>
    <xf numFmtId="3" fontId="36" fillId="33" borderId="17" xfId="1" applyNumberFormat="1" applyFont="1" applyFill="1" applyBorder="1"/>
    <xf numFmtId="3" fontId="41" fillId="33" borderId="17" xfId="1" applyNumberFormat="1" applyFont="1" applyFill="1" applyBorder="1"/>
    <xf numFmtId="3" fontId="36" fillId="33" borderId="11" xfId="1" applyNumberFormat="1" applyFont="1" applyFill="1" applyBorder="1"/>
    <xf numFmtId="4" fontId="36" fillId="33" borderId="8" xfId="1" applyNumberFormat="1" applyFont="1" applyFill="1" applyBorder="1"/>
    <xf numFmtId="3" fontId="41" fillId="33" borderId="8" xfId="1" applyNumberFormat="1" applyFont="1" applyFill="1" applyBorder="1"/>
    <xf numFmtId="3" fontId="35" fillId="33" borderId="17" xfId="1" applyNumberFormat="1" applyFont="1" applyFill="1" applyBorder="1"/>
    <xf numFmtId="164" fontId="35" fillId="33" borderId="17" xfId="1" applyNumberFormat="1" applyFont="1" applyFill="1" applyBorder="1"/>
    <xf numFmtId="0" fontId="36" fillId="34" borderId="8" xfId="3" applyFont="1" applyFill="1" applyBorder="1"/>
    <xf numFmtId="3" fontId="36" fillId="34" borderId="8" xfId="3" applyNumberFormat="1" applyFont="1" applyFill="1" applyBorder="1"/>
    <xf numFmtId="0" fontId="27" fillId="34" borderId="8" xfId="0" applyFont="1" applyFill="1" applyBorder="1"/>
    <xf numFmtId="3" fontId="27" fillId="34" borderId="8" xfId="0" applyNumberFormat="1" applyFont="1" applyFill="1" applyBorder="1"/>
    <xf numFmtId="3" fontId="41" fillId="34" borderId="8" xfId="0" applyNumberFormat="1" applyFont="1" applyFill="1" applyBorder="1"/>
    <xf numFmtId="0" fontId="41" fillId="34" borderId="8" xfId="3" applyFont="1" applyFill="1" applyBorder="1"/>
    <xf numFmtId="3" fontId="41" fillId="34" borderId="8" xfId="3" applyNumberFormat="1" applyFont="1" applyFill="1" applyBorder="1"/>
    <xf numFmtId="1" fontId="36" fillId="34" borderId="8" xfId="3" applyNumberFormat="1" applyFont="1" applyFill="1" applyBorder="1" applyAlignment="1">
      <alignment horizontal="right"/>
    </xf>
    <xf numFmtId="3" fontId="36" fillId="34" borderId="8" xfId="0" applyNumberFormat="1" applyFont="1" applyFill="1" applyBorder="1"/>
    <xf numFmtId="0" fontId="43" fillId="35" borderId="13" xfId="29" applyFont="1" applyFill="1" applyBorder="1"/>
    <xf numFmtId="0" fontId="43" fillId="35" borderId="14" xfId="29" applyFont="1" applyFill="1" applyBorder="1" applyAlignment="1">
      <alignment horizontal="right"/>
    </xf>
    <xf numFmtId="0" fontId="43" fillId="35" borderId="20" xfId="29" applyFont="1" applyFill="1" applyBorder="1" applyAlignment="1">
      <alignment horizontal="right"/>
    </xf>
    <xf numFmtId="0" fontId="45" fillId="35" borderId="18" xfId="29" applyFont="1" applyFill="1" applyBorder="1"/>
    <xf numFmtId="0" fontId="45" fillId="35" borderId="0" xfId="29" applyFont="1" applyFill="1" applyBorder="1"/>
    <xf numFmtId="0" fontId="45" fillId="35" borderId="0" xfId="29" applyFont="1" applyFill="1" applyBorder="1" applyAlignment="1">
      <alignment horizontal="right"/>
    </xf>
    <xf numFmtId="0" fontId="45" fillId="35" borderId="16" xfId="29" applyFont="1" applyFill="1" applyBorder="1" applyAlignment="1">
      <alignment horizontal="right"/>
    </xf>
    <xf numFmtId="0" fontId="45" fillId="35" borderId="19" xfId="29" applyFont="1" applyFill="1" applyBorder="1"/>
    <xf numFmtId="0" fontId="46" fillId="35" borderId="21" xfId="29" applyFont="1" applyFill="1" applyBorder="1" applyAlignment="1">
      <alignment horizontal="right"/>
    </xf>
    <xf numFmtId="0" fontId="46" fillId="35" borderId="22" xfId="29" applyFont="1" applyFill="1" applyBorder="1" applyAlignment="1">
      <alignment horizontal="right"/>
    </xf>
    <xf numFmtId="0" fontId="41" fillId="30" borderId="17" xfId="2" applyFont="1" applyFill="1" applyBorder="1"/>
    <xf numFmtId="0" fontId="36" fillId="30" borderId="17" xfId="2" applyFont="1" applyFill="1" applyBorder="1"/>
    <xf numFmtId="0" fontId="36" fillId="30" borderId="8" xfId="2" applyFont="1" applyFill="1" applyBorder="1"/>
    <xf numFmtId="3" fontId="36" fillId="30" borderId="8" xfId="2" applyNumberFormat="1" applyFont="1" applyFill="1" applyBorder="1"/>
    <xf numFmtId="3" fontId="41" fillId="30" borderId="8" xfId="2" applyNumberFormat="1" applyFont="1" applyFill="1" applyBorder="1"/>
    <xf numFmtId="3" fontId="41" fillId="30" borderId="17" xfId="2" applyNumberFormat="1" applyFont="1" applyFill="1" applyBorder="1"/>
    <xf numFmtId="3" fontId="36" fillId="30" borderId="17" xfId="2" applyNumberFormat="1" applyFont="1" applyFill="1" applyBorder="1"/>
    <xf numFmtId="164" fontId="36" fillId="33" borderId="8" xfId="1" applyNumberFormat="1" applyFont="1" applyFill="1" applyBorder="1"/>
    <xf numFmtId="3" fontId="36" fillId="33" borderId="8" xfId="1" applyNumberFormat="1" applyFont="1" applyFill="1" applyBorder="1"/>
    <xf numFmtId="4" fontId="25" fillId="0" borderId="0" xfId="0" applyNumberFormat="1" applyFont="1"/>
    <xf numFmtId="167" fontId="25" fillId="0" borderId="0" xfId="0" applyNumberFormat="1" applyFont="1"/>
    <xf numFmtId="1" fontId="25" fillId="0" borderId="0" xfId="56" applyNumberFormat="1" applyFont="1"/>
    <xf numFmtId="3" fontId="36" fillId="36" borderId="8" xfId="2" applyNumberFormat="1" applyFont="1" applyFill="1" applyBorder="1"/>
    <xf numFmtId="4" fontId="35" fillId="36" borderId="8" xfId="2" applyNumberFormat="1" applyFont="1" applyFill="1" applyBorder="1"/>
    <xf numFmtId="171" fontId="25" fillId="0" borderId="0" xfId="0" applyNumberFormat="1" applyFont="1"/>
    <xf numFmtId="0" fontId="26" fillId="36" borderId="8" xfId="0" applyFont="1" applyFill="1" applyBorder="1"/>
    <xf numFmtId="165" fontId="26" fillId="36" borderId="8" xfId="0" applyNumberFormat="1" applyFont="1" applyFill="1" applyBorder="1"/>
    <xf numFmtId="3" fontId="47" fillId="0" borderId="8" xfId="0" applyNumberFormat="1" applyFont="1" applyBorder="1"/>
    <xf numFmtId="3" fontId="47" fillId="34" borderId="8" xfId="0" applyNumberFormat="1" applyFont="1" applyFill="1" applyBorder="1"/>
    <xf numFmtId="3" fontId="36" fillId="34" borderId="0" xfId="3" applyNumberFormat="1" applyFont="1" applyFill="1" applyBorder="1"/>
    <xf numFmtId="3" fontId="36" fillId="26" borderId="0" xfId="3" applyNumberFormat="1" applyFont="1" applyBorder="1"/>
    <xf numFmtId="3" fontId="36" fillId="0" borderId="0" xfId="0" applyNumberFormat="1" applyFont="1"/>
    <xf numFmtId="3" fontId="36" fillId="0" borderId="12" xfId="0" applyNumberFormat="1" applyFont="1" applyBorder="1"/>
    <xf numFmtId="3" fontId="41" fillId="0" borderId="12" xfId="0" applyNumberFormat="1" applyFont="1" applyBorder="1"/>
    <xf numFmtId="0" fontId="29" fillId="0" borderId="15" xfId="0" applyFont="1" applyBorder="1"/>
    <xf numFmtId="3" fontId="29" fillId="0" borderId="15" xfId="0" applyNumberFormat="1" applyFont="1" applyBorder="1"/>
    <xf numFmtId="0" fontId="25" fillId="0" borderId="12" xfId="0" applyFont="1" applyBorder="1"/>
    <xf numFmtId="0" fontId="46" fillId="32" borderId="24" xfId="28" applyFont="1" applyFill="1" applyBorder="1" applyAlignment="1">
      <alignment horizontal="right"/>
    </xf>
    <xf numFmtId="165" fontId="37" fillId="0" borderId="8" xfId="0" applyNumberFormat="1" applyFont="1" applyBorder="1"/>
    <xf numFmtId="164" fontId="39" fillId="33" borderId="17" xfId="1" applyNumberFormat="1" applyFont="1" applyFill="1" applyBorder="1"/>
    <xf numFmtId="4" fontId="27" fillId="0" borderId="8" xfId="0" applyNumberFormat="1" applyFont="1" applyBorder="1"/>
    <xf numFmtId="10" fontId="30" fillId="0" borderId="8" xfId="0" applyNumberFormat="1" applyFont="1" applyBorder="1" applyAlignment="1">
      <alignment horizontal="right"/>
    </xf>
    <xf numFmtId="10" fontId="30" fillId="0" borderId="8" xfId="0" applyNumberFormat="1" applyFont="1" applyBorder="1"/>
    <xf numFmtId="3" fontId="36" fillId="34" borderId="0" xfId="0" applyNumberFormat="1" applyFont="1" applyFill="1"/>
    <xf numFmtId="3" fontId="36" fillId="34" borderId="12" xfId="0" applyNumberFormat="1" applyFont="1" applyFill="1" applyBorder="1"/>
    <xf numFmtId="3" fontId="41" fillId="34" borderId="12" xfId="0" applyNumberFormat="1" applyFont="1" applyFill="1" applyBorder="1"/>
    <xf numFmtId="3" fontId="41" fillId="0" borderId="17" xfId="0" applyNumberFormat="1" applyFont="1" applyBorder="1"/>
    <xf numFmtId="3" fontId="36" fillId="36" borderId="8" xfId="0" applyNumberFormat="1" applyFont="1" applyFill="1" applyBorder="1"/>
    <xf numFmtId="0" fontId="41" fillId="34" borderId="17" xfId="3" applyFont="1" applyFill="1" applyBorder="1"/>
    <xf numFmtId="3" fontId="41" fillId="34" borderId="17" xfId="3" applyNumberFormat="1" applyFont="1" applyFill="1" applyBorder="1"/>
    <xf numFmtId="3" fontId="36" fillId="34" borderId="11" xfId="0" applyNumberFormat="1" applyFont="1" applyFill="1" applyBorder="1"/>
    <xf numFmtId="3" fontId="36" fillId="0" borderId="11" xfId="0" applyNumberFormat="1" applyFont="1" applyBorder="1"/>
    <xf numFmtId="3" fontId="41" fillId="34" borderId="11" xfId="0" applyNumberFormat="1" applyFont="1" applyFill="1" applyBorder="1"/>
    <xf numFmtId="0" fontId="46" fillId="32" borderId="25" xfId="28" applyFont="1" applyFill="1" applyBorder="1" applyAlignment="1">
      <alignment horizontal="right"/>
    </xf>
    <xf numFmtId="3" fontId="41" fillId="36" borderId="8" xfId="0" applyNumberFormat="1" applyFont="1" applyFill="1" applyBorder="1"/>
    <xf numFmtId="3" fontId="48" fillId="25" borderId="8" xfId="2" applyNumberFormat="1" applyFont="1" applyBorder="1"/>
    <xf numFmtId="4" fontId="49" fillId="36" borderId="8" xfId="2" applyNumberFormat="1" applyFont="1" applyFill="1" applyBorder="1"/>
    <xf numFmtId="3" fontId="48" fillId="36" borderId="8" xfId="2" applyNumberFormat="1" applyFont="1" applyFill="1" applyBorder="1"/>
    <xf numFmtId="2" fontId="50" fillId="0" borderId="8" xfId="0" applyNumberFormat="1" applyFont="1" applyBorder="1"/>
    <xf numFmtId="3" fontId="51" fillId="0" borderId="8" xfId="0" applyNumberFormat="1" applyFont="1" applyBorder="1" applyAlignment="1">
      <alignment horizontal="right"/>
    </xf>
    <xf numFmtId="2" fontId="50" fillId="0" borderId="8" xfId="0" applyNumberFormat="1" applyFont="1" applyBorder="1" applyAlignment="1">
      <alignment horizontal="right"/>
    </xf>
    <xf numFmtId="2" fontId="52" fillId="0" borderId="8" xfId="0" applyNumberFormat="1" applyFont="1" applyBorder="1"/>
    <xf numFmtId="1" fontId="51" fillId="0" borderId="8" xfId="0" applyNumberFormat="1" applyFont="1" applyBorder="1"/>
    <xf numFmtId="0" fontId="51" fillId="0" borderId="8" xfId="0" applyFont="1" applyBorder="1"/>
    <xf numFmtId="3" fontId="49" fillId="25" borderId="8" xfId="2" applyNumberFormat="1" applyFont="1" applyBorder="1"/>
    <xf numFmtId="165" fontId="52" fillId="0" borderId="11" xfId="0" applyNumberFormat="1" applyFont="1" applyBorder="1"/>
    <xf numFmtId="3" fontId="49" fillId="25" borderId="17" xfId="2" applyNumberFormat="1" applyFont="1" applyBorder="1"/>
    <xf numFmtId="165" fontId="52" fillId="0" borderId="8" xfId="0" applyNumberFormat="1" applyFont="1" applyBorder="1"/>
    <xf numFmtId="3" fontId="36" fillId="0" borderId="17" xfId="0" applyNumberFormat="1" applyFont="1" applyBorder="1"/>
  </cellXfs>
  <cellStyles count="61">
    <cellStyle name="20 % - Aksentti1" xfId="1" builtinId="30"/>
    <cellStyle name="20 % - Aksentti3" xfId="2" builtinId="38"/>
    <cellStyle name="20 % - Aksentti6" xfId="3" builtinId="50"/>
    <cellStyle name="20% - Accent1" xfId="4" xr:uid="{00000000-0005-0000-0000-000003000000}"/>
    <cellStyle name="20% - Accent2" xfId="5" xr:uid="{00000000-0005-0000-0000-000004000000}"/>
    <cellStyle name="20% - Accent3" xfId="6" xr:uid="{00000000-0005-0000-0000-000005000000}"/>
    <cellStyle name="20% - Accent4" xfId="7" xr:uid="{00000000-0005-0000-0000-000006000000}"/>
    <cellStyle name="20% - Accent5" xfId="8" xr:uid="{00000000-0005-0000-0000-000007000000}"/>
    <cellStyle name="20% - Accent6" xfId="9" xr:uid="{00000000-0005-0000-0000-000008000000}"/>
    <cellStyle name="40% - Accent1" xfId="10" xr:uid="{00000000-0005-0000-0000-000009000000}"/>
    <cellStyle name="40% - Accent2" xfId="11" xr:uid="{00000000-0005-0000-0000-00000A000000}"/>
    <cellStyle name="40% - Accent3" xfId="12" xr:uid="{00000000-0005-0000-0000-00000B000000}"/>
    <cellStyle name="40% - Accent4" xfId="13" xr:uid="{00000000-0005-0000-0000-00000C000000}"/>
    <cellStyle name="40% - Accent5" xfId="14" xr:uid="{00000000-0005-0000-0000-00000D000000}"/>
    <cellStyle name="40% - Accent6" xfId="15" xr:uid="{00000000-0005-0000-0000-00000E000000}"/>
    <cellStyle name="60% - Accent1" xfId="16" xr:uid="{00000000-0005-0000-0000-00000F000000}"/>
    <cellStyle name="60% - Accent2" xfId="17" xr:uid="{00000000-0005-0000-0000-000010000000}"/>
    <cellStyle name="60% - Accent3" xfId="18" xr:uid="{00000000-0005-0000-0000-000011000000}"/>
    <cellStyle name="60% - Accent4" xfId="19" xr:uid="{00000000-0005-0000-0000-000012000000}"/>
    <cellStyle name="60% - Accent5" xfId="20" xr:uid="{00000000-0005-0000-0000-000013000000}"/>
    <cellStyle name="60% - Accent6" xfId="21" xr:uid="{00000000-0005-0000-0000-000014000000}"/>
    <cellStyle name="Accent1" xfId="22" xr:uid="{00000000-0005-0000-0000-000015000000}"/>
    <cellStyle name="Accent2" xfId="23" xr:uid="{00000000-0005-0000-0000-000016000000}"/>
    <cellStyle name="Accent3" xfId="24" xr:uid="{00000000-0005-0000-0000-000017000000}"/>
    <cellStyle name="Accent4" xfId="25" xr:uid="{00000000-0005-0000-0000-000018000000}"/>
    <cellStyle name="Accent5" xfId="26" xr:uid="{00000000-0005-0000-0000-000019000000}"/>
    <cellStyle name="Accent6" xfId="27" xr:uid="{00000000-0005-0000-0000-00001A000000}"/>
    <cellStyle name="Aksentti1" xfId="28" builtinId="29"/>
    <cellStyle name="Aksentti3" xfId="29" builtinId="37"/>
    <cellStyle name="Aksentti6" xfId="30" builtinId="49"/>
    <cellStyle name="ANCLAS,REZONES Y SUS PARTES,DE FUNDICION,DE HIERRO O DE ACERO" xfId="31" xr:uid="{00000000-0005-0000-0000-00001E000000}"/>
    <cellStyle name="ANCLAS,REZONES Y SUS PARTES,DE FUNDICION,DE HIERRO O DE ACERO 2" xfId="32" xr:uid="{00000000-0005-0000-0000-00001F000000}"/>
    <cellStyle name="Bad" xfId="33" xr:uid="{00000000-0005-0000-0000-000020000000}"/>
    <cellStyle name="Calculation" xfId="34" xr:uid="{00000000-0005-0000-0000-000021000000}"/>
    <cellStyle name="Check Cell" xfId="35" xr:uid="{00000000-0005-0000-0000-000022000000}"/>
    <cellStyle name="Euro" xfId="36" xr:uid="{00000000-0005-0000-0000-000023000000}"/>
    <cellStyle name="Explanatory Text" xfId="37" xr:uid="{00000000-0005-0000-0000-000024000000}"/>
    <cellStyle name="Good" xfId="38" xr:uid="{00000000-0005-0000-0000-000025000000}"/>
    <cellStyle name="Heading 1" xfId="39" xr:uid="{00000000-0005-0000-0000-000026000000}"/>
    <cellStyle name="Heading 2" xfId="40" xr:uid="{00000000-0005-0000-0000-000027000000}"/>
    <cellStyle name="Heading 3" xfId="41" xr:uid="{00000000-0005-0000-0000-000028000000}"/>
    <cellStyle name="Heading 4" xfId="42" xr:uid="{00000000-0005-0000-0000-000029000000}"/>
    <cellStyle name="Hyperlinkki 2" xfId="43" xr:uid="{00000000-0005-0000-0000-00002A000000}"/>
    <cellStyle name="Input" xfId="44" xr:uid="{00000000-0005-0000-0000-00002B000000}"/>
    <cellStyle name="Linked Cell" xfId="45" xr:uid="{00000000-0005-0000-0000-00002C000000}"/>
    <cellStyle name="Neutral" xfId="46" xr:uid="{00000000-0005-0000-0000-00002D000000}"/>
    <cellStyle name="Normaali" xfId="0" builtinId="0"/>
    <cellStyle name="Normaali 2" xfId="47" xr:uid="{00000000-0005-0000-0000-00002F000000}"/>
    <cellStyle name="Normaali 3" xfId="48" xr:uid="{00000000-0005-0000-0000-000030000000}"/>
    <cellStyle name="Normaali 4" xfId="49" xr:uid="{00000000-0005-0000-0000-000031000000}"/>
    <cellStyle name="Normaali 5" xfId="50" xr:uid="{00000000-0005-0000-0000-000032000000}"/>
    <cellStyle name="Normaali 6" xfId="51" xr:uid="{00000000-0005-0000-0000-000033000000}"/>
    <cellStyle name="Normal GHG whole table" xfId="52" xr:uid="{00000000-0005-0000-0000-000034000000}"/>
    <cellStyle name="Normal_tab_9" xfId="53" xr:uid="{00000000-0005-0000-0000-000035000000}"/>
    <cellStyle name="Note" xfId="54" xr:uid="{00000000-0005-0000-0000-000036000000}"/>
    <cellStyle name="Output" xfId="55" xr:uid="{00000000-0005-0000-0000-000037000000}"/>
    <cellStyle name="Prosenttia" xfId="56" builtinId="5"/>
    <cellStyle name="ReadWriteValues" xfId="57" xr:uid="{00000000-0005-0000-0000-000039000000}"/>
    <cellStyle name="Title" xfId="58" xr:uid="{00000000-0005-0000-0000-00003A000000}"/>
    <cellStyle name="Total" xfId="59" xr:uid="{00000000-0005-0000-0000-00003B000000}"/>
    <cellStyle name="Warning Text" xfId="60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Work Sans" panose="00000500000000000000" pitchFamily="2" charset="0"/>
              </a:rPr>
              <a:t>Kommunernas reella skatteinkomster                              2016-2030**</a:t>
            </a:r>
            <a:r>
              <a:rPr lang="fi-FI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Work Sans" panose="00000500000000000000" pitchFamily="2" charset="0"/>
              </a:rPr>
              <a:t>                                                                    </a:t>
            </a:r>
            <a:r>
              <a:rPr lang="fi-FI" sz="1100" baseline="0"/>
              <a:t>( 2016 års priser, prisindex för, 2016 = 1)</a:t>
            </a:r>
            <a:endParaRPr lang="fi-FI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S.1!$A$25</c:f>
              <c:strCache>
                <c:ptCount val="1"/>
                <c:pt idx="0">
                  <c:v>Kommunalskatt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S.1!$B$2:$P$2</c:f>
              <c:strCach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2026**</c:v>
                </c:pt>
                <c:pt idx="11">
                  <c:v>2027**</c:v>
                </c:pt>
                <c:pt idx="12">
                  <c:v>2028**</c:v>
                </c:pt>
                <c:pt idx="13">
                  <c:v>2029**</c:v>
                </c:pt>
                <c:pt idx="14">
                  <c:v>2030**</c:v>
                </c:pt>
              </c:strCache>
            </c:strRef>
          </c:cat>
          <c:val>
            <c:numRef>
              <c:f>S.1!$B$25:$P$25</c:f>
              <c:numCache>
                <c:formatCode>0</c:formatCode>
                <c:ptCount val="15"/>
                <c:pt idx="0">
                  <c:v>18890.563156200074</c:v>
                </c:pt>
                <c:pt idx="1">
                  <c:v>18984.902527737646</c:v>
                </c:pt>
                <c:pt idx="2">
                  <c:v>18637.434338314146</c:v>
                </c:pt>
                <c:pt idx="3">
                  <c:v>18825.283916515058</c:v>
                </c:pt>
                <c:pt idx="4">
                  <c:v>19613.621561089261</c:v>
                </c:pt>
                <c:pt idx="5">
                  <c:v>19729.802418538315</c:v>
                </c:pt>
                <c:pt idx="6">
                  <c:v>20180.603787239805</c:v>
                </c:pt>
                <c:pt idx="7">
                  <c:v>9292.6660767141384</c:v>
                </c:pt>
                <c:pt idx="8">
                  <c:v>8787.3567356042695</c:v>
                </c:pt>
                <c:pt idx="9">
                  <c:v>8634.7755128103581</c:v>
                </c:pt>
                <c:pt idx="10">
                  <c:v>8907.9431270583609</c:v>
                </c:pt>
                <c:pt idx="11">
                  <c:v>9024.0179692324655</c:v>
                </c:pt>
                <c:pt idx="12">
                  <c:v>9177.8505679939444</c:v>
                </c:pt>
                <c:pt idx="13">
                  <c:v>9378.055202787029</c:v>
                </c:pt>
                <c:pt idx="14">
                  <c:v>9554.1882197816431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AC-4E8D-9097-1A7C9144BC1D}"/>
            </c:ext>
          </c:extLst>
        </c:ser>
        <c:ser>
          <c:idx val="1"/>
          <c:order val="1"/>
          <c:tx>
            <c:strRef>
              <c:f>S.1!$A$26</c:f>
              <c:strCache>
                <c:ptCount val="1"/>
                <c:pt idx="0">
                  <c:v>Samfundsskatt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S.1!$B$2:$P$2</c:f>
              <c:strCach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2026**</c:v>
                </c:pt>
                <c:pt idx="11">
                  <c:v>2027**</c:v>
                </c:pt>
                <c:pt idx="12">
                  <c:v>2028**</c:v>
                </c:pt>
                <c:pt idx="13">
                  <c:v>2029**</c:v>
                </c:pt>
                <c:pt idx="14">
                  <c:v>2030**</c:v>
                </c:pt>
              </c:strCache>
            </c:strRef>
          </c:cat>
          <c:val>
            <c:numRef>
              <c:f>S.1!$B$27:$P$27</c:f>
              <c:numCache>
                <c:formatCode>0</c:formatCode>
                <c:ptCount val="15"/>
                <c:pt idx="0">
                  <c:v>1669.703</c:v>
                </c:pt>
                <c:pt idx="1">
                  <c:v>1781.7904730297635</c:v>
                </c:pt>
                <c:pt idx="2">
                  <c:v>1801.7698189367322</c:v>
                </c:pt>
                <c:pt idx="3">
                  <c:v>1830.3457763159474</c:v>
                </c:pt>
                <c:pt idx="4">
                  <c:v>1694.6075083074461</c:v>
                </c:pt>
                <c:pt idx="5">
                  <c:v>1879.5641823755066</c:v>
                </c:pt>
                <c:pt idx="6">
                  <c:v>1944.4227157506887</c:v>
                </c:pt>
                <c:pt idx="7">
                  <c:v>1966.803841669961</c:v>
                </c:pt>
                <c:pt idx="8">
                  <c:v>2052.6691580942907</c:v>
                </c:pt>
                <c:pt idx="9">
                  <c:v>2060.4384700951387</c:v>
                </c:pt>
                <c:pt idx="10">
                  <c:v>1952.3101160820509</c:v>
                </c:pt>
                <c:pt idx="11">
                  <c:v>1983.3006525785638</c:v>
                </c:pt>
                <c:pt idx="12">
                  <c:v>1979.3779834141872</c:v>
                </c:pt>
                <c:pt idx="13">
                  <c:v>1977.2529597747418</c:v>
                </c:pt>
                <c:pt idx="14">
                  <c:v>1984.2713064795892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AC-4E8D-9097-1A7C9144BC1D}"/>
            </c:ext>
          </c:extLst>
        </c:ser>
        <c:ser>
          <c:idx val="2"/>
          <c:order val="2"/>
          <c:tx>
            <c:strRef>
              <c:f>S.1!$A$27</c:f>
              <c:strCache>
                <c:ptCount val="1"/>
                <c:pt idx="0">
                  <c:v>Fastighetsskatt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S.1!$B$2:$P$2</c:f>
              <c:strCach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2026**</c:v>
                </c:pt>
                <c:pt idx="11">
                  <c:v>2027**</c:v>
                </c:pt>
                <c:pt idx="12">
                  <c:v>2028**</c:v>
                </c:pt>
                <c:pt idx="13">
                  <c:v>2029**</c:v>
                </c:pt>
                <c:pt idx="14">
                  <c:v>2030**</c:v>
                </c:pt>
              </c:strCache>
            </c:strRef>
          </c:cat>
          <c:val>
            <c:numRef>
              <c:f>S.1!$B$27:$P$27</c:f>
              <c:numCache>
                <c:formatCode>0</c:formatCode>
                <c:ptCount val="15"/>
                <c:pt idx="0">
                  <c:v>1669.703</c:v>
                </c:pt>
                <c:pt idx="1">
                  <c:v>1781.7904730297635</c:v>
                </c:pt>
                <c:pt idx="2">
                  <c:v>1801.7698189367322</c:v>
                </c:pt>
                <c:pt idx="3">
                  <c:v>1830.3457763159474</c:v>
                </c:pt>
                <c:pt idx="4">
                  <c:v>1694.6075083074461</c:v>
                </c:pt>
                <c:pt idx="5">
                  <c:v>1879.5641823755066</c:v>
                </c:pt>
                <c:pt idx="6">
                  <c:v>1944.4227157506887</c:v>
                </c:pt>
                <c:pt idx="7">
                  <c:v>1966.803841669961</c:v>
                </c:pt>
                <c:pt idx="8">
                  <c:v>2052.6691580942907</c:v>
                </c:pt>
                <c:pt idx="9">
                  <c:v>2060.4384700951387</c:v>
                </c:pt>
                <c:pt idx="10">
                  <c:v>1952.3101160820509</c:v>
                </c:pt>
                <c:pt idx="11">
                  <c:v>1983.3006525785638</c:v>
                </c:pt>
                <c:pt idx="12">
                  <c:v>1979.3779834141872</c:v>
                </c:pt>
                <c:pt idx="13">
                  <c:v>1977.2529597747418</c:v>
                </c:pt>
                <c:pt idx="14">
                  <c:v>1984.2713064795892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AC-4E8D-9097-1A7C9144B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7088703"/>
        <c:axId val="38853567"/>
      </c:barChart>
      <c:catAx>
        <c:axId val="147088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Work Sans" panose="00000500000000000000" pitchFamily="2" charset="0"/>
                <a:ea typeface="+mn-ea"/>
                <a:cs typeface="+mn-cs"/>
              </a:defRPr>
            </a:pPr>
            <a:endParaRPr lang="fi-FI"/>
          </a:p>
        </c:txPr>
        <c:crossAx val="38853567"/>
        <c:crosses val="autoZero"/>
        <c:auto val="1"/>
        <c:lblAlgn val="ctr"/>
        <c:lblOffset val="100"/>
        <c:noMultiLvlLbl val="0"/>
      </c:catAx>
      <c:valAx>
        <c:axId val="3885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Work Sans" panose="00000500000000000000" pitchFamily="2" charset="0"/>
                <a:ea typeface="+mn-ea"/>
                <a:cs typeface="+mn-cs"/>
              </a:defRPr>
            </a:pPr>
            <a:endParaRPr lang="fi-FI"/>
          </a:p>
        </c:txPr>
        <c:crossAx val="147088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Work Sans" panose="00000500000000000000" pitchFamily="2" charset="0"/>
              <a:ea typeface="+mn-ea"/>
              <a:cs typeface="+mn-cs"/>
            </a:defRPr>
          </a:pPr>
          <a:endParaRPr lang="fi-FI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31477</xdr:colOff>
      <xdr:row>11</xdr:row>
      <xdr:rowOff>121285</xdr:rowOff>
    </xdr:from>
    <xdr:to>
      <xdr:col>14</xdr:col>
      <xdr:colOff>647699</xdr:colOff>
      <xdr:row>12</xdr:row>
      <xdr:rowOff>200476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363E11D0-E841-49B3-9FA1-F13EF7F967A4}"/>
            </a:ext>
          </a:extLst>
        </xdr:cNvPr>
        <xdr:cNvSpPr txBox="1">
          <a:spLocks noChangeArrowheads="1"/>
        </xdr:cNvSpPr>
      </xdr:nvSpPr>
      <xdr:spPr bwMode="auto">
        <a:xfrm>
          <a:off x="31477" y="2569210"/>
          <a:ext cx="6969397" cy="412566"/>
        </a:xfrm>
        <a:prstGeom prst="rect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fi-FI" sz="1200" b="1" i="1" u="none" strike="noStrike" baseline="0">
              <a:solidFill>
                <a:srgbClr val="000000"/>
              </a:solidFill>
              <a:latin typeface="Work Sans" panose="00000500000000000000" pitchFamily="2" charset="0"/>
              <a:cs typeface="Arial"/>
            </a:rPr>
            <a:t>Beloppen anges i löpande priser, inflationen har inte eliminerats</a:t>
          </a:r>
        </a:p>
      </xdr:txBody>
    </xdr:sp>
    <xdr:clientData/>
  </xdr:twoCellAnchor>
  <xdr:twoCellAnchor>
    <xdr:from>
      <xdr:col>0</xdr:col>
      <xdr:colOff>0</xdr:colOff>
      <xdr:row>19</xdr:row>
      <xdr:rowOff>200658</xdr:rowOff>
    </xdr:from>
    <xdr:to>
      <xdr:col>16</xdr:col>
      <xdr:colOff>21590</xdr:colOff>
      <xdr:row>37</xdr:row>
      <xdr:rowOff>57149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1810D3E1-BB3D-D074-33B4-81F06918F0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1"/>
  <dimension ref="A1:P35"/>
  <sheetViews>
    <sheetView topLeftCell="A13" zoomScaleNormal="100" workbookViewId="0"/>
  </sheetViews>
  <sheetFormatPr defaultColWidth="8.6640625" defaultRowHeight="18" customHeight="1"/>
  <cols>
    <col min="1" max="1" width="27.6640625" style="1" customWidth="1"/>
    <col min="2" max="9" width="9.5546875" style="1" hidden="1" customWidth="1"/>
    <col min="10" max="16" width="9.5546875" style="1" customWidth="1"/>
    <col min="17" max="16384" width="8.6640625" style="1"/>
  </cols>
  <sheetData>
    <row r="1" spans="1:16" ht="18" customHeight="1">
      <c r="A1" s="87" t="s">
        <v>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31</v>
      </c>
    </row>
    <row r="2" spans="1:16" ht="18" customHeight="1">
      <c r="A2" s="90" t="s">
        <v>9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 t="s">
        <v>0</v>
      </c>
      <c r="L2" s="91" t="s">
        <v>1</v>
      </c>
      <c r="M2" s="91" t="s">
        <v>2</v>
      </c>
      <c r="N2" s="91" t="s">
        <v>5</v>
      </c>
      <c r="O2" s="91" t="s">
        <v>6</v>
      </c>
      <c r="P2" s="92" t="s">
        <v>7</v>
      </c>
    </row>
    <row r="3" spans="1:16" ht="18" customHeight="1">
      <c r="A3" s="94" t="s">
        <v>10</v>
      </c>
      <c r="B3" s="94">
        <v>83232.894035000005</v>
      </c>
      <c r="C3" s="94">
        <v>85221.393993999998</v>
      </c>
      <c r="D3" s="94">
        <v>88756.072113000002</v>
      </c>
      <c r="E3" s="94">
        <v>92114.226116000005</v>
      </c>
      <c r="F3" s="94">
        <v>92060.260167</v>
      </c>
      <c r="G3" s="94">
        <v>96987.018813999995</v>
      </c>
      <c r="H3" s="94">
        <v>103188.42508199999</v>
      </c>
      <c r="I3" s="94">
        <v>108020.316754</v>
      </c>
      <c r="J3" s="94">
        <v>110630.33439</v>
      </c>
      <c r="K3" s="94">
        <v>113100</v>
      </c>
      <c r="L3" s="94">
        <v>116800</v>
      </c>
      <c r="M3" s="94">
        <v>121400</v>
      </c>
      <c r="N3" s="94">
        <v>126100</v>
      </c>
      <c r="O3" s="94">
        <v>130800</v>
      </c>
      <c r="P3" s="94">
        <v>135500</v>
      </c>
    </row>
    <row r="4" spans="1:16" ht="18" customHeight="1">
      <c r="A4" s="2" t="s">
        <v>11</v>
      </c>
      <c r="B4" s="4">
        <v>1.6834371442121521</v>
      </c>
      <c r="C4" s="4">
        <v>2.3890794403518045</v>
      </c>
      <c r="D4" s="4">
        <v>4.1476417520803111</v>
      </c>
      <c r="E4" s="4">
        <v>3.7835766309312957</v>
      </c>
      <c r="F4" s="4">
        <v>-5.8585900653440603E-2</v>
      </c>
      <c r="G4" s="4">
        <v>5.351667090732426</v>
      </c>
      <c r="H4" s="4">
        <v>6.3940580335734909</v>
      </c>
      <c r="I4" s="4">
        <v>4.682590773296802</v>
      </c>
      <c r="J4" s="4">
        <v>2.4162284600071304</v>
      </c>
      <c r="K4" s="148">
        <v>2.2323584427520471</v>
      </c>
      <c r="L4" s="4">
        <v>3.2714412024756889</v>
      </c>
      <c r="M4" s="4">
        <v>3.9383561643835607</v>
      </c>
      <c r="N4" s="4">
        <v>3.8714991762767603</v>
      </c>
      <c r="O4" s="4">
        <v>3.7272006344171382</v>
      </c>
      <c r="P4" s="4">
        <v>3.5932721712538251</v>
      </c>
    </row>
    <row r="5" spans="1:16" ht="18" customHeight="1">
      <c r="A5" s="94" t="s">
        <v>12</v>
      </c>
      <c r="B5" s="94">
        <v>30113.014867999998</v>
      </c>
      <c r="C5" s="94">
        <v>31044.817767</v>
      </c>
      <c r="D5" s="94">
        <v>31628.463874000001</v>
      </c>
      <c r="E5" s="94">
        <v>32608.375469999999</v>
      </c>
      <c r="F5" s="94">
        <v>33642.312089999999</v>
      </c>
      <c r="G5" s="94">
        <v>34113.657336999997</v>
      </c>
      <c r="H5" s="94">
        <v>35196.817229000015</v>
      </c>
      <c r="I5" s="94">
        <v>37943.085060999998</v>
      </c>
      <c r="J5" s="94">
        <v>40331.160037000001</v>
      </c>
      <c r="K5" s="94">
        <v>41180</v>
      </c>
      <c r="L5" s="94">
        <v>41670</v>
      </c>
      <c r="M5" s="94">
        <v>43050</v>
      </c>
      <c r="N5" s="94">
        <v>44380</v>
      </c>
      <c r="O5" s="94">
        <v>45840</v>
      </c>
      <c r="P5" s="94">
        <v>47170</v>
      </c>
    </row>
    <row r="6" spans="1:16" ht="18" customHeight="1">
      <c r="A6" s="2" t="s">
        <v>11</v>
      </c>
      <c r="B6" s="4">
        <v>2.5840125294906979</v>
      </c>
      <c r="C6" s="4">
        <v>3.0943527344722721</v>
      </c>
      <c r="D6" s="4">
        <v>1.8800113802581286</v>
      </c>
      <c r="E6" s="4">
        <v>3.0981953467728474</v>
      </c>
      <c r="F6" s="4">
        <v>3.1707701015379675</v>
      </c>
      <c r="G6" s="4">
        <v>1.4010489104882451</v>
      </c>
      <c r="H6" s="4">
        <v>3.1751502962574785</v>
      </c>
      <c r="I6" s="4">
        <v>7.8026027584597202</v>
      </c>
      <c r="J6" s="4">
        <v>6.2938344949040603</v>
      </c>
      <c r="K6" s="148">
        <v>2.1046752987547768</v>
      </c>
      <c r="L6" s="4">
        <v>1.1898980087421185</v>
      </c>
      <c r="M6" s="4">
        <v>3.3117350611951091</v>
      </c>
      <c r="N6" s="4">
        <v>3.0894308943089532</v>
      </c>
      <c r="O6" s="4">
        <v>3.2897701667417678</v>
      </c>
      <c r="P6" s="4">
        <v>2.9013961605584671</v>
      </c>
    </row>
    <row r="7" spans="1:16" ht="18" customHeight="1">
      <c r="A7" s="94" t="s">
        <v>13</v>
      </c>
      <c r="B7" s="94">
        <v>4869.6787809999996</v>
      </c>
      <c r="C7" s="94">
        <v>4400.8869420000001</v>
      </c>
      <c r="D7" s="94">
        <v>3831.3185819999999</v>
      </c>
      <c r="E7" s="94">
        <v>3538.3659750000002</v>
      </c>
      <c r="F7" s="94">
        <v>4917.0715490000002</v>
      </c>
      <c r="G7" s="94">
        <v>4596.2538140000006</v>
      </c>
      <c r="H7" s="94">
        <v>3650.4913039999992</v>
      </c>
      <c r="I7" s="94">
        <v>3781.6061439999999</v>
      </c>
      <c r="J7" s="94">
        <v>3949.8236259999999</v>
      </c>
      <c r="K7" s="94">
        <v>3860</v>
      </c>
      <c r="L7" s="94">
        <v>3920</v>
      </c>
      <c r="M7" s="94">
        <v>3820</v>
      </c>
      <c r="N7" s="94">
        <v>3800</v>
      </c>
      <c r="O7" s="94">
        <v>3710</v>
      </c>
      <c r="P7" s="94">
        <v>3610</v>
      </c>
    </row>
    <row r="8" spans="1:16" ht="18" customHeight="1">
      <c r="A8" s="2" t="s">
        <v>11</v>
      </c>
      <c r="B8" s="4">
        <v>-2.4379198185780937</v>
      </c>
      <c r="C8" s="4">
        <v>-9.6267507587786341</v>
      </c>
      <c r="D8" s="4">
        <v>-12.94212661007732</v>
      </c>
      <c r="E8" s="4">
        <v>-7.6462606992883986</v>
      </c>
      <c r="F8" s="4">
        <v>38.964470711653853</v>
      </c>
      <c r="G8" s="4">
        <v>-6.5245691831603558</v>
      </c>
      <c r="H8" s="4">
        <v>-20.576812079421014</v>
      </c>
      <c r="I8" s="4">
        <v>3.5917039401335504</v>
      </c>
      <c r="J8" s="4">
        <v>4.4483078246236429</v>
      </c>
      <c r="K8" s="148">
        <v>-2.2741173911849932</v>
      </c>
      <c r="L8" s="4">
        <v>1.5544041450777257</v>
      </c>
      <c r="M8" s="4">
        <v>-2.5510204081632626</v>
      </c>
      <c r="N8" s="4">
        <v>-0.52356020942407877</v>
      </c>
      <c r="O8" s="4">
        <v>-2.3684210526315752</v>
      </c>
      <c r="P8" s="4">
        <v>-2.695417789757415</v>
      </c>
    </row>
    <row r="9" spans="1:16" ht="18" customHeight="1">
      <c r="A9" s="94" t="s">
        <v>14</v>
      </c>
      <c r="B9" s="94">
        <v>2819.85437</v>
      </c>
      <c r="C9" s="94">
        <v>2703.3613359999999</v>
      </c>
      <c r="D9" s="94">
        <v>2586.6354620000002</v>
      </c>
      <c r="E9" s="94">
        <v>2604.4218139999998</v>
      </c>
      <c r="F9" s="94">
        <v>2717.2812789999998</v>
      </c>
      <c r="G9" s="94">
        <v>2819.4232480000001</v>
      </c>
      <c r="H9" s="94">
        <v>3012.0656309999999</v>
      </c>
      <c r="I9" s="94">
        <v>2920.9979109999999</v>
      </c>
      <c r="J9" s="94">
        <v>3070.0496909999997</v>
      </c>
      <c r="K9" s="94">
        <v>3000</v>
      </c>
      <c r="L9" s="94">
        <v>3100</v>
      </c>
      <c r="M9" s="94">
        <v>3140</v>
      </c>
      <c r="N9" s="94">
        <v>3180</v>
      </c>
      <c r="O9" s="94">
        <v>3240</v>
      </c>
      <c r="P9" s="94">
        <v>3300</v>
      </c>
    </row>
    <row r="10" spans="1:16" ht="18" customHeight="1">
      <c r="A10" s="2" t="s">
        <v>11</v>
      </c>
      <c r="B10" s="4">
        <v>1.2233359189358195</v>
      </c>
      <c r="C10" s="4">
        <v>-4.1311719938217912</v>
      </c>
      <c r="D10" s="4">
        <v>-4.3178051134189825</v>
      </c>
      <c r="E10" s="4">
        <v>0.68762499630492524</v>
      </c>
      <c r="F10" s="4">
        <v>4.3333788863741951</v>
      </c>
      <c r="G10" s="4">
        <v>3.7589766576388461</v>
      </c>
      <c r="H10" s="4">
        <v>6.8326876121438618</v>
      </c>
      <c r="I10" s="4">
        <v>-3.0234307998715737</v>
      </c>
      <c r="J10" s="4">
        <v>5.1027691405973075</v>
      </c>
      <c r="K10" s="4">
        <v>-2.2817119607332015</v>
      </c>
      <c r="L10" s="4">
        <v>3.3333333333333437</v>
      </c>
      <c r="M10" s="4">
        <v>1.2903225806451646</v>
      </c>
      <c r="N10" s="4">
        <v>1.2738853503184711</v>
      </c>
      <c r="O10" s="4">
        <v>1.8867924528301883</v>
      </c>
      <c r="P10" s="4">
        <v>1.8518518518518601</v>
      </c>
    </row>
    <row r="11" spans="1:16" ht="18" customHeight="1">
      <c r="A11" s="94" t="s">
        <v>15</v>
      </c>
      <c r="B11" s="94">
        <v>731.28850499999999</v>
      </c>
      <c r="C11" s="94">
        <v>668.67693699999995</v>
      </c>
      <c r="D11" s="94">
        <v>681.66336699999999</v>
      </c>
      <c r="E11" s="94">
        <v>677.31246799999997</v>
      </c>
      <c r="F11" s="94">
        <v>653.94078400000001</v>
      </c>
      <c r="G11" s="94">
        <v>618.060385</v>
      </c>
      <c r="H11" s="94">
        <v>676.06832700000052</v>
      </c>
      <c r="I11" s="94">
        <v>610.60643099999936</v>
      </c>
      <c r="J11" s="94">
        <v>551.22177299999998</v>
      </c>
      <c r="K11" s="94">
        <v>610</v>
      </c>
      <c r="L11" s="94">
        <v>560</v>
      </c>
      <c r="M11" s="94">
        <v>560</v>
      </c>
      <c r="N11" s="94">
        <v>560</v>
      </c>
      <c r="O11" s="94">
        <v>560</v>
      </c>
      <c r="P11" s="94">
        <v>560</v>
      </c>
    </row>
    <row r="12" spans="1:16" ht="18" customHeight="1">
      <c r="A12" s="2" t="s">
        <v>11</v>
      </c>
      <c r="B12" s="4">
        <v>7.0581510764342159</v>
      </c>
      <c r="C12" s="4">
        <v>-8.5618148749651226</v>
      </c>
      <c r="D12" s="4">
        <v>1.9421082560830083</v>
      </c>
      <c r="E12" s="4">
        <v>-0.63827678156570533</v>
      </c>
      <c r="F12" s="4">
        <v>-3.4506501953246116</v>
      </c>
      <c r="G12" s="4">
        <v>-5.4867963396514563</v>
      </c>
      <c r="H12" s="4">
        <v>9.3854813231559078</v>
      </c>
      <c r="I12" s="4">
        <v>-9.6827337394258866</v>
      </c>
      <c r="J12" s="4">
        <v>-9.7255212171192262</v>
      </c>
      <c r="K12" s="4">
        <v>10.66326293319333</v>
      </c>
      <c r="L12" s="4">
        <v>-8.1967213114754074</v>
      </c>
      <c r="M12" s="4">
        <v>0</v>
      </c>
      <c r="N12" s="4">
        <v>0</v>
      </c>
      <c r="O12" s="4">
        <v>0</v>
      </c>
      <c r="P12" s="4">
        <v>0</v>
      </c>
    </row>
    <row r="13" spans="1:16" ht="18" customHeight="1">
      <c r="A13" s="94" t="s">
        <v>16</v>
      </c>
      <c r="B13" s="94">
        <v>5164.5419909999946</v>
      </c>
      <c r="C13" s="94">
        <v>5115.5676320000002</v>
      </c>
      <c r="D13" s="94">
        <v>5173.3409639999954</v>
      </c>
      <c r="E13" s="94">
        <v>5367.0711819999979</v>
      </c>
      <c r="F13" s="94">
        <v>5194.6172559999995</v>
      </c>
      <c r="G13" s="94">
        <v>5517.3246549999849</v>
      </c>
      <c r="H13" s="94">
        <v>5754.0518150000462</v>
      </c>
      <c r="I13" s="94">
        <v>5778.2268430000004</v>
      </c>
      <c r="J13" s="94">
        <v>5920.9352669999807</v>
      </c>
      <c r="K13" s="94">
        <v>5990</v>
      </c>
      <c r="L13" s="94">
        <v>6150</v>
      </c>
      <c r="M13" s="94">
        <v>6340</v>
      </c>
      <c r="N13" s="94">
        <v>6530</v>
      </c>
      <c r="O13" s="94">
        <v>6730</v>
      </c>
      <c r="P13" s="94">
        <v>6930</v>
      </c>
    </row>
    <row r="14" spans="1:16" ht="18" customHeight="1" thickBot="1">
      <c r="A14" s="6" t="s">
        <v>11</v>
      </c>
      <c r="B14" s="8">
        <v>3.6743329400086511</v>
      </c>
      <c r="C14" s="8">
        <v>-0.94828077853447157</v>
      </c>
      <c r="D14" s="8">
        <v>1.1293630767111651</v>
      </c>
      <c r="E14" s="8">
        <v>3.7447796182026982</v>
      </c>
      <c r="F14" s="8">
        <v>-3.2131849970310045</v>
      </c>
      <c r="G14" s="8">
        <v>6.2123421822319003</v>
      </c>
      <c r="H14" s="8">
        <v>4.2906150136648336</v>
      </c>
      <c r="I14" s="8">
        <v>0.42013921280537048</v>
      </c>
      <c r="J14" s="8">
        <v>2.4697615354589919</v>
      </c>
      <c r="K14" s="8">
        <v>1.166449722646834</v>
      </c>
      <c r="L14" s="8">
        <v>2.6711185308847973</v>
      </c>
      <c r="M14" s="8">
        <v>3.0894308943089532</v>
      </c>
      <c r="N14" s="8">
        <v>2.9968454258675115</v>
      </c>
      <c r="O14" s="8">
        <v>3.0627871362940207</v>
      </c>
      <c r="P14" s="8">
        <v>2.9717682020802272</v>
      </c>
    </row>
    <row r="15" spans="1:16" ht="18" customHeight="1" thickTop="1">
      <c r="A15" s="95" t="s">
        <v>17</v>
      </c>
      <c r="B15" s="95">
        <v>126931.27254999999</v>
      </c>
      <c r="C15" s="95">
        <v>129154.704608</v>
      </c>
      <c r="D15" s="95">
        <v>132657.49436200003</v>
      </c>
      <c r="E15" s="95">
        <v>136909.77302499997</v>
      </c>
      <c r="F15" s="95">
        <v>139185.483125</v>
      </c>
      <c r="G15" s="95">
        <v>144651.73825299996</v>
      </c>
      <c r="H15" s="95">
        <v>151477.91938800004</v>
      </c>
      <c r="I15" s="95">
        <v>159054.839144</v>
      </c>
      <c r="J15" s="95">
        <v>164453.52478399998</v>
      </c>
      <c r="K15" s="95">
        <v>167740</v>
      </c>
      <c r="L15" s="95">
        <v>172200</v>
      </c>
      <c r="M15" s="95">
        <v>178310</v>
      </c>
      <c r="N15" s="95">
        <v>184550</v>
      </c>
      <c r="O15" s="95">
        <v>190880</v>
      </c>
      <c r="P15" s="95">
        <v>197070</v>
      </c>
    </row>
    <row r="16" spans="1:16" ht="18" customHeight="1">
      <c r="A16" s="9" t="s">
        <v>11</v>
      </c>
      <c r="B16" s="10">
        <v>1.829219979647732</v>
      </c>
      <c r="C16" s="10">
        <v>1.7516818458777976</v>
      </c>
      <c r="D16" s="10">
        <v>2.7120883940166181</v>
      </c>
      <c r="E16" s="10">
        <v>3.2054567919066699</v>
      </c>
      <c r="F16" s="10">
        <v>1.6621969708360211</v>
      </c>
      <c r="G16" s="3">
        <v>3.9273169911626695</v>
      </c>
      <c r="H16" s="3">
        <v>4.7190453550311986</v>
      </c>
      <c r="I16" s="3">
        <v>5.0019961896837373</v>
      </c>
      <c r="J16" s="3">
        <v>3.3942291030279819</v>
      </c>
      <c r="K16" s="3">
        <v>1.9984218765250574</v>
      </c>
      <c r="L16" s="3">
        <v>2.6588768331942276</v>
      </c>
      <c r="M16" s="3">
        <v>3.5481997677119637</v>
      </c>
      <c r="N16" s="3">
        <v>3.499523302114298</v>
      </c>
      <c r="O16" s="3">
        <v>3.4299647791926446</v>
      </c>
      <c r="P16" s="3">
        <v>3.2428751047778803</v>
      </c>
    </row>
    <row r="17" spans="1:16" ht="20.7" customHeight="1">
      <c r="A17" s="11"/>
      <c r="B17" s="12"/>
      <c r="C17" s="12"/>
      <c r="D17" s="12"/>
      <c r="E17" s="12"/>
      <c r="F17" s="12"/>
    </row>
    <row r="18" spans="1:16" ht="18" customHeight="1">
      <c r="A18" s="93" t="s">
        <v>18</v>
      </c>
      <c r="B18" s="147">
        <v>2016</v>
      </c>
      <c r="C18" s="147">
        <v>2017</v>
      </c>
      <c r="D18" s="147">
        <v>2018</v>
      </c>
      <c r="E18" s="147">
        <v>2019</v>
      </c>
      <c r="F18" s="147">
        <v>2020</v>
      </c>
      <c r="G18" s="147">
        <v>2021</v>
      </c>
      <c r="H18" s="147">
        <v>2022</v>
      </c>
      <c r="I18" s="147">
        <v>2023</v>
      </c>
      <c r="J18" s="147">
        <v>2024</v>
      </c>
      <c r="K18" s="147" t="s">
        <v>0</v>
      </c>
      <c r="L18" s="147" t="s">
        <v>1</v>
      </c>
      <c r="M18" s="147" t="s">
        <v>2</v>
      </c>
      <c r="N18" s="147" t="s">
        <v>5</v>
      </c>
      <c r="O18" s="147" t="s">
        <v>6</v>
      </c>
      <c r="P18" s="163" t="s">
        <v>7</v>
      </c>
    </row>
    <row r="19" spans="1:16" ht="18" customHeight="1">
      <c r="A19" s="94" t="s">
        <v>19</v>
      </c>
      <c r="B19" s="94">
        <v>6428.6905539999998</v>
      </c>
      <c r="C19" s="94">
        <v>7838.054376</v>
      </c>
      <c r="D19" s="94">
        <v>8546.4370060000001</v>
      </c>
      <c r="E19" s="94">
        <v>8885.745793</v>
      </c>
      <c r="F19" s="94">
        <v>8661.1657309999991</v>
      </c>
      <c r="G19" s="94">
        <v>9403.9941159999998</v>
      </c>
      <c r="H19" s="94">
        <v>9912.5904510000018</v>
      </c>
      <c r="I19" s="94">
        <v>10571.639273999999</v>
      </c>
      <c r="J19" s="94">
        <v>9731.3091760000007</v>
      </c>
      <c r="K19" s="94">
        <v>9500</v>
      </c>
      <c r="L19" s="94">
        <v>10340</v>
      </c>
      <c r="M19" s="94">
        <v>10670</v>
      </c>
      <c r="N19" s="94">
        <v>11060</v>
      </c>
      <c r="O19" s="94">
        <v>11470</v>
      </c>
      <c r="P19" s="94">
        <v>11880</v>
      </c>
    </row>
    <row r="20" spans="1:16" s="14" customFormat="1" ht="18" customHeight="1">
      <c r="A20" s="2" t="s">
        <v>20</v>
      </c>
      <c r="B20" s="13">
        <v>7.7237378665419119</v>
      </c>
      <c r="C20" s="13">
        <v>9.1972848702191357</v>
      </c>
      <c r="D20" s="13">
        <v>9.629129368319818</v>
      </c>
      <c r="E20" s="13">
        <v>9.6464424309553731</v>
      </c>
      <c r="F20" s="13">
        <v>9.4081482230100058</v>
      </c>
      <c r="G20" s="13">
        <v>9.6961368964591177</v>
      </c>
      <c r="H20" s="13">
        <v>9.606300748483017</v>
      </c>
      <c r="I20" s="13">
        <v>9.7867138253957489</v>
      </c>
      <c r="J20" s="13">
        <v>8.7962395030775795</v>
      </c>
      <c r="K20" s="13">
        <v>8.3996463306808131</v>
      </c>
      <c r="L20" s="13">
        <v>8.8527397260273979</v>
      </c>
      <c r="M20" s="13">
        <v>8.7891268533772653</v>
      </c>
      <c r="N20" s="13">
        <v>8.7708168120539263</v>
      </c>
      <c r="O20" s="13">
        <v>8.7691131498470956</v>
      </c>
      <c r="P20" s="13">
        <v>8.767527675276753</v>
      </c>
    </row>
    <row r="21" spans="1:16" s="14" customFormat="1" ht="18" customHeight="1">
      <c r="A21" s="94" t="s">
        <v>21</v>
      </c>
      <c r="B21" s="94">
        <v>1479.9817390000001</v>
      </c>
      <c r="C21" s="94">
        <v>1519.3365670000001</v>
      </c>
      <c r="D21" s="94">
        <v>1586.289634</v>
      </c>
      <c r="E21" s="94">
        <v>1589.697795</v>
      </c>
      <c r="F21" s="94">
        <v>1431.3329180000001</v>
      </c>
      <c r="G21" s="94">
        <v>1498.248409</v>
      </c>
      <c r="H21" s="94">
        <v>1895.8701069999997</v>
      </c>
      <c r="I21" s="94">
        <v>1878.985856</v>
      </c>
      <c r="J21" s="94">
        <v>1532.8597600000001</v>
      </c>
      <c r="K21" s="94">
        <v>1590</v>
      </c>
      <c r="L21" s="94">
        <v>1650</v>
      </c>
      <c r="M21" s="94">
        <v>1660</v>
      </c>
      <c r="N21" s="94">
        <v>1710</v>
      </c>
      <c r="O21" s="94">
        <v>1750</v>
      </c>
      <c r="P21" s="94">
        <v>1790</v>
      </c>
    </row>
    <row r="22" spans="1:16" s="14" customFormat="1" ht="18" customHeight="1">
      <c r="A22" s="15" t="s">
        <v>22</v>
      </c>
      <c r="B22" s="17">
        <v>2642.8883560000004</v>
      </c>
      <c r="C22" s="17">
        <v>3005.0873430000001</v>
      </c>
      <c r="D22" s="17">
        <v>3014.5981570000004</v>
      </c>
      <c r="E22" s="17">
        <v>3094.173393</v>
      </c>
      <c r="F22" s="17">
        <v>3155.5712070000004</v>
      </c>
      <c r="G22" s="17">
        <v>3251.4340439999996</v>
      </c>
      <c r="H22" s="17">
        <v>3303.9427860000001</v>
      </c>
      <c r="I22" s="17">
        <v>3309.5086139999999</v>
      </c>
      <c r="J22" s="17">
        <v>3249.1757830000001</v>
      </c>
      <c r="K22" s="17">
        <v>3450</v>
      </c>
      <c r="L22" s="17">
        <v>2830</v>
      </c>
      <c r="M22" s="17">
        <v>2840</v>
      </c>
      <c r="N22" s="17">
        <v>2850</v>
      </c>
      <c r="O22" s="17">
        <v>2860</v>
      </c>
      <c r="P22" s="17">
        <v>2870</v>
      </c>
    </row>
    <row r="23" spans="1:16" s="14" customFormat="1" ht="18" customHeight="1">
      <c r="A23" s="94" t="s">
        <v>23</v>
      </c>
      <c r="B23" s="94">
        <v>6299.014099</v>
      </c>
      <c r="C23" s="94">
        <v>6388.3621229999999</v>
      </c>
      <c r="D23" s="94">
        <v>6196.9833479999998</v>
      </c>
      <c r="E23" s="94">
        <v>6019.4142579999998</v>
      </c>
      <c r="F23" s="94">
        <v>6126.4796860879997</v>
      </c>
      <c r="G23" s="94">
        <v>6075.1699509999999</v>
      </c>
      <c r="H23" s="94">
        <v>6425.8167949999997</v>
      </c>
      <c r="I23" s="94">
        <v>7940.2686880000001</v>
      </c>
      <c r="J23" s="94">
        <v>8761.0042250000006</v>
      </c>
      <c r="K23" s="94">
        <v>8450</v>
      </c>
      <c r="L23" s="94">
        <v>8510</v>
      </c>
      <c r="M23" s="94">
        <v>8660</v>
      </c>
      <c r="N23" s="94">
        <v>8690</v>
      </c>
      <c r="O23" s="94">
        <v>8760</v>
      </c>
      <c r="P23" s="94">
        <v>8950</v>
      </c>
    </row>
    <row r="24" spans="1:16" s="14" customFormat="1" ht="18" customHeight="1">
      <c r="A24" s="2" t="s">
        <v>24</v>
      </c>
      <c r="B24" s="18">
        <v>20.917912492693425</v>
      </c>
      <c r="C24" s="18">
        <v>20.577869617230277</v>
      </c>
      <c r="D24" s="18">
        <v>19.593058242370709</v>
      </c>
      <c r="E24" s="18">
        <v>18.459718312363997</v>
      </c>
      <c r="F24" s="18">
        <v>18.210638049187658</v>
      </c>
      <c r="G24" s="18">
        <v>17.808615156636439</v>
      </c>
      <c r="H24" s="18">
        <v>18.256812123641456</v>
      </c>
      <c r="I24" s="18">
        <v>20.926787253157357</v>
      </c>
      <c r="J24" s="18">
        <v>21.722668569321122</v>
      </c>
      <c r="K24" s="18">
        <v>20.519669742593493</v>
      </c>
      <c r="L24" s="18">
        <v>20.422366210703142</v>
      </c>
      <c r="M24" s="18">
        <v>20.116144018583043</v>
      </c>
      <c r="N24" s="18">
        <v>19.580892293826047</v>
      </c>
      <c r="O24" s="18">
        <v>19.109947643979059</v>
      </c>
      <c r="P24" s="18">
        <v>18.973924104303581</v>
      </c>
    </row>
    <row r="25" spans="1:16" ht="18" customHeight="1">
      <c r="A25" s="94" t="s">
        <v>25</v>
      </c>
      <c r="B25" s="94">
        <v>6156.3910040000001</v>
      </c>
      <c r="C25" s="94">
        <v>6244.1910989999997</v>
      </c>
      <c r="D25" s="94">
        <v>6281.1547200000005</v>
      </c>
      <c r="E25" s="94">
        <v>6304.6772199999996</v>
      </c>
      <c r="F25" s="94">
        <v>6137.7873339999996</v>
      </c>
      <c r="G25" s="94">
        <v>6147.1080880000009</v>
      </c>
      <c r="H25" s="94">
        <v>6286.7904340000032</v>
      </c>
      <c r="I25" s="94">
        <v>6183.6217930000003</v>
      </c>
      <c r="J25" s="94">
        <v>6022.704855</v>
      </c>
      <c r="K25" s="95">
        <v>0</v>
      </c>
      <c r="L25" s="95">
        <v>0</v>
      </c>
      <c r="M25" s="95">
        <v>0</v>
      </c>
      <c r="N25" s="95">
        <v>0</v>
      </c>
      <c r="O25" s="95">
        <v>0</v>
      </c>
      <c r="P25" s="95">
        <v>0</v>
      </c>
    </row>
    <row r="26" spans="1:16" ht="18" customHeight="1">
      <c r="A26" s="15" t="s">
        <v>26</v>
      </c>
      <c r="B26" s="17">
        <v>3245.7038339999999</v>
      </c>
      <c r="C26" s="17">
        <v>3361.1832880000002</v>
      </c>
      <c r="D26" s="17">
        <v>3356.238531</v>
      </c>
      <c r="E26" s="17">
        <v>3708.83212</v>
      </c>
      <c r="F26" s="17">
        <v>4199.7230460000001</v>
      </c>
      <c r="G26" s="17">
        <v>4327.863746</v>
      </c>
      <c r="H26" s="17">
        <v>4499.1594470000045</v>
      </c>
      <c r="I26" s="17">
        <v>4583.8913409999996</v>
      </c>
      <c r="J26" s="17">
        <v>4658.8680299999996</v>
      </c>
      <c r="K26" s="17">
        <v>4650</v>
      </c>
      <c r="L26" s="17">
        <v>4850</v>
      </c>
      <c r="M26" s="17">
        <v>4950</v>
      </c>
      <c r="N26" s="17">
        <v>4950</v>
      </c>
      <c r="O26" s="17">
        <v>4950</v>
      </c>
      <c r="P26" s="17">
        <v>4950</v>
      </c>
    </row>
    <row r="27" spans="1:16" ht="18" customHeight="1" thickBot="1">
      <c r="A27" s="96" t="s">
        <v>27</v>
      </c>
      <c r="B27" s="96">
        <v>343.9379059999992</v>
      </c>
      <c r="C27" s="96">
        <v>336.79467800000566</v>
      </c>
      <c r="D27" s="96">
        <v>318.87827599999946</v>
      </c>
      <c r="E27" s="96">
        <v>357.52441599999656</v>
      </c>
      <c r="F27" s="96">
        <v>348.57621291200121</v>
      </c>
      <c r="G27" s="96">
        <v>313.78159700000106</v>
      </c>
      <c r="H27" s="96">
        <v>294.45104999998512</v>
      </c>
      <c r="I27" s="96">
        <v>239.26103799999692</v>
      </c>
      <c r="J27" s="96">
        <v>254.48796700000094</v>
      </c>
      <c r="K27" s="96">
        <v>240</v>
      </c>
      <c r="L27" s="96">
        <v>240</v>
      </c>
      <c r="M27" s="96">
        <v>250</v>
      </c>
      <c r="N27" s="96">
        <v>250</v>
      </c>
      <c r="O27" s="96">
        <v>250</v>
      </c>
      <c r="P27" s="96">
        <v>251</v>
      </c>
    </row>
    <row r="28" spans="1:16" ht="18" customHeight="1" thickTop="1">
      <c r="A28" s="95" t="s">
        <v>28</v>
      </c>
      <c r="B28" s="95">
        <v>26596.607491999999</v>
      </c>
      <c r="C28" s="95">
        <v>28693.009474000006</v>
      </c>
      <c r="D28" s="95">
        <v>29300.579672</v>
      </c>
      <c r="E28" s="95">
        <v>29960.064994999997</v>
      </c>
      <c r="F28" s="95">
        <v>30060.636135000001</v>
      </c>
      <c r="G28" s="95">
        <v>31017.599951</v>
      </c>
      <c r="H28" s="95">
        <v>32618.621069999994</v>
      </c>
      <c r="I28" s="95">
        <v>34707.176604</v>
      </c>
      <c r="J28" s="95">
        <v>34210.409796</v>
      </c>
      <c r="K28" s="95">
        <v>27880</v>
      </c>
      <c r="L28" s="95">
        <v>28420</v>
      </c>
      <c r="M28" s="95">
        <v>29010</v>
      </c>
      <c r="N28" s="95">
        <v>29490</v>
      </c>
      <c r="O28" s="95">
        <v>30020</v>
      </c>
      <c r="P28" s="95">
        <v>30670</v>
      </c>
    </row>
    <row r="29" spans="1:16" ht="18" customHeight="1">
      <c r="A29" s="2" t="s">
        <v>11</v>
      </c>
      <c r="B29" s="4">
        <v>1.7711020277563847</v>
      </c>
      <c r="C29" s="4">
        <v>7.8822157398479504</v>
      </c>
      <c r="D29" s="4">
        <v>2.117485091797505</v>
      </c>
      <c r="E29" s="4">
        <v>2.2507586211006299</v>
      </c>
      <c r="F29" s="4">
        <v>0.33568398472027638</v>
      </c>
      <c r="G29" s="4">
        <v>3.1834449933206628</v>
      </c>
      <c r="H29" s="4">
        <v>5.1616537756925283</v>
      </c>
      <c r="I29" s="4">
        <v>6.4029547095750559</v>
      </c>
      <c r="J29" s="4">
        <v>-1.431308612820871</v>
      </c>
      <c r="K29" s="4">
        <v>-18.504337813399047</v>
      </c>
      <c r="L29" s="4">
        <v>1.9368723098995559</v>
      </c>
      <c r="M29" s="4">
        <v>2.0760028149190646</v>
      </c>
      <c r="N29" s="4">
        <v>1.6546018614270963</v>
      </c>
      <c r="O29" s="4">
        <v>1.7972193964055521</v>
      </c>
      <c r="P29" s="4">
        <v>2.1652231845436347</v>
      </c>
    </row>
    <row r="30" spans="1:16" ht="11.7" customHeight="1">
      <c r="A30" s="19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s="23" customFormat="1" ht="18" customHeight="1">
      <c r="A31" s="97" t="s">
        <v>29</v>
      </c>
      <c r="B31" s="97">
        <v>20.953549868117193</v>
      </c>
      <c r="C31" s="97">
        <v>22.21600023095305</v>
      </c>
      <c r="D31" s="97">
        <v>22.087391151866353</v>
      </c>
      <c r="E31" s="97">
        <v>21.883072576220862</v>
      </c>
      <c r="F31" s="97">
        <v>21.597536941408666</v>
      </c>
      <c r="G31" s="97">
        <v>21.442950029918993</v>
      </c>
      <c r="H31" s="97">
        <v>21.533581397067973</v>
      </c>
      <c r="I31" s="97">
        <v>21.820886928550426</v>
      </c>
      <c r="J31" s="97">
        <v>20.802478901521486</v>
      </c>
      <c r="K31" s="97">
        <v>16.620961011088589</v>
      </c>
      <c r="L31" s="97">
        <v>16.504065040650406</v>
      </c>
      <c r="M31" s="97">
        <v>16.269418428579442</v>
      </c>
      <c r="N31" s="97">
        <v>15.979409374153347</v>
      </c>
      <c r="O31" s="97">
        <v>15.727158424140821</v>
      </c>
      <c r="P31" s="97">
        <v>15.562997919520981</v>
      </c>
    </row>
    <row r="32" spans="1:16" s="23" customFormat="1" ht="9.6" customHeight="1">
      <c r="A32" s="24"/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  <row r="33" spans="1:16" s="23" customFormat="1" ht="18" customHeight="1">
      <c r="A33" s="98" t="s">
        <v>30</v>
      </c>
      <c r="B33" s="98">
        <v>100334.665058</v>
      </c>
      <c r="C33" s="98">
        <v>100461.69513399999</v>
      </c>
      <c r="D33" s="98">
        <v>103356.91469000003</v>
      </c>
      <c r="E33" s="98">
        <v>106949.70802999998</v>
      </c>
      <c r="F33" s="98">
        <v>109124.84698999999</v>
      </c>
      <c r="G33" s="98">
        <v>113634.13830199996</v>
      </c>
      <c r="H33" s="98">
        <v>118859.29831800004</v>
      </c>
      <c r="I33" s="98">
        <v>124347.66253999999</v>
      </c>
      <c r="J33" s="98">
        <v>130243.11498799999</v>
      </c>
      <c r="K33" s="98">
        <v>139860</v>
      </c>
      <c r="L33" s="98">
        <v>143780</v>
      </c>
      <c r="M33" s="98">
        <v>149300</v>
      </c>
      <c r="N33" s="98">
        <v>155060</v>
      </c>
      <c r="O33" s="98">
        <v>160860</v>
      </c>
      <c r="P33" s="98">
        <v>166400</v>
      </c>
    </row>
    <row r="34" spans="1:16" s="23" customFormat="1" ht="18" customHeight="1">
      <c r="A34" s="2" t="s">
        <v>11</v>
      </c>
      <c r="B34" s="4">
        <v>1.8446369567395493</v>
      </c>
      <c r="C34" s="4">
        <v>0.12660636872267617</v>
      </c>
      <c r="D34" s="4">
        <v>2.8819138997587856</v>
      </c>
      <c r="E34" s="4">
        <v>3.4761035106125888</v>
      </c>
      <c r="F34" s="4">
        <v>2.0337960711308085</v>
      </c>
      <c r="G34" s="4">
        <v>4.1322315094867434</v>
      </c>
      <c r="H34" s="4">
        <v>4.5982308609701761</v>
      </c>
      <c r="I34" s="4">
        <v>4.6175303906945402</v>
      </c>
      <c r="J34" s="4">
        <v>4.7411043581969636</v>
      </c>
      <c r="K34" s="4">
        <v>7.3837953068659914</v>
      </c>
      <c r="L34" s="4">
        <v>2.8028028028028018</v>
      </c>
      <c r="M34" s="4">
        <v>3.8391987759076329</v>
      </c>
      <c r="N34" s="4">
        <v>3.8580040187541726</v>
      </c>
      <c r="O34" s="4">
        <v>3.7404875532052131</v>
      </c>
      <c r="P34" s="4">
        <v>3.4439885614820298</v>
      </c>
    </row>
    <row r="35" spans="1:16" s="23" customFormat="1" ht="13.35" customHeight="1">
      <c r="A35" s="14"/>
      <c r="B35" s="20"/>
      <c r="C35" s="20"/>
    </row>
  </sheetData>
  <phoneticPr fontId="2" type="noConversion"/>
  <pageMargins left="0.59055118110236227" right="0.39370078740157483" top="0.78740157480314965" bottom="0.78740157480314965" header="0.51181102362204722" footer="0.51181102362204722"/>
  <pageSetup paperSize="9" fitToWidth="0" fitToHeight="0" orientation="portrait" r:id="rId1"/>
  <headerFooter alignWithMargins="0">
    <oddFooter>&amp;L&amp;F&amp;C&amp;A&amp;R&amp;D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ul2"/>
  <dimension ref="A1:P22"/>
  <sheetViews>
    <sheetView zoomScaleNormal="100" workbookViewId="0"/>
  </sheetViews>
  <sheetFormatPr defaultColWidth="8.6640625" defaultRowHeight="18" customHeight="1"/>
  <cols>
    <col min="1" max="1" width="27.88671875" style="1" customWidth="1"/>
    <col min="2" max="9" width="9.5546875" style="1" hidden="1" customWidth="1"/>
    <col min="10" max="16" width="9.5546875" style="1" customWidth="1"/>
    <col min="17" max="16384" width="8.6640625" style="1"/>
  </cols>
  <sheetData>
    <row r="1" spans="1:16" ht="18" customHeight="1">
      <c r="A1" s="87" t="s">
        <v>32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31</v>
      </c>
    </row>
    <row r="2" spans="1:16" ht="18" customHeight="1">
      <c r="A2" s="90" t="s">
        <v>33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 t="s">
        <v>0</v>
      </c>
      <c r="L2" s="91" t="s">
        <v>1</v>
      </c>
      <c r="M2" s="91" t="s">
        <v>2</v>
      </c>
      <c r="N2" s="91" t="s">
        <v>5</v>
      </c>
      <c r="O2" s="91" t="s">
        <v>6</v>
      </c>
      <c r="P2" s="92" t="s">
        <v>7</v>
      </c>
    </row>
    <row r="3" spans="1:16" ht="18" customHeight="1">
      <c r="A3" s="94" t="s">
        <v>30</v>
      </c>
      <c r="B3" s="94">
        <v>100334.665058</v>
      </c>
      <c r="C3" s="94">
        <v>100461.69513399999</v>
      </c>
      <c r="D3" s="94">
        <v>103356.91469000003</v>
      </c>
      <c r="E3" s="94">
        <v>106949.70803000001</v>
      </c>
      <c r="F3" s="94">
        <v>109124.84698999996</v>
      </c>
      <c r="G3" s="94">
        <v>113634.13830199999</v>
      </c>
      <c r="H3" s="94">
        <v>118859.29831800004</v>
      </c>
      <c r="I3" s="94">
        <v>124347.66253999999</v>
      </c>
      <c r="J3" s="94">
        <v>130243.11498800002</v>
      </c>
      <c r="K3" s="94">
        <v>139860</v>
      </c>
      <c r="L3" s="94">
        <v>143780</v>
      </c>
      <c r="M3" s="94">
        <v>149300</v>
      </c>
      <c r="N3" s="94">
        <v>155060</v>
      </c>
      <c r="O3" s="94">
        <v>160860</v>
      </c>
      <c r="P3" s="94">
        <v>166400</v>
      </c>
    </row>
    <row r="4" spans="1:16" ht="18" customHeight="1">
      <c r="A4" s="15" t="s">
        <v>34</v>
      </c>
      <c r="B4" s="27">
        <v>19.853860016544285</v>
      </c>
      <c r="C4" s="27">
        <v>19.885947732529598</v>
      </c>
      <c r="D4" s="27">
        <v>19.8444073148044</v>
      </c>
      <c r="E4" s="27">
        <v>19.8796448877881</v>
      </c>
      <c r="F4" s="27">
        <v>19.97</v>
      </c>
      <c r="G4" s="27">
        <v>20.019000000000002</v>
      </c>
      <c r="H4" s="27">
        <v>20</v>
      </c>
      <c r="I4" s="27">
        <v>7.4300000000000006</v>
      </c>
      <c r="J4" s="27">
        <v>7.5200000000000005</v>
      </c>
      <c r="K4" s="27">
        <v>7.59</v>
      </c>
      <c r="L4" s="150">
        <v>7.62</v>
      </c>
      <c r="M4" s="150">
        <v>7.62</v>
      </c>
      <c r="N4" s="150">
        <v>7.62</v>
      </c>
      <c r="O4" s="150">
        <v>7.62</v>
      </c>
      <c r="P4" s="150">
        <v>7.62</v>
      </c>
    </row>
    <row r="5" spans="1:16" ht="18" customHeight="1">
      <c r="A5" s="94" t="s">
        <v>35</v>
      </c>
      <c r="B5" s="94">
        <v>19920.303948683893</v>
      </c>
      <c r="C5" s="94">
        <v>19977.76018556047</v>
      </c>
      <c r="D5" s="94">
        <v>20510.567139098508</v>
      </c>
      <c r="E5" s="94">
        <v>21261.222164890198</v>
      </c>
      <c r="F5" s="94">
        <v>21792.231943902992</v>
      </c>
      <c r="G5" s="94">
        <v>22748.418146677381</v>
      </c>
      <c r="H5" s="94">
        <v>23771.859663600011</v>
      </c>
      <c r="I5" s="94">
        <v>9239.031326721999</v>
      </c>
      <c r="J5" s="94">
        <v>9794.2822470976007</v>
      </c>
      <c r="K5" s="94">
        <v>10615.374</v>
      </c>
      <c r="L5" s="94">
        <v>10956.036</v>
      </c>
      <c r="M5" s="94">
        <v>11376.66</v>
      </c>
      <c r="N5" s="94">
        <v>11815.572</v>
      </c>
      <c r="O5" s="94">
        <v>12257.532000000001</v>
      </c>
      <c r="P5" s="94">
        <v>12679.68</v>
      </c>
    </row>
    <row r="6" spans="1:16" ht="18" customHeight="1">
      <c r="A6" s="15" t="s">
        <v>36</v>
      </c>
      <c r="B6" s="16">
        <v>812.14324399999998</v>
      </c>
      <c r="C6" s="16">
        <v>1098.234436</v>
      </c>
      <c r="D6" s="16">
        <v>1247.5764509999999</v>
      </c>
      <c r="E6" s="16">
        <v>1348.037979</v>
      </c>
      <c r="F6" s="16">
        <v>1422.962352</v>
      </c>
      <c r="G6" s="16">
        <v>1515.2184609999999</v>
      </c>
      <c r="H6" s="16">
        <v>1686.5622280000011</v>
      </c>
      <c r="I6" s="16">
        <v>138.96599699999999</v>
      </c>
      <c r="J6" s="16">
        <v>143.58964399999999</v>
      </c>
      <c r="K6" s="16">
        <v>320</v>
      </c>
      <c r="L6" s="16">
        <v>360</v>
      </c>
      <c r="M6" s="16">
        <v>380</v>
      </c>
      <c r="N6" s="16">
        <v>380</v>
      </c>
      <c r="O6" s="16">
        <v>380</v>
      </c>
      <c r="P6" s="16">
        <v>380</v>
      </c>
    </row>
    <row r="7" spans="1:16" ht="18" customHeight="1">
      <c r="A7" s="94" t="s">
        <v>37</v>
      </c>
      <c r="B7" s="94">
        <v>323</v>
      </c>
      <c r="C7" s="94">
        <v>351</v>
      </c>
      <c r="D7" s="94">
        <v>287.9780770985069</v>
      </c>
      <c r="E7" s="94">
        <v>287.55938189019798</v>
      </c>
      <c r="F7" s="94">
        <v>243.13141490299176</v>
      </c>
      <c r="G7" s="94">
        <v>236.51793767738172</v>
      </c>
      <c r="H7" s="94">
        <v>257.19919160001291</v>
      </c>
      <c r="I7" s="94">
        <v>42.121396722001009</v>
      </c>
      <c r="J7" s="94">
        <v>51.711774097600937</v>
      </c>
      <c r="K7" s="94">
        <v>45</v>
      </c>
      <c r="L7" s="94">
        <v>46</v>
      </c>
      <c r="M7" s="94">
        <v>47</v>
      </c>
      <c r="N7" s="94">
        <v>46</v>
      </c>
      <c r="O7" s="94">
        <v>48</v>
      </c>
      <c r="P7" s="94">
        <v>50</v>
      </c>
    </row>
    <row r="8" spans="1:16" ht="18" customHeight="1" thickBot="1">
      <c r="A8" s="28" t="s">
        <v>38</v>
      </c>
      <c r="B8" s="29">
        <v>1135.1432439999999</v>
      </c>
      <c r="C8" s="29">
        <v>1449.234436</v>
      </c>
      <c r="D8" s="29">
        <v>1535.5545280985068</v>
      </c>
      <c r="E8" s="29">
        <v>1635.5973608901979</v>
      </c>
      <c r="F8" s="29">
        <v>1666.0937669029918</v>
      </c>
      <c r="G8" s="29">
        <v>1751.7363986773817</v>
      </c>
      <c r="H8" s="29">
        <v>1943.7614196000141</v>
      </c>
      <c r="I8" s="29">
        <v>181.087393722001</v>
      </c>
      <c r="J8" s="29">
        <v>195.30141809760093</v>
      </c>
      <c r="K8" s="29">
        <v>365</v>
      </c>
      <c r="L8" s="29">
        <v>406</v>
      </c>
      <c r="M8" s="29">
        <v>427</v>
      </c>
      <c r="N8" s="29">
        <v>426</v>
      </c>
      <c r="O8" s="29">
        <v>428</v>
      </c>
      <c r="P8" s="29">
        <v>430</v>
      </c>
    </row>
    <row r="9" spans="1:16" ht="18" customHeight="1" thickTop="1">
      <c r="A9" s="95" t="s">
        <v>39</v>
      </c>
      <c r="B9" s="95">
        <v>18785.160704683894</v>
      </c>
      <c r="C9" s="95">
        <v>18528.525749560471</v>
      </c>
      <c r="D9" s="95">
        <v>18975.012611000002</v>
      </c>
      <c r="E9" s="95">
        <v>19625.624803999999</v>
      </c>
      <c r="F9" s="95">
        <v>20126.138177000001</v>
      </c>
      <c r="G9" s="95">
        <v>20996.681747999999</v>
      </c>
      <c r="H9" s="95">
        <v>21828.098243999997</v>
      </c>
      <c r="I9" s="95">
        <v>9057.9439329999987</v>
      </c>
      <c r="J9" s="95">
        <v>9598.9808290000001</v>
      </c>
      <c r="K9" s="95">
        <v>10250.374</v>
      </c>
      <c r="L9" s="95">
        <v>10550.036</v>
      </c>
      <c r="M9" s="95">
        <v>10949.66</v>
      </c>
      <c r="N9" s="95">
        <v>11389.572</v>
      </c>
      <c r="O9" s="95">
        <v>11829.532000000001</v>
      </c>
      <c r="P9" s="95">
        <v>12249.68</v>
      </c>
    </row>
    <row r="10" spans="1:16" ht="15" customHeight="1">
      <c r="A10" s="2" t="s">
        <v>11</v>
      </c>
      <c r="B10" s="3">
        <v>0.84113020603977873</v>
      </c>
      <c r="C10" s="3">
        <v>-1.3661578900383518</v>
      </c>
      <c r="D10" s="3">
        <v>2.4097268583288383</v>
      </c>
      <c r="E10" s="3">
        <v>3.4287839820608497</v>
      </c>
      <c r="F10" s="3">
        <v>2.5503054195654897</v>
      </c>
      <c r="G10" s="3">
        <v>4.3254377136039466</v>
      </c>
      <c r="H10" s="3">
        <v>3.959751859739427</v>
      </c>
      <c r="I10" s="3">
        <v>-58.503284016096991</v>
      </c>
      <c r="J10" s="3">
        <v>5.9730651900912051</v>
      </c>
      <c r="K10" s="3">
        <v>6.7860659647536892</v>
      </c>
      <c r="L10" s="3">
        <v>2.9234250379547007</v>
      </c>
      <c r="M10" s="3">
        <v>3.7878922877609114</v>
      </c>
      <c r="N10" s="3">
        <v>4.0175859341751448</v>
      </c>
      <c r="O10" s="3">
        <v>3.8628317201032587</v>
      </c>
      <c r="P10" s="3">
        <v>3.5516874209393876</v>
      </c>
    </row>
    <row r="11" spans="1:16" ht="15" customHeight="1">
      <c r="A11" s="94" t="s">
        <v>40</v>
      </c>
      <c r="B11" s="94">
        <v>100</v>
      </c>
      <c r="C11" s="94">
        <v>100</v>
      </c>
      <c r="D11" s="94">
        <v>100</v>
      </c>
      <c r="E11" s="94">
        <v>100</v>
      </c>
      <c r="F11" s="94">
        <v>100</v>
      </c>
      <c r="G11" s="94">
        <v>100</v>
      </c>
      <c r="H11" s="94">
        <v>100</v>
      </c>
      <c r="I11" s="94">
        <v>60</v>
      </c>
      <c r="J11" s="94">
        <v>60</v>
      </c>
      <c r="K11" s="94">
        <v>60</v>
      </c>
      <c r="L11" s="94">
        <v>60</v>
      </c>
      <c r="M11" s="94">
        <v>60</v>
      </c>
      <c r="N11" s="94">
        <v>60</v>
      </c>
      <c r="O11" s="94">
        <v>60</v>
      </c>
      <c r="P11" s="94">
        <v>60</v>
      </c>
    </row>
    <row r="12" spans="1:16" ht="18" customHeight="1">
      <c r="A12" s="30" t="s">
        <v>41</v>
      </c>
      <c r="B12" s="31">
        <v>18685.160704683894</v>
      </c>
      <c r="C12" s="31">
        <v>18428.525749560471</v>
      </c>
      <c r="D12" s="31">
        <v>18875.012611000002</v>
      </c>
      <c r="E12" s="31">
        <v>19525.624803999999</v>
      </c>
      <c r="F12" s="31">
        <v>20026.138177000001</v>
      </c>
      <c r="G12" s="31">
        <v>20896.681747999999</v>
      </c>
      <c r="H12" s="31">
        <v>21728.098243999997</v>
      </c>
      <c r="I12" s="31">
        <v>8997.9439329999987</v>
      </c>
      <c r="J12" s="31">
        <v>9538.9808290000001</v>
      </c>
      <c r="K12" s="31">
        <v>10190.374</v>
      </c>
      <c r="L12" s="31">
        <v>10490.036</v>
      </c>
      <c r="M12" s="31">
        <v>10889.66</v>
      </c>
      <c r="N12" s="31">
        <v>11329.572</v>
      </c>
      <c r="O12" s="31">
        <v>11769.532000000001</v>
      </c>
      <c r="P12" s="31">
        <v>12189.68</v>
      </c>
    </row>
    <row r="13" spans="1:16" ht="23.1" customHeight="1">
      <c r="A13" s="32"/>
      <c r="J13" s="43"/>
    </row>
    <row r="14" spans="1:16" ht="18.75" customHeight="1">
      <c r="A14" s="98" t="s">
        <v>42</v>
      </c>
      <c r="B14" s="98">
        <v>94617.171114484343</v>
      </c>
      <c r="C14" s="98">
        <v>93173.963840060562</v>
      </c>
      <c r="D14" s="98">
        <v>95618.943463452248</v>
      </c>
      <c r="E14" s="98">
        <v>98722.210154044849</v>
      </c>
      <c r="F14" s="98">
        <v>100781.86368052079</v>
      </c>
      <c r="G14" s="98">
        <v>104883.76915929864</v>
      </c>
      <c r="H14" s="98">
        <v>109140.49122</v>
      </c>
      <c r="I14" s="98">
        <v>121910.41632570657</v>
      </c>
      <c r="J14" s="98">
        <v>127646.02166223404</v>
      </c>
      <c r="K14" s="98">
        <v>135051.04084321475</v>
      </c>
      <c r="L14" s="98">
        <v>138451.91601049871</v>
      </c>
      <c r="M14" s="98">
        <v>143696.3254593176</v>
      </c>
      <c r="N14" s="98">
        <v>149469.44881889762</v>
      </c>
      <c r="O14" s="98">
        <v>155243.20209973757</v>
      </c>
      <c r="P14" s="98">
        <v>160756.95538057742</v>
      </c>
    </row>
    <row r="15" spans="1:16" ht="15" customHeight="1">
      <c r="A15" s="2" t="s">
        <v>11</v>
      </c>
      <c r="B15" s="3">
        <v>0.7199411257775381</v>
      </c>
      <c r="C15" s="3">
        <v>-1.5253122212643007</v>
      </c>
      <c r="D15" s="3">
        <v>2.6241017582858888</v>
      </c>
      <c r="E15" s="3">
        <v>3.2454517673882606</v>
      </c>
      <c r="F15" s="3">
        <v>2.086312212076777</v>
      </c>
      <c r="G15" s="3">
        <v>4.0700829782042121</v>
      </c>
      <c r="H15" s="3">
        <v>4.0585136240061956</v>
      </c>
      <c r="I15" s="3">
        <v>11.700446793816965</v>
      </c>
      <c r="J15" s="3">
        <v>4.7047705269119433</v>
      </c>
      <c r="K15" s="3">
        <v>5.8012142364884909</v>
      </c>
      <c r="L15" s="3">
        <v>2.5182147031596287</v>
      </c>
      <c r="M15" s="3">
        <v>3.7878922877609114</v>
      </c>
      <c r="N15" s="3">
        <v>4.0175859341751163</v>
      </c>
      <c r="O15" s="3">
        <v>3.8628317201032871</v>
      </c>
      <c r="P15" s="3">
        <v>3.5516874209393592</v>
      </c>
    </row>
    <row r="16" spans="1:16" ht="15" customHeight="1">
      <c r="A16" s="94" t="s">
        <v>43</v>
      </c>
      <c r="B16" s="94">
        <v>5487308</v>
      </c>
      <c r="C16" s="94">
        <v>5503297</v>
      </c>
      <c r="D16" s="94">
        <v>5513130</v>
      </c>
      <c r="E16" s="94">
        <v>5517919</v>
      </c>
      <c r="F16" s="94">
        <v>5525292</v>
      </c>
      <c r="G16" s="94">
        <v>5533793</v>
      </c>
      <c r="H16" s="94">
        <v>5548241</v>
      </c>
      <c r="I16" s="94">
        <v>5563970</v>
      </c>
      <c r="J16" s="94">
        <v>5603851</v>
      </c>
      <c r="K16" s="94">
        <v>5635971</v>
      </c>
      <c r="L16" s="94">
        <v>5652881</v>
      </c>
      <c r="M16" s="94">
        <v>5677350.4970909543</v>
      </c>
      <c r="N16" s="94">
        <v>5701517.5596116548</v>
      </c>
      <c r="O16" s="94">
        <v>5725366.2565745749</v>
      </c>
      <c r="P16" s="94">
        <v>5748864.1656344617</v>
      </c>
    </row>
    <row r="17" spans="1:16" ht="15" customHeight="1">
      <c r="A17" s="94" t="s">
        <v>44</v>
      </c>
      <c r="B17" s="94">
        <v>17242.912392467188</v>
      </c>
      <c r="C17" s="94">
        <v>16930.571590096002</v>
      </c>
      <c r="D17" s="94">
        <v>17343.857928881098</v>
      </c>
      <c r="E17" s="94">
        <v>17891.20321520574</v>
      </c>
      <c r="F17" s="94">
        <v>18240.09729811941</v>
      </c>
      <c r="G17" s="94">
        <v>18953.323544863106</v>
      </c>
      <c r="H17" s="94">
        <v>19671.187899011598</v>
      </c>
      <c r="I17" s="94">
        <v>21910.689009054069</v>
      </c>
      <c r="J17" s="94">
        <v>22778.268312671775</v>
      </c>
      <c r="K17" s="94">
        <v>23962.337784068575</v>
      </c>
      <c r="L17" s="94">
        <v>24492.275002869992</v>
      </c>
      <c r="M17" s="94">
        <v>25310.455208454518</v>
      </c>
      <c r="N17" s="94">
        <v>26215.730681548295</v>
      </c>
      <c r="O17" s="94">
        <v>27114.981844431019</v>
      </c>
      <c r="P17" s="94">
        <v>27963.255131604907</v>
      </c>
    </row>
    <row r="18" spans="1:16" ht="15.75" customHeight="1">
      <c r="A18" s="2" t="s">
        <v>11</v>
      </c>
      <c r="B18" s="3">
        <v>0.43442795899130715</v>
      </c>
      <c r="C18" s="3">
        <v>-1.811415584919601</v>
      </c>
      <c r="D18" s="3">
        <v>2.4410654807830383</v>
      </c>
      <c r="E18" s="3">
        <v>3.1558450753520049</v>
      </c>
      <c r="F18" s="3">
        <v>1.9500873066890421</v>
      </c>
      <c r="G18" s="3">
        <v>3.9102107575776444</v>
      </c>
      <c r="H18" s="3">
        <v>3.787538119366161</v>
      </c>
      <c r="I18" s="3">
        <v>11.38467652050133</v>
      </c>
      <c r="J18" s="3">
        <v>3.9596167115474969</v>
      </c>
      <c r="K18" s="3">
        <v>5.1982418292003842</v>
      </c>
      <c r="L18" s="3">
        <v>2.2115422275440295</v>
      </c>
      <c r="M18" s="3">
        <v>3.3405643432006684</v>
      </c>
      <c r="N18" s="3">
        <v>3.5766858621783655</v>
      </c>
      <c r="O18" s="3">
        <v>3.4301968303162909</v>
      </c>
      <c r="P18" s="3">
        <v>3.1284302237071415</v>
      </c>
    </row>
    <row r="19" spans="1:16" ht="13.5" customHeight="1">
      <c r="A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</row>
    <row r="20" spans="1:16" ht="20.25" customHeight="1">
      <c r="A20" s="97" t="s">
        <v>45</v>
      </c>
      <c r="B20" s="97">
        <v>14.79947402030824</v>
      </c>
      <c r="C20" s="97">
        <v>14.345993671540473</v>
      </c>
      <c r="D20" s="97">
        <v>14.303762258029975</v>
      </c>
      <c r="E20" s="97">
        <v>14.334714294220856</v>
      </c>
      <c r="F20" s="97">
        <v>14.4599405951877</v>
      </c>
      <c r="G20" s="97">
        <v>14.515333173028457</v>
      </c>
      <c r="H20" s="97">
        <v>14.410085860823623</v>
      </c>
      <c r="I20" s="97">
        <v>5.6948559262628953</v>
      </c>
      <c r="J20" s="97">
        <v>5.8368957683380129</v>
      </c>
      <c r="K20" s="97">
        <v>6.1108703946584004</v>
      </c>
      <c r="L20" s="97">
        <v>6.1266178861788623</v>
      </c>
      <c r="M20" s="97">
        <v>6.1407997308058997</v>
      </c>
      <c r="N20" s="97">
        <v>6.1715372527770249</v>
      </c>
      <c r="O20" s="97">
        <v>6.1973658843252313</v>
      </c>
      <c r="P20" s="97">
        <v>6.2159029786370326</v>
      </c>
    </row>
    <row r="22" spans="1:16" ht="18" customHeight="1">
      <c r="G22" s="129"/>
      <c r="H22" s="43"/>
      <c r="I22" s="43"/>
      <c r="J22" s="129"/>
      <c r="K22" s="43"/>
      <c r="L22" s="43"/>
    </row>
  </sheetData>
  <pageMargins left="0.59055118110236227" right="0.39370078740157483" top="0.78740157480314965" bottom="0.78740157480314965" header="0.51181102362204722" footer="0.51181102362204722"/>
  <pageSetup paperSize="9" fitToWidth="0" fitToHeight="0" orientation="portrait" r:id="rId1"/>
  <headerFooter alignWithMargins="0">
    <oddFooter>&amp;L&amp;F&amp;C&amp;A&amp;R&amp;D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ul3"/>
  <dimension ref="A1:S25"/>
  <sheetViews>
    <sheetView zoomScaleNormal="100" workbookViewId="0"/>
  </sheetViews>
  <sheetFormatPr defaultColWidth="8.6640625" defaultRowHeight="18" customHeight="1"/>
  <cols>
    <col min="1" max="1" width="28.33203125" style="1" customWidth="1"/>
    <col min="2" max="9" width="9.44140625" style="1" hidden="1" customWidth="1"/>
    <col min="10" max="16" width="9.44140625" style="1" customWidth="1"/>
    <col min="17" max="17" width="7.44140625" style="1" customWidth="1"/>
    <col min="18" max="16384" width="8.6640625" style="1"/>
  </cols>
  <sheetData>
    <row r="1" spans="1:19" ht="18" customHeight="1">
      <c r="A1" s="87" t="s">
        <v>46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31</v>
      </c>
    </row>
    <row r="2" spans="1:19" ht="18" customHeight="1">
      <c r="A2" s="90" t="s">
        <v>47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>
        <v>2025</v>
      </c>
      <c r="L2" s="91" t="s">
        <v>1</v>
      </c>
      <c r="M2" s="91" t="s">
        <v>2</v>
      </c>
      <c r="N2" s="91" t="s">
        <v>5</v>
      </c>
      <c r="O2" s="91" t="s">
        <v>6</v>
      </c>
      <c r="P2" s="92" t="s">
        <v>7</v>
      </c>
    </row>
    <row r="3" spans="1:19" s="23" customFormat="1" ht="18" customHeight="1">
      <c r="A3" s="94" t="s">
        <v>48</v>
      </c>
      <c r="B3" s="94">
        <v>31126.929366529999</v>
      </c>
      <c r="C3" s="94">
        <v>31079.689145999997</v>
      </c>
      <c r="D3" s="94">
        <v>31770</v>
      </c>
      <c r="E3" s="94">
        <v>32230</v>
      </c>
      <c r="F3" s="94">
        <v>32956.223264</v>
      </c>
      <c r="G3" s="94">
        <v>35000.797308000001</v>
      </c>
      <c r="H3" s="94">
        <v>36204.415462850004</v>
      </c>
      <c r="I3" s="94">
        <v>37571.051804900002</v>
      </c>
      <c r="J3" s="94">
        <v>39182.271685</v>
      </c>
      <c r="K3" s="94">
        <v>40334.689829000003</v>
      </c>
      <c r="L3" s="94">
        <v>40761.291303999998</v>
      </c>
      <c r="M3" s="94"/>
      <c r="N3" s="94"/>
      <c r="O3" s="94"/>
      <c r="P3" s="94"/>
    </row>
    <row r="4" spans="1:19" ht="18" customHeight="1">
      <c r="A4" s="2" t="s">
        <v>49</v>
      </c>
      <c r="B4" s="35">
        <v>0.61040000000000005</v>
      </c>
      <c r="C4" s="35">
        <v>0.62170000000000003</v>
      </c>
      <c r="D4" s="35">
        <v>0.61619999999999997</v>
      </c>
      <c r="E4" s="34">
        <v>0.61380000000000001</v>
      </c>
      <c r="F4" s="34">
        <v>0.62270000000000003</v>
      </c>
      <c r="G4" s="34">
        <v>0.61809999999999998</v>
      </c>
      <c r="H4" s="34">
        <v>0.61170000000000002</v>
      </c>
      <c r="I4" s="34">
        <v>0.24460000000000001</v>
      </c>
      <c r="J4" s="151">
        <v>0.25259999999999999</v>
      </c>
      <c r="K4" s="151">
        <v>0.25979999999999998</v>
      </c>
      <c r="L4" s="151">
        <v>0.26379999999999998</v>
      </c>
      <c r="M4" s="34"/>
      <c r="N4" s="34"/>
      <c r="O4" s="34"/>
      <c r="P4" s="34"/>
    </row>
    <row r="5" spans="1:19" ht="18" customHeight="1">
      <c r="A5" s="2" t="s">
        <v>50</v>
      </c>
      <c r="B5" s="36">
        <v>0.91867738997982029</v>
      </c>
      <c r="C5" s="36">
        <v>0.90960425959210145</v>
      </c>
      <c r="D5" s="36">
        <v>0.90974817591420787</v>
      </c>
      <c r="E5" s="36">
        <v>0.90544712971689389</v>
      </c>
      <c r="F5" s="36">
        <v>0.90193707312393756</v>
      </c>
      <c r="G5" s="36">
        <v>0.88059647442786393</v>
      </c>
      <c r="H5" s="36">
        <v>0.89957903229954916</v>
      </c>
      <c r="I5" s="36">
        <v>0.90699434309967508</v>
      </c>
      <c r="J5" s="152">
        <v>0.91834378348551093</v>
      </c>
      <c r="K5" s="152">
        <v>0.9011049731056705</v>
      </c>
      <c r="L5" s="152">
        <v>0.90580816645186479</v>
      </c>
      <c r="M5" s="37"/>
      <c r="N5" s="37"/>
      <c r="O5" s="37"/>
      <c r="P5" s="37"/>
    </row>
    <row r="6" spans="1:19" ht="18" customHeight="1">
      <c r="A6" s="2" t="s">
        <v>51</v>
      </c>
      <c r="B6" s="38"/>
      <c r="C6" s="38"/>
      <c r="D6" s="38"/>
      <c r="E6" s="39">
        <v>11.657483049195434</v>
      </c>
      <c r="F6" s="39">
        <v>39.733839912700205</v>
      </c>
      <c r="G6" s="38">
        <v>-319.64209709929855</v>
      </c>
      <c r="H6" s="39">
        <v>26.131491700878541</v>
      </c>
      <c r="I6" s="39">
        <v>44.073358841360459</v>
      </c>
      <c r="J6" s="39">
        <v>148.63882159290188</v>
      </c>
      <c r="K6" s="38">
        <v>-167.08788365280088</v>
      </c>
      <c r="L6" s="38">
        <v>-60</v>
      </c>
      <c r="M6" s="37"/>
      <c r="N6" s="37"/>
      <c r="O6" s="37"/>
      <c r="P6" s="37"/>
    </row>
    <row r="7" spans="1:19" s="23" customFormat="1" ht="18" customHeight="1">
      <c r="A7" s="95" t="s">
        <v>52</v>
      </c>
      <c r="B7" s="95">
        <v>17454.758041894715</v>
      </c>
      <c r="C7" s="95">
        <v>17575.594303057802</v>
      </c>
      <c r="D7" s="95">
        <v>17809.843461967099</v>
      </c>
      <c r="E7" s="95">
        <v>17912.255936137997</v>
      </c>
      <c r="F7" s="95">
        <v>18509.408509000001</v>
      </c>
      <c r="G7" s="95">
        <v>19050.817801633202</v>
      </c>
      <c r="H7" s="95">
        <v>19922.293992641251</v>
      </c>
      <c r="I7" s="95">
        <v>8335.1685130000005</v>
      </c>
      <c r="J7" s="95">
        <v>9089.2541748144013</v>
      </c>
      <c r="K7" s="95">
        <v>9442.6361364137992</v>
      </c>
      <c r="L7" s="95">
        <v>9740</v>
      </c>
      <c r="M7" s="95">
        <v>10110</v>
      </c>
      <c r="N7" s="95">
        <v>10520</v>
      </c>
      <c r="O7" s="95">
        <v>10920</v>
      </c>
      <c r="P7" s="95">
        <v>11310</v>
      </c>
    </row>
    <row r="8" spans="1:19" ht="18" customHeight="1">
      <c r="A8" s="2" t="s">
        <v>11</v>
      </c>
      <c r="B8" s="3">
        <v>1.5225906231537856</v>
      </c>
      <c r="C8" s="3">
        <v>0.69228264793506078</v>
      </c>
      <c r="D8" s="3">
        <v>1.332809319958761</v>
      </c>
      <c r="E8" s="3">
        <v>0.5750329832465928</v>
      </c>
      <c r="F8" s="3">
        <v>3.3337653000884648</v>
      </c>
      <c r="G8" s="3">
        <v>2.9250491303919768</v>
      </c>
      <c r="H8" s="3">
        <v>4.5744817890880141</v>
      </c>
      <c r="I8" s="3">
        <v>-58.161602694555235</v>
      </c>
      <c r="J8" s="3">
        <v>9.0470355894819221</v>
      </c>
      <c r="K8" s="3">
        <v>3.887909335604145</v>
      </c>
      <c r="L8" s="3">
        <v>3.0234250379547007</v>
      </c>
      <c r="M8" s="3">
        <v>3.7878922877609114</v>
      </c>
      <c r="N8" s="3">
        <v>4.0175859341751448</v>
      </c>
      <c r="O8" s="3">
        <v>3.7628317201032586</v>
      </c>
      <c r="P8" s="3">
        <v>3.5516874209393876</v>
      </c>
    </row>
    <row r="9" spans="1:19" ht="18" customHeight="1">
      <c r="A9" s="99" t="s">
        <v>53</v>
      </c>
      <c r="B9" s="99">
        <v>92.917799939515788</v>
      </c>
      <c r="C9" s="99">
        <v>94.856949444424771</v>
      </c>
      <c r="D9" s="99">
        <v>93.85945520606694</v>
      </c>
      <c r="E9" s="99">
        <v>91.269735944851078</v>
      </c>
      <c r="F9" s="100">
        <v>91.967014964412854</v>
      </c>
      <c r="G9" s="100">
        <v>90.73251683422717</v>
      </c>
      <c r="H9" s="100">
        <v>91.269032097733927</v>
      </c>
      <c r="I9" s="100">
        <v>92.020535506222615</v>
      </c>
      <c r="J9" s="149">
        <v>94.689783600300188</v>
      </c>
      <c r="K9" s="100">
        <v>92.119918126048859</v>
      </c>
      <c r="L9" s="100">
        <v>92.321959849236535</v>
      </c>
      <c r="M9" s="100">
        <v>92.331634041604943</v>
      </c>
      <c r="N9" s="100">
        <v>92.365191598068833</v>
      </c>
      <c r="O9" s="100">
        <v>92.311344185044675</v>
      </c>
      <c r="P9" s="100">
        <v>92.328942470333914</v>
      </c>
    </row>
    <row r="10" spans="1:19" ht="18" customHeight="1">
      <c r="A10" s="40"/>
      <c r="B10" s="10"/>
      <c r="C10" s="1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>
        <v>10212.636136413799</v>
      </c>
      <c r="P10" s="20"/>
    </row>
    <row r="11" spans="1:19" ht="18" customHeight="1">
      <c r="A11" s="93" t="s">
        <v>54</v>
      </c>
      <c r="B11" s="147">
        <v>2016</v>
      </c>
      <c r="C11" s="147">
        <v>2017</v>
      </c>
      <c r="D11" s="147">
        <v>2018</v>
      </c>
      <c r="E11" s="147">
        <v>2019</v>
      </c>
      <c r="F11" s="147">
        <v>2020</v>
      </c>
      <c r="G11" s="147">
        <v>2021</v>
      </c>
      <c r="H11" s="91">
        <v>2022</v>
      </c>
      <c r="I11" s="91">
        <v>2023</v>
      </c>
      <c r="J11" s="91">
        <v>2024</v>
      </c>
      <c r="K11" s="91">
        <v>2025</v>
      </c>
      <c r="L11" s="91" t="s">
        <v>1</v>
      </c>
      <c r="M11" s="91" t="s">
        <v>2</v>
      </c>
      <c r="N11" s="91" t="s">
        <v>5</v>
      </c>
      <c r="O11" s="91" t="s">
        <v>6</v>
      </c>
      <c r="P11" s="92" t="s">
        <v>7</v>
      </c>
    </row>
    <row r="12" spans="1:19" s="23" customFormat="1" ht="18" customHeight="1">
      <c r="A12" s="94" t="s">
        <v>55</v>
      </c>
      <c r="B12" s="94">
        <v>2167.0161477053598</v>
      </c>
      <c r="C12" s="94">
        <v>2089.3988337600003</v>
      </c>
      <c r="D12" s="94">
        <v>2230.2496591020999</v>
      </c>
      <c r="E12" s="94">
        <v>1015.1470937321996</v>
      </c>
      <c r="F12" s="94">
        <v>1332.3086178139999</v>
      </c>
      <c r="G12" s="94">
        <v>1364.7521653507999</v>
      </c>
      <c r="H12" s="94">
        <v>1468.1845330000001</v>
      </c>
      <c r="I12" s="94">
        <v>1525.4927590874995</v>
      </c>
      <c r="J12" s="94">
        <v>564.70371274249999</v>
      </c>
      <c r="K12" s="94">
        <v>456.07088304719991</v>
      </c>
      <c r="L12" s="94">
        <v>770</v>
      </c>
      <c r="M12" s="94">
        <v>790</v>
      </c>
      <c r="N12" s="94">
        <v>820</v>
      </c>
      <c r="O12" s="94">
        <v>850</v>
      </c>
      <c r="P12" s="94">
        <v>880</v>
      </c>
    </row>
    <row r="13" spans="1:19" ht="18" customHeight="1">
      <c r="A13" s="15" t="s">
        <v>56</v>
      </c>
      <c r="B13" s="16">
        <v>-1153.4164800000001</v>
      </c>
      <c r="C13" s="16">
        <v>-1170.142208</v>
      </c>
      <c r="D13" s="16">
        <v>-1696.770665</v>
      </c>
      <c r="E13" s="16">
        <v>-107.887441</v>
      </c>
      <c r="F13" s="16">
        <v>129.03368900000001</v>
      </c>
      <c r="G13" s="16">
        <v>23.287686000000001</v>
      </c>
      <c r="H13" s="17">
        <v>125.796967</v>
      </c>
      <c r="I13" s="17">
        <v>129.31525499999998</v>
      </c>
      <c r="J13" s="16">
        <v>77.312483999999998</v>
      </c>
      <c r="K13" s="16">
        <v>-25.707038999999998</v>
      </c>
      <c r="L13" s="16">
        <v>-70</v>
      </c>
      <c r="M13" s="16">
        <v>-80</v>
      </c>
      <c r="N13" s="16">
        <v>-80</v>
      </c>
      <c r="O13" s="16">
        <v>-70</v>
      </c>
      <c r="P13" s="16">
        <v>-70</v>
      </c>
      <c r="Q13" s="23"/>
      <c r="R13" s="23"/>
    </row>
    <row r="14" spans="1:19" ht="18" customHeight="1">
      <c r="A14" s="95" t="s">
        <v>57</v>
      </c>
      <c r="B14" s="95">
        <v>1013.5996677053597</v>
      </c>
      <c r="C14" s="95">
        <v>919.25662576000036</v>
      </c>
      <c r="D14" s="95">
        <v>533.47899410209993</v>
      </c>
      <c r="E14" s="95">
        <v>907.25965273219958</v>
      </c>
      <c r="F14" s="95">
        <v>1461.342306814</v>
      </c>
      <c r="G14" s="95">
        <v>1388.0398513507998</v>
      </c>
      <c r="H14" s="95">
        <v>1593.9815000000001</v>
      </c>
      <c r="I14" s="95">
        <v>1654.8080140874995</v>
      </c>
      <c r="J14" s="95">
        <v>642.01619674250003</v>
      </c>
      <c r="K14" s="95">
        <v>430.3638440471999</v>
      </c>
      <c r="L14" s="95">
        <v>700</v>
      </c>
      <c r="M14" s="95">
        <v>710</v>
      </c>
      <c r="N14" s="95">
        <v>740</v>
      </c>
      <c r="O14" s="95">
        <v>780</v>
      </c>
      <c r="P14" s="95">
        <v>810</v>
      </c>
      <c r="Q14" s="23"/>
      <c r="S14" s="43"/>
    </row>
    <row r="15" spans="1:19" ht="12" customHeight="1">
      <c r="A15" s="11"/>
      <c r="B15" s="41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23"/>
    </row>
    <row r="16" spans="1:19" ht="18" customHeight="1">
      <c r="A16" s="93" t="s">
        <v>58</v>
      </c>
      <c r="B16" s="147">
        <v>2016</v>
      </c>
      <c r="C16" s="147">
        <v>2017</v>
      </c>
      <c r="D16" s="147">
        <v>2018</v>
      </c>
      <c r="E16" s="147">
        <v>2019</v>
      </c>
      <c r="F16" s="147">
        <v>2020</v>
      </c>
      <c r="G16" s="147">
        <v>2021</v>
      </c>
      <c r="H16" s="91">
        <v>2022</v>
      </c>
      <c r="I16" s="91">
        <v>2023</v>
      </c>
      <c r="J16" s="91">
        <v>2024</v>
      </c>
      <c r="K16" s="91">
        <v>2025</v>
      </c>
      <c r="L16" s="91" t="s">
        <v>1</v>
      </c>
      <c r="M16" s="91" t="s">
        <v>2</v>
      </c>
      <c r="N16" s="91" t="s">
        <v>5</v>
      </c>
      <c r="O16" s="91" t="s">
        <v>6</v>
      </c>
      <c r="P16" s="92" t="s">
        <v>7</v>
      </c>
      <c r="Q16" s="23"/>
    </row>
    <row r="17" spans="1:19" ht="18" customHeight="1">
      <c r="A17" s="94" t="s">
        <v>59</v>
      </c>
      <c r="B17" s="94">
        <v>359.14510900000005</v>
      </c>
      <c r="C17" s="94">
        <v>360.00321200000002</v>
      </c>
      <c r="D17" s="94">
        <v>357.15908399999995</v>
      </c>
      <c r="E17" s="94">
        <v>364.50184100000001</v>
      </c>
      <c r="F17" s="94">
        <v>205.39172500000004</v>
      </c>
      <c r="G17" s="94">
        <v>194.01345900000001</v>
      </c>
      <c r="H17" s="94">
        <v>167.87675200000001</v>
      </c>
      <c r="I17" s="94">
        <v>287.19387599999999</v>
      </c>
      <c r="J17" s="94">
        <v>188.78309999999999</v>
      </c>
      <c r="K17" s="94">
        <v>55.432808999999992</v>
      </c>
      <c r="L17" s="94">
        <v>60</v>
      </c>
      <c r="M17" s="94">
        <v>70</v>
      </c>
      <c r="N17" s="94">
        <v>70</v>
      </c>
      <c r="O17" s="94">
        <v>70</v>
      </c>
      <c r="P17" s="94">
        <v>70</v>
      </c>
      <c r="Q17" s="23"/>
      <c r="S17" s="43"/>
    </row>
    <row r="18" spans="1:19" ht="8.6999999999999993" customHeight="1">
      <c r="A18" s="42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</row>
    <row r="19" spans="1:19" ht="18" customHeight="1">
      <c r="A19" s="93" t="s">
        <v>60</v>
      </c>
      <c r="B19" s="147">
        <v>2016</v>
      </c>
      <c r="C19" s="147">
        <v>2017</v>
      </c>
      <c r="D19" s="147">
        <v>2018</v>
      </c>
      <c r="E19" s="147">
        <v>2019</v>
      </c>
      <c r="F19" s="147">
        <v>2020</v>
      </c>
      <c r="G19" s="147">
        <v>2021</v>
      </c>
      <c r="H19" s="91">
        <v>2022</v>
      </c>
      <c r="I19" s="91">
        <v>2023</v>
      </c>
      <c r="J19" s="91">
        <v>2024</v>
      </c>
      <c r="K19" s="91">
        <v>2025</v>
      </c>
      <c r="L19" s="91" t="s">
        <v>1</v>
      </c>
      <c r="M19" s="91" t="s">
        <v>2</v>
      </c>
      <c r="N19" s="91" t="s">
        <v>5</v>
      </c>
      <c r="O19" s="91" t="s">
        <v>6</v>
      </c>
      <c r="P19" s="92" t="s">
        <v>7</v>
      </c>
    </row>
    <row r="20" spans="1:19" ht="18" customHeight="1">
      <c r="A20" s="94" t="s">
        <v>61</v>
      </c>
      <c r="B20" s="94">
        <v>63.060337600000004</v>
      </c>
      <c r="C20" s="94">
        <v>48.191960000000009</v>
      </c>
      <c r="D20" s="94">
        <v>57.061107324000005</v>
      </c>
      <c r="E20" s="94">
        <v>51.852679000000002</v>
      </c>
      <c r="F20" s="94">
        <v>46.087622185998484</v>
      </c>
      <c r="G20" s="94">
        <v>72.944220999999999</v>
      </c>
      <c r="H20" s="94">
        <v>68.4371711</v>
      </c>
      <c r="I20" s="94">
        <v>60.633701912501095</v>
      </c>
      <c r="J20" s="94">
        <v>71.650521999999995</v>
      </c>
      <c r="K20" s="94">
        <v>58.124442000000002</v>
      </c>
      <c r="L20" s="94">
        <v>40</v>
      </c>
      <c r="M20" s="94">
        <v>30</v>
      </c>
      <c r="N20" s="94">
        <v>30</v>
      </c>
      <c r="O20" s="94">
        <v>40</v>
      </c>
      <c r="P20" s="94">
        <v>40</v>
      </c>
    </row>
    <row r="21" spans="1:19" ht="8.6999999999999993" customHeight="1">
      <c r="A21" s="44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</row>
    <row r="22" spans="1:19" ht="18" customHeight="1">
      <c r="A22" s="95" t="s">
        <v>62</v>
      </c>
      <c r="B22" s="98">
        <v>18890.563156200074</v>
      </c>
      <c r="C22" s="98">
        <v>18903.046100817803</v>
      </c>
      <c r="D22" s="98">
        <v>18757.542647393198</v>
      </c>
      <c r="E22" s="98">
        <v>19235.870108870196</v>
      </c>
      <c r="F22" s="98">
        <v>20222.230163</v>
      </c>
      <c r="G22" s="98">
        <v>20705.815332984006</v>
      </c>
      <c r="H22" s="98">
        <v>21752.589415741251</v>
      </c>
      <c r="I22" s="98">
        <v>10337.804104999999</v>
      </c>
      <c r="J22" s="98">
        <v>9991.703993556901</v>
      </c>
      <c r="K22" s="98">
        <v>9986.5572314609999</v>
      </c>
      <c r="L22" s="98">
        <v>10540</v>
      </c>
      <c r="M22" s="98">
        <v>10920</v>
      </c>
      <c r="N22" s="98">
        <v>11360</v>
      </c>
      <c r="O22" s="98">
        <v>11810</v>
      </c>
      <c r="P22" s="98">
        <v>12230</v>
      </c>
    </row>
    <row r="23" spans="1:19" ht="18" customHeight="1">
      <c r="A23" s="2" t="s">
        <v>11</v>
      </c>
      <c r="B23" s="3">
        <v>1.9792880923375167</v>
      </c>
      <c r="C23" s="3">
        <v>6.608032018162735E-2</v>
      </c>
      <c r="D23" s="3">
        <v>-0.76973548415728565</v>
      </c>
      <c r="E23" s="3">
        <v>2.5500539727866478</v>
      </c>
      <c r="F23" s="3">
        <v>5.1277121780676005</v>
      </c>
      <c r="G23" s="3">
        <v>2.3913542971576218</v>
      </c>
      <c r="H23" s="3">
        <v>5.055459376621374</v>
      </c>
      <c r="I23" s="3">
        <v>-52.475524143718474</v>
      </c>
      <c r="J23" s="3">
        <v>-3.3479074272233733</v>
      </c>
      <c r="K23" s="3">
        <v>-5.1510353981865098E-2</v>
      </c>
      <c r="L23" s="3">
        <v>5.54187750304449</v>
      </c>
      <c r="M23" s="3">
        <v>3.6053130929791344</v>
      </c>
      <c r="N23" s="3">
        <v>4.0293040293040372</v>
      </c>
      <c r="O23" s="3">
        <v>3.9612676056338003</v>
      </c>
      <c r="P23" s="3">
        <v>3.5563082133784896</v>
      </c>
    </row>
    <row r="25" spans="1:19" ht="18" customHeight="1">
      <c r="I25" s="43"/>
      <c r="J25" s="43"/>
    </row>
  </sheetData>
  <phoneticPr fontId="2" type="noConversion"/>
  <pageMargins left="0.59055118110236227" right="0.39370078740157483" top="0.78740157480314965" bottom="0.78740157480314965" header="0.51181102362204722" footer="0.51181102362204722"/>
  <pageSetup paperSize="9" orientation="portrait" copies="10" r:id="rId1"/>
  <headerFooter alignWithMargins="0">
    <oddFooter>&amp;L&amp;F
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ul4"/>
  <dimension ref="A1:P70"/>
  <sheetViews>
    <sheetView tabSelected="1" zoomScaleNormal="100" workbookViewId="0">
      <selection sqref="A1:I1048576"/>
    </sheetView>
  </sheetViews>
  <sheetFormatPr defaultColWidth="8.6640625" defaultRowHeight="18" customHeight="1"/>
  <cols>
    <col min="1" max="1" width="26.6640625" style="1" customWidth="1"/>
    <col min="2" max="15" width="9.6640625" style="1" customWidth="1"/>
    <col min="16" max="16384" width="8.6640625" style="1"/>
  </cols>
  <sheetData>
    <row r="1" spans="1:15" ht="18" customHeight="1">
      <c r="A1" s="75" t="s">
        <v>63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 t="s">
        <v>31</v>
      </c>
    </row>
    <row r="2" spans="1:15" ht="18" hidden="1" customHeight="1">
      <c r="A2" s="78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</row>
    <row r="3" spans="1:15" ht="18" customHeight="1">
      <c r="A3" s="81" t="s">
        <v>33</v>
      </c>
      <c r="B3" s="82">
        <v>2016</v>
      </c>
      <c r="C3" s="82">
        <v>2017</v>
      </c>
      <c r="D3" s="82">
        <v>2018</v>
      </c>
      <c r="E3" s="82">
        <v>2019</v>
      </c>
      <c r="F3" s="82">
        <v>2020</v>
      </c>
      <c r="G3" s="82">
        <v>2021</v>
      </c>
      <c r="H3" s="82">
        <v>2023</v>
      </c>
      <c r="I3" s="82">
        <v>2024</v>
      </c>
      <c r="J3" s="82" t="s">
        <v>0</v>
      </c>
      <c r="K3" s="82" t="s">
        <v>1</v>
      </c>
      <c r="L3" s="82" t="s">
        <v>2</v>
      </c>
      <c r="M3" s="82" t="s">
        <v>5</v>
      </c>
      <c r="N3" s="82" t="s">
        <v>6</v>
      </c>
      <c r="O3" s="83"/>
    </row>
    <row r="4" spans="1:15" ht="18" customHeight="1">
      <c r="A4" s="158" t="s">
        <v>64</v>
      </c>
      <c r="B4" s="159">
        <v>27602.614799949999</v>
      </c>
      <c r="C4" s="159">
        <v>28128.337499999998</v>
      </c>
      <c r="D4" s="159">
        <v>29417</v>
      </c>
      <c r="E4" s="159">
        <v>29130.388430114857</v>
      </c>
      <c r="F4" s="159">
        <v>27470.908131761091</v>
      </c>
      <c r="G4" s="159">
        <v>36405.345674999997</v>
      </c>
      <c r="H4" s="159">
        <v>36774.974545032484</v>
      </c>
      <c r="I4" s="159">
        <v>35016.655916084259</v>
      </c>
      <c r="J4" s="159">
        <v>37500</v>
      </c>
      <c r="K4" s="159">
        <v>40100</v>
      </c>
      <c r="L4" s="159">
        <v>41400</v>
      </c>
      <c r="M4" s="159">
        <v>42800</v>
      </c>
      <c r="N4" s="159">
        <v>43700</v>
      </c>
      <c r="O4" s="159">
        <v>45100</v>
      </c>
    </row>
    <row r="5" spans="1:15" ht="18" customHeight="1">
      <c r="A5" s="2" t="s">
        <v>65</v>
      </c>
      <c r="B5" s="3">
        <v>23.105052180670761</v>
      </c>
      <c r="C5" s="3">
        <v>1.9046119502089676</v>
      </c>
      <c r="D5" s="3">
        <v>4.581367455506391</v>
      </c>
      <c r="E5" s="3">
        <v>-0.9743059111573027</v>
      </c>
      <c r="F5" s="3">
        <v>-5.6967324769284673</v>
      </c>
      <c r="G5" s="3">
        <v>32.523269709126069</v>
      </c>
      <c r="H5" s="3">
        <v>-8.570755092396908</v>
      </c>
      <c r="I5" s="3">
        <v>-4.7812912196447339</v>
      </c>
      <c r="J5" s="3">
        <v>7.091893897198398</v>
      </c>
      <c r="K5" s="3">
        <v>6.9333333333333247</v>
      </c>
      <c r="L5" s="3">
        <v>3.2418952618453956</v>
      </c>
      <c r="M5" s="3">
        <v>3.3816425120772875</v>
      </c>
      <c r="N5" s="3">
        <v>2.1028037383177489</v>
      </c>
      <c r="O5" s="3">
        <v>3.203661327231111</v>
      </c>
    </row>
    <row r="6" spans="1:15" ht="18" customHeight="1">
      <c r="A6" s="45" t="s">
        <v>66</v>
      </c>
      <c r="B6" s="46">
        <v>20</v>
      </c>
      <c r="C6" s="46">
        <v>20</v>
      </c>
      <c r="D6" s="46">
        <v>20</v>
      </c>
      <c r="E6" s="46">
        <v>20</v>
      </c>
      <c r="F6" s="46">
        <v>20</v>
      </c>
      <c r="G6" s="46">
        <v>20</v>
      </c>
      <c r="H6" s="46">
        <v>20</v>
      </c>
      <c r="I6" s="46">
        <v>20</v>
      </c>
      <c r="J6" s="46">
        <v>20</v>
      </c>
      <c r="K6" s="46">
        <v>20</v>
      </c>
      <c r="L6" s="46">
        <v>18</v>
      </c>
      <c r="M6" s="46">
        <v>18</v>
      </c>
      <c r="N6" s="46">
        <v>18</v>
      </c>
      <c r="O6" s="46">
        <v>18</v>
      </c>
    </row>
    <row r="7" spans="1:15" ht="18" customHeight="1">
      <c r="A7" s="103" t="s">
        <v>67</v>
      </c>
      <c r="B7" s="105">
        <v>5520.5229599899994</v>
      </c>
      <c r="C7" s="104">
        <v>5625.6674999999996</v>
      </c>
      <c r="D7" s="104">
        <v>5883.4</v>
      </c>
      <c r="E7" s="104">
        <v>5826.0776860229716</v>
      </c>
      <c r="F7" s="104">
        <v>5494.1816263522187</v>
      </c>
      <c r="G7" s="104">
        <v>7281.0691349999988</v>
      </c>
      <c r="H7" s="104">
        <v>7354.9949090064965</v>
      </c>
      <c r="I7" s="104">
        <v>7003.3311832168511</v>
      </c>
      <c r="J7" s="104">
        <v>7500</v>
      </c>
      <c r="K7" s="104">
        <v>8020</v>
      </c>
      <c r="L7" s="104">
        <v>7452</v>
      </c>
      <c r="M7" s="104">
        <v>7704</v>
      </c>
      <c r="N7" s="104">
        <v>7866</v>
      </c>
      <c r="O7" s="104">
        <v>8118</v>
      </c>
    </row>
    <row r="8" spans="1:15" ht="18" customHeight="1">
      <c r="A8" s="2" t="s">
        <v>68</v>
      </c>
      <c r="B8" s="36">
        <v>0.30919999999999997</v>
      </c>
      <c r="C8" s="36">
        <v>0.3034</v>
      </c>
      <c r="D8" s="49">
        <v>0.3135</v>
      </c>
      <c r="E8" s="49">
        <v>0.313</v>
      </c>
      <c r="F8" s="49">
        <v>0.42130000000000001</v>
      </c>
      <c r="G8" s="49">
        <v>0.44340000000000002</v>
      </c>
      <c r="H8" s="49">
        <v>0.23910000000000001</v>
      </c>
      <c r="I8" s="49">
        <v>0.2369</v>
      </c>
      <c r="J8" s="49">
        <v>0.23649999999999999</v>
      </c>
      <c r="K8" s="49">
        <v>0.22839999999999999</v>
      </c>
      <c r="L8" s="49">
        <v>0.25490000000000002</v>
      </c>
      <c r="M8" s="49">
        <v>0.25919999999999999</v>
      </c>
      <c r="N8" s="49">
        <v>0.26429999999999998</v>
      </c>
      <c r="O8" s="49">
        <v>0.2651</v>
      </c>
    </row>
    <row r="9" spans="1:15" ht="18" customHeight="1">
      <c r="A9" s="106" t="s">
        <v>69</v>
      </c>
      <c r="B9" s="107">
        <v>1716.6095100000002</v>
      </c>
      <c r="C9" s="107">
        <v>1716.063189</v>
      </c>
      <c r="D9" s="107">
        <v>1853.6815695</v>
      </c>
      <c r="E9" s="107">
        <v>1823.56231572519</v>
      </c>
      <c r="F9" s="107">
        <v>2314.69871918219</v>
      </c>
      <c r="G9" s="107">
        <v>3239.6949070000001</v>
      </c>
      <c r="H9" s="107">
        <v>1758.5792827434534</v>
      </c>
      <c r="I9" s="107">
        <v>1659.0891573040719</v>
      </c>
      <c r="J9" s="107">
        <v>1770</v>
      </c>
      <c r="K9" s="107">
        <v>1830</v>
      </c>
      <c r="L9" s="107">
        <v>1900</v>
      </c>
      <c r="M9" s="107">
        <v>2000</v>
      </c>
      <c r="N9" s="107">
        <v>2080</v>
      </c>
      <c r="O9" s="107">
        <v>2150</v>
      </c>
    </row>
    <row r="10" spans="1:15" ht="18" customHeight="1">
      <c r="A10" s="2" t="s">
        <v>65</v>
      </c>
      <c r="B10" s="3">
        <v>3.8231096986504953</v>
      </c>
      <c r="C10" s="3">
        <v>-3.1825583909306232E-2</v>
      </c>
      <c r="D10" s="3">
        <v>8.0194238406916973</v>
      </c>
      <c r="E10" s="3">
        <v>-1.6248342903325219</v>
      </c>
      <c r="F10" s="3">
        <v>26.932800662843583</v>
      </c>
      <c r="G10" s="3">
        <v>39.961839532387259</v>
      </c>
      <c r="H10" s="3">
        <v>-35.246645564550064</v>
      </c>
      <c r="I10" s="3">
        <v>-5.6574148470675105</v>
      </c>
      <c r="J10" s="3">
        <v>6.6850441525488691</v>
      </c>
      <c r="K10" s="3">
        <v>3.3898305084745672</v>
      </c>
      <c r="L10" s="3">
        <v>3.8251366120218622</v>
      </c>
      <c r="M10" s="3">
        <v>5.2631578947368363</v>
      </c>
      <c r="N10" s="3">
        <v>4.0000000000000036</v>
      </c>
      <c r="O10" s="3">
        <v>3.3653846153846256</v>
      </c>
    </row>
    <row r="11" spans="1:15" ht="7.5" customHeight="1">
      <c r="A11" s="144"/>
      <c r="B11" s="145"/>
      <c r="C11" s="145"/>
      <c r="D11" s="145"/>
    </row>
    <row r="12" spans="1:15" ht="18" customHeight="1">
      <c r="A12" s="101" t="s">
        <v>70</v>
      </c>
      <c r="B12" s="102">
        <v>1706.9456992289076</v>
      </c>
      <c r="C12" s="102">
        <v>1706.063189</v>
      </c>
      <c r="D12" s="102">
        <v>1843.6815695</v>
      </c>
      <c r="E12" s="102">
        <v>1813.56231572519</v>
      </c>
      <c r="F12" s="102">
        <v>2304.69871918219</v>
      </c>
      <c r="G12" s="102">
        <v>3226.061271</v>
      </c>
      <c r="H12" s="107">
        <v>1749.5843190931205</v>
      </c>
      <c r="I12" s="107">
        <v>1646.3345437953969</v>
      </c>
      <c r="J12" s="107">
        <v>1760</v>
      </c>
      <c r="K12" s="107">
        <v>1820</v>
      </c>
      <c r="L12" s="107">
        <v>1890</v>
      </c>
      <c r="M12" s="107">
        <v>1990</v>
      </c>
      <c r="N12" s="107">
        <v>2070</v>
      </c>
      <c r="O12" s="107">
        <v>2140</v>
      </c>
    </row>
    <row r="13" spans="1:15" ht="18" customHeight="1">
      <c r="A13" s="101" t="s">
        <v>71</v>
      </c>
      <c r="B13" s="108">
        <v>9.6638107710925905</v>
      </c>
      <c r="C13" s="108">
        <v>10</v>
      </c>
      <c r="D13" s="108">
        <v>10</v>
      </c>
      <c r="E13" s="108">
        <v>10</v>
      </c>
      <c r="F13" s="108">
        <v>10</v>
      </c>
      <c r="G13" s="108">
        <v>13.633636000000024</v>
      </c>
      <c r="H13" s="108">
        <v>8.9949636503330002</v>
      </c>
      <c r="I13" s="108">
        <v>12.754613508674987</v>
      </c>
      <c r="J13" s="108">
        <v>10</v>
      </c>
      <c r="K13" s="108">
        <v>10</v>
      </c>
      <c r="L13" s="108">
        <v>10</v>
      </c>
      <c r="M13" s="108">
        <v>10</v>
      </c>
      <c r="N13" s="108">
        <v>10</v>
      </c>
      <c r="O13" s="108">
        <v>10</v>
      </c>
    </row>
    <row r="14" spans="1:15" ht="15.75" hidden="1" customHeight="1">
      <c r="A14" s="42"/>
      <c r="K14" s="130"/>
    </row>
    <row r="15" spans="1:15" ht="19.5" customHeight="1">
      <c r="A15" s="42"/>
      <c r="B15" s="50"/>
      <c r="C15" s="43"/>
      <c r="D15" s="43"/>
      <c r="E15" s="43"/>
      <c r="F15" s="43"/>
      <c r="G15" s="43"/>
      <c r="H15" s="43"/>
      <c r="I15" s="43"/>
    </row>
    <row r="16" spans="1:15" ht="20.25" customHeight="1">
      <c r="A16" s="75" t="s">
        <v>72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7"/>
    </row>
    <row r="17" spans="1:15" ht="18" hidden="1" customHeight="1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6"/>
    </row>
    <row r="18" spans="1:15" ht="14.7" customHeight="1">
      <c r="A18" s="81" t="s">
        <v>73</v>
      </c>
      <c r="B18" s="82">
        <v>2016</v>
      </c>
      <c r="C18" s="82">
        <v>2017</v>
      </c>
      <c r="D18" s="82">
        <v>2018</v>
      </c>
      <c r="E18" s="82">
        <v>2019</v>
      </c>
      <c r="F18" s="82">
        <v>2020</v>
      </c>
      <c r="G18" s="82">
        <v>2021</v>
      </c>
      <c r="H18" s="82">
        <v>2023</v>
      </c>
      <c r="I18" s="82">
        <v>2024</v>
      </c>
      <c r="J18" s="82">
        <v>2025</v>
      </c>
      <c r="K18" s="82" t="s">
        <v>1</v>
      </c>
      <c r="L18" s="82" t="s">
        <v>2</v>
      </c>
      <c r="M18" s="82" t="s">
        <v>5</v>
      </c>
      <c r="N18" s="82" t="s">
        <v>6</v>
      </c>
      <c r="O18" s="83" t="s">
        <v>7</v>
      </c>
    </row>
    <row r="19" spans="1:15" ht="18" hidden="1" customHeight="1">
      <c r="A19" s="51" t="s">
        <v>74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43"/>
      <c r="O19" s="43"/>
    </row>
    <row r="20" spans="1:15" ht="18" hidden="1" customHeight="1">
      <c r="A20" s="15" t="s">
        <v>75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43"/>
      <c r="O20" s="43"/>
    </row>
    <row r="21" spans="1:15" ht="18" hidden="1" customHeight="1">
      <c r="A21" s="15" t="s">
        <v>76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43"/>
      <c r="O21" s="43"/>
    </row>
    <row r="22" spans="1:15" ht="20.25" hidden="1" customHeight="1">
      <c r="A22" s="15" t="s">
        <v>77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43"/>
      <c r="O22" s="43"/>
    </row>
    <row r="23" spans="1:15" ht="20.25" hidden="1" customHeight="1">
      <c r="A23" s="15" t="s">
        <v>78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43"/>
      <c r="O23" s="43"/>
    </row>
    <row r="24" spans="1:15" ht="20.25" hidden="1" customHeight="1">
      <c r="A24" s="15" t="s">
        <v>79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43"/>
      <c r="O24" s="43"/>
    </row>
    <row r="25" spans="1:15" ht="18" hidden="1" customHeight="1">
      <c r="A25" s="15" t="s">
        <v>80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43"/>
      <c r="O25" s="43"/>
    </row>
    <row r="26" spans="1:15" ht="18" hidden="1" customHeight="1">
      <c r="A26" s="15" t="s">
        <v>81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43"/>
      <c r="O26" s="43"/>
    </row>
    <row r="27" spans="1:15" ht="18" hidden="1" customHeight="1">
      <c r="A27" s="15" t="s">
        <v>82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43"/>
      <c r="O27" s="43"/>
    </row>
    <row r="28" spans="1:15" ht="18" hidden="1" customHeight="1">
      <c r="A28" s="47" t="s">
        <v>83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140"/>
      <c r="O28" s="140"/>
    </row>
    <row r="29" spans="1:15" ht="18" hidden="1" customHeight="1">
      <c r="A29" s="15" t="s">
        <v>84</v>
      </c>
      <c r="B29" s="16">
        <v>1.2317743602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41"/>
      <c r="O29" s="141"/>
    </row>
    <row r="30" spans="1:15" ht="18" hidden="1" customHeight="1">
      <c r="A30" s="47" t="s">
        <v>85</v>
      </c>
      <c r="B30" s="48">
        <v>-3.7577889301000003</v>
      </c>
      <c r="C30" s="48">
        <v>4.6470400000000009E-2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140"/>
      <c r="O30" s="140"/>
    </row>
    <row r="31" spans="1:15" ht="18" hidden="1" customHeight="1">
      <c r="A31" s="15" t="s">
        <v>86</v>
      </c>
      <c r="B31" s="16">
        <v>19.920734373097005</v>
      </c>
      <c r="C31" s="17">
        <v>5.0616199999999996</v>
      </c>
      <c r="D31" s="17">
        <v>0</v>
      </c>
      <c r="E31" s="17">
        <v>-1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41"/>
      <c r="O31" s="141"/>
    </row>
    <row r="32" spans="1:15" ht="18" hidden="1" customHeight="1">
      <c r="A32" s="47" t="s">
        <v>87</v>
      </c>
      <c r="B32" s="48">
        <v>17.199093428650002</v>
      </c>
      <c r="C32" s="48">
        <v>0</v>
      </c>
      <c r="D32" s="48">
        <v>-29.822407999999999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140"/>
      <c r="O32" s="140"/>
    </row>
    <row r="33" spans="1:15" ht="18" hidden="1" customHeight="1">
      <c r="A33" s="15" t="s">
        <v>88</v>
      </c>
      <c r="B33" s="17">
        <v>3.2329396171999991</v>
      </c>
      <c r="C33" s="17">
        <v>3.08047</v>
      </c>
      <c r="D33" s="17">
        <v>1.3300993297999999</v>
      </c>
      <c r="E33" s="17">
        <v>4.2248627300999999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41"/>
      <c r="O33" s="141"/>
    </row>
    <row r="34" spans="1:15" ht="18" hidden="1" customHeight="1">
      <c r="A34" s="47" t="s">
        <v>89</v>
      </c>
      <c r="B34" s="48">
        <v>-13.069181594112001</v>
      </c>
      <c r="C34" s="48">
        <v>2.7428520000000001</v>
      </c>
      <c r="D34" s="48">
        <v>5.2748329999999992</v>
      </c>
      <c r="E34" s="48">
        <v>-23.607262463599998</v>
      </c>
      <c r="F34" s="48">
        <v>43.247315000000008</v>
      </c>
      <c r="G34" s="48">
        <v>9.1306600000000007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140"/>
      <c r="O34" s="140"/>
    </row>
    <row r="35" spans="1:15" ht="18" hidden="1" customHeight="1">
      <c r="A35" s="15" t="s">
        <v>90</v>
      </c>
      <c r="B35" s="17">
        <v>-21.042977887627988</v>
      </c>
      <c r="C35" s="16">
        <v>-2.2057630000000001</v>
      </c>
      <c r="D35" s="17">
        <v>3.6793339215999996</v>
      </c>
      <c r="E35" s="17">
        <v>2.1002462888000002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41"/>
      <c r="O35" s="141"/>
    </row>
    <row r="36" spans="1:15" ht="18" hidden="1" customHeight="1">
      <c r="A36" s="101" t="s">
        <v>91</v>
      </c>
      <c r="B36" s="102">
        <v>331.74427679252608</v>
      </c>
      <c r="C36" s="102">
        <v>12.449598999999999</v>
      </c>
      <c r="D36" s="102">
        <v>2.3387319793999999</v>
      </c>
      <c r="E36" s="102">
        <v>2.3299997804000006</v>
      </c>
      <c r="F36" s="102">
        <v>0.37737500000000002</v>
      </c>
      <c r="G36" s="102">
        <v>0</v>
      </c>
      <c r="H36" s="102">
        <v>0</v>
      </c>
      <c r="I36" s="102">
        <v>0</v>
      </c>
      <c r="J36" s="102">
        <v>0</v>
      </c>
      <c r="K36" s="102">
        <v>0</v>
      </c>
      <c r="L36" s="102">
        <v>0</v>
      </c>
      <c r="M36" s="102">
        <v>0</v>
      </c>
      <c r="N36" s="139"/>
      <c r="O36" s="139"/>
    </row>
    <row r="37" spans="1:15" ht="18" hidden="1" customHeight="1">
      <c r="A37" s="146" t="s">
        <v>92</v>
      </c>
      <c r="B37" s="143">
        <v>1112.2145574247638</v>
      </c>
      <c r="C37" s="142">
        <v>497.46717599999999</v>
      </c>
      <c r="D37" s="142">
        <v>9.6450999999999976</v>
      </c>
      <c r="E37" s="142">
        <v>0.1278481836</v>
      </c>
      <c r="F37" s="142">
        <v>0.14204299999999995</v>
      </c>
      <c r="G37" s="142">
        <v>0.96131900000000003</v>
      </c>
      <c r="H37" s="142">
        <v>0</v>
      </c>
      <c r="I37" s="142">
        <v>0</v>
      </c>
      <c r="J37" s="142">
        <v>0</v>
      </c>
      <c r="K37" s="142">
        <v>0</v>
      </c>
      <c r="L37" s="142">
        <v>0</v>
      </c>
      <c r="M37" s="142">
        <v>0</v>
      </c>
      <c r="N37" s="141"/>
      <c r="O37" s="141"/>
    </row>
    <row r="38" spans="1:15" ht="18" hidden="1" customHeight="1">
      <c r="A38" s="101" t="s">
        <v>93</v>
      </c>
      <c r="B38" s="102">
        <v>90.198752735834006</v>
      </c>
      <c r="C38" s="107">
        <v>1259.280354</v>
      </c>
      <c r="D38" s="102">
        <v>352.737143</v>
      </c>
      <c r="E38" s="102">
        <v>32.182593199999999</v>
      </c>
      <c r="F38" s="102">
        <v>-2.3276500000000002</v>
      </c>
      <c r="G38" s="102">
        <v>-0.53106804360000004</v>
      </c>
      <c r="H38" s="102">
        <v>-2.7497820000000002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39"/>
    </row>
    <row r="39" spans="1:15" ht="18" hidden="1" customHeight="1">
      <c r="A39" s="15" t="s">
        <v>94</v>
      </c>
      <c r="B39" s="17"/>
      <c r="C39" s="17">
        <v>90.805971999999997</v>
      </c>
      <c r="D39" s="53">
        <v>1402.1785030000001</v>
      </c>
      <c r="E39" s="17">
        <v>339.27103128500005</v>
      </c>
      <c r="F39" s="17">
        <v>2.6388369999999997</v>
      </c>
      <c r="G39" s="17">
        <v>-0.55957899999999994</v>
      </c>
      <c r="H39" s="17">
        <v>-0.16758500000000048</v>
      </c>
      <c r="I39" s="17">
        <v>-6.4333620000000007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41"/>
    </row>
    <row r="40" spans="1:15" ht="18" hidden="1" customHeight="1">
      <c r="A40" s="101" t="s">
        <v>95</v>
      </c>
      <c r="B40" s="109"/>
      <c r="C40" s="109"/>
      <c r="D40" s="109">
        <v>109.66686655239998</v>
      </c>
      <c r="E40" s="105">
        <v>1433.82394583</v>
      </c>
      <c r="F40" s="109">
        <v>258.88040000000001</v>
      </c>
      <c r="G40" s="109">
        <v>9.4108069999999984</v>
      </c>
      <c r="H40" s="109">
        <v>-11.444501000000001</v>
      </c>
      <c r="I40" s="109">
        <v>-0.18818800000000002</v>
      </c>
      <c r="J40" s="109">
        <v>0</v>
      </c>
      <c r="K40" s="109">
        <v>0</v>
      </c>
      <c r="L40" s="109">
        <v>0</v>
      </c>
      <c r="M40" s="109">
        <v>0</v>
      </c>
      <c r="N40" s="109">
        <v>0</v>
      </c>
      <c r="O40" s="153"/>
    </row>
    <row r="41" spans="1:15" ht="18" customHeight="1">
      <c r="A41" s="17" t="s">
        <v>96</v>
      </c>
      <c r="B41" s="17"/>
      <c r="C41" s="137"/>
      <c r="D41" s="17"/>
      <c r="E41" s="17">
        <v>119.3350331437</v>
      </c>
      <c r="F41" s="53">
        <v>1556.5623529999998</v>
      </c>
      <c r="G41" s="17">
        <v>602.05522099999996</v>
      </c>
      <c r="H41" s="17">
        <v>-0.57710399999999995</v>
      </c>
      <c r="I41" s="17">
        <v>13.994792</v>
      </c>
      <c r="J41" s="17">
        <v>-0.50005699999999997</v>
      </c>
      <c r="K41" s="137">
        <v>-20</v>
      </c>
      <c r="L41" s="17">
        <v>0</v>
      </c>
      <c r="M41" s="17">
        <v>0</v>
      </c>
      <c r="N41" s="17">
        <v>0</v>
      </c>
      <c r="O41" s="178">
        <v>0</v>
      </c>
    </row>
    <row r="42" spans="1:15" ht="18" customHeight="1">
      <c r="A42" s="109" t="s">
        <v>97</v>
      </c>
      <c r="B42" s="109"/>
      <c r="C42" s="138"/>
      <c r="D42" s="109"/>
      <c r="E42" s="109"/>
      <c r="F42" s="109">
        <v>107.29825000000001</v>
      </c>
      <c r="G42" s="105">
        <v>2111.214176</v>
      </c>
      <c r="H42" s="109">
        <v>17.267151999999996</v>
      </c>
      <c r="I42" s="109">
        <v>12.892685</v>
      </c>
      <c r="J42" s="109">
        <v>-3.5173107298000001</v>
      </c>
      <c r="K42" s="109">
        <v>0</v>
      </c>
      <c r="L42" s="109">
        <v>0</v>
      </c>
      <c r="M42" s="109">
        <v>0</v>
      </c>
      <c r="N42" s="109">
        <v>0</v>
      </c>
      <c r="O42" s="109">
        <v>0</v>
      </c>
    </row>
    <row r="43" spans="1:15" ht="18" customHeight="1">
      <c r="A43" s="17" t="s">
        <v>98</v>
      </c>
      <c r="B43" s="17"/>
      <c r="C43" s="137"/>
      <c r="D43" s="17"/>
      <c r="E43" s="17"/>
      <c r="F43" s="17"/>
      <c r="G43" s="17">
        <v>127.6966850078</v>
      </c>
      <c r="H43" s="17">
        <v>730.48772199999996</v>
      </c>
      <c r="I43" s="17">
        <v>13.591648999999999</v>
      </c>
      <c r="J43" s="17">
        <v>-0.19804500000000008</v>
      </c>
      <c r="K43" s="17">
        <v>10</v>
      </c>
      <c r="L43" s="17">
        <v>0</v>
      </c>
      <c r="M43" s="17">
        <v>0</v>
      </c>
      <c r="N43" s="17">
        <v>0</v>
      </c>
      <c r="O43" s="17">
        <v>0</v>
      </c>
    </row>
    <row r="44" spans="1:15" ht="18" customHeight="1">
      <c r="A44" s="109" t="s">
        <v>99</v>
      </c>
      <c r="B44" s="109"/>
      <c r="C44" s="138"/>
      <c r="D44" s="138"/>
      <c r="E44" s="138"/>
      <c r="F44" s="138"/>
      <c r="G44" s="138"/>
      <c r="H44" s="105">
        <v>1222.0262829999999</v>
      </c>
      <c r="I44" s="109">
        <v>372.73759799999993</v>
      </c>
      <c r="J44" s="109">
        <v>11.338884971000001</v>
      </c>
      <c r="K44" s="109">
        <v>0</v>
      </c>
      <c r="L44" s="109">
        <v>0</v>
      </c>
      <c r="M44" s="109">
        <v>0</v>
      </c>
      <c r="N44" s="109">
        <v>0</v>
      </c>
      <c r="O44" s="109">
        <v>0</v>
      </c>
    </row>
    <row r="45" spans="1:15" ht="18" customHeight="1">
      <c r="A45" s="17" t="s">
        <v>100</v>
      </c>
      <c r="B45" s="17"/>
      <c r="C45" s="137"/>
      <c r="D45" s="137"/>
      <c r="E45" s="137"/>
      <c r="F45" s="137"/>
      <c r="G45" s="137"/>
      <c r="H45" s="17">
        <v>107.34523800000001</v>
      </c>
      <c r="I45" s="53">
        <v>1259.7010979999998</v>
      </c>
      <c r="J45" s="17">
        <v>284.819908</v>
      </c>
      <c r="K45" s="17">
        <v>10</v>
      </c>
      <c r="L45" s="17">
        <v>0</v>
      </c>
      <c r="M45" s="17">
        <v>0</v>
      </c>
      <c r="N45" s="17">
        <v>0</v>
      </c>
      <c r="O45" s="17">
        <v>0</v>
      </c>
    </row>
    <row r="46" spans="1:15" ht="18" customHeight="1">
      <c r="A46" s="109" t="s">
        <v>101</v>
      </c>
      <c r="B46" s="109"/>
      <c r="C46" s="109"/>
      <c r="D46" s="109"/>
      <c r="E46" s="109"/>
      <c r="F46" s="109"/>
      <c r="G46" s="109"/>
      <c r="H46" s="109">
        <v>0.338308</v>
      </c>
      <c r="I46" s="109">
        <v>101.17070100000001</v>
      </c>
      <c r="J46" s="105">
        <v>1279.978314</v>
      </c>
      <c r="K46" s="109">
        <v>360</v>
      </c>
      <c r="L46" s="109">
        <v>10</v>
      </c>
      <c r="M46" s="109">
        <v>0</v>
      </c>
      <c r="N46" s="109">
        <v>0</v>
      </c>
      <c r="O46" s="109">
        <v>0</v>
      </c>
    </row>
    <row r="47" spans="1:15" ht="18" customHeight="1">
      <c r="A47" s="17" t="s">
        <v>102</v>
      </c>
      <c r="B47" s="17"/>
      <c r="C47" s="17"/>
      <c r="D47" s="17"/>
      <c r="E47" s="17"/>
      <c r="F47" s="17"/>
      <c r="G47" s="17"/>
      <c r="H47" s="17"/>
      <c r="I47" s="17">
        <v>0.30591299999999999</v>
      </c>
      <c r="J47" s="17">
        <v>92.901615000000007</v>
      </c>
      <c r="K47" s="53">
        <v>1300</v>
      </c>
      <c r="L47" s="17">
        <v>420</v>
      </c>
      <c r="M47" s="17">
        <v>10</v>
      </c>
      <c r="N47" s="17">
        <v>0</v>
      </c>
      <c r="O47" s="17">
        <v>0</v>
      </c>
    </row>
    <row r="48" spans="1:15" ht="18" customHeight="1">
      <c r="A48" s="109" t="s">
        <v>103</v>
      </c>
      <c r="B48" s="109"/>
      <c r="C48" s="109"/>
      <c r="D48" s="109"/>
      <c r="E48" s="109"/>
      <c r="F48" s="109"/>
      <c r="G48" s="109"/>
      <c r="H48" s="109"/>
      <c r="I48" s="109"/>
      <c r="J48" s="109">
        <v>0.21151400000000001</v>
      </c>
      <c r="K48" s="109">
        <v>90</v>
      </c>
      <c r="L48" s="105">
        <v>1350</v>
      </c>
      <c r="M48" s="109">
        <v>440</v>
      </c>
      <c r="N48" s="109">
        <v>10</v>
      </c>
      <c r="O48" s="109">
        <v>10</v>
      </c>
    </row>
    <row r="49" spans="1:16" ht="18" customHeight="1">
      <c r="A49" s="17" t="s">
        <v>104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>
        <v>90</v>
      </c>
      <c r="M49" s="53">
        <v>1430</v>
      </c>
      <c r="N49" s="17">
        <v>460</v>
      </c>
      <c r="O49" s="17">
        <v>10</v>
      </c>
    </row>
    <row r="50" spans="1:16" ht="18" customHeight="1">
      <c r="A50" s="154" t="s">
        <v>105</v>
      </c>
      <c r="B50" s="142"/>
      <c r="C50" s="142"/>
      <c r="D50" s="142"/>
      <c r="E50" s="142"/>
      <c r="F50" s="142"/>
      <c r="G50" s="142"/>
      <c r="H50" s="154"/>
      <c r="I50" s="154"/>
      <c r="J50" s="154"/>
      <c r="K50" s="154"/>
      <c r="L50" s="154"/>
      <c r="M50" s="154">
        <v>90</v>
      </c>
      <c r="N50" s="155">
        <v>1480</v>
      </c>
      <c r="O50" s="154">
        <v>490</v>
      </c>
    </row>
    <row r="51" spans="1:16" ht="18" customHeight="1">
      <c r="A51" s="157" t="s">
        <v>106</v>
      </c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>
        <v>90</v>
      </c>
      <c r="O51" s="164">
        <v>1520</v>
      </c>
    </row>
    <row r="52" spans="1:16" ht="18" customHeight="1" thickBot="1">
      <c r="A52" s="160" t="s">
        <v>107</v>
      </c>
      <c r="B52" s="161"/>
      <c r="C52" s="161"/>
      <c r="D52" s="161"/>
      <c r="E52" s="161"/>
      <c r="F52" s="161"/>
      <c r="G52" s="161"/>
      <c r="H52" s="160"/>
      <c r="I52" s="160"/>
      <c r="J52" s="160"/>
      <c r="K52" s="160"/>
      <c r="L52" s="160"/>
      <c r="M52" s="160"/>
      <c r="N52" s="162"/>
      <c r="O52" s="160">
        <v>90</v>
      </c>
    </row>
    <row r="53" spans="1:16" ht="18" customHeight="1" thickTop="1">
      <c r="A53" s="156" t="s">
        <v>62</v>
      </c>
      <c r="B53" s="156">
        <v>1537.872180320431</v>
      </c>
      <c r="C53" s="156">
        <v>1868.7287504000001</v>
      </c>
      <c r="D53" s="156">
        <v>1857.0282027832002</v>
      </c>
      <c r="E53" s="156">
        <v>1908.7882979779999</v>
      </c>
      <c r="F53" s="156">
        <v>1966.8189229999998</v>
      </c>
      <c r="G53" s="156">
        <v>2859.3782209642</v>
      </c>
      <c r="H53" s="156">
        <v>2062.5257309999997</v>
      </c>
      <c r="I53" s="156">
        <v>1767.7728859999995</v>
      </c>
      <c r="J53" s="156">
        <v>1689.526754</v>
      </c>
      <c r="K53" s="156">
        <v>1750</v>
      </c>
      <c r="L53" s="156">
        <v>1870</v>
      </c>
      <c r="M53" s="156">
        <v>1970</v>
      </c>
      <c r="N53" s="156">
        <v>2040</v>
      </c>
      <c r="O53" s="156">
        <v>2120</v>
      </c>
      <c r="P53" s="43"/>
    </row>
    <row r="54" spans="1:16" ht="18" customHeight="1">
      <c r="A54" s="135" t="s">
        <v>11</v>
      </c>
      <c r="B54" s="136">
        <v>-6.3152932207774519</v>
      </c>
      <c r="C54" s="136">
        <v>21.513918667195853</v>
      </c>
      <c r="D54" s="136">
        <v>-0.62612338009437885</v>
      </c>
      <c r="E54" s="136">
        <v>2.7872541255552719</v>
      </c>
      <c r="F54" s="136">
        <v>3.0401813068255068</v>
      </c>
      <c r="G54" s="136">
        <v>45.380857766142228</v>
      </c>
      <c r="H54" s="136">
        <v>-32.318610559872866</v>
      </c>
      <c r="I54" s="136">
        <v>-14.290868742621289</v>
      </c>
      <c r="J54" s="136">
        <v>-4.4262547875734022</v>
      </c>
      <c r="K54" s="136">
        <v>3.579300881553249</v>
      </c>
      <c r="L54" s="136">
        <v>6.8571428571428505</v>
      </c>
      <c r="M54" s="136">
        <v>5.3475935828876997</v>
      </c>
      <c r="N54" s="136">
        <v>3.5532994923857864</v>
      </c>
      <c r="O54" s="136">
        <v>3.9215686274509887</v>
      </c>
    </row>
    <row r="55" spans="1:16" ht="18" customHeight="1">
      <c r="G55" s="54"/>
      <c r="H55" s="54"/>
      <c r="I55" s="54"/>
      <c r="J55" s="54"/>
      <c r="K55" s="54"/>
      <c r="L55" s="54"/>
    </row>
    <row r="56" spans="1:16" ht="18" customHeight="1">
      <c r="B56" s="54"/>
      <c r="C56" s="54"/>
      <c r="D56" s="54"/>
      <c r="E56" s="54"/>
      <c r="F56" s="54"/>
      <c r="G56" s="54"/>
      <c r="H56" s="131"/>
      <c r="I56" s="54"/>
      <c r="J56" s="54"/>
      <c r="K56" s="54"/>
      <c r="L56" s="54"/>
    </row>
    <row r="57" spans="1:16" ht="18" customHeight="1">
      <c r="B57" s="55"/>
      <c r="C57" s="55"/>
      <c r="D57" s="55"/>
      <c r="E57" s="55"/>
      <c r="F57" s="55"/>
      <c r="G57" s="54"/>
      <c r="H57" s="131"/>
      <c r="I57" s="54"/>
      <c r="J57" s="54"/>
      <c r="K57" s="54"/>
      <c r="L57" s="54"/>
    </row>
    <row r="58" spans="1:16" ht="18" customHeight="1">
      <c r="B58" s="55"/>
      <c r="C58" s="55"/>
      <c r="D58" s="55"/>
      <c r="E58" s="55"/>
      <c r="F58" s="55"/>
      <c r="G58" s="54"/>
      <c r="H58" s="131"/>
      <c r="I58" s="54"/>
      <c r="J58" s="54"/>
      <c r="K58" s="54"/>
      <c r="L58" s="54"/>
    </row>
    <row r="59" spans="1:16" ht="18" customHeight="1">
      <c r="B59" s="55"/>
      <c r="C59" s="55"/>
      <c r="D59" s="55"/>
      <c r="E59" s="55"/>
      <c r="F59" s="55"/>
      <c r="G59" s="54"/>
      <c r="H59" s="131"/>
      <c r="I59" s="54"/>
      <c r="J59" s="54"/>
      <c r="K59" s="54"/>
      <c r="L59" s="54"/>
    </row>
    <row r="60" spans="1:16" ht="18" customHeight="1">
      <c r="B60" s="55"/>
      <c r="C60" s="55"/>
      <c r="D60" s="55"/>
      <c r="E60" s="55"/>
      <c r="F60" s="55"/>
      <c r="G60" s="55"/>
      <c r="H60" s="131"/>
    </row>
    <row r="61" spans="1:16" ht="18" customHeight="1">
      <c r="B61" s="55"/>
      <c r="C61" s="55"/>
      <c r="D61" s="55"/>
      <c r="E61" s="55"/>
      <c r="F61" s="55"/>
      <c r="G61" s="55"/>
      <c r="H61" s="131"/>
    </row>
    <row r="62" spans="1:16" ht="18" customHeight="1">
      <c r="B62" s="55"/>
      <c r="C62" s="55"/>
      <c r="D62" s="55"/>
      <c r="E62" s="55"/>
      <c r="F62" s="55"/>
      <c r="G62" s="55"/>
      <c r="H62" s="131"/>
    </row>
    <row r="63" spans="1:16" ht="18" customHeight="1">
      <c r="B63" s="55"/>
      <c r="D63" s="1">
        <f>100-44.34</f>
        <v>55.66</v>
      </c>
      <c r="H63" s="43"/>
      <c r="I63" s="43"/>
    </row>
    <row r="64" spans="1:16" ht="18" customHeight="1">
      <c r="B64" s="55"/>
    </row>
    <row r="65" spans="2:2" ht="18" customHeight="1">
      <c r="B65" s="55"/>
    </row>
    <row r="66" spans="2:2" ht="18" customHeight="1">
      <c r="B66" s="55"/>
    </row>
    <row r="67" spans="2:2" ht="18" customHeight="1">
      <c r="B67" s="55"/>
    </row>
    <row r="68" spans="2:2" ht="18" customHeight="1">
      <c r="B68" s="55"/>
    </row>
    <row r="69" spans="2:2" ht="18" customHeight="1">
      <c r="B69" s="55"/>
    </row>
    <row r="70" spans="2:2" ht="18" customHeight="1">
      <c r="B70" s="55"/>
    </row>
  </sheetData>
  <phoneticPr fontId="2" type="noConversion"/>
  <pageMargins left="0.25" right="0.25" top="0.75" bottom="0.75" header="0.3" footer="0.3"/>
  <pageSetup paperSize="9" fitToWidth="0" orientation="portrait" copies="10" r:id="rId1"/>
  <headerFooter alignWithMargins="0">
    <oddFooter>&amp;L&amp;F&amp;C&amp;A&amp;R&amp;D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ul5"/>
  <dimension ref="A1:P45"/>
  <sheetViews>
    <sheetView zoomScaleNormal="100" workbookViewId="0"/>
  </sheetViews>
  <sheetFormatPr defaultColWidth="8.6640625" defaultRowHeight="18" customHeight="1"/>
  <cols>
    <col min="1" max="1" width="45.33203125" style="1" customWidth="1"/>
    <col min="2" max="7" width="9.5546875" style="1" hidden="1" customWidth="1"/>
    <col min="8" max="9" width="11.44140625" style="1" hidden="1" customWidth="1"/>
    <col min="10" max="16" width="11.44140625" style="1" customWidth="1"/>
    <col min="17" max="16384" width="8.6640625" style="1"/>
  </cols>
  <sheetData>
    <row r="1" spans="1:16" ht="18" customHeight="1">
      <c r="A1" s="110" t="s">
        <v>108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2" t="s">
        <v>31</v>
      </c>
    </row>
    <row r="2" spans="1:16" ht="18" customHeight="1">
      <c r="A2" s="113" t="s">
        <v>109</v>
      </c>
      <c r="B2" s="114"/>
      <c r="C2" s="114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6"/>
    </row>
    <row r="3" spans="1:16" ht="18" customHeight="1">
      <c r="A3" s="117" t="s">
        <v>33</v>
      </c>
      <c r="B3" s="118">
        <v>2016</v>
      </c>
      <c r="C3" s="118">
        <v>2017</v>
      </c>
      <c r="D3" s="118">
        <v>2018</v>
      </c>
      <c r="E3" s="118">
        <v>2019</v>
      </c>
      <c r="F3" s="118">
        <v>2020</v>
      </c>
      <c r="G3" s="118">
        <v>2021</v>
      </c>
      <c r="H3" s="118">
        <v>2022</v>
      </c>
      <c r="I3" s="118">
        <v>2023</v>
      </c>
      <c r="J3" s="118">
        <v>2024</v>
      </c>
      <c r="K3" s="118">
        <v>2025</v>
      </c>
      <c r="L3" s="118" t="s">
        <v>1</v>
      </c>
      <c r="M3" s="118" t="s">
        <v>2</v>
      </c>
      <c r="N3" s="118" t="s">
        <v>5</v>
      </c>
      <c r="O3" s="118" t="s">
        <v>6</v>
      </c>
      <c r="P3" s="119" t="s">
        <v>7</v>
      </c>
    </row>
    <row r="4" spans="1:16" ht="18" customHeight="1">
      <c r="A4" s="120" t="s">
        <v>110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</row>
    <row r="5" spans="1:16" ht="18" customHeight="1">
      <c r="A5" s="122" t="s">
        <v>111</v>
      </c>
      <c r="B5" s="123">
        <v>44285.555372000003</v>
      </c>
      <c r="C5" s="123">
        <v>44878.291327000014</v>
      </c>
      <c r="D5" s="123">
        <v>45597.103672999998</v>
      </c>
      <c r="E5" s="123">
        <v>46313.687128999998</v>
      </c>
      <c r="F5" s="123">
        <v>46495.919148000001</v>
      </c>
      <c r="G5" s="123">
        <v>46774.067885999997</v>
      </c>
      <c r="H5" s="123">
        <v>47282.08457799998</v>
      </c>
      <c r="I5" s="123">
        <v>48091.729733</v>
      </c>
      <c r="J5" s="165">
        <v>48433.650431999995</v>
      </c>
      <c r="K5" s="165">
        <v>48503.156670000004</v>
      </c>
      <c r="L5" s="165">
        <v>49029.757637000002</v>
      </c>
      <c r="M5" s="165">
        <v>49500</v>
      </c>
      <c r="N5" s="165">
        <v>50000</v>
      </c>
      <c r="O5" s="165">
        <v>51000</v>
      </c>
      <c r="P5" s="165">
        <v>52000</v>
      </c>
    </row>
    <row r="6" spans="1:16" ht="18" customHeight="1">
      <c r="A6" s="58" t="s">
        <v>121</v>
      </c>
      <c r="B6" s="132"/>
      <c r="C6" s="132"/>
      <c r="D6" s="132"/>
      <c r="E6" s="132"/>
      <c r="F6" s="132"/>
      <c r="G6" s="132">
        <v>1.1131648965060053</v>
      </c>
      <c r="H6" s="132">
        <v>1.1132</v>
      </c>
      <c r="I6" s="133">
        <v>1.1163000000000001</v>
      </c>
      <c r="J6" s="166">
        <v>1.3101201650924119</v>
      </c>
      <c r="K6" s="166">
        <v>1.3115000000000001</v>
      </c>
      <c r="L6" s="166">
        <v>1.3090999999999999</v>
      </c>
      <c r="M6" s="166">
        <v>1.3090999999999999</v>
      </c>
      <c r="N6" s="166">
        <v>1.3090999999999999</v>
      </c>
      <c r="O6" s="166">
        <v>1.3090999999999999</v>
      </c>
      <c r="P6" s="166">
        <v>1.3090999999999999</v>
      </c>
    </row>
    <row r="7" spans="1:16" ht="18" customHeight="1">
      <c r="A7" s="15" t="s">
        <v>112</v>
      </c>
      <c r="B7" s="132"/>
      <c r="C7" s="132"/>
      <c r="D7" s="132"/>
      <c r="E7" s="132"/>
      <c r="F7" s="132"/>
      <c r="G7" s="132">
        <v>520.67250437484051</v>
      </c>
      <c r="H7" s="132">
        <v>526.34416552229573</v>
      </c>
      <c r="I7" s="132">
        <v>536.84797900947899</v>
      </c>
      <c r="J7" s="167">
        <v>634.53902100000005</v>
      </c>
      <c r="K7" s="167">
        <v>636.11889972705012</v>
      </c>
      <c r="L7" s="167">
        <v>641.84855722596706</v>
      </c>
      <c r="M7" s="167">
        <v>648.00450000000001</v>
      </c>
      <c r="N7" s="167">
        <v>654.54999999999995</v>
      </c>
      <c r="O7" s="167">
        <v>667.64099999999996</v>
      </c>
      <c r="P7" s="167">
        <v>680.73199999999997</v>
      </c>
    </row>
    <row r="8" spans="1:16" ht="18" customHeight="1">
      <c r="A8" s="122" t="s">
        <v>113</v>
      </c>
      <c r="B8" s="123">
        <v>52466.665501000003</v>
      </c>
      <c r="C8" s="123">
        <v>53185.458803999987</v>
      </c>
      <c r="D8" s="123">
        <v>53681.002081999999</v>
      </c>
      <c r="E8" s="123">
        <v>55964.788564000002</v>
      </c>
      <c r="F8" s="123">
        <v>57040.884533999997</v>
      </c>
      <c r="G8" s="123">
        <v>57620.381547999998</v>
      </c>
      <c r="H8" s="123">
        <v>60593.956982000054</v>
      </c>
      <c r="I8" s="123">
        <v>66540.487823999996</v>
      </c>
      <c r="J8" s="165">
        <v>67331.485813999985</v>
      </c>
      <c r="K8" s="165">
        <v>67095.150384000008</v>
      </c>
      <c r="L8" s="165">
        <v>66371.651052999994</v>
      </c>
      <c r="M8" s="165">
        <v>68000</v>
      </c>
      <c r="N8" s="165">
        <v>70000</v>
      </c>
      <c r="O8" s="165">
        <v>72000</v>
      </c>
      <c r="P8" s="165">
        <v>73000</v>
      </c>
    </row>
    <row r="9" spans="1:16" ht="18" customHeight="1">
      <c r="A9" s="58" t="s">
        <v>120</v>
      </c>
      <c r="B9" s="37">
        <v>0.99</v>
      </c>
      <c r="C9" s="37">
        <v>1.0602701353684172</v>
      </c>
      <c r="D9" s="37">
        <v>1.0658245820437686</v>
      </c>
      <c r="E9" s="37">
        <v>1.0740000000000001</v>
      </c>
      <c r="F9" s="37">
        <v>1.0803443724566728</v>
      </c>
      <c r="G9" s="37">
        <v>1.1131648965060053</v>
      </c>
      <c r="H9" s="37">
        <v>1.1132</v>
      </c>
      <c r="I9" s="37">
        <v>1.1163000000000001</v>
      </c>
      <c r="J9" s="168">
        <v>1.14649852096312</v>
      </c>
      <c r="K9" s="168">
        <v>1.149</v>
      </c>
      <c r="L9" s="168">
        <v>1.1745000000000001</v>
      </c>
      <c r="M9" s="168">
        <v>1.1745000000000001</v>
      </c>
      <c r="N9" s="168">
        <v>1.1745000000000001</v>
      </c>
      <c r="O9" s="168">
        <v>1.1745000000000001</v>
      </c>
      <c r="P9" s="168">
        <v>1.1745000000000001</v>
      </c>
    </row>
    <row r="10" spans="1:16" ht="18" customHeight="1">
      <c r="A10" s="15" t="s">
        <v>112</v>
      </c>
      <c r="B10" s="59">
        <v>957.84698664270002</v>
      </c>
      <c r="C10" s="59">
        <v>1039.7406562613003</v>
      </c>
      <c r="D10" s="59">
        <v>1058.1304557241992</v>
      </c>
      <c r="E10" s="59">
        <v>1098.4708289428202</v>
      </c>
      <c r="F10" s="59">
        <v>1118.5540320000002</v>
      </c>
      <c r="G10" s="59">
        <v>641.40986062515947</v>
      </c>
      <c r="H10" s="59">
        <v>674.53192912362454</v>
      </c>
      <c r="I10" s="59">
        <v>742.7914655793121</v>
      </c>
      <c r="J10" s="169">
        <v>771.95448900000281</v>
      </c>
      <c r="K10" s="169">
        <v>770.92327791216007</v>
      </c>
      <c r="L10" s="169">
        <v>779.53504161748492</v>
      </c>
      <c r="M10" s="169">
        <v>798.66</v>
      </c>
      <c r="N10" s="169">
        <v>822.15</v>
      </c>
      <c r="O10" s="169">
        <v>845.64</v>
      </c>
      <c r="P10" s="169">
        <v>857.38499999999999</v>
      </c>
    </row>
    <row r="11" spans="1:16" ht="18" customHeight="1">
      <c r="A11" s="120" t="s">
        <v>114</v>
      </c>
      <c r="B11" s="123">
        <v>116095.862192</v>
      </c>
      <c r="C11" s="123">
        <v>117449.80956499996</v>
      </c>
      <c r="D11" s="123">
        <v>118321.06855900001</v>
      </c>
      <c r="E11" s="123">
        <v>121982.959938</v>
      </c>
      <c r="F11" s="123">
        <v>122971.431415</v>
      </c>
      <c r="G11" s="123">
        <v>123001.023155</v>
      </c>
      <c r="H11" s="123">
        <v>128900.25460000003</v>
      </c>
      <c r="I11" s="123">
        <v>141617.701623</v>
      </c>
      <c r="J11" s="165">
        <v>144381.5676319999</v>
      </c>
      <c r="K11" s="165">
        <v>144179.03714700002</v>
      </c>
      <c r="L11" s="165">
        <v>143649.34362699999</v>
      </c>
      <c r="M11" s="165">
        <v>145000</v>
      </c>
      <c r="N11" s="165">
        <v>147000</v>
      </c>
      <c r="O11" s="165">
        <v>148500</v>
      </c>
      <c r="P11" s="165">
        <v>150000</v>
      </c>
    </row>
    <row r="12" spans="1:16" ht="18" customHeight="1">
      <c r="A12" s="58" t="s">
        <v>119</v>
      </c>
      <c r="B12" s="37">
        <v>0.46579999999999999</v>
      </c>
      <c r="C12" s="37">
        <v>0.48970339930742346</v>
      </c>
      <c r="D12" s="37">
        <v>0.4912298023182165</v>
      </c>
      <c r="E12" s="37">
        <v>0.49596877559882041</v>
      </c>
      <c r="F12" s="37">
        <v>0.49909401146088955</v>
      </c>
      <c r="G12" s="37">
        <v>0.50481649263806072</v>
      </c>
      <c r="H12" s="37">
        <v>0.50570000000000004</v>
      </c>
      <c r="I12" s="37">
        <v>0.50449999999999995</v>
      </c>
      <c r="J12" s="168">
        <v>0.50611052909489707</v>
      </c>
      <c r="K12" s="168">
        <v>0.50780000000000003</v>
      </c>
      <c r="L12" s="168">
        <v>0.50960000000000005</v>
      </c>
      <c r="M12" s="168">
        <v>0.50960000000000005</v>
      </c>
      <c r="N12" s="168">
        <v>0.50960000000000005</v>
      </c>
      <c r="O12" s="168">
        <v>0.50960000000000005</v>
      </c>
      <c r="P12" s="168">
        <v>0.50960000000000005</v>
      </c>
    </row>
    <row r="13" spans="1:16" ht="18" customHeight="1">
      <c r="A13" s="15" t="s">
        <v>112</v>
      </c>
      <c r="B13" s="59">
        <v>540.77452609033605</v>
      </c>
      <c r="C13" s="59">
        <v>575.15570991990023</v>
      </c>
      <c r="D13" s="59">
        <v>581.2283511831771</v>
      </c>
      <c r="E13" s="59">
        <v>604.99739284369821</v>
      </c>
      <c r="F13" s="59">
        <v>613.74305000000004</v>
      </c>
      <c r="G13" s="59">
        <v>620.92945099999997</v>
      </c>
      <c r="H13" s="59">
        <v>651.8485875122002</v>
      </c>
      <c r="I13" s="59">
        <v>714.46130468803483</v>
      </c>
      <c r="J13" s="169">
        <v>730.73031585782144</v>
      </c>
      <c r="K13" s="169">
        <v>732.14115063246618</v>
      </c>
      <c r="L13" s="169">
        <v>732.03705512319209</v>
      </c>
      <c r="M13" s="169">
        <v>738.92000000000019</v>
      </c>
      <c r="N13" s="169">
        <v>749.11200000000008</v>
      </c>
      <c r="O13" s="169">
        <v>756.75600000000009</v>
      </c>
      <c r="P13" s="169">
        <v>764.40000000000009</v>
      </c>
    </row>
    <row r="14" spans="1:16" ht="18" customHeight="1">
      <c r="A14" s="120" t="s">
        <v>115</v>
      </c>
      <c r="B14" s="123">
        <v>7896.1073500000002</v>
      </c>
      <c r="C14" s="123">
        <v>7913.7375920000068</v>
      </c>
      <c r="D14" s="123">
        <v>7902.8794539999999</v>
      </c>
      <c r="E14" s="123">
        <v>8079.5697989999999</v>
      </c>
      <c r="F14" s="123">
        <v>8057.3794449999996</v>
      </c>
      <c r="G14" s="123">
        <v>8005.8055869999998</v>
      </c>
      <c r="H14" s="123">
        <v>8342.9466220000031</v>
      </c>
      <c r="I14" s="123">
        <v>9102.0388999999996</v>
      </c>
      <c r="J14" s="165">
        <v>9269.8337560000109</v>
      </c>
      <c r="K14" s="165">
        <v>9271.3017600000003</v>
      </c>
      <c r="L14" s="165">
        <v>9288.9558930000003</v>
      </c>
      <c r="M14" s="165">
        <v>9400</v>
      </c>
      <c r="N14" s="165">
        <v>9600</v>
      </c>
      <c r="O14" s="165">
        <v>9700</v>
      </c>
      <c r="P14" s="165">
        <v>9800</v>
      </c>
    </row>
    <row r="15" spans="1:16" ht="18" customHeight="1">
      <c r="A15" s="58" t="s">
        <v>116</v>
      </c>
      <c r="B15" s="37">
        <v>1.1084435797970176</v>
      </c>
      <c r="C15" s="37">
        <v>1.1504383493829136</v>
      </c>
      <c r="D15" s="37">
        <v>1.1649852584471496</v>
      </c>
      <c r="E15" s="37">
        <v>1.1727940967824322</v>
      </c>
      <c r="F15" s="37">
        <v>1.1984856324462203</v>
      </c>
      <c r="G15" s="37">
        <v>1.204048286614982</v>
      </c>
      <c r="H15" s="37">
        <v>1.2069000000000001</v>
      </c>
      <c r="I15" s="37">
        <v>1.21</v>
      </c>
      <c r="J15" s="168">
        <v>1.2233263722404977</v>
      </c>
      <c r="K15" s="168">
        <v>1.2422</v>
      </c>
      <c r="L15" s="168">
        <v>1.2586999999999999</v>
      </c>
      <c r="M15" s="168">
        <v>1.2586999999999999</v>
      </c>
      <c r="N15" s="168">
        <v>1.2586999999999999</v>
      </c>
      <c r="O15" s="168">
        <v>1.2586999999999999</v>
      </c>
      <c r="P15" s="168">
        <v>1.2586999999999999</v>
      </c>
    </row>
    <row r="16" spans="1:16" ht="18" customHeight="1">
      <c r="A16" s="15" t="s">
        <v>112</v>
      </c>
      <c r="B16" s="59">
        <v>87.523894974955425</v>
      </c>
      <c r="C16" s="59">
        <v>91.042672127900005</v>
      </c>
      <c r="D16" s="59">
        <v>92.067380631948581</v>
      </c>
      <c r="E16" s="59">
        <v>94.756717648088213</v>
      </c>
      <c r="F16" s="59">
        <v>96.566535000000002</v>
      </c>
      <c r="G16" s="59">
        <v>96.393765000000002</v>
      </c>
      <c r="H16" s="59">
        <v>100.69102278091805</v>
      </c>
      <c r="I16" s="59">
        <v>110.13467068999998</v>
      </c>
      <c r="J16" s="169">
        <v>113.40032100000001</v>
      </c>
      <c r="K16" s="169">
        <v>115.16811046271999</v>
      </c>
      <c r="L16" s="169">
        <v>116.920087825191</v>
      </c>
      <c r="M16" s="169">
        <v>118.31779999999999</v>
      </c>
      <c r="N16" s="169">
        <v>120.83519999999999</v>
      </c>
      <c r="O16" s="169">
        <v>122.09389999999999</v>
      </c>
      <c r="P16" s="169">
        <v>123.3526</v>
      </c>
    </row>
    <row r="17" spans="1:16" ht="18" customHeight="1">
      <c r="A17" s="120" t="s">
        <v>117</v>
      </c>
      <c r="B17" s="123">
        <v>1985.3599839999999</v>
      </c>
      <c r="C17" s="123">
        <v>2035.0961520000008</v>
      </c>
      <c r="D17" s="123">
        <v>2545.788106</v>
      </c>
      <c r="E17" s="123">
        <v>2575.120977</v>
      </c>
      <c r="F17" s="123">
        <v>2599.9312890000001</v>
      </c>
      <c r="G17" s="123">
        <v>2603.5416110000001</v>
      </c>
      <c r="H17" s="123">
        <v>2846.0759970000004</v>
      </c>
      <c r="I17" s="123">
        <v>3385.4499539999997</v>
      </c>
      <c r="J17" s="165">
        <v>3744.7781649999979</v>
      </c>
      <c r="K17" s="165">
        <v>4012.0537140000001</v>
      </c>
      <c r="L17" s="165">
        <v>4209.0805270000001</v>
      </c>
      <c r="M17" s="165">
        <v>4400</v>
      </c>
      <c r="N17" s="165">
        <v>4500</v>
      </c>
      <c r="O17" s="165">
        <v>4600</v>
      </c>
      <c r="P17" s="165">
        <v>4700</v>
      </c>
    </row>
    <row r="18" spans="1:16" ht="18" customHeight="1">
      <c r="A18" s="2" t="s">
        <v>118</v>
      </c>
      <c r="B18" s="60">
        <v>3.0419197656011012</v>
      </c>
      <c r="C18" s="60">
        <v>3.0684109954869592</v>
      </c>
      <c r="D18" s="60">
        <v>3.0254943390113787</v>
      </c>
      <c r="E18" s="60">
        <v>3.048</v>
      </c>
      <c r="F18" s="60">
        <v>3.0528339089502761</v>
      </c>
      <c r="G18" s="60">
        <v>3.0736095655972218</v>
      </c>
      <c r="H18" s="60">
        <v>3.0768</v>
      </c>
      <c r="I18" s="60">
        <v>3.0760999999999998</v>
      </c>
      <c r="J18" s="170">
        <v>3.0903622297744322</v>
      </c>
      <c r="K18" s="170">
        <v>3.0920000000000001</v>
      </c>
      <c r="L18" s="170">
        <v>3.0908000000000002</v>
      </c>
      <c r="M18" s="170">
        <v>3.0920000000000001</v>
      </c>
      <c r="N18" s="170">
        <v>3.0920000000000001</v>
      </c>
      <c r="O18" s="170">
        <v>3.0920000000000001</v>
      </c>
      <c r="P18" s="170">
        <v>3.0920000000000001</v>
      </c>
    </row>
    <row r="19" spans="1:16" ht="18" customHeight="1">
      <c r="A19" s="15" t="s">
        <v>112</v>
      </c>
      <c r="B19" s="59">
        <v>60.393057771630858</v>
      </c>
      <c r="C19" s="59">
        <v>62.445114096700024</v>
      </c>
      <c r="D19" s="59">
        <v>77.022675030255002</v>
      </c>
      <c r="E19" s="59">
        <v>78.489687378960014</v>
      </c>
      <c r="F19" s="59">
        <v>79.371583999999999</v>
      </c>
      <c r="G19" s="59">
        <v>80.022704000000019</v>
      </c>
      <c r="H19" s="59">
        <v>87.568066275696026</v>
      </c>
      <c r="I19" s="59">
        <v>104.13982603499399</v>
      </c>
      <c r="J19" s="169">
        <v>115.72721</v>
      </c>
      <c r="K19" s="169">
        <v>124.05270083688001</v>
      </c>
      <c r="L19" s="169">
        <v>130.09426092851601</v>
      </c>
      <c r="M19" s="169">
        <v>136.048</v>
      </c>
      <c r="N19" s="169">
        <v>139.13999999999999</v>
      </c>
      <c r="O19" s="169">
        <v>142.232</v>
      </c>
      <c r="P19" s="169">
        <v>145.32399999999998</v>
      </c>
    </row>
    <row r="20" spans="1:16" ht="18" customHeight="1">
      <c r="A20" s="120" t="s">
        <v>122</v>
      </c>
      <c r="B20" s="123">
        <v>2269.7764969999998</v>
      </c>
      <c r="C20" s="123">
        <v>2399.5534629999979</v>
      </c>
      <c r="D20" s="123">
        <v>2412.149379</v>
      </c>
      <c r="E20" s="123">
        <v>2639.6474440000002</v>
      </c>
      <c r="F20" s="123">
        <v>2655.6772810000002</v>
      </c>
      <c r="G20" s="123">
        <v>2605.6783369999998</v>
      </c>
      <c r="H20" s="123">
        <v>2571.5886849999993</v>
      </c>
      <c r="I20" s="123">
        <v>2778.8232640000001</v>
      </c>
      <c r="J20" s="165">
        <v>268.900667</v>
      </c>
      <c r="K20" s="165">
        <v>274.48781000000002</v>
      </c>
      <c r="L20" s="165">
        <v>276.08355499999999</v>
      </c>
      <c r="M20" s="165">
        <v>300</v>
      </c>
      <c r="N20" s="165">
        <v>300</v>
      </c>
      <c r="O20" s="165">
        <v>300</v>
      </c>
      <c r="P20" s="165">
        <v>300</v>
      </c>
    </row>
    <row r="21" spans="1:16" ht="18" customHeight="1">
      <c r="A21" s="2" t="s">
        <v>123</v>
      </c>
      <c r="B21" s="37">
        <v>0.38497015556414316</v>
      </c>
      <c r="C21" s="37">
        <v>0.405906482477357</v>
      </c>
      <c r="D21" s="37">
        <v>0.38487259872142437</v>
      </c>
      <c r="E21" s="37">
        <v>0.39153671917407773</v>
      </c>
      <c r="F21" s="37">
        <v>0.38898645832863155</v>
      </c>
      <c r="G21" s="37">
        <v>0.37636026906110015</v>
      </c>
      <c r="H21" s="37">
        <v>0.35</v>
      </c>
      <c r="I21" s="37">
        <v>0.35770000000000002</v>
      </c>
      <c r="J21" s="171">
        <v>0.71064940869038462</v>
      </c>
      <c r="K21" s="171">
        <v>0.70416788271945485</v>
      </c>
      <c r="L21" s="171">
        <v>0.6956</v>
      </c>
      <c r="M21" s="171">
        <v>0.7</v>
      </c>
      <c r="N21" s="171">
        <v>0.7</v>
      </c>
      <c r="O21" s="171">
        <v>0.7</v>
      </c>
      <c r="P21" s="171">
        <v>0.7</v>
      </c>
    </row>
    <row r="22" spans="1:16" ht="18" customHeight="1">
      <c r="A22" s="15" t="s">
        <v>112</v>
      </c>
      <c r="B22" s="59">
        <v>8.7379621114592592</v>
      </c>
      <c r="C22" s="59">
        <v>9.739943056826899</v>
      </c>
      <c r="D22" s="59">
        <v>9.2837019999999999</v>
      </c>
      <c r="E22" s="59">
        <v>10.335189</v>
      </c>
      <c r="F22" s="59">
        <v>10.330225</v>
      </c>
      <c r="G22" s="59">
        <v>9.8067379999999993</v>
      </c>
      <c r="H22" s="59">
        <v>9.0005603974999957</v>
      </c>
      <c r="I22" s="59">
        <v>9.9398508153280005</v>
      </c>
      <c r="J22" s="169">
        <v>1.9109410000000002</v>
      </c>
      <c r="K22" s="169">
        <v>1.9328550000000002</v>
      </c>
      <c r="L22" s="169">
        <v>1.9204372085800001</v>
      </c>
      <c r="M22" s="169">
        <v>2.1</v>
      </c>
      <c r="N22" s="169">
        <v>2.1</v>
      </c>
      <c r="O22" s="169">
        <v>2.1</v>
      </c>
      <c r="P22" s="169">
        <v>2.1</v>
      </c>
    </row>
    <row r="23" spans="1:16" ht="18" customHeight="1">
      <c r="A23" s="120" t="s">
        <v>124</v>
      </c>
      <c r="B23" s="59"/>
      <c r="C23" s="59"/>
      <c r="D23" s="59"/>
      <c r="E23" s="59"/>
      <c r="F23" s="59"/>
      <c r="G23" s="59"/>
      <c r="H23" s="59"/>
      <c r="I23" s="59"/>
      <c r="J23" s="165">
        <v>2525.77187</v>
      </c>
      <c r="K23" s="165">
        <v>2545.121889</v>
      </c>
      <c r="L23" s="165">
        <v>2494.9759629999999</v>
      </c>
      <c r="M23" s="165">
        <v>2500</v>
      </c>
      <c r="N23" s="165">
        <v>2500</v>
      </c>
      <c r="O23" s="165">
        <v>2500</v>
      </c>
      <c r="P23" s="165">
        <v>2500</v>
      </c>
    </row>
    <row r="24" spans="1:16" ht="18" customHeight="1">
      <c r="A24" s="2" t="s">
        <v>123</v>
      </c>
      <c r="B24" s="59"/>
      <c r="C24" s="59"/>
      <c r="D24" s="59"/>
      <c r="E24" s="59"/>
      <c r="F24" s="59"/>
      <c r="G24" s="59"/>
      <c r="H24" s="59"/>
      <c r="I24" s="59"/>
      <c r="J24" s="171">
        <v>0.30986254510784461</v>
      </c>
      <c r="K24" s="171">
        <v>0.32274489624649955</v>
      </c>
      <c r="L24" s="171">
        <v>0.31519999999999998</v>
      </c>
      <c r="M24" s="171">
        <v>0.32</v>
      </c>
      <c r="N24" s="171">
        <v>0.32</v>
      </c>
      <c r="O24" s="171">
        <v>0.32</v>
      </c>
      <c r="P24" s="171">
        <v>0.32</v>
      </c>
    </row>
    <row r="25" spans="1:16" ht="18" customHeight="1">
      <c r="A25" s="15" t="s">
        <v>112</v>
      </c>
      <c r="B25" s="59"/>
      <c r="C25" s="59"/>
      <c r="D25" s="59"/>
      <c r="E25" s="59"/>
      <c r="F25" s="59"/>
      <c r="G25" s="59"/>
      <c r="H25" s="59"/>
      <c r="I25" s="59"/>
      <c r="J25" s="169">
        <v>7.8264209999999999</v>
      </c>
      <c r="K25" s="169">
        <v>8.2142509999999991</v>
      </c>
      <c r="L25" s="169">
        <v>7.8641642353759993</v>
      </c>
      <c r="M25" s="169">
        <v>8</v>
      </c>
      <c r="N25" s="169">
        <v>8</v>
      </c>
      <c r="O25" s="169">
        <v>8</v>
      </c>
      <c r="P25" s="169">
        <v>8</v>
      </c>
    </row>
    <row r="26" spans="1:16" ht="18" customHeight="1">
      <c r="A26" s="120" t="s">
        <v>125</v>
      </c>
      <c r="B26" s="123">
        <v>576.66160000000002</v>
      </c>
      <c r="C26" s="123">
        <v>548.65577199999996</v>
      </c>
      <c r="D26" s="123">
        <v>559.66824299999996</v>
      </c>
      <c r="E26" s="123">
        <v>555.77123600000004</v>
      </c>
      <c r="F26" s="123">
        <v>560.03433500000006</v>
      </c>
      <c r="G26" s="123">
        <v>549.59745299999997</v>
      </c>
      <c r="H26" s="123">
        <v>571.53487900000016</v>
      </c>
      <c r="I26" s="123">
        <v>540.98901699999999</v>
      </c>
      <c r="J26" s="165">
        <v>582.23780099999988</v>
      </c>
      <c r="K26" s="165">
        <v>671.32373800000005</v>
      </c>
      <c r="L26" s="165">
        <v>701.43908399999998</v>
      </c>
      <c r="M26" s="165">
        <v>700</v>
      </c>
      <c r="N26" s="165">
        <v>700</v>
      </c>
      <c r="O26" s="165">
        <v>700</v>
      </c>
      <c r="P26" s="165">
        <v>700</v>
      </c>
    </row>
    <row r="27" spans="1:16" ht="18" customHeight="1">
      <c r="A27" s="2" t="s">
        <v>126</v>
      </c>
      <c r="B27" s="37">
        <v>2.8517193052307537</v>
      </c>
      <c r="C27" s="37">
        <v>3.699452352776853</v>
      </c>
      <c r="D27" s="37">
        <v>3.7679175020410192</v>
      </c>
      <c r="E27" s="37">
        <v>3.8526943615894091</v>
      </c>
      <c r="F27" s="37">
        <v>3.9772445380514032</v>
      </c>
      <c r="G27" s="37">
        <v>4.2929787740482857</v>
      </c>
      <c r="H27" s="37">
        <v>4.3346999999999998</v>
      </c>
      <c r="I27" s="37">
        <v>4.3304999999999998</v>
      </c>
      <c r="J27" s="168">
        <v>4.4286039064646721</v>
      </c>
      <c r="K27" s="168">
        <v>4.4400000000000004</v>
      </c>
      <c r="L27" s="168">
        <v>4.5255999999999998</v>
      </c>
      <c r="M27" s="168">
        <v>4.5255999999999998</v>
      </c>
      <c r="N27" s="168">
        <v>4.5255999999999998</v>
      </c>
      <c r="O27" s="168">
        <v>4.5255999999999998</v>
      </c>
      <c r="P27" s="168">
        <v>4.5255999999999998</v>
      </c>
    </row>
    <row r="28" spans="1:16" ht="18" customHeight="1">
      <c r="A28" s="15" t="s">
        <v>112</v>
      </c>
      <c r="B28" s="61">
        <v>16.444770173052547</v>
      </c>
      <c r="C28" s="61">
        <v>20.297258865900005</v>
      </c>
      <c r="D28" s="61">
        <v>21.087837681362462</v>
      </c>
      <c r="E28" s="61">
        <v>21.412167072707771</v>
      </c>
      <c r="F28" s="61">
        <v>22.273935000000002</v>
      </c>
      <c r="G28" s="61">
        <v>23.594102000000003</v>
      </c>
      <c r="H28" s="61">
        <v>24.774322400013006</v>
      </c>
      <c r="I28" s="61">
        <v>23.427529381185</v>
      </c>
      <c r="J28" s="172">
        <v>25.785005999999999</v>
      </c>
      <c r="K28" s="172">
        <v>29.806773967200005</v>
      </c>
      <c r="L28" s="172">
        <v>31.744327185503998</v>
      </c>
      <c r="M28" s="172">
        <v>31.679200000000002</v>
      </c>
      <c r="N28" s="172">
        <v>31.679200000000002</v>
      </c>
      <c r="O28" s="172">
        <v>31.679200000000002</v>
      </c>
      <c r="P28" s="172">
        <v>31.679200000000002</v>
      </c>
    </row>
    <row r="29" spans="1:16" ht="18" customHeight="1">
      <c r="A29" s="15"/>
      <c r="B29" s="15"/>
      <c r="C29" s="15"/>
      <c r="D29" s="15"/>
      <c r="E29" s="15"/>
      <c r="F29" s="15"/>
      <c r="G29" s="15"/>
      <c r="H29" s="15"/>
      <c r="I29" s="15"/>
      <c r="J29" s="173"/>
      <c r="K29" s="173"/>
      <c r="L29" s="173"/>
      <c r="M29" s="173"/>
      <c r="N29" s="173"/>
      <c r="O29" s="173"/>
      <c r="P29" s="173"/>
    </row>
    <row r="30" spans="1:16" ht="18" customHeight="1">
      <c r="A30" s="120" t="s">
        <v>127</v>
      </c>
      <c r="B30" s="124">
        <v>225575.98849600003</v>
      </c>
      <c r="C30" s="124">
        <v>228410.60267499997</v>
      </c>
      <c r="D30" s="124">
        <v>231019.65949600001</v>
      </c>
      <c r="E30" s="124">
        <v>238111.54508700001</v>
      </c>
      <c r="F30" s="124">
        <v>240381.25744700001</v>
      </c>
      <c r="G30" s="124">
        <v>241160.095577</v>
      </c>
      <c r="H30" s="124">
        <v>251108.44234300012</v>
      </c>
      <c r="I30" s="124">
        <v>272057.22031500004</v>
      </c>
      <c r="J30" s="174">
        <v>276538.2261369999</v>
      </c>
      <c r="K30" s="174">
        <v>276551.63311200001</v>
      </c>
      <c r="L30" s="174">
        <v>276021.28733900003</v>
      </c>
      <c r="M30" s="174">
        <v>279800</v>
      </c>
      <c r="N30" s="174">
        <v>284600</v>
      </c>
      <c r="O30" s="174">
        <v>289300</v>
      </c>
      <c r="P30" s="174">
        <v>293000</v>
      </c>
    </row>
    <row r="31" spans="1:16" ht="18" customHeight="1" thickBot="1">
      <c r="A31" s="6" t="s">
        <v>128</v>
      </c>
      <c r="B31" s="3">
        <v>1.1562767599544443</v>
      </c>
      <c r="C31" s="3">
        <v>1.2566116623934143</v>
      </c>
      <c r="D31" s="3">
        <v>1.1422660727848921</v>
      </c>
      <c r="E31" s="3">
        <v>3.0698190822685323</v>
      </c>
      <c r="F31" s="3">
        <v>0.95321390618448021</v>
      </c>
      <c r="G31" s="3">
        <v>0.32400118805921974</v>
      </c>
      <c r="H31" s="3">
        <v>4.1252043553050122</v>
      </c>
      <c r="I31" s="3">
        <v>8.3425223686366845</v>
      </c>
      <c r="J31" s="175">
        <v>1.6470821163325766</v>
      </c>
      <c r="K31" s="175">
        <v>4.8481452952886528E-3</v>
      </c>
      <c r="L31" s="175">
        <v>-0.19177097854461422</v>
      </c>
      <c r="M31" s="175">
        <v>1.3689932024550933</v>
      </c>
      <c r="N31" s="175">
        <v>1.71551107934238</v>
      </c>
      <c r="O31" s="175">
        <v>1.6514406184118036</v>
      </c>
      <c r="P31" s="175">
        <v>1.2789491876944448</v>
      </c>
    </row>
    <row r="32" spans="1:16" ht="18" customHeight="1" thickTop="1">
      <c r="A32" s="120" t="s">
        <v>129</v>
      </c>
      <c r="B32" s="124">
        <v>1671.7211977641341</v>
      </c>
      <c r="C32" s="124">
        <v>1798.4213543285273</v>
      </c>
      <c r="D32" s="124">
        <v>1838.8204022509422</v>
      </c>
      <c r="E32" s="124">
        <v>1908.4619828862742</v>
      </c>
      <c r="F32" s="124">
        <v>1940.8393610000001</v>
      </c>
      <c r="G32" s="124">
        <v>1992.829125</v>
      </c>
      <c r="H32" s="124">
        <v>2074.758654012247</v>
      </c>
      <c r="I32" s="124">
        <v>2241.7426261983328</v>
      </c>
      <c r="J32" s="176">
        <v>2401.873724857825</v>
      </c>
      <c r="K32" s="176">
        <v>2418.3580195384761</v>
      </c>
      <c r="L32" s="176">
        <v>2441.9639313498114</v>
      </c>
      <c r="M32" s="176">
        <v>2481.7294999999995</v>
      </c>
      <c r="N32" s="176">
        <v>2527.5663999999997</v>
      </c>
      <c r="O32" s="176">
        <v>2576.1421</v>
      </c>
      <c r="P32" s="176">
        <v>2612.9728</v>
      </c>
    </row>
    <row r="33" spans="1:16" ht="18" customHeight="1">
      <c r="A33" s="2" t="s">
        <v>128</v>
      </c>
      <c r="B33" s="3">
        <v>2.7742280471450664</v>
      </c>
      <c r="C33" s="3">
        <v>7.5790243453184747</v>
      </c>
      <c r="D33" s="3">
        <v>2.2463616674246234</v>
      </c>
      <c r="E33" s="3">
        <v>3.7872964945397714</v>
      </c>
      <c r="F33" s="3">
        <v>1.6965167975083073</v>
      </c>
      <c r="G33" s="3">
        <v>2.6787257639505402</v>
      </c>
      <c r="H33" s="3">
        <v>4.1112169620788341</v>
      </c>
      <c r="I33" s="3">
        <v>8.0483564612763949</v>
      </c>
      <c r="J33" s="177">
        <v>7.1431526879180973</v>
      </c>
      <c r="K33" s="177">
        <v>0.68630979680777138</v>
      </c>
      <c r="L33" s="177">
        <v>0.97611319831958365</v>
      </c>
      <c r="M33" s="177">
        <v>1.6284257166815364</v>
      </c>
      <c r="N33" s="177">
        <v>1.8469740557945702</v>
      </c>
      <c r="O33" s="177">
        <v>1.9218367517466639</v>
      </c>
      <c r="P33" s="177">
        <v>1.4296843330187325</v>
      </c>
    </row>
    <row r="34" spans="1:16" ht="18" customHeight="1">
      <c r="A34" s="62"/>
      <c r="B34" s="12"/>
      <c r="C34" s="63"/>
      <c r="D34" s="64"/>
      <c r="E34" s="65"/>
    </row>
    <row r="35" spans="1:16" ht="18" customHeight="1">
      <c r="A35" s="66" t="s">
        <v>4</v>
      </c>
      <c r="B35" s="67"/>
      <c r="C35" s="67"/>
    </row>
    <row r="36" spans="1:16" ht="18" customHeight="1">
      <c r="A36" s="110" t="s">
        <v>130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2" t="s">
        <v>3</v>
      </c>
    </row>
    <row r="37" spans="1:16" ht="18" customHeight="1">
      <c r="A37" s="117" t="s">
        <v>73</v>
      </c>
      <c r="B37" s="118">
        <v>2016</v>
      </c>
      <c r="C37" s="118">
        <v>2017</v>
      </c>
      <c r="D37" s="118">
        <v>2018</v>
      </c>
      <c r="E37" s="118">
        <v>2019</v>
      </c>
      <c r="F37" s="118">
        <v>2020</v>
      </c>
      <c r="G37" s="118">
        <v>2021</v>
      </c>
      <c r="H37" s="118">
        <v>2022</v>
      </c>
      <c r="I37" s="118">
        <v>2023</v>
      </c>
      <c r="J37" s="118">
        <v>2024</v>
      </c>
      <c r="K37" s="118">
        <v>2025</v>
      </c>
      <c r="L37" s="118" t="s">
        <v>1</v>
      </c>
      <c r="M37" s="118" t="s">
        <v>2</v>
      </c>
      <c r="N37" s="118" t="s">
        <v>5</v>
      </c>
      <c r="O37" s="118" t="s">
        <v>6</v>
      </c>
      <c r="P37" s="119">
        <v>2030</v>
      </c>
    </row>
    <row r="38" spans="1:16" ht="18" customHeight="1">
      <c r="A38" s="121" t="s">
        <v>131</v>
      </c>
      <c r="B38" s="68">
        <v>1657.6469999999999</v>
      </c>
      <c r="C38" s="68">
        <v>1774.327</v>
      </c>
      <c r="D38" s="68">
        <v>1812.0206989999999</v>
      </c>
      <c r="E38" s="68">
        <v>1870.39</v>
      </c>
      <c r="F38" s="126">
        <v>1721.5809999999999</v>
      </c>
      <c r="G38" s="126">
        <v>1789.4035719999999</v>
      </c>
      <c r="H38" s="126">
        <v>1935.346374</v>
      </c>
      <c r="I38" s="126">
        <v>2102.7917160000002</v>
      </c>
      <c r="J38" s="126">
        <v>2258.906849</v>
      </c>
      <c r="K38" s="126">
        <v>2302.371815</v>
      </c>
      <c r="L38" s="126">
        <v>2300</v>
      </c>
      <c r="M38" s="126">
        <v>2330</v>
      </c>
      <c r="N38" s="126">
        <v>2380</v>
      </c>
      <c r="O38" s="126">
        <v>2420</v>
      </c>
      <c r="P38" s="126">
        <v>2460</v>
      </c>
    </row>
    <row r="39" spans="1:16" ht="18" customHeight="1">
      <c r="A39" s="15" t="s">
        <v>132</v>
      </c>
      <c r="B39" s="16">
        <v>16.556000000000001</v>
      </c>
      <c r="C39" s="16">
        <v>9.2200000000000006</v>
      </c>
      <c r="D39" s="16">
        <v>9.2644649999999995</v>
      </c>
      <c r="E39" s="16">
        <v>11.790274</v>
      </c>
      <c r="F39" s="16">
        <v>28.353999999999999</v>
      </c>
      <c r="G39" s="16">
        <v>202.61822799999999</v>
      </c>
      <c r="H39" s="16">
        <v>188.66347400000001</v>
      </c>
      <c r="I39" s="16">
        <v>112.151006</v>
      </c>
      <c r="J39" s="16">
        <v>117.505561</v>
      </c>
      <c r="K39" s="16">
        <v>118.989127</v>
      </c>
      <c r="L39" s="16">
        <v>90</v>
      </c>
      <c r="M39" s="16">
        <v>110</v>
      </c>
      <c r="N39" s="16">
        <v>110</v>
      </c>
      <c r="O39" s="16">
        <v>110</v>
      </c>
      <c r="P39" s="16">
        <v>120</v>
      </c>
    </row>
    <row r="40" spans="1:16" ht="18" customHeight="1" thickBot="1">
      <c r="A40" s="28" t="s">
        <v>133</v>
      </c>
      <c r="B40" s="29">
        <v>-4.5</v>
      </c>
      <c r="C40" s="29">
        <v>-9.4390000000000001</v>
      </c>
      <c r="D40" s="29">
        <v>-7.9039010000000012</v>
      </c>
      <c r="E40" s="29">
        <v>-11.914</v>
      </c>
      <c r="F40" s="29">
        <v>-2.7440000000000002</v>
      </c>
      <c r="G40" s="29">
        <v>-19.477521999999908</v>
      </c>
      <c r="H40" s="29">
        <v>-28.124639000000002</v>
      </c>
      <c r="I40" s="29">
        <v>-26.93417200000016</v>
      </c>
      <c r="J40" s="29">
        <v>-42.415596000000001</v>
      </c>
      <c r="K40" s="29">
        <v>-38.359012999999777</v>
      </c>
      <c r="L40" s="29">
        <v>-80</v>
      </c>
      <c r="M40" s="29">
        <v>-40</v>
      </c>
      <c r="N40" s="29">
        <v>-40</v>
      </c>
      <c r="O40" s="29">
        <v>-40</v>
      </c>
      <c r="P40" s="29">
        <v>-40</v>
      </c>
    </row>
    <row r="41" spans="1:16" ht="18" customHeight="1" thickTop="1">
      <c r="A41" s="120" t="s">
        <v>62</v>
      </c>
      <c r="B41" s="125">
        <v>1669.703</v>
      </c>
      <c r="C41" s="125">
        <v>1774.1079999999999</v>
      </c>
      <c r="D41" s="125">
        <v>1813.381263</v>
      </c>
      <c r="E41" s="125">
        <v>1870.2662740000001</v>
      </c>
      <c r="F41" s="124">
        <v>1747.191</v>
      </c>
      <c r="G41" s="124">
        <v>1972.5442780000001</v>
      </c>
      <c r="H41" s="124">
        <v>2095.885209</v>
      </c>
      <c r="I41" s="124">
        <v>2188.00855</v>
      </c>
      <c r="J41" s="124">
        <v>2333.9968140000001</v>
      </c>
      <c r="K41" s="124">
        <v>2383.001929</v>
      </c>
      <c r="L41" s="124">
        <v>2310</v>
      </c>
      <c r="M41" s="124">
        <v>2400</v>
      </c>
      <c r="N41" s="124">
        <v>2450</v>
      </c>
      <c r="O41" s="124">
        <v>2490</v>
      </c>
      <c r="P41" s="124">
        <v>2540</v>
      </c>
    </row>
    <row r="42" spans="1:16" ht="18" customHeight="1">
      <c r="A42" s="69" t="s">
        <v>128</v>
      </c>
      <c r="B42" s="70">
        <v>4.0953533418993437</v>
      </c>
      <c r="C42" s="70">
        <v>6.2529084513832656</v>
      </c>
      <c r="D42" s="70">
        <v>2.2136906546839308</v>
      </c>
      <c r="E42" s="70">
        <v>3.1369581323395401</v>
      </c>
      <c r="F42" s="70">
        <v>-6.5806284223248523</v>
      </c>
      <c r="G42" s="70">
        <v>12.898033357543625</v>
      </c>
      <c r="H42" s="70">
        <v>6.2528852901115872</v>
      </c>
      <c r="I42" s="70">
        <v>4.3954382904374034</v>
      </c>
      <c r="J42" s="70">
        <v>6.6721980588238639</v>
      </c>
      <c r="K42" s="70">
        <v>2.0996221891158129</v>
      </c>
      <c r="L42" s="70">
        <v>-3.063443974241109</v>
      </c>
      <c r="M42" s="70">
        <v>3.8961038961038863</v>
      </c>
      <c r="N42" s="70">
        <v>2.0833333333333259</v>
      </c>
      <c r="O42" s="70">
        <v>1.6326530612244872</v>
      </c>
      <c r="P42" s="70">
        <v>2.008032128514059</v>
      </c>
    </row>
    <row r="43" spans="1:16" ht="18" customHeight="1">
      <c r="B43" s="43"/>
      <c r="C43" s="43"/>
    </row>
    <row r="44" spans="1:16" ht="18" customHeight="1">
      <c r="B44" s="71"/>
      <c r="C44" s="71"/>
      <c r="D44" s="71"/>
      <c r="E44" s="71"/>
      <c r="F44" s="71"/>
      <c r="G44" s="71"/>
    </row>
    <row r="45" spans="1:16" ht="18" customHeight="1">
      <c r="J45" s="43"/>
      <c r="K45" s="43"/>
      <c r="L45" s="43"/>
      <c r="M45" s="43"/>
      <c r="N45" s="43"/>
      <c r="O45" s="43"/>
      <c r="P45" s="43"/>
    </row>
  </sheetData>
  <phoneticPr fontId="2" type="noConversion"/>
  <pageMargins left="0.59055118110236227" right="0.39370078740157483" top="0.78740157480314965" bottom="0.78740157480314965" header="0.51181102362204722" footer="0.51181102362204722"/>
  <pageSetup paperSize="9" fitToWidth="0" orientation="portrait" r:id="rId1"/>
  <headerFooter alignWithMargins="0">
    <oddFooter>&amp;L&amp;F&amp;C&amp;A&amp;R&amp;D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ul6"/>
  <dimension ref="A1:R28"/>
  <sheetViews>
    <sheetView zoomScaleNormal="100" workbookViewId="0">
      <selection activeCell="K4" sqref="K4:P11"/>
    </sheetView>
  </sheetViews>
  <sheetFormatPr defaultColWidth="8.6640625" defaultRowHeight="18" customHeight="1"/>
  <cols>
    <col min="1" max="1" width="32.6640625" style="1" customWidth="1"/>
    <col min="2" max="10" width="10.44140625" style="1" hidden="1" customWidth="1"/>
    <col min="11" max="16" width="10.44140625" style="1" customWidth="1"/>
    <col min="17" max="16384" width="8.6640625" style="1"/>
  </cols>
  <sheetData>
    <row r="1" spans="1:18" ht="18" customHeight="1">
      <c r="A1" s="87" t="s">
        <v>134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3</v>
      </c>
    </row>
    <row r="2" spans="1:18" ht="18" customHeight="1">
      <c r="A2" s="90" t="s">
        <v>73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>
        <v>2025</v>
      </c>
      <c r="L2" s="91" t="s">
        <v>1</v>
      </c>
      <c r="M2" s="91" t="s">
        <v>2</v>
      </c>
      <c r="N2" s="91" t="s">
        <v>5</v>
      </c>
      <c r="O2" s="91" t="s">
        <v>6</v>
      </c>
      <c r="P2" s="92" t="s">
        <v>7</v>
      </c>
    </row>
    <row r="3" spans="1:18" ht="12.75" customHeight="1">
      <c r="A3" s="30" t="s">
        <v>135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8" ht="18" customHeight="1">
      <c r="A4" s="94" t="s">
        <v>136</v>
      </c>
      <c r="B4" s="94">
        <v>18890.563156200074</v>
      </c>
      <c r="C4" s="94">
        <v>18903.046100817803</v>
      </c>
      <c r="D4" s="94">
        <v>18757.542647393198</v>
      </c>
      <c r="E4" s="94">
        <v>19235.870108870196</v>
      </c>
      <c r="F4" s="94">
        <v>20222.230163</v>
      </c>
      <c r="G4" s="94">
        <v>20705.815332984006</v>
      </c>
      <c r="H4" s="94">
        <v>21752.589415741251</v>
      </c>
      <c r="I4" s="94">
        <v>10337.804104999999</v>
      </c>
      <c r="J4" s="94">
        <v>9991.703993556901</v>
      </c>
      <c r="K4" s="94">
        <v>9986.5572314609999</v>
      </c>
      <c r="L4" s="94">
        <v>10540</v>
      </c>
      <c r="M4" s="94">
        <v>10920</v>
      </c>
      <c r="N4" s="94">
        <v>11360</v>
      </c>
      <c r="O4" s="94">
        <v>11810</v>
      </c>
      <c r="P4" s="94">
        <v>12230</v>
      </c>
      <c r="Q4" s="134"/>
      <c r="R4" s="134"/>
    </row>
    <row r="5" spans="1:18" ht="18" customHeight="1">
      <c r="A5" s="2" t="s">
        <v>11</v>
      </c>
      <c r="B5" s="3">
        <v>1.9792880923375167</v>
      </c>
      <c r="C5" s="3">
        <v>6.608032018162735E-2</v>
      </c>
      <c r="D5" s="3">
        <v>-0.76973548415728565</v>
      </c>
      <c r="E5" s="3">
        <v>2.5500539727866478</v>
      </c>
      <c r="F5" s="3">
        <v>5.1277121780676005</v>
      </c>
      <c r="G5" s="3">
        <v>2.3913542971576218</v>
      </c>
      <c r="H5" s="3">
        <v>5.055459376621374</v>
      </c>
      <c r="I5" s="3">
        <v>-52.475524143718474</v>
      </c>
      <c r="J5" s="3">
        <v>-3.3479074272233733</v>
      </c>
      <c r="K5" s="3">
        <v>-5.1510353981865098E-2</v>
      </c>
      <c r="L5" s="3">
        <v>5.54187750304449</v>
      </c>
      <c r="M5" s="3">
        <v>3.6053130929791344</v>
      </c>
      <c r="N5" s="3">
        <v>4.0293040293040372</v>
      </c>
      <c r="O5" s="3">
        <v>3.9612676056338003</v>
      </c>
      <c r="P5" s="3">
        <v>3.5563082133784896</v>
      </c>
    </row>
    <row r="6" spans="1:18" ht="18" customHeight="1">
      <c r="A6" s="101" t="s">
        <v>137</v>
      </c>
      <c r="B6" s="102">
        <v>1537.872180320431</v>
      </c>
      <c r="C6" s="102">
        <v>1868.7287504000001</v>
      </c>
      <c r="D6" s="102">
        <v>1857.0282027832002</v>
      </c>
      <c r="E6" s="102">
        <v>1908.7882979779999</v>
      </c>
      <c r="F6" s="102">
        <v>1966.8189229999998</v>
      </c>
      <c r="G6" s="102">
        <v>2859.3782209642</v>
      </c>
      <c r="H6" s="102">
        <v>3047.4045347791921</v>
      </c>
      <c r="I6" s="102">
        <v>2062.5257309999997</v>
      </c>
      <c r="J6" s="102">
        <v>1767.7728859999995</v>
      </c>
      <c r="K6" s="102">
        <v>1689.526754</v>
      </c>
      <c r="L6" s="102">
        <v>1750</v>
      </c>
      <c r="M6" s="102">
        <v>1870</v>
      </c>
      <c r="N6" s="102">
        <v>1970</v>
      </c>
      <c r="O6" s="102">
        <v>2040</v>
      </c>
      <c r="P6" s="102">
        <v>2120</v>
      </c>
      <c r="Q6" s="134"/>
      <c r="R6" s="134"/>
    </row>
    <row r="7" spans="1:18" ht="18" customHeight="1">
      <c r="A7" s="2" t="s">
        <v>11</v>
      </c>
      <c r="B7" s="3">
        <v>-6.3152932207774519</v>
      </c>
      <c r="C7" s="3">
        <v>21.513918667195853</v>
      </c>
      <c r="D7" s="3">
        <v>-0.62612338009437885</v>
      </c>
      <c r="E7" s="3">
        <v>2.7872541255552719</v>
      </c>
      <c r="F7" s="3">
        <v>3.0401813068255068</v>
      </c>
      <c r="G7" s="3">
        <v>45.380857766142228</v>
      </c>
      <c r="H7" s="3">
        <v>6.5757762452141932</v>
      </c>
      <c r="I7" s="3">
        <v>-32.318610559872866</v>
      </c>
      <c r="J7" s="3">
        <v>-14.290868742621289</v>
      </c>
      <c r="K7" s="3">
        <v>-4.4262547875734022</v>
      </c>
      <c r="L7" s="3">
        <v>3.579300881553249</v>
      </c>
      <c r="M7" s="3">
        <v>6.8571428571428505</v>
      </c>
      <c r="N7" s="3">
        <v>5.3475935828876997</v>
      </c>
      <c r="O7" s="3">
        <v>3.5532994923857864</v>
      </c>
      <c r="P7" s="3">
        <v>3.9215686274509887</v>
      </c>
    </row>
    <row r="8" spans="1:18" ht="18" customHeight="1">
      <c r="A8" s="121" t="s">
        <v>138</v>
      </c>
      <c r="B8" s="57">
        <v>1669.703</v>
      </c>
      <c r="C8" s="57">
        <v>1774.1079999999999</v>
      </c>
      <c r="D8" s="57">
        <v>1813.381263</v>
      </c>
      <c r="E8" s="57">
        <v>1870.2662740000001</v>
      </c>
      <c r="F8" s="57">
        <v>1747.191</v>
      </c>
      <c r="G8" s="57">
        <v>1972.5442780000001</v>
      </c>
      <c r="H8" s="57">
        <v>2095.885209</v>
      </c>
      <c r="I8" s="57">
        <v>2188.00855</v>
      </c>
      <c r="J8" s="57">
        <v>2333.9968140000001</v>
      </c>
      <c r="K8" s="57">
        <v>2383.001929</v>
      </c>
      <c r="L8" s="57">
        <v>2310</v>
      </c>
      <c r="M8" s="57">
        <v>2400</v>
      </c>
      <c r="N8" s="57">
        <v>2450</v>
      </c>
      <c r="O8" s="57">
        <v>2490</v>
      </c>
      <c r="P8" s="57">
        <v>2540</v>
      </c>
      <c r="Q8" s="134"/>
      <c r="R8" s="134"/>
    </row>
    <row r="9" spans="1:18" ht="18" customHeight="1" thickBot="1">
      <c r="A9" s="6" t="s">
        <v>11</v>
      </c>
      <c r="B9" s="7">
        <v>4.0953533418993437</v>
      </c>
      <c r="C9" s="7">
        <v>6.2529084513832656</v>
      </c>
      <c r="D9" s="7">
        <v>2.2136906546839308</v>
      </c>
      <c r="E9" s="7">
        <v>3.1369581323395401</v>
      </c>
      <c r="F9" s="7">
        <v>-6.5806284223248523</v>
      </c>
      <c r="G9" s="7">
        <v>12.898033357543625</v>
      </c>
      <c r="H9" s="7">
        <v>6.2528852901115872</v>
      </c>
      <c r="I9" s="7">
        <v>4.3954382904374034</v>
      </c>
      <c r="J9" s="7">
        <v>6.6721980588238639</v>
      </c>
      <c r="K9" s="7">
        <v>2.0996221891158129</v>
      </c>
      <c r="L9" s="7">
        <v>-3.063443974241109</v>
      </c>
      <c r="M9" s="7">
        <v>3.8961038961038863</v>
      </c>
      <c r="N9" s="7">
        <v>2.0833333333333259</v>
      </c>
      <c r="O9" s="7">
        <v>1.6326530612244872</v>
      </c>
      <c r="P9" s="7">
        <v>2.008032128514059</v>
      </c>
    </row>
    <row r="10" spans="1:18" ht="18" customHeight="1" thickTop="1">
      <c r="A10" s="95" t="s">
        <v>139</v>
      </c>
      <c r="B10" s="95">
        <v>22098.138336520507</v>
      </c>
      <c r="C10" s="95">
        <v>22545.882851217804</v>
      </c>
      <c r="D10" s="95">
        <v>22427.952113176398</v>
      </c>
      <c r="E10" s="95">
        <v>23014.924680848198</v>
      </c>
      <c r="F10" s="95">
        <v>23936.240085999998</v>
      </c>
      <c r="G10" s="95">
        <v>25537.737831948209</v>
      </c>
      <c r="H10" s="95">
        <v>26895.879159520442</v>
      </c>
      <c r="I10" s="95">
        <v>14588.338385999999</v>
      </c>
      <c r="J10" s="95">
        <v>14093.4736935569</v>
      </c>
      <c r="K10" s="95">
        <v>14059.085914461</v>
      </c>
      <c r="L10" s="95">
        <v>14600</v>
      </c>
      <c r="M10" s="95">
        <v>15190</v>
      </c>
      <c r="N10" s="95">
        <v>15780</v>
      </c>
      <c r="O10" s="95">
        <v>16340</v>
      </c>
      <c r="P10" s="95">
        <v>16890</v>
      </c>
    </row>
    <row r="11" spans="1:18" ht="18" customHeight="1">
      <c r="A11" s="2" t="s">
        <v>11</v>
      </c>
      <c r="B11" s="3">
        <v>1.5097456173169377</v>
      </c>
      <c r="C11" s="3">
        <v>2.0261639595102521</v>
      </c>
      <c r="D11" s="3">
        <v>-0.52306994948763119</v>
      </c>
      <c r="E11" s="3">
        <v>2.6171474092231417</v>
      </c>
      <c r="F11" s="3">
        <v>4.0031215306060464</v>
      </c>
      <c r="G11" s="3">
        <v>6.6906821630892122</v>
      </c>
      <c r="H11" s="3">
        <v>5.3181739765264968</v>
      </c>
      <c r="I11" s="3">
        <v>-45.759949695356561</v>
      </c>
      <c r="J11" s="3">
        <v>-3.3921936779174655</v>
      </c>
      <c r="K11" s="3">
        <v>-0.24399789465403554</v>
      </c>
      <c r="L11" s="3">
        <v>3.847434241671599</v>
      </c>
      <c r="M11" s="3">
        <v>4.0410958904109506</v>
      </c>
      <c r="N11" s="3">
        <v>3.8841342988808369</v>
      </c>
      <c r="O11" s="3">
        <v>3.5487959442332073</v>
      </c>
      <c r="P11" s="3">
        <v>3.3659730722154224</v>
      </c>
    </row>
    <row r="12" spans="1:18" ht="26.25" customHeight="1">
      <c r="A12" s="72"/>
    </row>
    <row r="13" spans="1:18" ht="27" customHeight="1"/>
    <row r="14" spans="1:18" ht="15.75" customHeight="1">
      <c r="A14" s="128" t="s">
        <v>140</v>
      </c>
      <c r="B14" s="127">
        <v>119.76920087737672</v>
      </c>
      <c r="C14" s="127">
        <v>120.51349692634723</v>
      </c>
      <c r="D14" s="127">
        <v>121.59062183140834</v>
      </c>
      <c r="E14" s="127">
        <v>122.62211305348634</v>
      </c>
      <c r="F14" s="127">
        <v>122.90608871271556</v>
      </c>
      <c r="G14" s="127">
        <v>125.11078126934987</v>
      </c>
      <c r="H14" s="127">
        <v>132.21078126934987</v>
      </c>
      <c r="I14" s="127">
        <v>138.41078126934985</v>
      </c>
      <c r="J14" s="127">
        <v>140.01078126934985</v>
      </c>
      <c r="K14" s="127">
        <v>140.31078126934986</v>
      </c>
      <c r="L14" s="127">
        <v>142.31078126934986</v>
      </c>
      <c r="M14" s="127">
        <v>143.71078126934987</v>
      </c>
      <c r="N14" s="127">
        <v>145.61078126934987</v>
      </c>
      <c r="O14" s="127">
        <v>147.61078126934987</v>
      </c>
      <c r="P14" s="127">
        <v>149.61078126934987</v>
      </c>
    </row>
    <row r="15" spans="1:18" ht="15.75" customHeight="1">
      <c r="A15" s="2" t="s">
        <v>141</v>
      </c>
      <c r="B15" s="3">
        <v>0.37003421071004627</v>
      </c>
      <c r="C15" s="3">
        <v>0.74429604897050528</v>
      </c>
      <c r="D15" s="3">
        <v>1.0771249050611109</v>
      </c>
      <c r="E15" s="3">
        <v>1.0314912220779959</v>
      </c>
      <c r="F15" s="3">
        <v>0.28397565922921864</v>
      </c>
      <c r="G15" s="3">
        <v>2.2046925566343134</v>
      </c>
      <c r="H15" s="3">
        <v>7.1</v>
      </c>
      <c r="I15" s="3">
        <v>6.2</v>
      </c>
      <c r="J15" s="3">
        <v>1.6</v>
      </c>
      <c r="K15" s="3">
        <v>0.3</v>
      </c>
      <c r="L15" s="3">
        <v>2</v>
      </c>
      <c r="M15" s="3">
        <v>1.4</v>
      </c>
      <c r="N15" s="3">
        <v>1.9</v>
      </c>
      <c r="O15" s="3">
        <v>2</v>
      </c>
      <c r="P15" s="3">
        <v>2</v>
      </c>
    </row>
    <row r="16" spans="1:18" ht="15.75" customHeight="1">
      <c r="A16" s="128" t="s">
        <v>142</v>
      </c>
      <c r="B16" s="127">
        <v>130.15839928360094</v>
      </c>
      <c r="C16" s="127">
        <v>129.5972006425547</v>
      </c>
      <c r="D16" s="127">
        <v>130.9972006425547</v>
      </c>
      <c r="E16" s="127">
        <v>132.9972006425547</v>
      </c>
      <c r="F16" s="127">
        <v>134.19720064255469</v>
      </c>
      <c r="G16" s="127">
        <v>136.5972006425547</v>
      </c>
      <c r="H16" s="127">
        <v>140.29720064255469</v>
      </c>
      <c r="I16" s="127">
        <v>144.79720064255469</v>
      </c>
      <c r="J16" s="127">
        <v>147.99720064255467</v>
      </c>
      <c r="K16" s="127">
        <v>150.53481143460283</v>
      </c>
      <c r="L16" s="127">
        <v>154.00519613579769</v>
      </c>
      <c r="M16" s="127">
        <v>157.50519613579769</v>
      </c>
      <c r="N16" s="127">
        <v>161.10519613579768</v>
      </c>
      <c r="O16" s="127">
        <v>163.91145736511567</v>
      </c>
      <c r="P16" s="127">
        <v>166.61145736511565</v>
      </c>
    </row>
    <row r="17" spans="1:17" ht="15.75" customHeight="1">
      <c r="A17" s="2" t="s">
        <v>143</v>
      </c>
      <c r="B17" s="3">
        <v>0.85839928360093154</v>
      </c>
      <c r="C17" s="3">
        <v>-0.5611986410462606</v>
      </c>
      <c r="D17" s="3">
        <v>1.4</v>
      </c>
      <c r="E17" s="3">
        <v>2</v>
      </c>
      <c r="F17" s="3">
        <v>1.2</v>
      </c>
      <c r="G17" s="3">
        <v>2.4</v>
      </c>
      <c r="H17" s="3">
        <v>3.7</v>
      </c>
      <c r="I17" s="3">
        <v>4.5</v>
      </c>
      <c r="J17" s="3">
        <v>3.2</v>
      </c>
      <c r="K17" s="3">
        <v>2.5376107920481417</v>
      </c>
      <c r="L17" s="3">
        <v>3.4703847011948739</v>
      </c>
      <c r="M17" s="3">
        <v>3.5</v>
      </c>
      <c r="N17" s="3">
        <v>3.6</v>
      </c>
      <c r="O17" s="3">
        <v>2.8062612293179825</v>
      </c>
      <c r="P17" s="3">
        <v>2.7</v>
      </c>
    </row>
    <row r="18" spans="1:17" ht="18" customHeight="1"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</row>
    <row r="19" spans="1:17" ht="18" customHeight="1">
      <c r="A19" s="128" t="s">
        <v>144</v>
      </c>
      <c r="B19" s="97">
        <v>1</v>
      </c>
      <c r="C19" s="97">
        <v>0.99568834094353409</v>
      </c>
      <c r="D19" s="97">
        <v>1.0064444658475409</v>
      </c>
      <c r="E19" s="97">
        <v>1.0218103585675506</v>
      </c>
      <c r="F19" s="97">
        <v>1.0310298941995564</v>
      </c>
      <c r="G19" s="97">
        <v>1.049468965463568</v>
      </c>
      <c r="H19" s="97">
        <v>1.0778958669955858</v>
      </c>
      <c r="I19" s="97">
        <v>1.1124691256156078</v>
      </c>
      <c r="J19" s="97">
        <v>1.1370545539676231</v>
      </c>
      <c r="K19" s="97">
        <v>1.1565508815654986</v>
      </c>
      <c r="L19" s="97">
        <v>1.1832136610733601</v>
      </c>
      <c r="M19" s="97">
        <v>1.2101039733333772</v>
      </c>
      <c r="N19" s="97">
        <v>1.2377625802293946</v>
      </c>
      <c r="O19" s="97">
        <v>1.2593229347264059</v>
      </c>
      <c r="P19" s="97">
        <v>1.2800668898984189</v>
      </c>
    </row>
    <row r="21" spans="1:17" ht="18" customHeight="1">
      <c r="B21" s="73"/>
      <c r="C21" s="73"/>
      <c r="D21" s="73"/>
      <c r="E21" s="73"/>
      <c r="F21" s="73"/>
      <c r="G21" s="73"/>
    </row>
    <row r="22" spans="1:17" ht="18" customHeight="1">
      <c r="B22" s="73"/>
      <c r="C22" s="73"/>
      <c r="D22" s="73"/>
      <c r="E22" s="73"/>
      <c r="F22" s="73"/>
      <c r="G22" s="73"/>
    </row>
    <row r="23" spans="1:17" ht="18" customHeight="1">
      <c r="B23" s="73"/>
      <c r="C23" s="73"/>
      <c r="D23" s="73"/>
      <c r="E23" s="73"/>
      <c r="F23" s="73"/>
      <c r="G23" s="73"/>
    </row>
    <row r="24" spans="1:17" ht="18" customHeight="1">
      <c r="B24" s="73"/>
      <c r="C24" s="73"/>
      <c r="D24" s="73"/>
      <c r="E24" s="73"/>
      <c r="F24" s="73"/>
      <c r="G24" s="73"/>
    </row>
    <row r="25" spans="1:17" ht="18" customHeight="1">
      <c r="A25" s="5" t="s">
        <v>136</v>
      </c>
      <c r="B25" s="73">
        <f>B4/B19</f>
        <v>18890.563156200074</v>
      </c>
      <c r="C25" s="73">
        <f>C4/C19</f>
        <v>18984.902527737646</v>
      </c>
      <c r="D25" s="73">
        <f t="shared" ref="D25:N25" si="0">D4/D19</f>
        <v>18637.434338314146</v>
      </c>
      <c r="E25" s="73">
        <f t="shared" si="0"/>
        <v>18825.283916515058</v>
      </c>
      <c r="F25" s="73">
        <f t="shared" si="0"/>
        <v>19613.621561089261</v>
      </c>
      <c r="G25" s="73">
        <f t="shared" si="0"/>
        <v>19729.802418538315</v>
      </c>
      <c r="H25" s="73">
        <f t="shared" si="0"/>
        <v>20180.603787239805</v>
      </c>
      <c r="I25" s="73">
        <f t="shared" si="0"/>
        <v>9292.6660767141384</v>
      </c>
      <c r="J25" s="73">
        <f t="shared" si="0"/>
        <v>8787.3567356042695</v>
      </c>
      <c r="K25" s="73">
        <f t="shared" si="0"/>
        <v>8634.7755128103581</v>
      </c>
      <c r="L25" s="73">
        <f t="shared" si="0"/>
        <v>8907.9431270583609</v>
      </c>
      <c r="M25" s="73">
        <f t="shared" si="0"/>
        <v>9024.0179692324655</v>
      </c>
      <c r="N25" s="73">
        <f t="shared" si="0"/>
        <v>9177.8505679939444</v>
      </c>
      <c r="O25" s="73">
        <f t="shared" ref="O25:P25" si="1">O4/O19</f>
        <v>9378.055202787029</v>
      </c>
      <c r="P25" s="73">
        <f t="shared" si="1"/>
        <v>9554.1882197816431</v>
      </c>
    </row>
    <row r="26" spans="1:17" ht="18" customHeight="1">
      <c r="A26" s="47" t="s">
        <v>137</v>
      </c>
      <c r="B26" s="73">
        <f>B6/B19</f>
        <v>1537.872180320431</v>
      </c>
      <c r="C26" s="73">
        <f>C6/C19</f>
        <v>1876.8209625003296</v>
      </c>
      <c r="D26" s="73">
        <f t="shared" ref="D26:N26" si="2">D6/D19</f>
        <v>1845.1372786071915</v>
      </c>
      <c r="E26" s="73">
        <f t="shared" si="2"/>
        <v>1868.0455546114063</v>
      </c>
      <c r="F26" s="73">
        <f t="shared" si="2"/>
        <v>1907.6255053952111</v>
      </c>
      <c r="G26" s="73">
        <f t="shared" si="2"/>
        <v>2724.5953096870899</v>
      </c>
      <c r="H26" s="73">
        <f t="shared" si="2"/>
        <v>2827.1789771986128</v>
      </c>
      <c r="I26" s="73">
        <f t="shared" si="2"/>
        <v>1854.0071661392476</v>
      </c>
      <c r="J26" s="73">
        <f t="shared" si="2"/>
        <v>1554.6948735498715</v>
      </c>
      <c r="K26" s="73">
        <f t="shared" si="2"/>
        <v>1460.8321872644888</v>
      </c>
      <c r="L26" s="73">
        <f t="shared" si="2"/>
        <v>1479.0228152136749</v>
      </c>
      <c r="M26" s="73">
        <f t="shared" si="2"/>
        <v>1545.3217584674644</v>
      </c>
      <c r="N26" s="73">
        <f t="shared" si="2"/>
        <v>1591.5814805412035</v>
      </c>
      <c r="O26" s="73">
        <f t="shared" ref="O26:P26" si="3">O6/O19</f>
        <v>1619.9180875262946</v>
      </c>
      <c r="P26" s="73">
        <f t="shared" si="3"/>
        <v>1656.1634526522555</v>
      </c>
    </row>
    <row r="27" spans="1:17" ht="18" customHeight="1">
      <c r="A27" s="56" t="s">
        <v>138</v>
      </c>
      <c r="B27" s="73">
        <f>B8</f>
        <v>1669.703</v>
      </c>
      <c r="C27" s="73">
        <f>C8/C19</f>
        <v>1781.7904730297635</v>
      </c>
      <c r="D27" s="73">
        <f t="shared" ref="D27:N27" si="4">D8/D19</f>
        <v>1801.7698189367322</v>
      </c>
      <c r="E27" s="73">
        <f t="shared" si="4"/>
        <v>1830.3457763159474</v>
      </c>
      <c r="F27" s="73">
        <f t="shared" si="4"/>
        <v>1694.6075083074461</v>
      </c>
      <c r="G27" s="73">
        <f t="shared" si="4"/>
        <v>1879.5641823755066</v>
      </c>
      <c r="H27" s="73">
        <f t="shared" si="4"/>
        <v>1944.4227157506887</v>
      </c>
      <c r="I27" s="73">
        <f t="shared" si="4"/>
        <v>1966.803841669961</v>
      </c>
      <c r="J27" s="73">
        <f t="shared" si="4"/>
        <v>2052.6691580942907</v>
      </c>
      <c r="K27" s="73">
        <f t="shared" si="4"/>
        <v>2060.4384700951387</v>
      </c>
      <c r="L27" s="73">
        <f t="shared" si="4"/>
        <v>1952.3101160820509</v>
      </c>
      <c r="M27" s="73">
        <f t="shared" si="4"/>
        <v>1983.3006525785638</v>
      </c>
      <c r="N27" s="73">
        <f t="shared" si="4"/>
        <v>1979.3779834141872</v>
      </c>
      <c r="O27" s="73">
        <f t="shared" ref="O27:P27" si="5">O8/O19</f>
        <v>1977.2529597747418</v>
      </c>
      <c r="P27" s="73">
        <f t="shared" si="5"/>
        <v>1984.2713064795892</v>
      </c>
    </row>
    <row r="28" spans="1:17" ht="18" customHeight="1">
      <c r="A28" s="23"/>
      <c r="B28" s="74">
        <f>SUM(B25:B27)</f>
        <v>22098.138336520507</v>
      </c>
      <c r="C28" s="74">
        <f t="shared" ref="C28:N28" si="6">SUM(C25:C27)</f>
        <v>22643.513963267738</v>
      </c>
      <c r="D28" s="74">
        <f t="shared" si="6"/>
        <v>22284.34143585807</v>
      </c>
      <c r="E28" s="74">
        <f t="shared" si="6"/>
        <v>22523.67524744241</v>
      </c>
      <c r="F28" s="74">
        <f t="shared" si="6"/>
        <v>23215.85457479192</v>
      </c>
      <c r="G28" s="74">
        <f t="shared" si="6"/>
        <v>24333.961910600912</v>
      </c>
      <c r="H28" s="74">
        <f t="shared" si="6"/>
        <v>24952.205480189106</v>
      </c>
      <c r="I28" s="74">
        <f t="shared" si="6"/>
        <v>13113.477084523347</v>
      </c>
      <c r="J28" s="74">
        <f t="shared" si="6"/>
        <v>12394.720767248433</v>
      </c>
      <c r="K28" s="74">
        <f t="shared" si="6"/>
        <v>12156.046170169986</v>
      </c>
      <c r="L28" s="74">
        <f t="shared" si="6"/>
        <v>12339.276058354088</v>
      </c>
      <c r="M28" s="74">
        <f t="shared" si="6"/>
        <v>12552.640380278493</v>
      </c>
      <c r="N28" s="74">
        <f t="shared" si="6"/>
        <v>12748.810031949335</v>
      </c>
      <c r="O28" s="74">
        <f t="shared" ref="O28:P28" si="7">SUM(O25:O27)</f>
        <v>12975.226250088064</v>
      </c>
      <c r="P28" s="74">
        <f t="shared" si="7"/>
        <v>13194.622978913489</v>
      </c>
      <c r="Q28" s="74"/>
    </row>
  </sheetData>
  <phoneticPr fontId="2" type="noConversion"/>
  <pageMargins left="0.39370078740157483" right="0.19685039370078741" top="0.78740157480314965" bottom="0.78740157480314965" header="0.51181102362204722" footer="0.51181102362204722"/>
  <pageSetup paperSize="9" fitToWidth="0" orientation="portrait" r:id="rId1"/>
  <headerFooter alignWithMargins="0">
    <oddFooter>&amp;L&amp;F&amp;C&amp;A&amp;R&amp;D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6000AE223E22E49AE9A6766EBE498ED" ma:contentTypeVersion="18" ma:contentTypeDescription="Luo uusi asiakirja." ma:contentTypeScope="" ma:versionID="ab038573e23079848c239035e3c5cb60">
  <xsd:schema xmlns:xsd="http://www.w3.org/2001/XMLSchema" xmlns:xs="http://www.w3.org/2001/XMLSchema" xmlns:p="http://schemas.microsoft.com/office/2006/metadata/properties" xmlns:ns2="0778ba95-7023-46b8-8863-14b2a5814243" xmlns:ns3="c40c7b59-5744-49aa-9631-c4247212e49d" targetNamespace="http://schemas.microsoft.com/office/2006/metadata/properties" ma:root="true" ma:fieldsID="46a0e5bcd969659e2bd64e89c81f2ca9" ns2:_="" ns3:_="">
    <xsd:import namespace="0778ba95-7023-46b8-8863-14b2a5814243"/>
    <xsd:import namespace="c40c7b59-5744-49aa-9631-c4247212e4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8ba95-7023-46b8-8863-14b2a58142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ecfe813c-4066-4bef-b87d-398c4f4d93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c7b59-5744-49aa-9631-c4247212e49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e14ed75-3691-450a-af16-cae415c2fdc8}" ma:internalName="TaxCatchAll" ma:showField="CatchAllData" ma:web="c40c7b59-5744-49aa-9631-c4247212e4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78ba95-7023-46b8-8863-14b2a5814243">
      <Terms xmlns="http://schemas.microsoft.com/office/infopath/2007/PartnerControls"/>
    </lcf76f155ced4ddcb4097134ff3c332f>
    <TaxCatchAll xmlns="c40c7b59-5744-49aa-9631-c4247212e49d" xsi:nil="true"/>
  </documentManagement>
</p:properties>
</file>

<file path=customXml/itemProps1.xml><?xml version="1.0" encoding="utf-8"?>
<ds:datastoreItem xmlns:ds="http://schemas.openxmlformats.org/officeDocument/2006/customXml" ds:itemID="{D4B1E8CB-AD57-4674-96A1-C2BEBB4E619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0385189-EC47-410E-9364-9AE2439977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FA9330-84CA-495D-9F9E-1A9D188F7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78ba95-7023-46b8-8863-14b2a5814243"/>
    <ds:schemaRef ds:uri="c40c7b59-5744-49aa-9631-c4247212e4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D18FEA5-29CF-4F22-BC80-45627BBEFFDD}">
  <ds:schemaRefs>
    <ds:schemaRef ds:uri="http://schemas.microsoft.com/office/2006/metadata/properties"/>
    <ds:schemaRef ds:uri="http://schemas.microsoft.com/office/infopath/2007/PartnerControls"/>
    <ds:schemaRef ds:uri="0778ba95-7023-46b8-8863-14b2a5814243"/>
    <ds:schemaRef ds:uri="c40c7b59-5744-49aa-9631-c4247212e49d"/>
  </ds:schemaRefs>
</ds:datastoreItem>
</file>

<file path=docMetadata/LabelInfo.xml><?xml version="1.0" encoding="utf-8"?>
<clbl:labelList xmlns:clbl="http://schemas.microsoft.com/office/2020/mipLabelMetadata">
  <clbl:label id="{436e5d61-1ada-438e-901c-5e7398a51c1f}" enabled="0" method="" siteId="{436e5d61-1ada-438e-901c-5e7398a51c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6</vt:i4>
      </vt:variant>
      <vt:variant>
        <vt:lpstr>Nimetyt alueet</vt:lpstr>
      </vt:variant>
      <vt:variant>
        <vt:i4>2</vt:i4>
      </vt:variant>
    </vt:vector>
  </HeadingPairs>
  <TitlesOfParts>
    <vt:vector size="8" baseType="lpstr">
      <vt:lpstr>A.1.1</vt:lpstr>
      <vt:lpstr>A.1.2</vt:lpstr>
      <vt:lpstr>A.2</vt:lpstr>
      <vt:lpstr>B.1&amp;2</vt:lpstr>
      <vt:lpstr>C.1&amp;2</vt:lpstr>
      <vt:lpstr>S.1</vt:lpstr>
      <vt:lpstr>'B.1&amp;2'!Tulostusalue</vt:lpstr>
      <vt:lpstr>'C.1&amp;2'!Tulostusalue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Kuntien verotulojen ennustekehikko 13.5.2015</dc:title>
  <dc:subject/>
  <dc:creator>IBM Preferred Customer</dc:creator>
  <cp:keywords/>
  <dc:description/>
  <cp:lastModifiedBy>Strandberg Benjamin</cp:lastModifiedBy>
  <cp:revision/>
  <dcterms:created xsi:type="dcterms:W3CDTF">2001-11-01T15:18:24Z</dcterms:created>
  <dcterms:modified xsi:type="dcterms:W3CDTF">2026-08-27T07:19:39Z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G94TWSLYV3F3-590-63</vt:lpwstr>
  </property>
  <property fmtid="{D5CDD505-2E9C-101B-9397-08002B2CF9AE}" pid="3" name="_dlc_DocIdItemGuid">
    <vt:lpwstr>7dbfb62c-7af0-4d79-ad29-0a8606b3a7a7</vt:lpwstr>
  </property>
  <property fmtid="{D5CDD505-2E9C-101B-9397-08002B2CF9AE}" pid="4" name="_dlc_DocIdUrl">
    <vt:lpwstr>http://www.kunnat.net/fi/asiantuntijapalvelut/kuntatalous/verotus/verotulojen-ennustaminen/_layouts/DocIdRedir.aspx?ID=G94TWSLYV3F3-590-63, G94TWSLYV3F3-590-63</vt:lpwstr>
  </property>
  <property fmtid="{D5CDD505-2E9C-101B-9397-08002B2CF9AE}" pid="5" name="Theme">
    <vt:lpwstr/>
  </property>
  <property fmtid="{D5CDD505-2E9C-101B-9397-08002B2CF9AE}" pid="6" name="KN2Language">
    <vt:lpwstr>14;#Suomi|c4d91495-0bb1-492d-b765-d0f131750025</vt:lpwstr>
  </property>
  <property fmtid="{D5CDD505-2E9C-101B-9397-08002B2CF9AE}" pid="7" name="ExpertService">
    <vt:lpwstr>7;#Kuntatalous|f60f4e25-53fd-466c-b326-d92406949689</vt:lpwstr>
  </property>
  <property fmtid="{D5CDD505-2E9C-101B-9397-08002B2CF9AE}" pid="8" name="KN2Keywords">
    <vt:lpwstr/>
  </property>
  <property fmtid="{D5CDD505-2E9C-101B-9397-08002B2CF9AE}" pid="9" name="Municipality">
    <vt:lpwstr/>
  </property>
  <property fmtid="{D5CDD505-2E9C-101B-9397-08002B2CF9AE}" pid="10" name="MunicipalityTaxHTField0">
    <vt:lpwstr/>
  </property>
  <property fmtid="{D5CDD505-2E9C-101B-9397-08002B2CF9AE}" pid="11" name="ExpertServiceTaxHTField0">
    <vt:lpwstr>Kuntatalous|f60f4e25-53fd-466c-b326-d92406949689</vt:lpwstr>
  </property>
  <property fmtid="{D5CDD505-2E9C-101B-9397-08002B2CF9AE}" pid="12" name="KN2KeywordsTaxHTField0">
    <vt:lpwstr/>
  </property>
  <property fmtid="{D5CDD505-2E9C-101B-9397-08002B2CF9AE}" pid="13" name="KN2LanguageTaxHTField0">
    <vt:lpwstr>Suomi|c4d91495-0bb1-492d-b765-d0f131750025</vt:lpwstr>
  </property>
  <property fmtid="{D5CDD505-2E9C-101B-9397-08002B2CF9AE}" pid="14" name="KN2ArticleDateTime">
    <vt:lpwstr>2015-05-13T13:31:00Z</vt:lpwstr>
  </property>
  <property fmtid="{D5CDD505-2E9C-101B-9397-08002B2CF9AE}" pid="15" name="KN2Description">
    <vt:lpwstr>Työkirja sisältää 6 taulukkoa (Excel 1997-2003 *.xls)</vt:lpwstr>
  </property>
  <property fmtid="{D5CDD505-2E9C-101B-9397-08002B2CF9AE}" pid="16" name="ThemeTaxHTField0">
    <vt:lpwstr/>
  </property>
  <property fmtid="{D5CDD505-2E9C-101B-9397-08002B2CF9AE}" pid="17" name="TaxCatchAll">
    <vt:lpwstr>7;#;#14;#</vt:lpwstr>
  </property>
  <property fmtid="{D5CDD505-2E9C-101B-9397-08002B2CF9AE}" pid="18" name="ContentTypeId">
    <vt:lpwstr>0x01010066000AE223E22E49AE9A6766EBE498ED</vt:lpwstr>
  </property>
  <property fmtid="{D5CDD505-2E9C-101B-9397-08002B2CF9AE}" pid="19" name="MediaServiceImageTags">
    <vt:lpwstr/>
  </property>
</Properties>
</file>