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alketu\OneDrive - Suomen Kuntaliitto ry\0a_Tuija_OneDrive\0_NYT\1_Tyon_alla\Sanna_VOS\"/>
    </mc:Choice>
  </mc:AlternateContent>
  <xr:revisionPtr revIDLastSave="1" documentId="8_{E1E71C03-5EE9-416E-A7A2-5F961B620A85}" xr6:coauthVersionLast="44" xr6:coauthVersionMax="44" xr10:uidLastSave="{AD854CE2-1D30-4E84-9F97-5763A5AB6A08}"/>
  <bookViews>
    <workbookView xWindow="-120" yWindow="330" windowWidth="19440" windowHeight="15150" xr2:uid="{00000000-000D-0000-FFFF-FFFF00000000}"/>
  </bookViews>
  <sheets>
    <sheet name="uppskattning 280420_VOS2021" sheetId="1" r:id="rId1"/>
  </sheets>
  <definedNames>
    <definedName name="_xlnm.Print_Titles" localSheetId="0">'uppskattning 280420_VOS2021'!$1:$11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5" i="1" l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14" i="1"/>
  <c r="H8" i="1" l="1"/>
  <c r="S9" i="1"/>
  <c r="N9" i="1"/>
  <c r="AQ9" i="1"/>
  <c r="L12" i="1" l="1"/>
  <c r="J12" i="1"/>
  <c r="H14" i="1"/>
  <c r="N14" i="1" s="1"/>
  <c r="O14" i="1" l="1"/>
  <c r="Y307" i="1" l="1"/>
  <c r="H307" i="1"/>
  <c r="N307" i="1" s="1"/>
  <c r="Y306" i="1"/>
  <c r="H306" i="1"/>
  <c r="N306" i="1" s="1"/>
  <c r="Y305" i="1"/>
  <c r="H305" i="1"/>
  <c r="N305" i="1" s="1"/>
  <c r="Y304" i="1"/>
  <c r="H304" i="1"/>
  <c r="N304" i="1" s="1"/>
  <c r="Y303" i="1"/>
  <c r="H303" i="1"/>
  <c r="N303" i="1" s="1"/>
  <c r="Y302" i="1"/>
  <c r="H302" i="1"/>
  <c r="N302" i="1" s="1"/>
  <c r="Y301" i="1"/>
  <c r="H301" i="1"/>
  <c r="N301" i="1" s="1"/>
  <c r="Y300" i="1"/>
  <c r="H300" i="1"/>
  <c r="N300" i="1" s="1"/>
  <c r="Y299" i="1"/>
  <c r="H299" i="1"/>
  <c r="N299" i="1" s="1"/>
  <c r="Y298" i="1"/>
  <c r="H298" i="1"/>
  <c r="N298" i="1" s="1"/>
  <c r="Y297" i="1"/>
  <c r="H297" i="1"/>
  <c r="N297" i="1" s="1"/>
  <c r="Y296" i="1"/>
  <c r="H296" i="1"/>
  <c r="N296" i="1" s="1"/>
  <c r="Y295" i="1"/>
  <c r="H295" i="1"/>
  <c r="N295" i="1" s="1"/>
  <c r="Y294" i="1"/>
  <c r="H294" i="1"/>
  <c r="N294" i="1" s="1"/>
  <c r="Y293" i="1"/>
  <c r="H293" i="1"/>
  <c r="N293" i="1" s="1"/>
  <c r="Y292" i="1"/>
  <c r="H292" i="1"/>
  <c r="N292" i="1" s="1"/>
  <c r="Y291" i="1"/>
  <c r="H291" i="1"/>
  <c r="N291" i="1" s="1"/>
  <c r="Y290" i="1"/>
  <c r="H290" i="1"/>
  <c r="N290" i="1" s="1"/>
  <c r="Y289" i="1"/>
  <c r="H289" i="1"/>
  <c r="N289" i="1" s="1"/>
  <c r="Y288" i="1"/>
  <c r="H288" i="1"/>
  <c r="N288" i="1" s="1"/>
  <c r="Y287" i="1"/>
  <c r="H287" i="1"/>
  <c r="N287" i="1" s="1"/>
  <c r="Y286" i="1"/>
  <c r="H286" i="1"/>
  <c r="N286" i="1" s="1"/>
  <c r="Y285" i="1"/>
  <c r="H285" i="1"/>
  <c r="N285" i="1" s="1"/>
  <c r="Y284" i="1"/>
  <c r="H284" i="1"/>
  <c r="N284" i="1" s="1"/>
  <c r="Y283" i="1"/>
  <c r="H283" i="1"/>
  <c r="N283" i="1" s="1"/>
  <c r="Y282" i="1"/>
  <c r="H282" i="1"/>
  <c r="N282" i="1" s="1"/>
  <c r="Y281" i="1"/>
  <c r="H281" i="1"/>
  <c r="N281" i="1" s="1"/>
  <c r="Y280" i="1"/>
  <c r="H280" i="1"/>
  <c r="N280" i="1" s="1"/>
  <c r="Y279" i="1"/>
  <c r="H279" i="1"/>
  <c r="N279" i="1" s="1"/>
  <c r="Y278" i="1"/>
  <c r="H278" i="1"/>
  <c r="N278" i="1" s="1"/>
  <c r="Y277" i="1"/>
  <c r="H277" i="1"/>
  <c r="N277" i="1" s="1"/>
  <c r="Y276" i="1"/>
  <c r="H276" i="1"/>
  <c r="N276" i="1" s="1"/>
  <c r="Y275" i="1"/>
  <c r="H275" i="1"/>
  <c r="N275" i="1" s="1"/>
  <c r="Y274" i="1"/>
  <c r="H274" i="1"/>
  <c r="Y273" i="1"/>
  <c r="H273" i="1"/>
  <c r="N273" i="1" s="1"/>
  <c r="Y272" i="1"/>
  <c r="H272" i="1"/>
  <c r="N272" i="1" s="1"/>
  <c r="Y271" i="1"/>
  <c r="H271" i="1"/>
  <c r="N271" i="1" s="1"/>
  <c r="Y270" i="1"/>
  <c r="H270" i="1"/>
  <c r="N270" i="1" s="1"/>
  <c r="Y269" i="1"/>
  <c r="H269" i="1"/>
  <c r="N269" i="1" s="1"/>
  <c r="Y268" i="1"/>
  <c r="H268" i="1"/>
  <c r="N268" i="1" s="1"/>
  <c r="Y267" i="1"/>
  <c r="H267" i="1"/>
  <c r="N267" i="1" s="1"/>
  <c r="Y266" i="1"/>
  <c r="H266" i="1"/>
  <c r="N266" i="1" s="1"/>
  <c r="Y265" i="1"/>
  <c r="H265" i="1"/>
  <c r="N265" i="1" s="1"/>
  <c r="Y264" i="1"/>
  <c r="H264" i="1"/>
  <c r="N264" i="1" s="1"/>
  <c r="Y263" i="1"/>
  <c r="H263" i="1"/>
  <c r="N263" i="1" s="1"/>
  <c r="Y262" i="1"/>
  <c r="H262" i="1"/>
  <c r="N262" i="1" s="1"/>
  <c r="Y261" i="1"/>
  <c r="H261" i="1"/>
  <c r="N261" i="1" s="1"/>
  <c r="Y260" i="1"/>
  <c r="H260" i="1"/>
  <c r="N260" i="1" s="1"/>
  <c r="Y259" i="1"/>
  <c r="H259" i="1"/>
  <c r="N259" i="1" s="1"/>
  <c r="Y258" i="1"/>
  <c r="H258" i="1"/>
  <c r="N258" i="1" s="1"/>
  <c r="Y257" i="1"/>
  <c r="H257" i="1"/>
  <c r="N257" i="1" s="1"/>
  <c r="Y256" i="1"/>
  <c r="H256" i="1"/>
  <c r="N256" i="1" s="1"/>
  <c r="Y255" i="1"/>
  <c r="H255" i="1"/>
  <c r="N255" i="1" s="1"/>
  <c r="Y254" i="1"/>
  <c r="H254" i="1"/>
  <c r="N254" i="1" s="1"/>
  <c r="Y253" i="1"/>
  <c r="H253" i="1"/>
  <c r="N253" i="1" s="1"/>
  <c r="Y252" i="1"/>
  <c r="H252" i="1"/>
  <c r="N252" i="1" s="1"/>
  <c r="Y251" i="1"/>
  <c r="H251" i="1"/>
  <c r="N251" i="1" s="1"/>
  <c r="Y250" i="1"/>
  <c r="H250" i="1"/>
  <c r="N250" i="1" s="1"/>
  <c r="Y249" i="1"/>
  <c r="H249" i="1"/>
  <c r="N249" i="1" s="1"/>
  <c r="Y248" i="1"/>
  <c r="H248" i="1"/>
  <c r="N248" i="1" s="1"/>
  <c r="Y247" i="1"/>
  <c r="H247" i="1"/>
  <c r="N247" i="1" s="1"/>
  <c r="Y246" i="1"/>
  <c r="H246" i="1"/>
  <c r="N246" i="1" s="1"/>
  <c r="Y245" i="1"/>
  <c r="H245" i="1"/>
  <c r="N245" i="1" s="1"/>
  <c r="Y244" i="1"/>
  <c r="H244" i="1"/>
  <c r="N244" i="1" s="1"/>
  <c r="Y243" i="1"/>
  <c r="H243" i="1"/>
  <c r="N243" i="1" s="1"/>
  <c r="Y242" i="1"/>
  <c r="H242" i="1"/>
  <c r="N242" i="1" s="1"/>
  <c r="Y241" i="1"/>
  <c r="H241" i="1"/>
  <c r="N241" i="1" s="1"/>
  <c r="Y240" i="1"/>
  <c r="H240" i="1"/>
  <c r="N240" i="1" s="1"/>
  <c r="Y239" i="1"/>
  <c r="H239" i="1"/>
  <c r="N239" i="1" s="1"/>
  <c r="Y238" i="1"/>
  <c r="H238" i="1"/>
  <c r="N238" i="1" s="1"/>
  <c r="Y237" i="1"/>
  <c r="H237" i="1"/>
  <c r="N237" i="1" s="1"/>
  <c r="Y236" i="1"/>
  <c r="H236" i="1"/>
  <c r="N236" i="1" s="1"/>
  <c r="Y235" i="1"/>
  <c r="H235" i="1"/>
  <c r="N235" i="1" s="1"/>
  <c r="Y234" i="1"/>
  <c r="H234" i="1"/>
  <c r="N234" i="1" s="1"/>
  <c r="Y233" i="1"/>
  <c r="H233" i="1"/>
  <c r="N233" i="1" s="1"/>
  <c r="Y232" i="1"/>
  <c r="H232" i="1"/>
  <c r="N232" i="1" s="1"/>
  <c r="Y231" i="1"/>
  <c r="H231" i="1"/>
  <c r="N231" i="1" s="1"/>
  <c r="Y230" i="1"/>
  <c r="H230" i="1"/>
  <c r="N230" i="1" s="1"/>
  <c r="Y229" i="1"/>
  <c r="H229" i="1"/>
  <c r="N229" i="1" s="1"/>
  <c r="Y228" i="1"/>
  <c r="H228" i="1"/>
  <c r="N228" i="1" s="1"/>
  <c r="Y227" i="1"/>
  <c r="H227" i="1"/>
  <c r="N227" i="1" s="1"/>
  <c r="Y226" i="1"/>
  <c r="H226" i="1"/>
  <c r="N226" i="1" s="1"/>
  <c r="Y225" i="1"/>
  <c r="H225" i="1"/>
  <c r="N225" i="1" s="1"/>
  <c r="Y224" i="1"/>
  <c r="H224" i="1"/>
  <c r="N224" i="1" s="1"/>
  <c r="Y223" i="1"/>
  <c r="H223" i="1"/>
  <c r="N223" i="1" s="1"/>
  <c r="Y222" i="1"/>
  <c r="H222" i="1"/>
  <c r="N222" i="1" s="1"/>
  <c r="Y221" i="1"/>
  <c r="H221" i="1"/>
  <c r="N221" i="1" s="1"/>
  <c r="Y220" i="1"/>
  <c r="H220" i="1"/>
  <c r="N220" i="1" s="1"/>
  <c r="Y219" i="1"/>
  <c r="H219" i="1"/>
  <c r="N219" i="1" s="1"/>
  <c r="Y218" i="1"/>
  <c r="H218" i="1"/>
  <c r="N218" i="1" s="1"/>
  <c r="Y217" i="1"/>
  <c r="H217" i="1"/>
  <c r="N217" i="1" s="1"/>
  <c r="Y216" i="1"/>
  <c r="H216" i="1"/>
  <c r="N216" i="1" s="1"/>
  <c r="Y215" i="1"/>
  <c r="H215" i="1"/>
  <c r="N215" i="1" s="1"/>
  <c r="Y214" i="1"/>
  <c r="H214" i="1"/>
  <c r="N214" i="1" s="1"/>
  <c r="Y213" i="1"/>
  <c r="H213" i="1"/>
  <c r="N213" i="1" s="1"/>
  <c r="Y212" i="1"/>
  <c r="H212" i="1"/>
  <c r="N212" i="1" s="1"/>
  <c r="Y211" i="1"/>
  <c r="H211" i="1"/>
  <c r="N211" i="1" s="1"/>
  <c r="Y210" i="1"/>
  <c r="H210" i="1"/>
  <c r="N210" i="1" s="1"/>
  <c r="Y209" i="1"/>
  <c r="H209" i="1"/>
  <c r="N209" i="1" s="1"/>
  <c r="Y208" i="1"/>
  <c r="H208" i="1"/>
  <c r="N208" i="1" s="1"/>
  <c r="Y207" i="1"/>
  <c r="H207" i="1"/>
  <c r="N207" i="1" s="1"/>
  <c r="Y206" i="1"/>
  <c r="H206" i="1"/>
  <c r="N206" i="1" s="1"/>
  <c r="Y205" i="1"/>
  <c r="H205" i="1"/>
  <c r="N205" i="1" s="1"/>
  <c r="Y204" i="1"/>
  <c r="H204" i="1"/>
  <c r="N204" i="1" s="1"/>
  <c r="Y203" i="1"/>
  <c r="H203" i="1"/>
  <c r="N203" i="1" s="1"/>
  <c r="Y202" i="1"/>
  <c r="H202" i="1"/>
  <c r="N202" i="1" s="1"/>
  <c r="Y201" i="1"/>
  <c r="H201" i="1"/>
  <c r="N201" i="1" s="1"/>
  <c r="Y200" i="1"/>
  <c r="H200" i="1"/>
  <c r="N200" i="1" s="1"/>
  <c r="Y199" i="1"/>
  <c r="H199" i="1"/>
  <c r="N199" i="1" s="1"/>
  <c r="Y198" i="1"/>
  <c r="H198" i="1"/>
  <c r="N198" i="1" s="1"/>
  <c r="Y197" i="1"/>
  <c r="H197" i="1"/>
  <c r="N197" i="1" s="1"/>
  <c r="Y196" i="1"/>
  <c r="H196" i="1"/>
  <c r="N196" i="1" s="1"/>
  <c r="Y195" i="1"/>
  <c r="H195" i="1"/>
  <c r="N195" i="1" s="1"/>
  <c r="Y194" i="1"/>
  <c r="H194" i="1"/>
  <c r="N194" i="1" s="1"/>
  <c r="Y193" i="1"/>
  <c r="H193" i="1"/>
  <c r="N193" i="1" s="1"/>
  <c r="Y192" i="1"/>
  <c r="H192" i="1"/>
  <c r="N192" i="1" s="1"/>
  <c r="Y191" i="1"/>
  <c r="H191" i="1"/>
  <c r="N191" i="1" s="1"/>
  <c r="Y190" i="1"/>
  <c r="H190" i="1"/>
  <c r="N190" i="1" s="1"/>
  <c r="Y189" i="1"/>
  <c r="H189" i="1"/>
  <c r="N189" i="1" s="1"/>
  <c r="Y188" i="1"/>
  <c r="H188" i="1"/>
  <c r="N188" i="1" s="1"/>
  <c r="Y187" i="1"/>
  <c r="H187" i="1"/>
  <c r="N187" i="1" s="1"/>
  <c r="Y186" i="1"/>
  <c r="H186" i="1"/>
  <c r="N186" i="1" s="1"/>
  <c r="Y185" i="1"/>
  <c r="H185" i="1"/>
  <c r="N185" i="1" s="1"/>
  <c r="Y184" i="1"/>
  <c r="H184" i="1"/>
  <c r="N184" i="1" s="1"/>
  <c r="Y183" i="1"/>
  <c r="H183" i="1"/>
  <c r="N183" i="1" s="1"/>
  <c r="Y182" i="1"/>
  <c r="H182" i="1"/>
  <c r="N182" i="1" s="1"/>
  <c r="Y181" i="1"/>
  <c r="H181" i="1"/>
  <c r="N181" i="1" s="1"/>
  <c r="Y180" i="1"/>
  <c r="H180" i="1"/>
  <c r="N180" i="1" s="1"/>
  <c r="Y179" i="1"/>
  <c r="H179" i="1"/>
  <c r="N179" i="1" s="1"/>
  <c r="Y178" i="1"/>
  <c r="H178" i="1"/>
  <c r="N178" i="1" s="1"/>
  <c r="Y177" i="1"/>
  <c r="H177" i="1"/>
  <c r="N177" i="1" s="1"/>
  <c r="Y176" i="1"/>
  <c r="H176" i="1"/>
  <c r="N176" i="1" s="1"/>
  <c r="Y175" i="1"/>
  <c r="H175" i="1"/>
  <c r="N175" i="1" s="1"/>
  <c r="Y174" i="1"/>
  <c r="H174" i="1"/>
  <c r="N174" i="1" s="1"/>
  <c r="Y173" i="1"/>
  <c r="H173" i="1"/>
  <c r="N173" i="1" s="1"/>
  <c r="Y172" i="1"/>
  <c r="H172" i="1"/>
  <c r="N172" i="1" s="1"/>
  <c r="Y171" i="1"/>
  <c r="H171" i="1"/>
  <c r="N171" i="1" s="1"/>
  <c r="Y170" i="1"/>
  <c r="H170" i="1"/>
  <c r="N170" i="1" s="1"/>
  <c r="Y169" i="1"/>
  <c r="H169" i="1"/>
  <c r="N169" i="1" s="1"/>
  <c r="Y168" i="1"/>
  <c r="H168" i="1"/>
  <c r="N168" i="1" s="1"/>
  <c r="Y167" i="1"/>
  <c r="H167" i="1"/>
  <c r="N167" i="1" s="1"/>
  <c r="Y166" i="1"/>
  <c r="H166" i="1"/>
  <c r="N166" i="1" s="1"/>
  <c r="Y165" i="1"/>
  <c r="H165" i="1"/>
  <c r="N165" i="1" s="1"/>
  <c r="Y164" i="1"/>
  <c r="H164" i="1"/>
  <c r="N164" i="1" s="1"/>
  <c r="Y163" i="1"/>
  <c r="H163" i="1"/>
  <c r="N163" i="1" s="1"/>
  <c r="Y162" i="1"/>
  <c r="H162" i="1"/>
  <c r="N162" i="1" s="1"/>
  <c r="Y161" i="1"/>
  <c r="H161" i="1"/>
  <c r="N161" i="1" s="1"/>
  <c r="Y160" i="1"/>
  <c r="H160" i="1"/>
  <c r="N160" i="1" s="1"/>
  <c r="Y159" i="1"/>
  <c r="H159" i="1"/>
  <c r="N159" i="1" s="1"/>
  <c r="Y158" i="1"/>
  <c r="H158" i="1"/>
  <c r="N158" i="1" s="1"/>
  <c r="Y157" i="1"/>
  <c r="H157" i="1"/>
  <c r="N157" i="1" s="1"/>
  <c r="Y156" i="1"/>
  <c r="H156" i="1"/>
  <c r="N156" i="1" s="1"/>
  <c r="Y155" i="1"/>
  <c r="H155" i="1"/>
  <c r="N155" i="1" s="1"/>
  <c r="Y154" i="1"/>
  <c r="H154" i="1"/>
  <c r="N154" i="1" s="1"/>
  <c r="Y153" i="1"/>
  <c r="H153" i="1"/>
  <c r="N153" i="1" s="1"/>
  <c r="Y152" i="1"/>
  <c r="H152" i="1"/>
  <c r="N152" i="1" s="1"/>
  <c r="Y151" i="1"/>
  <c r="H151" i="1"/>
  <c r="N151" i="1" s="1"/>
  <c r="Y150" i="1"/>
  <c r="H150" i="1"/>
  <c r="N150" i="1" s="1"/>
  <c r="Y149" i="1"/>
  <c r="H149" i="1"/>
  <c r="N149" i="1" s="1"/>
  <c r="Y148" i="1"/>
  <c r="H148" i="1"/>
  <c r="N148" i="1" s="1"/>
  <c r="Y147" i="1"/>
  <c r="H147" i="1"/>
  <c r="Y146" i="1"/>
  <c r="H146" i="1"/>
  <c r="N146" i="1" s="1"/>
  <c r="Y145" i="1"/>
  <c r="H145" i="1"/>
  <c r="N145" i="1" s="1"/>
  <c r="Y144" i="1"/>
  <c r="H144" i="1"/>
  <c r="N144" i="1" s="1"/>
  <c r="Y143" i="1"/>
  <c r="H143" i="1"/>
  <c r="N143" i="1" s="1"/>
  <c r="Y142" i="1"/>
  <c r="H142" i="1"/>
  <c r="N142" i="1" s="1"/>
  <c r="Y141" i="1"/>
  <c r="H141" i="1"/>
  <c r="N141" i="1" s="1"/>
  <c r="Y140" i="1"/>
  <c r="H140" i="1"/>
  <c r="N140" i="1" s="1"/>
  <c r="Y139" i="1"/>
  <c r="H139" i="1"/>
  <c r="N139" i="1" s="1"/>
  <c r="Y138" i="1"/>
  <c r="H138" i="1"/>
  <c r="N138" i="1" s="1"/>
  <c r="Y137" i="1"/>
  <c r="H137" i="1"/>
  <c r="N137" i="1" s="1"/>
  <c r="Y136" i="1"/>
  <c r="H136" i="1"/>
  <c r="N136" i="1" s="1"/>
  <c r="Y135" i="1"/>
  <c r="H135" i="1"/>
  <c r="N135" i="1" s="1"/>
  <c r="Y134" i="1"/>
  <c r="H134" i="1"/>
  <c r="N134" i="1" s="1"/>
  <c r="Y133" i="1"/>
  <c r="H133" i="1"/>
  <c r="N133" i="1" s="1"/>
  <c r="Y132" i="1"/>
  <c r="H132" i="1"/>
  <c r="N132" i="1" s="1"/>
  <c r="Y131" i="1"/>
  <c r="H131" i="1"/>
  <c r="N131" i="1" s="1"/>
  <c r="Y130" i="1"/>
  <c r="H130" i="1"/>
  <c r="N130" i="1" s="1"/>
  <c r="Y129" i="1"/>
  <c r="H129" i="1"/>
  <c r="N129" i="1" s="1"/>
  <c r="Y128" i="1"/>
  <c r="H128" i="1"/>
  <c r="N128" i="1" s="1"/>
  <c r="Y127" i="1"/>
  <c r="H127" i="1"/>
  <c r="N127" i="1" s="1"/>
  <c r="Y126" i="1"/>
  <c r="H126" i="1"/>
  <c r="N126" i="1" s="1"/>
  <c r="Y125" i="1"/>
  <c r="H125" i="1"/>
  <c r="N125" i="1" s="1"/>
  <c r="Y124" i="1"/>
  <c r="H124" i="1"/>
  <c r="N124" i="1" s="1"/>
  <c r="Y123" i="1"/>
  <c r="H123" i="1"/>
  <c r="N123" i="1" s="1"/>
  <c r="Y122" i="1"/>
  <c r="H122" i="1"/>
  <c r="N122" i="1" s="1"/>
  <c r="Y121" i="1"/>
  <c r="H121" i="1"/>
  <c r="N121" i="1" s="1"/>
  <c r="Y120" i="1"/>
  <c r="H120" i="1"/>
  <c r="N120" i="1" s="1"/>
  <c r="Y119" i="1"/>
  <c r="H119" i="1"/>
  <c r="N119" i="1" s="1"/>
  <c r="Y118" i="1"/>
  <c r="H118" i="1"/>
  <c r="N118" i="1" s="1"/>
  <c r="Y117" i="1"/>
  <c r="H117" i="1"/>
  <c r="N117" i="1" s="1"/>
  <c r="Y116" i="1"/>
  <c r="H116" i="1"/>
  <c r="N116" i="1" s="1"/>
  <c r="Y115" i="1"/>
  <c r="H115" i="1"/>
  <c r="N115" i="1" s="1"/>
  <c r="Y114" i="1"/>
  <c r="H114" i="1"/>
  <c r="N114" i="1" s="1"/>
  <c r="Y113" i="1"/>
  <c r="H113" i="1"/>
  <c r="N113" i="1" s="1"/>
  <c r="Y112" i="1"/>
  <c r="H112" i="1"/>
  <c r="N112" i="1" s="1"/>
  <c r="Y111" i="1"/>
  <c r="H111" i="1"/>
  <c r="N111" i="1" s="1"/>
  <c r="Y110" i="1"/>
  <c r="H110" i="1"/>
  <c r="N110" i="1" s="1"/>
  <c r="Y109" i="1"/>
  <c r="H109" i="1"/>
  <c r="N109" i="1" s="1"/>
  <c r="Y108" i="1"/>
  <c r="H108" i="1"/>
  <c r="N108" i="1" s="1"/>
  <c r="Y107" i="1"/>
  <c r="H107" i="1"/>
  <c r="N107" i="1" s="1"/>
  <c r="Y106" i="1"/>
  <c r="H106" i="1"/>
  <c r="N106" i="1" s="1"/>
  <c r="Y105" i="1"/>
  <c r="H105" i="1"/>
  <c r="N105" i="1" s="1"/>
  <c r="Y104" i="1"/>
  <c r="H104" i="1"/>
  <c r="N104" i="1" s="1"/>
  <c r="Y103" i="1"/>
  <c r="H103" i="1"/>
  <c r="N103" i="1" s="1"/>
  <c r="Y102" i="1"/>
  <c r="H102" i="1"/>
  <c r="N102" i="1" s="1"/>
  <c r="Y101" i="1"/>
  <c r="H101" i="1"/>
  <c r="N101" i="1" s="1"/>
  <c r="Y100" i="1"/>
  <c r="H100" i="1"/>
  <c r="N100" i="1" s="1"/>
  <c r="Y99" i="1"/>
  <c r="H99" i="1"/>
  <c r="N99" i="1" s="1"/>
  <c r="Y98" i="1"/>
  <c r="H98" i="1"/>
  <c r="N98" i="1" s="1"/>
  <c r="Y97" i="1"/>
  <c r="H97" i="1"/>
  <c r="N97" i="1" s="1"/>
  <c r="Y96" i="1"/>
  <c r="H96" i="1"/>
  <c r="N96" i="1" s="1"/>
  <c r="Y95" i="1"/>
  <c r="H95" i="1"/>
  <c r="N95" i="1" s="1"/>
  <c r="Y94" i="1"/>
  <c r="H94" i="1"/>
  <c r="N94" i="1" s="1"/>
  <c r="Y93" i="1"/>
  <c r="H93" i="1"/>
  <c r="N93" i="1" s="1"/>
  <c r="Y92" i="1"/>
  <c r="H92" i="1"/>
  <c r="N92" i="1" s="1"/>
  <c r="Y91" i="1"/>
  <c r="H91" i="1"/>
  <c r="N91" i="1" s="1"/>
  <c r="Y90" i="1"/>
  <c r="H90" i="1"/>
  <c r="N90" i="1" s="1"/>
  <c r="Y89" i="1"/>
  <c r="H89" i="1"/>
  <c r="N89" i="1" s="1"/>
  <c r="Y88" i="1"/>
  <c r="H88" i="1"/>
  <c r="N88" i="1" s="1"/>
  <c r="Y87" i="1"/>
  <c r="H87" i="1"/>
  <c r="N87" i="1" s="1"/>
  <c r="Y86" i="1"/>
  <c r="H86" i="1"/>
  <c r="N86" i="1" s="1"/>
  <c r="Y85" i="1"/>
  <c r="H85" i="1"/>
  <c r="N85" i="1" s="1"/>
  <c r="Y84" i="1"/>
  <c r="H84" i="1"/>
  <c r="N84" i="1" s="1"/>
  <c r="Y83" i="1"/>
  <c r="H83" i="1"/>
  <c r="N83" i="1" s="1"/>
  <c r="Y82" i="1"/>
  <c r="H82" i="1"/>
  <c r="N82" i="1" s="1"/>
  <c r="Y81" i="1"/>
  <c r="H81" i="1"/>
  <c r="N81" i="1" s="1"/>
  <c r="Y80" i="1"/>
  <c r="H80" i="1"/>
  <c r="N80" i="1" s="1"/>
  <c r="Y79" i="1"/>
  <c r="H79" i="1"/>
  <c r="N79" i="1" s="1"/>
  <c r="Y78" i="1"/>
  <c r="H78" i="1"/>
  <c r="N78" i="1" s="1"/>
  <c r="Y77" i="1"/>
  <c r="H77" i="1"/>
  <c r="N77" i="1" s="1"/>
  <c r="Y76" i="1"/>
  <c r="H76" i="1"/>
  <c r="N76" i="1" s="1"/>
  <c r="Y75" i="1"/>
  <c r="H75" i="1"/>
  <c r="N75" i="1" s="1"/>
  <c r="Y74" i="1"/>
  <c r="H74" i="1"/>
  <c r="N74" i="1" s="1"/>
  <c r="Y73" i="1"/>
  <c r="H73" i="1"/>
  <c r="N73" i="1" s="1"/>
  <c r="Y72" i="1"/>
  <c r="H72" i="1"/>
  <c r="N72" i="1" s="1"/>
  <c r="Y71" i="1"/>
  <c r="H71" i="1"/>
  <c r="N71" i="1" s="1"/>
  <c r="Y70" i="1"/>
  <c r="H70" i="1"/>
  <c r="N70" i="1" s="1"/>
  <c r="Y69" i="1"/>
  <c r="H69" i="1"/>
  <c r="N69" i="1" s="1"/>
  <c r="Y68" i="1"/>
  <c r="H68" i="1"/>
  <c r="N68" i="1" s="1"/>
  <c r="Y67" i="1"/>
  <c r="H67" i="1"/>
  <c r="N67" i="1" s="1"/>
  <c r="Y66" i="1"/>
  <c r="H66" i="1"/>
  <c r="N66" i="1" s="1"/>
  <c r="Y65" i="1"/>
  <c r="H65" i="1"/>
  <c r="N65" i="1" s="1"/>
  <c r="Y64" i="1"/>
  <c r="H64" i="1"/>
  <c r="N64" i="1" s="1"/>
  <c r="Y63" i="1"/>
  <c r="H63" i="1"/>
  <c r="N63" i="1" s="1"/>
  <c r="Y62" i="1"/>
  <c r="H62" i="1"/>
  <c r="N62" i="1" s="1"/>
  <c r="Y61" i="1"/>
  <c r="H61" i="1"/>
  <c r="N61" i="1" s="1"/>
  <c r="Y60" i="1"/>
  <c r="H60" i="1"/>
  <c r="N60" i="1" s="1"/>
  <c r="Y59" i="1"/>
  <c r="H59" i="1"/>
  <c r="N59" i="1" s="1"/>
  <c r="Y58" i="1"/>
  <c r="H58" i="1"/>
  <c r="N58" i="1" s="1"/>
  <c r="Y57" i="1"/>
  <c r="H57" i="1"/>
  <c r="N57" i="1" s="1"/>
  <c r="Y56" i="1"/>
  <c r="H56" i="1"/>
  <c r="N56" i="1" s="1"/>
  <c r="Y55" i="1"/>
  <c r="H55" i="1"/>
  <c r="N55" i="1" s="1"/>
  <c r="Y54" i="1"/>
  <c r="H54" i="1"/>
  <c r="N54" i="1" s="1"/>
  <c r="Y53" i="1"/>
  <c r="H53" i="1"/>
  <c r="N53" i="1" s="1"/>
  <c r="Y52" i="1"/>
  <c r="H52" i="1"/>
  <c r="N52" i="1" s="1"/>
  <c r="Y51" i="1"/>
  <c r="H51" i="1"/>
  <c r="N51" i="1" s="1"/>
  <c r="Y50" i="1"/>
  <c r="H50" i="1"/>
  <c r="N50" i="1" s="1"/>
  <c r="Y49" i="1"/>
  <c r="H49" i="1"/>
  <c r="N49" i="1" s="1"/>
  <c r="Y48" i="1"/>
  <c r="H48" i="1"/>
  <c r="N48" i="1" s="1"/>
  <c r="Y47" i="1"/>
  <c r="H47" i="1"/>
  <c r="N47" i="1" s="1"/>
  <c r="Y46" i="1"/>
  <c r="H46" i="1"/>
  <c r="N46" i="1" s="1"/>
  <c r="Y45" i="1"/>
  <c r="H45" i="1"/>
  <c r="N45" i="1" s="1"/>
  <c r="Y44" i="1"/>
  <c r="H44" i="1"/>
  <c r="N44" i="1" s="1"/>
  <c r="Y43" i="1"/>
  <c r="H43" i="1"/>
  <c r="N43" i="1" s="1"/>
  <c r="Y42" i="1"/>
  <c r="H42" i="1"/>
  <c r="N42" i="1" s="1"/>
  <c r="Y41" i="1"/>
  <c r="H41" i="1"/>
  <c r="N41" i="1" s="1"/>
  <c r="Y40" i="1"/>
  <c r="H40" i="1"/>
  <c r="N40" i="1" s="1"/>
  <c r="Y39" i="1"/>
  <c r="H39" i="1"/>
  <c r="N39" i="1" s="1"/>
  <c r="Y38" i="1"/>
  <c r="H38" i="1"/>
  <c r="N38" i="1" s="1"/>
  <c r="Y37" i="1"/>
  <c r="H37" i="1"/>
  <c r="N37" i="1" s="1"/>
  <c r="Y36" i="1"/>
  <c r="H36" i="1"/>
  <c r="N36" i="1" s="1"/>
  <c r="Y35" i="1"/>
  <c r="H35" i="1"/>
  <c r="N35" i="1" s="1"/>
  <c r="Y34" i="1"/>
  <c r="H34" i="1"/>
  <c r="N34" i="1" s="1"/>
  <c r="Y33" i="1"/>
  <c r="H33" i="1"/>
  <c r="N33" i="1" s="1"/>
  <c r="Y32" i="1"/>
  <c r="H32" i="1"/>
  <c r="N32" i="1" s="1"/>
  <c r="Y31" i="1"/>
  <c r="H31" i="1"/>
  <c r="N31" i="1" s="1"/>
  <c r="Y30" i="1"/>
  <c r="H30" i="1"/>
  <c r="N30" i="1" s="1"/>
  <c r="Y29" i="1"/>
  <c r="H29" i="1"/>
  <c r="N29" i="1" s="1"/>
  <c r="Y28" i="1"/>
  <c r="H28" i="1"/>
  <c r="N28" i="1" s="1"/>
  <c r="Y27" i="1"/>
  <c r="H27" i="1"/>
  <c r="N27" i="1" s="1"/>
  <c r="Y26" i="1"/>
  <c r="H26" i="1"/>
  <c r="N26" i="1" s="1"/>
  <c r="Y25" i="1"/>
  <c r="H25" i="1"/>
  <c r="N25" i="1" s="1"/>
  <c r="Y24" i="1"/>
  <c r="H24" i="1"/>
  <c r="N24" i="1" s="1"/>
  <c r="Y23" i="1"/>
  <c r="H23" i="1"/>
  <c r="N23" i="1" s="1"/>
  <c r="Y22" i="1"/>
  <c r="H22" i="1"/>
  <c r="N22" i="1" s="1"/>
  <c r="Y21" i="1"/>
  <c r="H21" i="1"/>
  <c r="N21" i="1" s="1"/>
  <c r="Y20" i="1"/>
  <c r="H20" i="1"/>
  <c r="N20" i="1" s="1"/>
  <c r="Y19" i="1"/>
  <c r="H19" i="1"/>
  <c r="N19" i="1" s="1"/>
  <c r="Y18" i="1"/>
  <c r="H18" i="1"/>
  <c r="N18" i="1" s="1"/>
  <c r="Y17" i="1"/>
  <c r="H17" i="1"/>
  <c r="N17" i="1" s="1"/>
  <c r="Y16" i="1"/>
  <c r="H16" i="1"/>
  <c r="N16" i="1" s="1"/>
  <c r="Y15" i="1"/>
  <c r="H15" i="1"/>
  <c r="N15" i="1" s="1"/>
  <c r="Y14" i="1"/>
  <c r="X12" i="1"/>
  <c r="W12" i="1"/>
  <c r="Q12" i="1"/>
  <c r="F12" i="1"/>
  <c r="E12" i="1"/>
  <c r="D12" i="1"/>
  <c r="C12" i="1"/>
  <c r="N147" i="1" l="1"/>
  <c r="N274" i="1"/>
  <c r="O17" i="1"/>
  <c r="O21" i="1"/>
  <c r="O25" i="1"/>
  <c r="O29" i="1"/>
  <c r="O33" i="1"/>
  <c r="O37" i="1"/>
  <c r="O41" i="1"/>
  <c r="O45" i="1"/>
  <c r="O49" i="1"/>
  <c r="O53" i="1"/>
  <c r="O57" i="1"/>
  <c r="O61" i="1"/>
  <c r="O65" i="1"/>
  <c r="O69" i="1"/>
  <c r="O73" i="1"/>
  <c r="O77" i="1"/>
  <c r="O81" i="1"/>
  <c r="O85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O276" i="1"/>
  <c r="O280" i="1"/>
  <c r="O284" i="1"/>
  <c r="O288" i="1"/>
  <c r="O292" i="1"/>
  <c r="O296" i="1"/>
  <c r="O300" i="1"/>
  <c r="O304" i="1"/>
  <c r="O168" i="1"/>
  <c r="O204" i="1"/>
  <c r="O236" i="1"/>
  <c r="O268" i="1"/>
  <c r="O149" i="1"/>
  <c r="O153" i="1"/>
  <c r="AA157" i="1"/>
  <c r="AB157" i="1" s="1"/>
  <c r="O157" i="1"/>
  <c r="O161" i="1"/>
  <c r="O165" i="1"/>
  <c r="O169" i="1"/>
  <c r="O173" i="1"/>
  <c r="O177" i="1"/>
  <c r="O181" i="1"/>
  <c r="O185" i="1"/>
  <c r="O189" i="1"/>
  <c r="O193" i="1"/>
  <c r="O197" i="1"/>
  <c r="O201" i="1"/>
  <c r="O205" i="1"/>
  <c r="O209" i="1"/>
  <c r="O213" i="1"/>
  <c r="O217" i="1"/>
  <c r="O221" i="1"/>
  <c r="O225" i="1"/>
  <c r="O229" i="1"/>
  <c r="O233" i="1"/>
  <c r="O237" i="1"/>
  <c r="O241" i="1"/>
  <c r="O245" i="1"/>
  <c r="O249" i="1"/>
  <c r="O253" i="1"/>
  <c r="O257" i="1"/>
  <c r="O261" i="1"/>
  <c r="O265" i="1"/>
  <c r="O269" i="1"/>
  <c r="O273" i="1"/>
  <c r="O160" i="1"/>
  <c r="O188" i="1"/>
  <c r="O208" i="1"/>
  <c r="O224" i="1"/>
  <c r="O248" i="1"/>
  <c r="O272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AA70" i="1"/>
  <c r="AB70" i="1" s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AA130" i="1"/>
  <c r="AB130" i="1" s="1"/>
  <c r="O130" i="1"/>
  <c r="O134" i="1"/>
  <c r="O138" i="1"/>
  <c r="O142" i="1"/>
  <c r="O146" i="1"/>
  <c r="AA277" i="1"/>
  <c r="AB277" i="1" s="1"/>
  <c r="O277" i="1"/>
  <c r="O281" i="1"/>
  <c r="O285" i="1"/>
  <c r="O289" i="1"/>
  <c r="O293" i="1"/>
  <c r="AA297" i="1"/>
  <c r="AB297" i="1" s="1"/>
  <c r="O297" i="1"/>
  <c r="O301" i="1"/>
  <c r="AA305" i="1"/>
  <c r="AB305" i="1" s="1"/>
  <c r="O305" i="1"/>
  <c r="O148" i="1"/>
  <c r="O176" i="1"/>
  <c r="O192" i="1"/>
  <c r="O220" i="1"/>
  <c r="O244" i="1"/>
  <c r="O256" i="1"/>
  <c r="O150" i="1"/>
  <c r="O154" i="1"/>
  <c r="O158" i="1"/>
  <c r="O162" i="1"/>
  <c r="O166" i="1"/>
  <c r="O170" i="1"/>
  <c r="AA174" i="1"/>
  <c r="AB174" i="1" s="1"/>
  <c r="O174" i="1"/>
  <c r="O178" i="1"/>
  <c r="O182" i="1"/>
  <c r="O186" i="1"/>
  <c r="O190" i="1"/>
  <c r="O194" i="1"/>
  <c r="O198" i="1"/>
  <c r="O202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262" i="1"/>
  <c r="O266" i="1"/>
  <c r="O270" i="1"/>
  <c r="O172" i="1"/>
  <c r="O200" i="1"/>
  <c r="O232" i="1"/>
  <c r="O264" i="1"/>
  <c r="O19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AA115" i="1"/>
  <c r="AB115" i="1" s="1"/>
  <c r="O115" i="1"/>
  <c r="O119" i="1"/>
  <c r="O123" i="1"/>
  <c r="O127" i="1"/>
  <c r="O131" i="1"/>
  <c r="O135" i="1"/>
  <c r="O139" i="1"/>
  <c r="O143" i="1"/>
  <c r="AA274" i="1"/>
  <c r="AB274" i="1" s="1"/>
  <c r="AA278" i="1"/>
  <c r="AB278" i="1" s="1"/>
  <c r="O278" i="1"/>
  <c r="AA282" i="1"/>
  <c r="AB282" i="1" s="1"/>
  <c r="O282" i="1"/>
  <c r="O286" i="1"/>
  <c r="O290" i="1"/>
  <c r="O294" i="1"/>
  <c r="O298" i="1"/>
  <c r="O302" i="1"/>
  <c r="O306" i="1"/>
  <c r="O156" i="1"/>
  <c r="AA180" i="1"/>
  <c r="AB180" i="1" s="1"/>
  <c r="O180" i="1"/>
  <c r="O196" i="1"/>
  <c r="O216" i="1"/>
  <c r="O240" i="1"/>
  <c r="O260" i="1"/>
  <c r="O151" i="1"/>
  <c r="O155" i="1"/>
  <c r="AA159" i="1"/>
  <c r="AB159" i="1" s="1"/>
  <c r="O159" i="1"/>
  <c r="O163" i="1"/>
  <c r="O167" i="1"/>
  <c r="AA171" i="1"/>
  <c r="AB171" i="1" s="1"/>
  <c r="O171" i="1"/>
  <c r="O175" i="1"/>
  <c r="O179" i="1"/>
  <c r="O183" i="1"/>
  <c r="O187" i="1"/>
  <c r="O191" i="1"/>
  <c r="O195" i="1"/>
  <c r="O199" i="1"/>
  <c r="O203" i="1"/>
  <c r="AA207" i="1"/>
  <c r="AB207" i="1" s="1"/>
  <c r="O207" i="1"/>
  <c r="AA211" i="1"/>
  <c r="AB211" i="1" s="1"/>
  <c r="O211" i="1"/>
  <c r="O215" i="1"/>
  <c r="AA219" i="1"/>
  <c r="AB219" i="1" s="1"/>
  <c r="O219" i="1"/>
  <c r="O223" i="1"/>
  <c r="O227" i="1"/>
  <c r="O231" i="1"/>
  <c r="O235" i="1"/>
  <c r="O239" i="1"/>
  <c r="AA243" i="1"/>
  <c r="AB243" i="1" s="1"/>
  <c r="O243" i="1"/>
  <c r="O247" i="1"/>
  <c r="O251" i="1"/>
  <c r="O255" i="1"/>
  <c r="O259" i="1"/>
  <c r="O263" i="1"/>
  <c r="AA267" i="1"/>
  <c r="AB267" i="1" s="1"/>
  <c r="O267" i="1"/>
  <c r="AA271" i="1"/>
  <c r="AB271" i="1" s="1"/>
  <c r="O271" i="1"/>
  <c r="O152" i="1"/>
  <c r="O164" i="1"/>
  <c r="O184" i="1"/>
  <c r="O212" i="1"/>
  <c r="O228" i="1"/>
  <c r="O252" i="1"/>
  <c r="O16" i="1"/>
  <c r="O20" i="1"/>
  <c r="O24" i="1"/>
  <c r="O28" i="1"/>
  <c r="O32" i="1"/>
  <c r="O36" i="1"/>
  <c r="O40" i="1"/>
  <c r="O44" i="1"/>
  <c r="AA48" i="1"/>
  <c r="AB48" i="1" s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2" i="1"/>
  <c r="O136" i="1"/>
  <c r="O140" i="1"/>
  <c r="AA144" i="1"/>
  <c r="AB144" i="1" s="1"/>
  <c r="O144" i="1"/>
  <c r="O275" i="1"/>
  <c r="O279" i="1"/>
  <c r="O283" i="1"/>
  <c r="O287" i="1"/>
  <c r="O291" i="1"/>
  <c r="O295" i="1"/>
  <c r="O299" i="1"/>
  <c r="O303" i="1"/>
  <c r="AA307" i="1"/>
  <c r="AB307" i="1" s="1"/>
  <c r="O307" i="1"/>
  <c r="AA69" i="1"/>
  <c r="AB69" i="1" s="1"/>
  <c r="AA176" i="1"/>
  <c r="AB176" i="1" s="1"/>
  <c r="AA188" i="1"/>
  <c r="AB188" i="1" s="1"/>
  <c r="AA52" i="1"/>
  <c r="AB52" i="1" s="1"/>
  <c r="AA230" i="1"/>
  <c r="AB230" i="1" s="1"/>
  <c r="AA30" i="1"/>
  <c r="AB30" i="1" s="1"/>
  <c r="AA38" i="1"/>
  <c r="AB38" i="1" s="1"/>
  <c r="AA46" i="1"/>
  <c r="AB46" i="1" s="1"/>
  <c r="AA237" i="1"/>
  <c r="AB237" i="1" s="1"/>
  <c r="AA220" i="1"/>
  <c r="AB220" i="1" s="1"/>
  <c r="Y12" i="1"/>
  <c r="AA22" i="1"/>
  <c r="AB22" i="1" s="1"/>
  <c r="AA143" i="1"/>
  <c r="AB143" i="1" s="1"/>
  <c r="AA93" i="1"/>
  <c r="AB93" i="1" s="1"/>
  <c r="AA178" i="1"/>
  <c r="AB178" i="1" s="1"/>
  <c r="AA270" i="1"/>
  <c r="AB270" i="1" s="1"/>
  <c r="AA94" i="1"/>
  <c r="AB94" i="1" s="1"/>
  <c r="AA129" i="1"/>
  <c r="AB129" i="1" s="1"/>
  <c r="AA306" i="1"/>
  <c r="AB306" i="1" s="1"/>
  <c r="AA146" i="1"/>
  <c r="AB146" i="1" s="1"/>
  <c r="AA273" i="1"/>
  <c r="AB273" i="1" s="1"/>
  <c r="AA216" i="1"/>
  <c r="AB216" i="1" s="1"/>
  <c r="AA139" i="1"/>
  <c r="AB139" i="1" s="1"/>
  <c r="AA26" i="1"/>
  <c r="AB26" i="1" s="1"/>
  <c r="AA265" i="1"/>
  <c r="AB265" i="1" s="1"/>
  <c r="AA221" i="1"/>
  <c r="AB221" i="1" s="1"/>
  <c r="AA232" i="1"/>
  <c r="AB232" i="1" s="1"/>
  <c r="AA286" i="1"/>
  <c r="AB286" i="1" s="1"/>
  <c r="AA196" i="1"/>
  <c r="AB196" i="1" s="1"/>
  <c r="AA77" i="1"/>
  <c r="AB77" i="1" s="1"/>
  <c r="AA189" i="1"/>
  <c r="AB189" i="1" s="1"/>
  <c r="AA85" i="1"/>
  <c r="AB85" i="1" s="1"/>
  <c r="AA170" i="1"/>
  <c r="AB170" i="1" s="1"/>
  <c r="AA90" i="1"/>
  <c r="AB90" i="1" s="1"/>
  <c r="AA62" i="1"/>
  <c r="AB62" i="1" s="1"/>
  <c r="AA102" i="1"/>
  <c r="AB102" i="1" s="1"/>
  <c r="AA283" i="1"/>
  <c r="AB283" i="1" s="1"/>
  <c r="AA291" i="1"/>
  <c r="AB291" i="1" s="1"/>
  <c r="AA111" i="1"/>
  <c r="AB111" i="1" s="1"/>
  <c r="AA299" i="1"/>
  <c r="AB299" i="1" s="1"/>
  <c r="AA82" i="1"/>
  <c r="AB82" i="1" s="1"/>
  <c r="AA244" i="1"/>
  <c r="AB244" i="1" s="1"/>
  <c r="AA300" i="1"/>
  <c r="AB300" i="1" s="1"/>
  <c r="AA57" i="1"/>
  <c r="AB57" i="1" s="1"/>
  <c r="AA74" i="1"/>
  <c r="AB74" i="1" s="1"/>
  <c r="AA118" i="1"/>
  <c r="AB118" i="1" s="1"/>
  <c r="AA204" i="1"/>
  <c r="AB204" i="1" s="1"/>
  <c r="AA217" i="1"/>
  <c r="AB217" i="1" s="1"/>
  <c r="AA233" i="1"/>
  <c r="AB233" i="1" s="1"/>
  <c r="AA158" i="1"/>
  <c r="AB158" i="1" s="1"/>
  <c r="AA66" i="1"/>
  <c r="AB66" i="1" s="1"/>
  <c r="AA98" i="1"/>
  <c r="AB98" i="1" s="1"/>
  <c r="AA183" i="1"/>
  <c r="AB183" i="1" s="1"/>
  <c r="AA249" i="1"/>
  <c r="AB249" i="1" s="1"/>
  <c r="AA289" i="1"/>
  <c r="AB289" i="1" s="1"/>
  <c r="AA81" i="1"/>
  <c r="AB81" i="1" s="1"/>
  <c r="AA114" i="1"/>
  <c r="AB114" i="1" s="1"/>
  <c r="AA142" i="1"/>
  <c r="AB142" i="1" s="1"/>
  <c r="AA53" i="1"/>
  <c r="AB53" i="1" s="1"/>
  <c r="AA241" i="1"/>
  <c r="AB241" i="1" s="1"/>
  <c r="AA110" i="1"/>
  <c r="AB110" i="1" s="1"/>
  <c r="AA248" i="1"/>
  <c r="AB248" i="1" s="1"/>
  <c r="AA304" i="1"/>
  <c r="AB304" i="1" s="1"/>
  <c r="AA205" i="1"/>
  <c r="AB205" i="1" s="1"/>
  <c r="AA18" i="1"/>
  <c r="AB18" i="1" s="1"/>
  <c r="AA34" i="1"/>
  <c r="AB34" i="1" s="1"/>
  <c r="AA50" i="1"/>
  <c r="AB50" i="1" s="1"/>
  <c r="AA122" i="1"/>
  <c r="AB122" i="1" s="1"/>
  <c r="AA225" i="1"/>
  <c r="AB225" i="1" s="1"/>
  <c r="AA281" i="1"/>
  <c r="AB281" i="1" s="1"/>
  <c r="AA42" i="1"/>
  <c r="AB42" i="1" s="1"/>
  <c r="AA58" i="1"/>
  <c r="AB58" i="1" s="1"/>
  <c r="AA89" i="1"/>
  <c r="AB89" i="1" s="1"/>
  <c r="AA109" i="1"/>
  <c r="AB109" i="1" s="1"/>
  <c r="AA125" i="1"/>
  <c r="AB125" i="1" s="1"/>
  <c r="AA138" i="1"/>
  <c r="AB138" i="1" s="1"/>
  <c r="AA256" i="1"/>
  <c r="AB256" i="1" s="1"/>
  <c r="AA269" i="1"/>
  <c r="AB269" i="1" s="1"/>
  <c r="AA17" i="1"/>
  <c r="AB17" i="1" s="1"/>
  <c r="AA23" i="1"/>
  <c r="AB23" i="1" s="1"/>
  <c r="AA33" i="1"/>
  <c r="AB33" i="1" s="1"/>
  <c r="AA39" i="1"/>
  <c r="AB39" i="1" s="1"/>
  <c r="AA49" i="1"/>
  <c r="AB49" i="1" s="1"/>
  <c r="AA55" i="1"/>
  <c r="AB55" i="1" s="1"/>
  <c r="AA20" i="1"/>
  <c r="AB20" i="1" s="1"/>
  <c r="AA137" i="1"/>
  <c r="AB137" i="1" s="1"/>
  <c r="AA24" i="1"/>
  <c r="AB24" i="1" s="1"/>
  <c r="AA40" i="1"/>
  <c r="AB40" i="1" s="1"/>
  <c r="AA88" i="1"/>
  <c r="AB88" i="1" s="1"/>
  <c r="AA21" i="1"/>
  <c r="AB21" i="1" s="1"/>
  <c r="AA37" i="1"/>
  <c r="AB37" i="1" s="1"/>
  <c r="AA59" i="1"/>
  <c r="AB59" i="1" s="1"/>
  <c r="AA45" i="1"/>
  <c r="AB45" i="1" s="1"/>
  <c r="AA136" i="1"/>
  <c r="AB136" i="1" s="1"/>
  <c r="AA15" i="1"/>
  <c r="AB15" i="1" s="1"/>
  <c r="AA31" i="1"/>
  <c r="AB31" i="1" s="1"/>
  <c r="AA41" i="1"/>
  <c r="AB41" i="1" s="1"/>
  <c r="AA71" i="1"/>
  <c r="AB71" i="1" s="1"/>
  <c r="AA28" i="1"/>
  <c r="AB28" i="1" s="1"/>
  <c r="AA44" i="1"/>
  <c r="AB44" i="1" s="1"/>
  <c r="AA103" i="1"/>
  <c r="AB103" i="1" s="1"/>
  <c r="AA29" i="1"/>
  <c r="AB29" i="1" s="1"/>
  <c r="AA104" i="1"/>
  <c r="AB104" i="1" s="1"/>
  <c r="AA36" i="1"/>
  <c r="AB36" i="1" s="1"/>
  <c r="AA25" i="1"/>
  <c r="AB25" i="1" s="1"/>
  <c r="AA47" i="1"/>
  <c r="AB47" i="1" s="1"/>
  <c r="AA16" i="1"/>
  <c r="AB16" i="1" s="1"/>
  <c r="AA63" i="1"/>
  <c r="AB63" i="1" s="1"/>
  <c r="AA79" i="1"/>
  <c r="AB79" i="1" s="1"/>
  <c r="AA160" i="1"/>
  <c r="AB160" i="1" s="1"/>
  <c r="AA67" i="1"/>
  <c r="AB67" i="1" s="1"/>
  <c r="AA87" i="1"/>
  <c r="AB87" i="1" s="1"/>
  <c r="AA106" i="1"/>
  <c r="AB106" i="1" s="1"/>
  <c r="AA124" i="1"/>
  <c r="AB124" i="1" s="1"/>
  <c r="AA169" i="1"/>
  <c r="AB169" i="1" s="1"/>
  <c r="AA209" i="1"/>
  <c r="AB209" i="1" s="1"/>
  <c r="AA76" i="1"/>
  <c r="AB76" i="1" s="1"/>
  <c r="AA126" i="1"/>
  <c r="AB126" i="1" s="1"/>
  <c r="AA156" i="1"/>
  <c r="AB156" i="1" s="1"/>
  <c r="AA301" i="1"/>
  <c r="AB301" i="1" s="1"/>
  <c r="H12" i="1"/>
  <c r="AA61" i="1"/>
  <c r="AB61" i="1" s="1"/>
  <c r="AA101" i="1"/>
  <c r="AB101" i="1" s="1"/>
  <c r="AA152" i="1"/>
  <c r="AB152" i="1" s="1"/>
  <c r="AA162" i="1"/>
  <c r="AB162" i="1" s="1"/>
  <c r="AA167" i="1"/>
  <c r="AB167" i="1" s="1"/>
  <c r="AA177" i="1"/>
  <c r="AB177" i="1" s="1"/>
  <c r="AA191" i="1"/>
  <c r="AB191" i="1" s="1"/>
  <c r="AA288" i="1"/>
  <c r="AB288" i="1" s="1"/>
  <c r="AA27" i="1"/>
  <c r="AB27" i="1" s="1"/>
  <c r="AA43" i="1"/>
  <c r="AB43" i="1" s="1"/>
  <c r="AA54" i="1"/>
  <c r="AB54" i="1" s="1"/>
  <c r="AA86" i="1"/>
  <c r="AB86" i="1" s="1"/>
  <c r="AA92" i="1"/>
  <c r="AB92" i="1" s="1"/>
  <c r="AA97" i="1"/>
  <c r="AB97" i="1" s="1"/>
  <c r="AA121" i="1"/>
  <c r="AB121" i="1" s="1"/>
  <c r="AA141" i="1"/>
  <c r="AB141" i="1" s="1"/>
  <c r="AA151" i="1"/>
  <c r="AB151" i="1" s="1"/>
  <c r="AA213" i="1"/>
  <c r="AB213" i="1" s="1"/>
  <c r="AA228" i="1"/>
  <c r="AB228" i="1" s="1"/>
  <c r="AA164" i="1"/>
  <c r="AB164" i="1" s="1"/>
  <c r="AA186" i="1"/>
  <c r="AB186" i="1" s="1"/>
  <c r="AA56" i="1"/>
  <c r="AB56" i="1" s="1"/>
  <c r="AA68" i="1"/>
  <c r="AB68" i="1" s="1"/>
  <c r="AA73" i="1"/>
  <c r="AB73" i="1" s="1"/>
  <c r="AA105" i="1"/>
  <c r="AB105" i="1" s="1"/>
  <c r="AA117" i="1"/>
  <c r="AB117" i="1" s="1"/>
  <c r="AA123" i="1"/>
  <c r="AB123" i="1" s="1"/>
  <c r="AA132" i="1"/>
  <c r="AB132" i="1" s="1"/>
  <c r="AA145" i="1"/>
  <c r="AB145" i="1" s="1"/>
  <c r="AA165" i="1"/>
  <c r="AB165" i="1" s="1"/>
  <c r="AA175" i="1"/>
  <c r="AB175" i="1" s="1"/>
  <c r="AA182" i="1"/>
  <c r="AB182" i="1" s="1"/>
  <c r="AA275" i="1"/>
  <c r="AB275" i="1" s="1"/>
  <c r="AA108" i="1"/>
  <c r="AB108" i="1" s="1"/>
  <c r="AA193" i="1"/>
  <c r="AB193" i="1" s="1"/>
  <c r="AA236" i="1"/>
  <c r="AB236" i="1" s="1"/>
  <c r="AA75" i="1"/>
  <c r="AB75" i="1" s="1"/>
  <c r="AA95" i="1"/>
  <c r="AB95" i="1" s="1"/>
  <c r="AA116" i="1"/>
  <c r="AB116" i="1" s="1"/>
  <c r="AA127" i="1"/>
  <c r="AB127" i="1" s="1"/>
  <c r="AA163" i="1"/>
  <c r="AB163" i="1" s="1"/>
  <c r="AA168" i="1"/>
  <c r="AB168" i="1" s="1"/>
  <c r="AA173" i="1"/>
  <c r="AB173" i="1" s="1"/>
  <c r="AA296" i="1"/>
  <c r="AB296" i="1" s="1"/>
  <c r="AA14" i="1"/>
  <c r="AA78" i="1"/>
  <c r="AB78" i="1" s="1"/>
  <c r="AA84" i="1"/>
  <c r="AB84" i="1" s="1"/>
  <c r="AA185" i="1"/>
  <c r="AB185" i="1" s="1"/>
  <c r="AA229" i="1"/>
  <c r="AB229" i="1" s="1"/>
  <c r="AA113" i="1"/>
  <c r="AB113" i="1" s="1"/>
  <c r="AA60" i="1"/>
  <c r="AB60" i="1" s="1"/>
  <c r="AA65" i="1"/>
  <c r="AB65" i="1" s="1"/>
  <c r="AA72" i="1"/>
  <c r="AB72" i="1" s="1"/>
  <c r="AA91" i="1"/>
  <c r="AB91" i="1" s="1"/>
  <c r="AA100" i="1"/>
  <c r="AB100" i="1" s="1"/>
  <c r="AA107" i="1"/>
  <c r="AB107" i="1" s="1"/>
  <c r="AA120" i="1"/>
  <c r="AB120" i="1" s="1"/>
  <c r="AA134" i="1"/>
  <c r="AB134" i="1" s="1"/>
  <c r="AA140" i="1"/>
  <c r="AB140" i="1" s="1"/>
  <c r="AA161" i="1"/>
  <c r="AB161" i="1" s="1"/>
  <c r="AA197" i="1"/>
  <c r="AB197" i="1" s="1"/>
  <c r="AA293" i="1"/>
  <c r="AB293" i="1" s="1"/>
  <c r="AA133" i="1"/>
  <c r="AB133" i="1" s="1"/>
  <c r="AA150" i="1"/>
  <c r="AB150" i="1" s="1"/>
  <c r="AA179" i="1"/>
  <c r="AB179" i="1" s="1"/>
  <c r="AA212" i="1"/>
  <c r="AB212" i="1" s="1"/>
  <c r="AA227" i="1"/>
  <c r="AB227" i="1" s="1"/>
  <c r="AA135" i="1"/>
  <c r="AB135" i="1" s="1"/>
  <c r="AA149" i="1"/>
  <c r="AB149" i="1" s="1"/>
  <c r="AA239" i="1"/>
  <c r="AB239" i="1" s="1"/>
  <c r="AA247" i="1"/>
  <c r="AB247" i="1" s="1"/>
  <c r="AA302" i="1"/>
  <c r="AB302" i="1" s="1"/>
  <c r="AA119" i="1"/>
  <c r="AB119" i="1" s="1"/>
  <c r="AA147" i="1"/>
  <c r="AB147" i="1" s="1"/>
  <c r="AA172" i="1"/>
  <c r="AB172" i="1" s="1"/>
  <c r="AA202" i="1"/>
  <c r="AB202" i="1" s="1"/>
  <c r="AA223" i="1"/>
  <c r="AB223" i="1" s="1"/>
  <c r="AA240" i="1"/>
  <c r="AB240" i="1" s="1"/>
  <c r="AA262" i="1"/>
  <c r="AB262" i="1" s="1"/>
  <c r="AA285" i="1"/>
  <c r="AB285" i="1" s="1"/>
  <c r="AA148" i="1"/>
  <c r="AB148" i="1" s="1"/>
  <c r="AA153" i="1"/>
  <c r="AB153" i="1" s="1"/>
  <c r="AA166" i="1"/>
  <c r="AB166" i="1" s="1"/>
  <c r="AA208" i="1"/>
  <c r="AB208" i="1" s="1"/>
  <c r="AA231" i="1"/>
  <c r="AB231" i="1" s="1"/>
  <c r="AA242" i="1"/>
  <c r="AB242" i="1" s="1"/>
  <c r="AA154" i="1"/>
  <c r="AB154" i="1" s="1"/>
  <c r="AA198" i="1"/>
  <c r="AB198" i="1" s="1"/>
  <c r="AA201" i="1"/>
  <c r="AB201" i="1" s="1"/>
  <c r="AA206" i="1"/>
  <c r="AB206" i="1" s="1"/>
  <c r="AA215" i="1"/>
  <c r="AB215" i="1" s="1"/>
  <c r="AA238" i="1"/>
  <c r="AB238" i="1" s="1"/>
  <c r="AA245" i="1"/>
  <c r="AB245" i="1" s="1"/>
  <c r="AA253" i="1"/>
  <c r="AB253" i="1" s="1"/>
  <c r="AA257" i="1"/>
  <c r="AB257" i="1" s="1"/>
  <c r="AA259" i="1"/>
  <c r="AB259" i="1" s="1"/>
  <c r="AA268" i="1"/>
  <c r="AB268" i="1" s="1"/>
  <c r="AA284" i="1"/>
  <c r="AB284" i="1" s="1"/>
  <c r="AA263" i="1"/>
  <c r="AB263" i="1" s="1"/>
  <c r="AA279" i="1"/>
  <c r="AB279" i="1" s="1"/>
  <c r="AA294" i="1"/>
  <c r="AB294" i="1" s="1"/>
  <c r="AA192" i="1"/>
  <c r="AB192" i="1" s="1"/>
  <c r="AA210" i="1"/>
  <c r="AB210" i="1" s="1"/>
  <c r="AA222" i="1"/>
  <c r="AB222" i="1" s="1"/>
  <c r="AA224" i="1"/>
  <c r="AB224" i="1" s="1"/>
  <c r="AA226" i="1"/>
  <c r="AB226" i="1" s="1"/>
  <c r="AA246" i="1"/>
  <c r="AB246" i="1" s="1"/>
  <c r="AA181" i="1"/>
  <c r="AB181" i="1" s="1"/>
  <c r="AA190" i="1"/>
  <c r="AB190" i="1" s="1"/>
  <c r="AA194" i="1"/>
  <c r="AB194" i="1" s="1"/>
  <c r="AA195" i="1"/>
  <c r="AB195" i="1" s="1"/>
  <c r="AA214" i="1"/>
  <c r="AB214" i="1" s="1"/>
  <c r="AA252" i="1"/>
  <c r="AB252" i="1" s="1"/>
  <c r="AA254" i="1"/>
  <c r="AB254" i="1" s="1"/>
  <c r="AA264" i="1"/>
  <c r="AB264" i="1" s="1"/>
  <c r="AA276" i="1"/>
  <c r="AB276" i="1" s="1"/>
  <c r="AA287" i="1"/>
  <c r="AB287" i="1" s="1"/>
  <c r="AA295" i="1"/>
  <c r="AB295" i="1" s="1"/>
  <c r="AA199" i="1"/>
  <c r="AB199" i="1" s="1"/>
  <c r="AA218" i="1"/>
  <c r="AB218" i="1" s="1"/>
  <c r="AA250" i="1"/>
  <c r="AB250" i="1" s="1"/>
  <c r="AA292" i="1"/>
  <c r="AB292" i="1" s="1"/>
  <c r="AA200" i="1"/>
  <c r="AB200" i="1" s="1"/>
  <c r="AA255" i="1"/>
  <c r="AB255" i="1" s="1"/>
  <c r="AA258" i="1"/>
  <c r="AB258" i="1" s="1"/>
  <c r="AA261" i="1"/>
  <c r="AB261" i="1" s="1"/>
  <c r="AA272" i="1"/>
  <c r="AB272" i="1" s="1"/>
  <c r="AA280" i="1"/>
  <c r="AB280" i="1" s="1"/>
  <c r="AA290" i="1"/>
  <c r="AB290" i="1" s="1"/>
  <c r="AA234" i="1"/>
  <c r="AB234" i="1" s="1"/>
  <c r="AA266" i="1"/>
  <c r="AB266" i="1" s="1"/>
  <c r="O274" i="1" l="1"/>
  <c r="O147" i="1"/>
  <c r="AA235" i="1"/>
  <c r="AB235" i="1" s="1"/>
  <c r="AA19" i="1"/>
  <c r="AB19" i="1" s="1"/>
  <c r="AA80" i="1"/>
  <c r="AB80" i="1" s="1"/>
  <c r="AA187" i="1"/>
  <c r="AB187" i="1" s="1"/>
  <c r="AA303" i="1"/>
  <c r="AB303" i="1" s="1"/>
  <c r="AA155" i="1"/>
  <c r="AB155" i="1" s="1"/>
  <c r="AA51" i="1"/>
  <c r="AB51" i="1" s="1"/>
  <c r="AA99" i="1"/>
  <c r="AB99" i="1" s="1"/>
  <c r="AA32" i="1"/>
  <c r="AB32" i="1" s="1"/>
  <c r="AA203" i="1"/>
  <c r="AB203" i="1" s="1"/>
  <c r="AA64" i="1"/>
  <c r="AB64" i="1" s="1"/>
  <c r="AA184" i="1"/>
  <c r="AB184" i="1" s="1"/>
  <c r="AA251" i="1"/>
  <c r="AB251" i="1" s="1"/>
  <c r="AA83" i="1"/>
  <c r="AB83" i="1" s="1"/>
  <c r="AA96" i="1"/>
  <c r="AB96" i="1" s="1"/>
  <c r="AA131" i="1"/>
  <c r="AB131" i="1" s="1"/>
  <c r="AA112" i="1"/>
  <c r="AB112" i="1" s="1"/>
  <c r="AA128" i="1"/>
  <c r="AB128" i="1" s="1"/>
  <c r="AA35" i="1"/>
  <c r="AB35" i="1" s="1"/>
  <c r="AA298" i="1"/>
  <c r="AB298" i="1" s="1"/>
  <c r="O15" i="1"/>
  <c r="N12" i="1"/>
  <c r="AA260" i="1"/>
  <c r="AB260" i="1" s="1"/>
  <c r="AB14" i="1"/>
  <c r="AA12" i="1"/>
  <c r="AB12" i="1" s="1"/>
  <c r="O12" i="1" l="1"/>
  <c r="AO12" i="1"/>
  <c r="AK307" i="1" l="1"/>
  <c r="AK306" i="1"/>
  <c r="AK305" i="1"/>
  <c r="AQ305" i="1" s="1"/>
  <c r="S305" i="1" s="1"/>
  <c r="AK304" i="1"/>
  <c r="AK303" i="1"/>
  <c r="AK302" i="1"/>
  <c r="AQ302" i="1" s="1"/>
  <c r="S302" i="1" s="1"/>
  <c r="AK301" i="1"/>
  <c r="AK300" i="1"/>
  <c r="AK299" i="1"/>
  <c r="AK298" i="1"/>
  <c r="AQ298" i="1" s="1"/>
  <c r="S298" i="1" s="1"/>
  <c r="AK297" i="1"/>
  <c r="AK296" i="1"/>
  <c r="AK295" i="1"/>
  <c r="AK294" i="1"/>
  <c r="AK293" i="1"/>
  <c r="AK292" i="1"/>
  <c r="AK291" i="1"/>
  <c r="AK290" i="1"/>
  <c r="AQ290" i="1" s="1"/>
  <c r="S290" i="1" s="1"/>
  <c r="AK289" i="1"/>
  <c r="AK288" i="1"/>
  <c r="AK287" i="1"/>
  <c r="AQ287" i="1" s="1"/>
  <c r="S287" i="1" s="1"/>
  <c r="AK286" i="1"/>
  <c r="AK285" i="1"/>
  <c r="AK284" i="1"/>
  <c r="AK283" i="1"/>
  <c r="AK282" i="1"/>
  <c r="AQ282" i="1" s="1"/>
  <c r="S282" i="1" s="1"/>
  <c r="AK281" i="1"/>
  <c r="AK280" i="1"/>
  <c r="AK279" i="1"/>
  <c r="AK278" i="1"/>
  <c r="AK277" i="1"/>
  <c r="AK276" i="1"/>
  <c r="AK275" i="1"/>
  <c r="AK274" i="1"/>
  <c r="AQ274" i="1" s="1"/>
  <c r="S274" i="1" s="1"/>
  <c r="AK273" i="1"/>
  <c r="AQ273" i="1" s="1"/>
  <c r="S273" i="1" s="1"/>
  <c r="AK272" i="1"/>
  <c r="AK271" i="1"/>
  <c r="AK270" i="1"/>
  <c r="AK269" i="1"/>
  <c r="AK268" i="1"/>
  <c r="AK267" i="1"/>
  <c r="AQ267" i="1" s="1"/>
  <c r="S267" i="1" s="1"/>
  <c r="AK266" i="1"/>
  <c r="AK265" i="1"/>
  <c r="AK264" i="1"/>
  <c r="AK263" i="1"/>
  <c r="AK262" i="1"/>
  <c r="AK261" i="1"/>
  <c r="AK260" i="1"/>
  <c r="AK259" i="1"/>
  <c r="AK258" i="1"/>
  <c r="AQ258" i="1" s="1"/>
  <c r="S258" i="1" s="1"/>
  <c r="AK257" i="1"/>
  <c r="AK256" i="1"/>
  <c r="AK255" i="1"/>
  <c r="AK254" i="1"/>
  <c r="AK253" i="1"/>
  <c r="AK252" i="1"/>
  <c r="AK251" i="1"/>
  <c r="AK250" i="1"/>
  <c r="AQ250" i="1" s="1"/>
  <c r="S250" i="1" s="1"/>
  <c r="AK249" i="1"/>
  <c r="AQ249" i="1" s="1"/>
  <c r="S249" i="1" s="1"/>
  <c r="AK248" i="1"/>
  <c r="AK247" i="1"/>
  <c r="AK246" i="1"/>
  <c r="AK245" i="1"/>
  <c r="AK244" i="1"/>
  <c r="AK243" i="1"/>
  <c r="AK242" i="1"/>
  <c r="AQ242" i="1" s="1"/>
  <c r="S242" i="1" s="1"/>
  <c r="AK241" i="1"/>
  <c r="AQ241" i="1" s="1"/>
  <c r="S241" i="1" s="1"/>
  <c r="AK240" i="1"/>
  <c r="AK239" i="1"/>
  <c r="AQ239" i="1" s="1"/>
  <c r="S239" i="1" s="1"/>
  <c r="AK238" i="1"/>
  <c r="AK237" i="1"/>
  <c r="AK236" i="1"/>
  <c r="AK235" i="1"/>
  <c r="AK234" i="1"/>
  <c r="AQ234" i="1" s="1"/>
  <c r="S234" i="1" s="1"/>
  <c r="AK233" i="1"/>
  <c r="AQ233" i="1" s="1"/>
  <c r="S233" i="1" s="1"/>
  <c r="AK232" i="1"/>
  <c r="AK231" i="1"/>
  <c r="AK230" i="1"/>
  <c r="AK229" i="1"/>
  <c r="AK228" i="1"/>
  <c r="AK227" i="1"/>
  <c r="AK226" i="1"/>
  <c r="AQ226" i="1" s="1"/>
  <c r="S226" i="1" s="1"/>
  <c r="AK225" i="1"/>
  <c r="AQ225" i="1" s="1"/>
  <c r="S225" i="1" s="1"/>
  <c r="AK224" i="1"/>
  <c r="AK223" i="1"/>
  <c r="AK222" i="1"/>
  <c r="AK221" i="1"/>
  <c r="AK220" i="1"/>
  <c r="AK219" i="1"/>
  <c r="AK218" i="1"/>
  <c r="AQ218" i="1" s="1"/>
  <c r="S218" i="1" s="1"/>
  <c r="AK217" i="1"/>
  <c r="AQ217" i="1" s="1"/>
  <c r="S217" i="1" s="1"/>
  <c r="AK216" i="1"/>
  <c r="AK215" i="1"/>
  <c r="AQ215" i="1" s="1"/>
  <c r="S215" i="1" s="1"/>
  <c r="AK214" i="1"/>
  <c r="AK213" i="1"/>
  <c r="AK212" i="1"/>
  <c r="AK211" i="1"/>
  <c r="AK210" i="1"/>
  <c r="AQ210" i="1" s="1"/>
  <c r="S210" i="1" s="1"/>
  <c r="AK209" i="1"/>
  <c r="AQ209" i="1" s="1"/>
  <c r="S209" i="1" s="1"/>
  <c r="AK208" i="1"/>
  <c r="AK207" i="1"/>
  <c r="AK206" i="1"/>
  <c r="AK205" i="1"/>
  <c r="AK204" i="1"/>
  <c r="AK203" i="1"/>
  <c r="AQ203" i="1" s="1"/>
  <c r="S203" i="1" s="1"/>
  <c r="AK202" i="1"/>
  <c r="AQ202" i="1" s="1"/>
  <c r="S202" i="1" s="1"/>
  <c r="AK201" i="1"/>
  <c r="AK200" i="1"/>
  <c r="AK199" i="1"/>
  <c r="AK198" i="1"/>
  <c r="AK197" i="1"/>
  <c r="AQ197" i="1" s="1"/>
  <c r="S197" i="1" s="1"/>
  <c r="AK196" i="1"/>
  <c r="AK195" i="1"/>
  <c r="AK194" i="1"/>
  <c r="AQ194" i="1" s="1"/>
  <c r="S194" i="1" s="1"/>
  <c r="AK193" i="1"/>
  <c r="AK192" i="1"/>
  <c r="AK191" i="1"/>
  <c r="AK190" i="1"/>
  <c r="AK189" i="1"/>
  <c r="AK188" i="1"/>
  <c r="AK187" i="1"/>
  <c r="AK186" i="1"/>
  <c r="AQ186" i="1" s="1"/>
  <c r="S186" i="1" s="1"/>
  <c r="AK185" i="1"/>
  <c r="AK184" i="1"/>
  <c r="AK183" i="1"/>
  <c r="AK182" i="1"/>
  <c r="AK181" i="1"/>
  <c r="AQ181" i="1" s="1"/>
  <c r="S181" i="1" s="1"/>
  <c r="AK180" i="1"/>
  <c r="AK179" i="1"/>
  <c r="AK178" i="1"/>
  <c r="AK177" i="1"/>
  <c r="AQ177" i="1" s="1"/>
  <c r="S177" i="1" s="1"/>
  <c r="AK176" i="1"/>
  <c r="AK175" i="1"/>
  <c r="AK174" i="1"/>
  <c r="AK173" i="1"/>
  <c r="AK172" i="1"/>
  <c r="AK171" i="1"/>
  <c r="AK170" i="1"/>
  <c r="AK169" i="1"/>
  <c r="AQ169" i="1" s="1"/>
  <c r="S169" i="1" s="1"/>
  <c r="AK168" i="1"/>
  <c r="AK167" i="1"/>
  <c r="AK166" i="1"/>
  <c r="AK165" i="1"/>
  <c r="AK164" i="1"/>
  <c r="AK163" i="1"/>
  <c r="AQ163" i="1" s="1"/>
  <c r="S163" i="1" s="1"/>
  <c r="AK162" i="1"/>
  <c r="AK161" i="1"/>
  <c r="AQ161" i="1" s="1"/>
  <c r="S161" i="1" s="1"/>
  <c r="AK160" i="1"/>
  <c r="AK159" i="1"/>
  <c r="AK158" i="1"/>
  <c r="AK157" i="1"/>
  <c r="AK156" i="1"/>
  <c r="AK155" i="1"/>
  <c r="AK154" i="1"/>
  <c r="AQ154" i="1" s="1"/>
  <c r="S154" i="1" s="1"/>
  <c r="AK153" i="1"/>
  <c r="AQ153" i="1" s="1"/>
  <c r="S153" i="1" s="1"/>
  <c r="AK152" i="1"/>
  <c r="AQ152" i="1" s="1"/>
  <c r="S152" i="1" s="1"/>
  <c r="AK151" i="1"/>
  <c r="AK150" i="1"/>
  <c r="AK149" i="1"/>
  <c r="AK148" i="1"/>
  <c r="AK147" i="1"/>
  <c r="AK146" i="1"/>
  <c r="AQ146" i="1" s="1"/>
  <c r="S146" i="1" s="1"/>
  <c r="AK145" i="1"/>
  <c r="AK144" i="1"/>
  <c r="AQ144" i="1" s="1"/>
  <c r="S144" i="1" s="1"/>
  <c r="AK143" i="1"/>
  <c r="AK142" i="1"/>
  <c r="AK141" i="1"/>
  <c r="AK140" i="1"/>
  <c r="AK139" i="1"/>
  <c r="AK138" i="1"/>
  <c r="AQ138" i="1" s="1"/>
  <c r="S138" i="1" s="1"/>
  <c r="AK137" i="1"/>
  <c r="AQ137" i="1" s="1"/>
  <c r="S137" i="1" s="1"/>
  <c r="AK136" i="1"/>
  <c r="AK135" i="1"/>
  <c r="AK134" i="1"/>
  <c r="AK133" i="1"/>
  <c r="AK132" i="1"/>
  <c r="AK131" i="1"/>
  <c r="AK130" i="1"/>
  <c r="AK129" i="1"/>
  <c r="AK128" i="1"/>
  <c r="AK127" i="1"/>
  <c r="AQ127" i="1" s="1"/>
  <c r="S127" i="1" s="1"/>
  <c r="AK126" i="1"/>
  <c r="AQ126" i="1" s="1"/>
  <c r="S126" i="1" s="1"/>
  <c r="AK125" i="1"/>
  <c r="AK124" i="1"/>
  <c r="AK123" i="1"/>
  <c r="AK122" i="1"/>
  <c r="AQ122" i="1" s="1"/>
  <c r="S122" i="1" s="1"/>
  <c r="AK121" i="1"/>
  <c r="AQ121" i="1" s="1"/>
  <c r="S121" i="1" s="1"/>
  <c r="AK120" i="1"/>
  <c r="AK119" i="1"/>
  <c r="AQ119" i="1" s="1"/>
  <c r="S119" i="1" s="1"/>
  <c r="AK118" i="1"/>
  <c r="AK117" i="1"/>
  <c r="AQ117" i="1" s="1"/>
  <c r="S117" i="1" s="1"/>
  <c r="AK116" i="1"/>
  <c r="AK115" i="1"/>
  <c r="AK114" i="1"/>
  <c r="AQ114" i="1" s="1"/>
  <c r="S114" i="1" s="1"/>
  <c r="AK113" i="1"/>
  <c r="AQ113" i="1" s="1"/>
  <c r="S113" i="1" s="1"/>
  <c r="AK112" i="1"/>
  <c r="AK111" i="1"/>
  <c r="AK110" i="1"/>
  <c r="AK109" i="1"/>
  <c r="AK108" i="1"/>
  <c r="AK107" i="1"/>
  <c r="AK106" i="1"/>
  <c r="AQ106" i="1" s="1"/>
  <c r="S106" i="1" s="1"/>
  <c r="AK105" i="1"/>
  <c r="AQ105" i="1" s="1"/>
  <c r="S105" i="1" s="1"/>
  <c r="AK104" i="1"/>
  <c r="AK103" i="1"/>
  <c r="AQ103" i="1" s="1"/>
  <c r="S103" i="1" s="1"/>
  <c r="AK102" i="1"/>
  <c r="AK101" i="1"/>
  <c r="AK100" i="1"/>
  <c r="AQ100" i="1" s="1"/>
  <c r="S100" i="1" s="1"/>
  <c r="AK99" i="1"/>
  <c r="AK98" i="1"/>
  <c r="AQ98" i="1" s="1"/>
  <c r="S98" i="1" s="1"/>
  <c r="AK97" i="1"/>
  <c r="AQ97" i="1" s="1"/>
  <c r="S97" i="1" s="1"/>
  <c r="AK96" i="1"/>
  <c r="AK95" i="1"/>
  <c r="AK94" i="1"/>
  <c r="AK93" i="1"/>
  <c r="AQ93" i="1" s="1"/>
  <c r="S93" i="1" s="1"/>
  <c r="AK92" i="1"/>
  <c r="AQ92" i="1" s="1"/>
  <c r="S92" i="1" s="1"/>
  <c r="AK91" i="1"/>
  <c r="AQ91" i="1" s="1"/>
  <c r="S91" i="1" s="1"/>
  <c r="AK90" i="1"/>
  <c r="AQ90" i="1" s="1"/>
  <c r="S90" i="1" s="1"/>
  <c r="AK89" i="1"/>
  <c r="AK88" i="1"/>
  <c r="AK87" i="1"/>
  <c r="AK86" i="1"/>
  <c r="AK85" i="1"/>
  <c r="AK84" i="1"/>
  <c r="AK83" i="1"/>
  <c r="AQ83" i="1" s="1"/>
  <c r="S83" i="1" s="1"/>
  <c r="AK82" i="1"/>
  <c r="AQ82" i="1" s="1"/>
  <c r="S82" i="1" s="1"/>
  <c r="AK81" i="1"/>
  <c r="AQ81" i="1" s="1"/>
  <c r="S81" i="1" s="1"/>
  <c r="AK80" i="1"/>
  <c r="AK79" i="1"/>
  <c r="AK78" i="1"/>
  <c r="AK77" i="1"/>
  <c r="AQ77" i="1" s="1"/>
  <c r="S77" i="1" s="1"/>
  <c r="AK76" i="1"/>
  <c r="AK75" i="1"/>
  <c r="AQ75" i="1" s="1"/>
  <c r="S75" i="1" s="1"/>
  <c r="AK74" i="1"/>
  <c r="AQ74" i="1" s="1"/>
  <c r="S74" i="1" s="1"/>
  <c r="AK73" i="1"/>
  <c r="AQ73" i="1" s="1"/>
  <c r="S73" i="1" s="1"/>
  <c r="AK72" i="1"/>
  <c r="AK71" i="1"/>
  <c r="AK70" i="1"/>
  <c r="AK69" i="1"/>
  <c r="AQ69" i="1" s="1"/>
  <c r="S69" i="1" s="1"/>
  <c r="AK68" i="1"/>
  <c r="AK67" i="1"/>
  <c r="AK66" i="1"/>
  <c r="AQ66" i="1" s="1"/>
  <c r="S66" i="1" s="1"/>
  <c r="AK65" i="1"/>
  <c r="AQ65" i="1" s="1"/>
  <c r="S65" i="1" s="1"/>
  <c r="AK64" i="1"/>
  <c r="AK63" i="1"/>
  <c r="AK62" i="1"/>
  <c r="AK61" i="1"/>
  <c r="AK60" i="1"/>
  <c r="AK59" i="1"/>
  <c r="AK58" i="1"/>
  <c r="AQ58" i="1" s="1"/>
  <c r="S58" i="1" s="1"/>
  <c r="AK57" i="1"/>
  <c r="AQ57" i="1" s="1"/>
  <c r="S57" i="1" s="1"/>
  <c r="AK56" i="1"/>
  <c r="AK55" i="1"/>
  <c r="AK54" i="1"/>
  <c r="AK53" i="1"/>
  <c r="AK52" i="1"/>
  <c r="AK51" i="1"/>
  <c r="AK50" i="1"/>
  <c r="AQ50" i="1" s="1"/>
  <c r="S50" i="1" s="1"/>
  <c r="AK49" i="1"/>
  <c r="AK48" i="1"/>
  <c r="AK47" i="1"/>
  <c r="AK46" i="1"/>
  <c r="AK45" i="1"/>
  <c r="AQ45" i="1" s="1"/>
  <c r="S45" i="1" s="1"/>
  <c r="AK44" i="1"/>
  <c r="AK43" i="1"/>
  <c r="AK42" i="1"/>
  <c r="AQ42" i="1" s="1"/>
  <c r="S42" i="1" s="1"/>
  <c r="AK41" i="1"/>
  <c r="AK40" i="1"/>
  <c r="AK39" i="1"/>
  <c r="AK38" i="1"/>
  <c r="AQ38" i="1" s="1"/>
  <c r="S38" i="1" s="1"/>
  <c r="AK37" i="1"/>
  <c r="AK36" i="1"/>
  <c r="AK35" i="1"/>
  <c r="AK34" i="1"/>
  <c r="AK33" i="1"/>
  <c r="AQ33" i="1" s="1"/>
  <c r="S33" i="1" s="1"/>
  <c r="AK32" i="1"/>
  <c r="AK31" i="1"/>
  <c r="AK30" i="1"/>
  <c r="AK29" i="1"/>
  <c r="AK28" i="1"/>
  <c r="AK27" i="1"/>
  <c r="AQ27" i="1" s="1"/>
  <c r="S27" i="1" s="1"/>
  <c r="AK26" i="1"/>
  <c r="AQ26" i="1" s="1"/>
  <c r="S26" i="1" s="1"/>
  <c r="AK25" i="1"/>
  <c r="AQ25" i="1" s="1"/>
  <c r="S25" i="1" s="1"/>
  <c r="AK24" i="1"/>
  <c r="AK23" i="1"/>
  <c r="AQ23" i="1" s="1"/>
  <c r="S23" i="1" s="1"/>
  <c r="AK22" i="1"/>
  <c r="AK21" i="1"/>
  <c r="AK20" i="1"/>
  <c r="AK19" i="1"/>
  <c r="AK18" i="1"/>
  <c r="AQ18" i="1" s="1"/>
  <c r="S18" i="1" s="1"/>
  <c r="AK17" i="1"/>
  <c r="AQ17" i="1" s="1"/>
  <c r="S17" i="1" s="1"/>
  <c r="AK16" i="1"/>
  <c r="AQ16" i="1" s="1"/>
  <c r="S16" i="1" s="1"/>
  <c r="AK15" i="1"/>
  <c r="AK14" i="1"/>
  <c r="AM12" i="1"/>
  <c r="AI12" i="1"/>
  <c r="AH12" i="1"/>
  <c r="AG12" i="1"/>
  <c r="AF12" i="1"/>
  <c r="T93" i="1" l="1"/>
  <c r="U93" i="1"/>
  <c r="T42" i="1"/>
  <c r="U42" i="1"/>
  <c r="T66" i="1"/>
  <c r="U66" i="1"/>
  <c r="U90" i="1"/>
  <c r="T90" i="1"/>
  <c r="T92" i="1"/>
  <c r="U92" i="1"/>
  <c r="T100" i="1"/>
  <c r="U100" i="1"/>
  <c r="T69" i="1"/>
  <c r="U69" i="1"/>
  <c r="T38" i="1"/>
  <c r="U38" i="1"/>
  <c r="T126" i="1"/>
  <c r="U126" i="1"/>
  <c r="T23" i="1"/>
  <c r="U23" i="1"/>
  <c r="T103" i="1"/>
  <c r="U103" i="1"/>
  <c r="T119" i="1"/>
  <c r="U119" i="1"/>
  <c r="T127" i="1"/>
  <c r="U127" i="1"/>
  <c r="T215" i="1"/>
  <c r="U215" i="1"/>
  <c r="T239" i="1"/>
  <c r="U239" i="1"/>
  <c r="T287" i="1"/>
  <c r="U287" i="1"/>
  <c r="T181" i="1"/>
  <c r="U181" i="1"/>
  <c r="T302" i="1"/>
  <c r="U302" i="1"/>
  <c r="T16" i="1"/>
  <c r="U16" i="1"/>
  <c r="T144" i="1"/>
  <c r="U144" i="1"/>
  <c r="T152" i="1"/>
  <c r="U152" i="1"/>
  <c r="T77" i="1"/>
  <c r="U77" i="1"/>
  <c r="U17" i="1"/>
  <c r="T17" i="1"/>
  <c r="U57" i="1"/>
  <c r="T57" i="1"/>
  <c r="U65" i="1"/>
  <c r="T65" i="1"/>
  <c r="U73" i="1"/>
  <c r="T73" i="1"/>
  <c r="U81" i="1"/>
  <c r="T81" i="1"/>
  <c r="U97" i="1"/>
  <c r="T97" i="1"/>
  <c r="U105" i="1"/>
  <c r="T105" i="1"/>
  <c r="U113" i="1"/>
  <c r="T113" i="1"/>
  <c r="U121" i="1"/>
  <c r="T121" i="1"/>
  <c r="U137" i="1"/>
  <c r="T137" i="1"/>
  <c r="U153" i="1"/>
  <c r="T153" i="1"/>
  <c r="U161" i="1"/>
  <c r="T161" i="1"/>
  <c r="U169" i="1"/>
  <c r="T169" i="1"/>
  <c r="U177" i="1"/>
  <c r="T177" i="1"/>
  <c r="U209" i="1"/>
  <c r="T209" i="1"/>
  <c r="U217" i="1"/>
  <c r="T217" i="1"/>
  <c r="U225" i="1"/>
  <c r="T225" i="1"/>
  <c r="U233" i="1"/>
  <c r="T233" i="1"/>
  <c r="U241" i="1"/>
  <c r="T241" i="1"/>
  <c r="U249" i="1"/>
  <c r="T249" i="1"/>
  <c r="U273" i="1"/>
  <c r="T273" i="1"/>
  <c r="U305" i="1"/>
  <c r="T305" i="1"/>
  <c r="T117" i="1"/>
  <c r="U117" i="1"/>
  <c r="U33" i="1"/>
  <c r="T33" i="1"/>
  <c r="T26" i="1"/>
  <c r="U26" i="1"/>
  <c r="U50" i="1"/>
  <c r="T50" i="1"/>
  <c r="U74" i="1"/>
  <c r="T74" i="1"/>
  <c r="U98" i="1"/>
  <c r="T98" i="1"/>
  <c r="U106" i="1"/>
  <c r="T106" i="1"/>
  <c r="U114" i="1"/>
  <c r="T114" i="1"/>
  <c r="U122" i="1"/>
  <c r="T122" i="1"/>
  <c r="U138" i="1"/>
  <c r="T138" i="1"/>
  <c r="U146" i="1"/>
  <c r="T146" i="1"/>
  <c r="U154" i="1"/>
  <c r="T154" i="1"/>
  <c r="U186" i="1"/>
  <c r="T186" i="1"/>
  <c r="U194" i="1"/>
  <c r="T194" i="1"/>
  <c r="U202" i="1"/>
  <c r="T202" i="1"/>
  <c r="U210" i="1"/>
  <c r="T210" i="1"/>
  <c r="U218" i="1"/>
  <c r="T218" i="1"/>
  <c r="T226" i="1"/>
  <c r="U226" i="1"/>
  <c r="T234" i="1"/>
  <c r="U234" i="1"/>
  <c r="T242" i="1"/>
  <c r="U242" i="1"/>
  <c r="T250" i="1"/>
  <c r="U250" i="1"/>
  <c r="T258" i="1"/>
  <c r="U258" i="1"/>
  <c r="T274" i="1"/>
  <c r="U274" i="1"/>
  <c r="T282" i="1"/>
  <c r="U282" i="1"/>
  <c r="T290" i="1"/>
  <c r="U290" i="1"/>
  <c r="U298" i="1"/>
  <c r="T298" i="1"/>
  <c r="T45" i="1"/>
  <c r="U45" i="1"/>
  <c r="T197" i="1"/>
  <c r="U197" i="1"/>
  <c r="U25" i="1"/>
  <c r="T25" i="1"/>
  <c r="T18" i="1"/>
  <c r="U18" i="1"/>
  <c r="T58" i="1"/>
  <c r="U58" i="1"/>
  <c r="T82" i="1"/>
  <c r="U82" i="1"/>
  <c r="U27" i="1"/>
  <c r="T27" i="1"/>
  <c r="T75" i="1"/>
  <c r="U75" i="1"/>
  <c r="T83" i="1"/>
  <c r="U83" i="1"/>
  <c r="T91" i="1"/>
  <c r="U91" i="1"/>
  <c r="T163" i="1"/>
  <c r="U163" i="1"/>
  <c r="T203" i="1"/>
  <c r="U203" i="1"/>
  <c r="U267" i="1"/>
  <c r="T267" i="1"/>
  <c r="AQ39" i="1"/>
  <c r="S39" i="1" s="1"/>
  <c r="AQ67" i="1"/>
  <c r="S67" i="1" s="1"/>
  <c r="AQ125" i="1"/>
  <c r="S125" i="1" s="1"/>
  <c r="AQ29" i="1"/>
  <c r="S29" i="1" s="1"/>
  <c r="AQ37" i="1"/>
  <c r="S37" i="1" s="1"/>
  <c r="AQ72" i="1"/>
  <c r="S72" i="1" s="1"/>
  <c r="AQ76" i="1"/>
  <c r="AQ95" i="1"/>
  <c r="AQ99" i="1"/>
  <c r="S99" i="1" s="1"/>
  <c r="AQ107" i="1"/>
  <c r="S107" i="1" s="1"/>
  <c r="AQ111" i="1"/>
  <c r="AQ115" i="1"/>
  <c r="S115" i="1" s="1"/>
  <c r="AQ130" i="1"/>
  <c r="S130" i="1" s="1"/>
  <c r="AQ133" i="1"/>
  <c r="S133" i="1" s="1"/>
  <c r="AQ156" i="1"/>
  <c r="S156" i="1" s="1"/>
  <c r="AQ160" i="1"/>
  <c r="S160" i="1" s="1"/>
  <c r="AQ164" i="1"/>
  <c r="S164" i="1" s="1"/>
  <c r="AQ168" i="1"/>
  <c r="S168" i="1" s="1"/>
  <c r="AQ172" i="1"/>
  <c r="AQ176" i="1"/>
  <c r="S176" i="1" s="1"/>
  <c r="AQ180" i="1"/>
  <c r="S180" i="1" s="1"/>
  <c r="AQ199" i="1"/>
  <c r="S199" i="1" s="1"/>
  <c r="AQ207" i="1"/>
  <c r="S207" i="1" s="1"/>
  <c r="AQ211" i="1"/>
  <c r="AQ246" i="1"/>
  <c r="AQ254" i="1"/>
  <c r="S254" i="1" s="1"/>
  <c r="AQ262" i="1"/>
  <c r="AQ266" i="1"/>
  <c r="S266" i="1" s="1"/>
  <c r="AQ277" i="1"/>
  <c r="S277" i="1" s="1"/>
  <c r="AQ281" i="1"/>
  <c r="S281" i="1" s="1"/>
  <c r="AQ285" i="1"/>
  <c r="S285" i="1" s="1"/>
  <c r="AQ59" i="1"/>
  <c r="AQ147" i="1"/>
  <c r="S147" i="1" s="1"/>
  <c r="AQ155" i="1"/>
  <c r="S155" i="1" s="1"/>
  <c r="AQ182" i="1"/>
  <c r="AQ190" i="1"/>
  <c r="S190" i="1" s="1"/>
  <c r="AQ221" i="1"/>
  <c r="S221" i="1" s="1"/>
  <c r="AQ237" i="1"/>
  <c r="S237" i="1" s="1"/>
  <c r="AQ303" i="1"/>
  <c r="S303" i="1" s="1"/>
  <c r="AQ14" i="1"/>
  <c r="AQ22" i="1"/>
  <c r="AQ41" i="1"/>
  <c r="S41" i="1" s="1"/>
  <c r="AQ49" i="1"/>
  <c r="AQ53" i="1"/>
  <c r="S53" i="1" s="1"/>
  <c r="AQ61" i="1"/>
  <c r="S61" i="1" s="1"/>
  <c r="AQ80" i="1"/>
  <c r="S80" i="1" s="1"/>
  <c r="AQ84" i="1"/>
  <c r="AQ88" i="1"/>
  <c r="AQ123" i="1"/>
  <c r="S123" i="1" s="1"/>
  <c r="AQ141" i="1"/>
  <c r="S141" i="1" s="1"/>
  <c r="AQ145" i="1"/>
  <c r="AQ149" i="1"/>
  <c r="S149" i="1" s="1"/>
  <c r="AQ184" i="1"/>
  <c r="S184" i="1" s="1"/>
  <c r="AQ188" i="1"/>
  <c r="S188" i="1" s="1"/>
  <c r="AQ192" i="1"/>
  <c r="AQ196" i="1"/>
  <c r="AQ219" i="1"/>
  <c r="S219" i="1" s="1"/>
  <c r="AQ223" i="1"/>
  <c r="S223" i="1" s="1"/>
  <c r="AQ227" i="1"/>
  <c r="S227" i="1" s="1"/>
  <c r="AQ231" i="1"/>
  <c r="S231" i="1" s="1"/>
  <c r="AQ235" i="1"/>
  <c r="S235" i="1" s="1"/>
  <c r="AQ270" i="1"/>
  <c r="S270" i="1" s="1"/>
  <c r="AQ289" i="1"/>
  <c r="AQ293" i="1"/>
  <c r="AQ297" i="1"/>
  <c r="S297" i="1" s="1"/>
  <c r="AQ301" i="1"/>
  <c r="S301" i="1" s="1"/>
  <c r="AQ55" i="1"/>
  <c r="S55" i="1" s="1"/>
  <c r="AQ268" i="1"/>
  <c r="S268" i="1" s="1"/>
  <c r="AQ30" i="1"/>
  <c r="S30" i="1" s="1"/>
  <c r="AQ34" i="1"/>
  <c r="AQ96" i="1"/>
  <c r="S96" i="1" s="1"/>
  <c r="AQ104" i="1"/>
  <c r="AQ108" i="1"/>
  <c r="AQ112" i="1"/>
  <c r="S112" i="1" s="1"/>
  <c r="AQ116" i="1"/>
  <c r="AQ131" i="1"/>
  <c r="AQ134" i="1"/>
  <c r="S134" i="1" s="1"/>
  <c r="AQ157" i="1"/>
  <c r="S157" i="1" s="1"/>
  <c r="AQ165" i="1"/>
  <c r="S165" i="1" s="1"/>
  <c r="AQ173" i="1"/>
  <c r="AQ200" i="1"/>
  <c r="S200" i="1" s="1"/>
  <c r="AQ204" i="1"/>
  <c r="S204" i="1" s="1"/>
  <c r="AQ208" i="1"/>
  <c r="S208" i="1" s="1"/>
  <c r="AQ212" i="1"/>
  <c r="AQ243" i="1"/>
  <c r="S243" i="1" s="1"/>
  <c r="AQ247" i="1"/>
  <c r="S247" i="1" s="1"/>
  <c r="AQ251" i="1"/>
  <c r="S251" i="1" s="1"/>
  <c r="AQ255" i="1"/>
  <c r="AQ259" i="1"/>
  <c r="AQ263" i="1"/>
  <c r="S263" i="1" s="1"/>
  <c r="AQ278" i="1"/>
  <c r="S278" i="1" s="1"/>
  <c r="AQ286" i="1"/>
  <c r="AQ63" i="1"/>
  <c r="S63" i="1" s="1"/>
  <c r="AQ86" i="1"/>
  <c r="S86" i="1" s="1"/>
  <c r="AQ139" i="1"/>
  <c r="AQ229" i="1"/>
  <c r="AQ272" i="1"/>
  <c r="S272" i="1" s="1"/>
  <c r="AQ291" i="1"/>
  <c r="S291" i="1" s="1"/>
  <c r="AQ15" i="1"/>
  <c r="S15" i="1" s="1"/>
  <c r="AQ19" i="1"/>
  <c r="S19" i="1" s="1"/>
  <c r="AQ46" i="1"/>
  <c r="S46" i="1" s="1"/>
  <c r="AQ54" i="1"/>
  <c r="S54" i="1" s="1"/>
  <c r="AQ62" i="1"/>
  <c r="S62" i="1" s="1"/>
  <c r="AQ85" i="1"/>
  <c r="AQ89" i="1"/>
  <c r="S89" i="1" s="1"/>
  <c r="AQ120" i="1"/>
  <c r="S120" i="1" s="1"/>
  <c r="AQ124" i="1"/>
  <c r="S124" i="1" s="1"/>
  <c r="AQ142" i="1"/>
  <c r="S142" i="1" s="1"/>
  <c r="AQ150" i="1"/>
  <c r="S150" i="1" s="1"/>
  <c r="AQ185" i="1"/>
  <c r="S185" i="1" s="1"/>
  <c r="AQ189" i="1"/>
  <c r="S189" i="1" s="1"/>
  <c r="AQ193" i="1"/>
  <c r="AQ216" i="1"/>
  <c r="S216" i="1" s="1"/>
  <c r="AQ220" i="1"/>
  <c r="S220" i="1" s="1"/>
  <c r="AQ224" i="1"/>
  <c r="S224" i="1" s="1"/>
  <c r="AQ228" i="1"/>
  <c r="S228" i="1" s="1"/>
  <c r="AQ232" i="1"/>
  <c r="S232" i="1" s="1"/>
  <c r="AQ236" i="1"/>
  <c r="S236" i="1" s="1"/>
  <c r="AQ271" i="1"/>
  <c r="S271" i="1" s="1"/>
  <c r="AQ294" i="1"/>
  <c r="AQ306" i="1"/>
  <c r="S306" i="1" s="1"/>
  <c r="AQ20" i="1"/>
  <c r="S20" i="1" s="1"/>
  <c r="AQ47" i="1"/>
  <c r="AQ78" i="1"/>
  <c r="S78" i="1" s="1"/>
  <c r="AQ143" i="1"/>
  <c r="S143" i="1" s="1"/>
  <c r="AQ31" i="1"/>
  <c r="S31" i="1" s="1"/>
  <c r="AQ35" i="1"/>
  <c r="S35" i="1" s="1"/>
  <c r="AQ70" i="1"/>
  <c r="S70" i="1" s="1"/>
  <c r="AQ101" i="1"/>
  <c r="S101" i="1" s="1"/>
  <c r="AQ109" i="1"/>
  <c r="S109" i="1" s="1"/>
  <c r="AQ128" i="1"/>
  <c r="S128" i="1" s="1"/>
  <c r="AQ132" i="1"/>
  <c r="S132" i="1" s="1"/>
  <c r="AQ135" i="1"/>
  <c r="AQ158" i="1"/>
  <c r="S158" i="1" s="1"/>
  <c r="AQ162" i="1"/>
  <c r="S162" i="1" s="1"/>
  <c r="AQ166" i="1"/>
  <c r="S166" i="1" s="1"/>
  <c r="AQ170" i="1"/>
  <c r="S170" i="1" s="1"/>
  <c r="AQ174" i="1"/>
  <c r="S174" i="1" s="1"/>
  <c r="AQ178" i="1"/>
  <c r="S178" i="1" s="1"/>
  <c r="AQ201" i="1"/>
  <c r="S201" i="1" s="1"/>
  <c r="AQ205" i="1"/>
  <c r="S205" i="1" s="1"/>
  <c r="AQ213" i="1"/>
  <c r="S213" i="1" s="1"/>
  <c r="AQ240" i="1"/>
  <c r="S240" i="1" s="1"/>
  <c r="AQ244" i="1"/>
  <c r="AQ248" i="1"/>
  <c r="S248" i="1" s="1"/>
  <c r="AQ252" i="1"/>
  <c r="S252" i="1" s="1"/>
  <c r="AQ256" i="1"/>
  <c r="S256" i="1" s="1"/>
  <c r="AQ260" i="1"/>
  <c r="S260" i="1" s="1"/>
  <c r="AQ264" i="1"/>
  <c r="S264" i="1" s="1"/>
  <c r="AQ275" i="1"/>
  <c r="S275" i="1" s="1"/>
  <c r="AQ279" i="1"/>
  <c r="AQ283" i="1"/>
  <c r="S283" i="1" s="1"/>
  <c r="AQ43" i="1"/>
  <c r="S43" i="1" s="1"/>
  <c r="AQ24" i="1"/>
  <c r="S24" i="1" s="1"/>
  <c r="AQ28" i="1"/>
  <c r="S28" i="1" s="1"/>
  <c r="AQ32" i="1"/>
  <c r="S32" i="1" s="1"/>
  <c r="AQ36" i="1"/>
  <c r="S36" i="1" s="1"/>
  <c r="AQ71" i="1"/>
  <c r="S71" i="1" s="1"/>
  <c r="AQ94" i="1"/>
  <c r="S94" i="1" s="1"/>
  <c r="AQ102" i="1"/>
  <c r="AQ110" i="1"/>
  <c r="S110" i="1" s="1"/>
  <c r="AQ129" i="1"/>
  <c r="S129" i="1" s="1"/>
  <c r="AQ136" i="1"/>
  <c r="AQ159" i="1"/>
  <c r="S159" i="1" s="1"/>
  <c r="AQ167" i="1"/>
  <c r="S167" i="1" s="1"/>
  <c r="AQ171" i="1"/>
  <c r="AQ175" i="1"/>
  <c r="S175" i="1" s="1"/>
  <c r="AQ179" i="1"/>
  <c r="S179" i="1" s="1"/>
  <c r="AQ198" i="1"/>
  <c r="S198" i="1" s="1"/>
  <c r="AQ206" i="1"/>
  <c r="S206" i="1" s="1"/>
  <c r="AQ214" i="1"/>
  <c r="S214" i="1" s="1"/>
  <c r="AQ245" i="1"/>
  <c r="S245" i="1" s="1"/>
  <c r="AQ253" i="1"/>
  <c r="S253" i="1" s="1"/>
  <c r="AQ257" i="1"/>
  <c r="AQ261" i="1"/>
  <c r="S261" i="1" s="1"/>
  <c r="AQ265" i="1"/>
  <c r="AQ276" i="1"/>
  <c r="S276" i="1" s="1"/>
  <c r="AQ280" i="1"/>
  <c r="S280" i="1" s="1"/>
  <c r="AQ284" i="1"/>
  <c r="S284" i="1" s="1"/>
  <c r="AQ51" i="1"/>
  <c r="S51" i="1" s="1"/>
  <c r="AQ151" i="1"/>
  <c r="S151" i="1" s="1"/>
  <c r="AQ295" i="1"/>
  <c r="S295" i="1" s="1"/>
  <c r="AQ299" i="1"/>
  <c r="S299" i="1" s="1"/>
  <c r="AQ307" i="1"/>
  <c r="AQ21" i="1"/>
  <c r="S21" i="1" s="1"/>
  <c r="AQ40" i="1"/>
  <c r="S40" i="1" s="1"/>
  <c r="AQ44" i="1"/>
  <c r="S44" i="1" s="1"/>
  <c r="AQ48" i="1"/>
  <c r="S48" i="1" s="1"/>
  <c r="AQ52" i="1"/>
  <c r="S52" i="1" s="1"/>
  <c r="AQ56" i="1"/>
  <c r="S56" i="1" s="1"/>
  <c r="AQ60" i="1"/>
  <c r="S60" i="1" s="1"/>
  <c r="AQ64" i="1"/>
  <c r="S64" i="1" s="1"/>
  <c r="AQ68" i="1"/>
  <c r="AQ79" i="1"/>
  <c r="S79" i="1" s="1"/>
  <c r="AQ87" i="1"/>
  <c r="AQ118" i="1"/>
  <c r="S118" i="1" s="1"/>
  <c r="AQ140" i="1"/>
  <c r="S140" i="1" s="1"/>
  <c r="AQ148" i="1"/>
  <c r="S148" i="1" s="1"/>
  <c r="AQ183" i="1"/>
  <c r="S183" i="1" s="1"/>
  <c r="AQ187" i="1"/>
  <c r="AQ191" i="1"/>
  <c r="S191" i="1" s="1"/>
  <c r="AQ195" i="1"/>
  <c r="S195" i="1" s="1"/>
  <c r="AQ222" i="1"/>
  <c r="S222" i="1" s="1"/>
  <c r="AQ230" i="1"/>
  <c r="S230" i="1" s="1"/>
  <c r="AQ238" i="1"/>
  <c r="AQ269" i="1"/>
  <c r="S269" i="1" s="1"/>
  <c r="AQ288" i="1"/>
  <c r="S288" i="1" s="1"/>
  <c r="AQ292" i="1"/>
  <c r="AQ296" i="1"/>
  <c r="S296" i="1" s="1"/>
  <c r="AQ300" i="1"/>
  <c r="S300" i="1" s="1"/>
  <c r="AQ304" i="1"/>
  <c r="S304" i="1" s="1"/>
  <c r="AR103" i="1"/>
  <c r="AR119" i="1"/>
  <c r="AK12" i="1"/>
  <c r="AR100" i="1"/>
  <c r="AR127" i="1"/>
  <c r="AR203" i="1"/>
  <c r="AR75" i="1"/>
  <c r="AR92" i="1"/>
  <c r="AR45" i="1"/>
  <c r="AR83" i="1"/>
  <c r="AR91" i="1"/>
  <c r="AR17" i="1"/>
  <c r="AR160" i="1"/>
  <c r="AR297" i="1"/>
  <c r="AR55" i="1"/>
  <c r="AR305" i="1"/>
  <c r="AR302" i="1"/>
  <c r="AR38" i="1"/>
  <c r="AR152" i="1"/>
  <c r="AR18" i="1"/>
  <c r="AR28" i="1"/>
  <c r="AR25" i="1"/>
  <c r="AR29" i="1"/>
  <c r="AR33" i="1"/>
  <c r="AR26" i="1"/>
  <c r="AR32" i="1"/>
  <c r="AR42" i="1"/>
  <c r="AR19" i="1"/>
  <c r="AR27" i="1"/>
  <c r="AR126" i="1"/>
  <c r="AR169" i="1"/>
  <c r="AR201" i="1"/>
  <c r="AR50" i="1"/>
  <c r="AR58" i="1"/>
  <c r="AR66" i="1"/>
  <c r="AR77" i="1"/>
  <c r="AR82" i="1"/>
  <c r="AR93" i="1"/>
  <c r="AR98" i="1"/>
  <c r="AR114" i="1"/>
  <c r="AR61" i="1"/>
  <c r="AR146" i="1"/>
  <c r="AR180" i="1"/>
  <c r="AR57" i="1"/>
  <c r="AR161" i="1"/>
  <c r="AR23" i="1"/>
  <c r="AR60" i="1"/>
  <c r="AR78" i="1"/>
  <c r="AR80" i="1"/>
  <c r="AR117" i="1"/>
  <c r="AR122" i="1"/>
  <c r="AR53" i="1"/>
  <c r="AR65" i="1"/>
  <c r="AR115" i="1"/>
  <c r="AR130" i="1"/>
  <c r="AR153" i="1"/>
  <c r="AR177" i="1"/>
  <c r="AR69" i="1"/>
  <c r="AR74" i="1"/>
  <c r="AR90" i="1"/>
  <c r="AR106" i="1"/>
  <c r="AR138" i="1"/>
  <c r="AR287" i="1"/>
  <c r="AR186" i="1"/>
  <c r="AR194" i="1"/>
  <c r="AR202" i="1"/>
  <c r="AR209" i="1"/>
  <c r="AR222" i="1"/>
  <c r="AR282" i="1"/>
  <c r="AR142" i="1"/>
  <c r="AR154" i="1"/>
  <c r="AR210" i="1"/>
  <c r="AR73" i="1"/>
  <c r="AR81" i="1"/>
  <c r="AR97" i="1"/>
  <c r="AR105" i="1"/>
  <c r="AR113" i="1"/>
  <c r="AR121" i="1"/>
  <c r="AR128" i="1"/>
  <c r="AR144" i="1"/>
  <c r="AR176" i="1"/>
  <c r="AR249" i="1"/>
  <c r="AR159" i="1"/>
  <c r="AR190" i="1"/>
  <c r="AR137" i="1"/>
  <c r="AR163" i="1"/>
  <c r="AR208" i="1"/>
  <c r="AR214" i="1"/>
  <c r="AR290" i="1"/>
  <c r="AR217" i="1"/>
  <c r="AR225" i="1"/>
  <c r="AR233" i="1"/>
  <c r="AR266" i="1"/>
  <c r="AR274" i="1"/>
  <c r="AR277" i="1"/>
  <c r="AR285" i="1"/>
  <c r="AR258" i="1"/>
  <c r="AR261" i="1"/>
  <c r="AR239" i="1"/>
  <c r="AR250" i="1"/>
  <c r="AR264" i="1"/>
  <c r="AR215" i="1"/>
  <c r="AR218" i="1"/>
  <c r="AR226" i="1"/>
  <c r="AR231" i="1"/>
  <c r="AR234" i="1"/>
  <c r="AR242" i="1"/>
  <c r="AR245" i="1"/>
  <c r="AR256" i="1"/>
  <c r="AR303" i="1"/>
  <c r="AR149" i="1"/>
  <c r="AR165" i="1"/>
  <c r="AR181" i="1"/>
  <c r="AR189" i="1"/>
  <c r="AR197" i="1"/>
  <c r="AR278" i="1"/>
  <c r="AR232" i="1"/>
  <c r="AR235" i="1"/>
  <c r="AR273" i="1"/>
  <c r="AR304" i="1"/>
  <c r="AR260" i="1"/>
  <c r="AR268" i="1"/>
  <c r="AR241" i="1"/>
  <c r="AR298" i="1"/>
  <c r="AR267" i="1"/>
  <c r="AR94" i="1" l="1"/>
  <c r="AR299" i="1"/>
  <c r="AR48" i="1"/>
  <c r="AR44" i="1"/>
  <c r="AR243" i="1"/>
  <c r="AR37" i="1"/>
  <c r="AR30" i="1"/>
  <c r="AR205" i="1"/>
  <c r="AR143" i="1"/>
  <c r="AR133" i="1"/>
  <c r="AR236" i="1"/>
  <c r="AR178" i="1"/>
  <c r="AR270" i="1"/>
  <c r="AR269" i="1"/>
  <c r="AR275" i="1"/>
  <c r="AR221" i="1"/>
  <c r="AR213" i="1"/>
  <c r="AR199" i="1"/>
  <c r="AR167" i="1"/>
  <c r="AR157" i="1"/>
  <c r="AR150" i="1"/>
  <c r="AR134" i="1"/>
  <c r="AR96" i="1"/>
  <c r="AR72" i="1"/>
  <c r="AR63" i="1"/>
  <c r="AR62" i="1"/>
  <c r="AR118" i="1"/>
  <c r="AR228" i="1"/>
  <c r="AR230" i="1"/>
  <c r="AR281" i="1"/>
  <c r="AR247" i="1"/>
  <c r="AR237" i="1"/>
  <c r="AR240" i="1"/>
  <c r="AR46" i="1"/>
  <c r="AR35" i="1"/>
  <c r="AR31" i="1"/>
  <c r="AR54" i="1"/>
  <c r="AR284" i="1"/>
  <c r="AR271" i="1"/>
  <c r="AR207" i="1"/>
  <c r="AR253" i="1"/>
  <c r="AR251" i="1"/>
  <c r="AR188" i="1"/>
  <c r="AR184" i="1"/>
  <c r="AR158" i="1"/>
  <c r="AR151" i="1"/>
  <c r="AR156" i="1"/>
  <c r="AR86" i="1"/>
  <c r="AR183" i="1"/>
  <c r="AR175" i="1"/>
  <c r="AR185" i="1"/>
  <c r="AR36" i="1"/>
  <c r="AR248" i="1"/>
  <c r="AR198" i="1"/>
  <c r="AR206" i="1"/>
  <c r="U195" i="1"/>
  <c r="T195" i="1"/>
  <c r="T24" i="1"/>
  <c r="U24" i="1"/>
  <c r="T120" i="1"/>
  <c r="U120" i="1"/>
  <c r="T141" i="1"/>
  <c r="U141" i="1"/>
  <c r="T67" i="1"/>
  <c r="U67" i="1"/>
  <c r="AR109" i="1"/>
  <c r="AR40" i="1"/>
  <c r="T191" i="1"/>
  <c r="U191" i="1"/>
  <c r="T248" i="1"/>
  <c r="U248" i="1"/>
  <c r="T216" i="1"/>
  <c r="U216" i="1"/>
  <c r="T200" i="1"/>
  <c r="U200" i="1"/>
  <c r="U297" i="1"/>
  <c r="T297" i="1"/>
  <c r="T147" i="1"/>
  <c r="U147" i="1"/>
  <c r="T39" i="1"/>
  <c r="U39" i="1"/>
  <c r="AR263" i="1"/>
  <c r="AR174" i="1"/>
  <c r="AR164" i="1"/>
  <c r="AR141" i="1"/>
  <c r="AR43" i="1"/>
  <c r="AR24" i="1"/>
  <c r="AR107" i="1"/>
  <c r="AR292" i="1"/>
  <c r="S292" i="1"/>
  <c r="AR187" i="1"/>
  <c r="S187" i="1"/>
  <c r="T64" i="1"/>
  <c r="U64" i="1"/>
  <c r="AR307" i="1"/>
  <c r="S307" i="1"/>
  <c r="AR265" i="1"/>
  <c r="S265" i="1"/>
  <c r="T179" i="1"/>
  <c r="U179" i="1"/>
  <c r="AR102" i="1"/>
  <c r="S102" i="1"/>
  <c r="U283" i="1"/>
  <c r="T283" i="1"/>
  <c r="AR244" i="1"/>
  <c r="S244" i="1"/>
  <c r="T166" i="1"/>
  <c r="U166" i="1"/>
  <c r="T70" i="1"/>
  <c r="U70" i="1"/>
  <c r="AR294" i="1"/>
  <c r="S294" i="1"/>
  <c r="AR193" i="1"/>
  <c r="S193" i="1"/>
  <c r="AR85" i="1"/>
  <c r="S85" i="1"/>
  <c r="AR229" i="1"/>
  <c r="S229" i="1"/>
  <c r="AR255" i="1"/>
  <c r="S255" i="1"/>
  <c r="AR173" i="1"/>
  <c r="S173" i="1"/>
  <c r="AR104" i="1"/>
  <c r="S104" i="1"/>
  <c r="AR293" i="1"/>
  <c r="S293" i="1"/>
  <c r="AR196" i="1"/>
  <c r="S196" i="1"/>
  <c r="AR88" i="1"/>
  <c r="S88" i="1"/>
  <c r="AR14" i="1"/>
  <c r="S14" i="1"/>
  <c r="AR59" i="1"/>
  <c r="S59" i="1"/>
  <c r="AR211" i="1"/>
  <c r="S211" i="1"/>
  <c r="T160" i="1"/>
  <c r="U160" i="1"/>
  <c r="AR95" i="1"/>
  <c r="S95" i="1"/>
  <c r="T40" i="1"/>
  <c r="U40" i="1"/>
  <c r="T252" i="1"/>
  <c r="U252" i="1"/>
  <c r="U291" i="1"/>
  <c r="T291" i="1"/>
  <c r="T301" i="1"/>
  <c r="U301" i="1"/>
  <c r="T155" i="1"/>
  <c r="U155" i="1"/>
  <c r="T296" i="1"/>
  <c r="U296" i="1"/>
  <c r="AR68" i="1"/>
  <c r="S68" i="1"/>
  <c r="T43" i="1"/>
  <c r="U43" i="1"/>
  <c r="U306" i="1"/>
  <c r="T306" i="1"/>
  <c r="AR259" i="1"/>
  <c r="S259" i="1"/>
  <c r="AR108" i="1"/>
  <c r="S108" i="1"/>
  <c r="T123" i="1"/>
  <c r="U123" i="1"/>
  <c r="U99" i="1"/>
  <c r="T99" i="1"/>
  <c r="AR254" i="1"/>
  <c r="AR220" i="1"/>
  <c r="AR148" i="1"/>
  <c r="AR170" i="1"/>
  <c r="AR52" i="1"/>
  <c r="AR67" i="1"/>
  <c r="T288" i="1"/>
  <c r="U288" i="1"/>
  <c r="T183" i="1"/>
  <c r="U183" i="1"/>
  <c r="T60" i="1"/>
  <c r="U60" i="1"/>
  <c r="U299" i="1"/>
  <c r="T299" i="1"/>
  <c r="T261" i="1"/>
  <c r="U261" i="1"/>
  <c r="T175" i="1"/>
  <c r="U175" i="1"/>
  <c r="T94" i="1"/>
  <c r="U94" i="1"/>
  <c r="AR279" i="1"/>
  <c r="S279" i="1"/>
  <c r="T240" i="1"/>
  <c r="U240" i="1"/>
  <c r="U162" i="1"/>
  <c r="T162" i="1"/>
  <c r="T35" i="1"/>
  <c r="U35" i="1"/>
  <c r="T271" i="1"/>
  <c r="U271" i="1"/>
  <c r="T189" i="1"/>
  <c r="U189" i="1"/>
  <c r="T62" i="1"/>
  <c r="U62" i="1"/>
  <c r="AR139" i="1"/>
  <c r="S139" i="1"/>
  <c r="U251" i="1"/>
  <c r="T251" i="1"/>
  <c r="T165" i="1"/>
  <c r="U165" i="1"/>
  <c r="T96" i="1"/>
  <c r="U96" i="1"/>
  <c r="AR289" i="1"/>
  <c r="S289" i="1"/>
  <c r="AR192" i="1"/>
  <c r="S192" i="1"/>
  <c r="AR84" i="1"/>
  <c r="S84" i="1"/>
  <c r="T303" i="1"/>
  <c r="U303" i="1"/>
  <c r="T285" i="1"/>
  <c r="U285" i="1"/>
  <c r="T207" i="1"/>
  <c r="U207" i="1"/>
  <c r="T156" i="1"/>
  <c r="U156" i="1"/>
  <c r="AR76" i="1"/>
  <c r="S76" i="1"/>
  <c r="T79" i="1"/>
  <c r="U79" i="1"/>
  <c r="T174" i="1"/>
  <c r="U174" i="1"/>
  <c r="T204" i="1"/>
  <c r="U204" i="1"/>
  <c r="T254" i="1"/>
  <c r="U254" i="1"/>
  <c r="T198" i="1"/>
  <c r="U198" i="1"/>
  <c r="U219" i="1"/>
  <c r="T219" i="1"/>
  <c r="AR155" i="1"/>
  <c r="AR112" i="1"/>
  <c r="T269" i="1"/>
  <c r="U269" i="1"/>
  <c r="T148" i="1"/>
  <c r="U148" i="1"/>
  <c r="T56" i="1"/>
  <c r="U56" i="1"/>
  <c r="T295" i="1"/>
  <c r="U295" i="1"/>
  <c r="AR257" i="1"/>
  <c r="S257" i="1"/>
  <c r="AR171" i="1"/>
  <c r="S171" i="1"/>
  <c r="T71" i="1"/>
  <c r="U71" i="1"/>
  <c r="U275" i="1"/>
  <c r="T275" i="1"/>
  <c r="T213" i="1"/>
  <c r="U213" i="1"/>
  <c r="T158" i="1"/>
  <c r="U158" i="1"/>
  <c r="T31" i="1"/>
  <c r="U31" i="1"/>
  <c r="T236" i="1"/>
  <c r="U236" i="1"/>
  <c r="U185" i="1"/>
  <c r="T185" i="1"/>
  <c r="T54" i="1"/>
  <c r="U54" i="1"/>
  <c r="T86" i="1"/>
  <c r="U86" i="1"/>
  <c r="T247" i="1"/>
  <c r="U247" i="1"/>
  <c r="T157" i="1"/>
  <c r="U157" i="1"/>
  <c r="AR34" i="1"/>
  <c r="S34" i="1"/>
  <c r="T270" i="1"/>
  <c r="U270" i="1"/>
  <c r="T188" i="1"/>
  <c r="U188" i="1"/>
  <c r="U80" i="1"/>
  <c r="T80" i="1"/>
  <c r="T237" i="1"/>
  <c r="U237" i="1"/>
  <c r="U281" i="1"/>
  <c r="T281" i="1"/>
  <c r="T199" i="1"/>
  <c r="U199" i="1"/>
  <c r="T133" i="1"/>
  <c r="U133" i="1"/>
  <c r="T72" i="1"/>
  <c r="U72" i="1"/>
  <c r="T280" i="1"/>
  <c r="U280" i="1"/>
  <c r="T20" i="1"/>
  <c r="U20" i="1"/>
  <c r="U112" i="1"/>
  <c r="T112" i="1"/>
  <c r="T168" i="1"/>
  <c r="U168" i="1"/>
  <c r="T110" i="1"/>
  <c r="U110" i="1"/>
  <c r="T164" i="1"/>
  <c r="U164" i="1"/>
  <c r="AR296" i="1"/>
  <c r="AR110" i="1"/>
  <c r="AR41" i="1"/>
  <c r="AR21" i="1"/>
  <c r="AR238" i="1"/>
  <c r="S238" i="1"/>
  <c r="T140" i="1"/>
  <c r="U140" i="1"/>
  <c r="T52" i="1"/>
  <c r="U52" i="1"/>
  <c r="T151" i="1"/>
  <c r="U151" i="1"/>
  <c r="T253" i="1"/>
  <c r="U253" i="1"/>
  <c r="T167" i="1"/>
  <c r="U167" i="1"/>
  <c r="T36" i="1"/>
  <c r="U36" i="1"/>
  <c r="T264" i="1"/>
  <c r="U264" i="1"/>
  <c r="T205" i="1"/>
  <c r="U205" i="1"/>
  <c r="AR135" i="1"/>
  <c r="S135" i="1"/>
  <c r="T143" i="1"/>
  <c r="U143" i="1"/>
  <c r="T232" i="1"/>
  <c r="U232" i="1"/>
  <c r="T150" i="1"/>
  <c r="U150" i="1"/>
  <c r="T46" i="1"/>
  <c r="U46" i="1"/>
  <c r="T63" i="1"/>
  <c r="U63" i="1"/>
  <c r="U243" i="1"/>
  <c r="T243" i="1"/>
  <c r="T134" i="1"/>
  <c r="U134" i="1"/>
  <c r="T30" i="1"/>
  <c r="U30" i="1"/>
  <c r="U235" i="1"/>
  <c r="T235" i="1"/>
  <c r="T184" i="1"/>
  <c r="U184" i="1"/>
  <c r="T61" i="1"/>
  <c r="U61" i="1"/>
  <c r="T221" i="1"/>
  <c r="U221" i="1"/>
  <c r="T277" i="1"/>
  <c r="U277" i="1"/>
  <c r="T180" i="1"/>
  <c r="U180" i="1"/>
  <c r="U130" i="1"/>
  <c r="T130" i="1"/>
  <c r="T37" i="1"/>
  <c r="U37" i="1"/>
  <c r="T300" i="1"/>
  <c r="U300" i="1"/>
  <c r="U129" i="1"/>
  <c r="T129" i="1"/>
  <c r="T220" i="1"/>
  <c r="U220" i="1"/>
  <c r="T223" i="1"/>
  <c r="U223" i="1"/>
  <c r="U107" i="1"/>
  <c r="T107" i="1"/>
  <c r="T21" i="1"/>
  <c r="U21" i="1"/>
  <c r="U170" i="1"/>
  <c r="T170" i="1"/>
  <c r="T272" i="1"/>
  <c r="U272" i="1"/>
  <c r="AR246" i="1"/>
  <c r="S246" i="1"/>
  <c r="AR223" i="1"/>
  <c r="AR300" i="1"/>
  <c r="AR120" i="1"/>
  <c r="AR39" i="1"/>
  <c r="AR280" i="1"/>
  <c r="AR195" i="1"/>
  <c r="AR204" i="1"/>
  <c r="AR99" i="1"/>
  <c r="T230" i="1"/>
  <c r="U230" i="1"/>
  <c r="T118" i="1"/>
  <c r="U118" i="1"/>
  <c r="U48" i="1"/>
  <c r="T48" i="1"/>
  <c r="U51" i="1"/>
  <c r="T51" i="1"/>
  <c r="T245" i="1"/>
  <c r="U245" i="1"/>
  <c r="T159" i="1"/>
  <c r="U159" i="1"/>
  <c r="T32" i="1"/>
  <c r="U32" i="1"/>
  <c r="T260" i="1"/>
  <c r="U260" i="1"/>
  <c r="U201" i="1"/>
  <c r="T201" i="1"/>
  <c r="T132" i="1"/>
  <c r="U132" i="1"/>
  <c r="T78" i="1"/>
  <c r="U78" i="1"/>
  <c r="T228" i="1"/>
  <c r="U228" i="1"/>
  <c r="T142" i="1"/>
  <c r="U142" i="1"/>
  <c r="U19" i="1"/>
  <c r="T19" i="1"/>
  <c r="AR286" i="1"/>
  <c r="S286" i="1"/>
  <c r="AR212" i="1"/>
  <c r="S212" i="1"/>
  <c r="AR131" i="1"/>
  <c r="S131" i="1"/>
  <c r="T268" i="1"/>
  <c r="U268" i="1"/>
  <c r="T231" i="1"/>
  <c r="U231" i="1"/>
  <c r="T149" i="1"/>
  <c r="U149" i="1"/>
  <c r="T53" i="1"/>
  <c r="U53" i="1"/>
  <c r="T190" i="1"/>
  <c r="U190" i="1"/>
  <c r="T266" i="1"/>
  <c r="U266" i="1"/>
  <c r="T176" i="1"/>
  <c r="U176" i="1"/>
  <c r="T115" i="1"/>
  <c r="U115" i="1"/>
  <c r="T29" i="1"/>
  <c r="U29" i="1"/>
  <c r="T206" i="1"/>
  <c r="U206" i="1"/>
  <c r="T109" i="1"/>
  <c r="U109" i="1"/>
  <c r="T263" i="1"/>
  <c r="U263" i="1"/>
  <c r="U41" i="1"/>
  <c r="T41" i="1"/>
  <c r="T276" i="1"/>
  <c r="U276" i="1"/>
  <c r="T101" i="1"/>
  <c r="U101" i="1"/>
  <c r="U89" i="1"/>
  <c r="T89" i="1"/>
  <c r="AR22" i="1"/>
  <c r="S22" i="1"/>
  <c r="AR291" i="1"/>
  <c r="AR301" i="1"/>
  <c r="AR147" i="1"/>
  <c r="AR219" i="1"/>
  <c r="AR276" i="1"/>
  <c r="AR252" i="1"/>
  <c r="AR191" i="1"/>
  <c r="AR123" i="1"/>
  <c r="AR20" i="1"/>
  <c r="AR168" i="1"/>
  <c r="T304" i="1"/>
  <c r="U304" i="1"/>
  <c r="T222" i="1"/>
  <c r="U222" i="1"/>
  <c r="AR87" i="1"/>
  <c r="S87" i="1"/>
  <c r="T44" i="1"/>
  <c r="U44" i="1"/>
  <c r="T284" i="1"/>
  <c r="U284" i="1"/>
  <c r="T214" i="1"/>
  <c r="U214" i="1"/>
  <c r="AR136" i="1"/>
  <c r="S136" i="1"/>
  <c r="T28" i="1"/>
  <c r="U28" i="1"/>
  <c r="T256" i="1"/>
  <c r="U256" i="1"/>
  <c r="U178" i="1"/>
  <c r="T178" i="1"/>
  <c r="T128" i="1"/>
  <c r="U128" i="1"/>
  <c r="AR47" i="1"/>
  <c r="S47" i="1"/>
  <c r="T224" i="1"/>
  <c r="U224" i="1"/>
  <c r="T124" i="1"/>
  <c r="U124" i="1"/>
  <c r="T15" i="1"/>
  <c r="U15" i="1"/>
  <c r="T278" i="1"/>
  <c r="U278" i="1"/>
  <c r="T208" i="1"/>
  <c r="U208" i="1"/>
  <c r="AR116" i="1"/>
  <c r="S116" i="1"/>
  <c r="T55" i="1"/>
  <c r="U55" i="1"/>
  <c r="U227" i="1"/>
  <c r="T227" i="1"/>
  <c r="AR145" i="1"/>
  <c r="S145" i="1"/>
  <c r="AR49" i="1"/>
  <c r="S49" i="1"/>
  <c r="AR182" i="1"/>
  <c r="S182" i="1"/>
  <c r="AR262" i="1"/>
  <c r="S262" i="1"/>
  <c r="AR172" i="1"/>
  <c r="S172" i="1"/>
  <c r="AR111" i="1"/>
  <c r="S111" i="1"/>
  <c r="T125" i="1"/>
  <c r="U125" i="1"/>
  <c r="AR306" i="1"/>
  <c r="AR200" i="1"/>
  <c r="AR166" i="1"/>
  <c r="AR64" i="1"/>
  <c r="AR216" i="1"/>
  <c r="AR272" i="1"/>
  <c r="AR288" i="1"/>
  <c r="AR125" i="1"/>
  <c r="AR70" i="1"/>
  <c r="AR283" i="1"/>
  <c r="AR179" i="1"/>
  <c r="AR227" i="1"/>
  <c r="AR89" i="1"/>
  <c r="AR71" i="1"/>
  <c r="AR15" i="1"/>
  <c r="AR124" i="1"/>
  <c r="AR295" i="1"/>
  <c r="AR140" i="1"/>
  <c r="AR162" i="1"/>
  <c r="AR101" i="1"/>
  <c r="AR56" i="1"/>
  <c r="AR224" i="1"/>
  <c r="AR79" i="1"/>
  <c r="AR129" i="1"/>
  <c r="AR51" i="1"/>
  <c r="AR132" i="1"/>
  <c r="AR16" i="1"/>
  <c r="AQ12" i="1"/>
  <c r="S12" i="1" s="1"/>
  <c r="T84" i="1" l="1"/>
  <c r="U84" i="1"/>
  <c r="T59" i="1"/>
  <c r="U59" i="1"/>
  <c r="T293" i="1"/>
  <c r="U293" i="1"/>
  <c r="T229" i="1"/>
  <c r="U229" i="1"/>
  <c r="T182" i="1"/>
  <c r="U182" i="1"/>
  <c r="T136" i="1"/>
  <c r="U136" i="1"/>
  <c r="T87" i="1"/>
  <c r="U87" i="1"/>
  <c r="T22" i="1"/>
  <c r="U22" i="1"/>
  <c r="T238" i="1"/>
  <c r="U238" i="1"/>
  <c r="T192" i="1"/>
  <c r="U192" i="1"/>
  <c r="T279" i="1"/>
  <c r="U279" i="1"/>
  <c r="T95" i="1"/>
  <c r="U95" i="1"/>
  <c r="T14" i="1"/>
  <c r="U14" i="1"/>
  <c r="U104" i="1"/>
  <c r="T104" i="1"/>
  <c r="T85" i="1"/>
  <c r="U85" i="1"/>
  <c r="T187" i="1"/>
  <c r="U187" i="1"/>
  <c r="T135" i="1"/>
  <c r="U135" i="1"/>
  <c r="T102" i="1"/>
  <c r="U102" i="1"/>
  <c r="T262" i="1"/>
  <c r="U262" i="1"/>
  <c r="T286" i="1"/>
  <c r="U286" i="1"/>
  <c r="U49" i="1"/>
  <c r="T49" i="1"/>
  <c r="T131" i="1"/>
  <c r="U131" i="1"/>
  <c r="T34" i="1"/>
  <c r="U34" i="1"/>
  <c r="T171" i="1"/>
  <c r="U171" i="1"/>
  <c r="U289" i="1"/>
  <c r="T289" i="1"/>
  <c r="T139" i="1"/>
  <c r="U139" i="1"/>
  <c r="T108" i="1"/>
  <c r="U108" i="1"/>
  <c r="T68" i="1"/>
  <c r="U68" i="1"/>
  <c r="T88" i="1"/>
  <c r="U88" i="1"/>
  <c r="T173" i="1"/>
  <c r="U173" i="1"/>
  <c r="U193" i="1"/>
  <c r="T193" i="1"/>
  <c r="T244" i="1"/>
  <c r="U244" i="1"/>
  <c r="U265" i="1"/>
  <c r="T265" i="1"/>
  <c r="T292" i="1"/>
  <c r="U292" i="1"/>
  <c r="T47" i="1"/>
  <c r="U47" i="1"/>
  <c r="T111" i="1"/>
  <c r="U111" i="1"/>
  <c r="T116" i="1"/>
  <c r="U116" i="1"/>
  <c r="U12" i="1"/>
  <c r="T12" i="1"/>
  <c r="T172" i="1"/>
  <c r="U172" i="1"/>
  <c r="U145" i="1"/>
  <c r="T145" i="1"/>
  <c r="T212" i="1"/>
  <c r="U212" i="1"/>
  <c r="T246" i="1"/>
  <c r="U246" i="1"/>
  <c r="U257" i="1"/>
  <c r="T257" i="1"/>
  <c r="T76" i="1"/>
  <c r="U76" i="1"/>
  <c r="U259" i="1"/>
  <c r="T259" i="1"/>
  <c r="T211" i="1"/>
  <c r="U211" i="1"/>
  <c r="T196" i="1"/>
  <c r="U196" i="1"/>
  <c r="T255" i="1"/>
  <c r="U255" i="1"/>
  <c r="T294" i="1"/>
  <c r="U294" i="1"/>
  <c r="U307" i="1"/>
  <c r="T307" i="1"/>
  <c r="AR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Lehtonen Sanna</author>
  </authors>
  <commentList>
    <comment ref="AG10" authorId="0" shapeId="0" xr:uid="{E40F91A3-9A6F-47F4-A78E-6B918B65FDAA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Hoitajamitoitus (0,7)
- voimaan 1.8.2020
- muuttaa valtionosuutta 8/2020 alkaen
</t>
        </r>
      </text>
    </comment>
    <comment ref="AO10" authorId="0" shapeId="0" xr:uid="{573ED491-782E-47FB-A189-7DF45BE2D113}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LTAII 2020: Veronmaksulykkäysten kompensaatio
- lisätään vuonna 2020
- vähennetään vuonna 2021</t>
        </r>
      </text>
    </comment>
  </commentList>
</comments>
</file>

<file path=xl/sharedStrings.xml><?xml version="1.0" encoding="utf-8"?>
<sst xmlns="http://schemas.openxmlformats.org/spreadsheetml/2006/main" count="718" uniqueCount="374">
  <si>
    <t>Akaa</t>
  </si>
  <si>
    <t>Mänttä-Vilppula</t>
  </si>
  <si>
    <t>Pedersöre</t>
  </si>
  <si>
    <t>Pyhäjärvi</t>
  </si>
  <si>
    <t>Sastamala</t>
  </si>
  <si>
    <t>Siikalatva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</si>
  <si>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</si>
  <si>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</si>
  <si>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</si>
  <si>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</si>
  <si>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</si>
  <si>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</si>
  <si>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</si>
  <si>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</si>
  <si>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</si>
  <si>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</si>
  <si>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yhteensä</t>
  </si>
  <si>
    <t>Kotikunta-</t>
  </si>
  <si>
    <t>korvaus,</t>
  </si>
  <si>
    <t>netto</t>
  </si>
  <si>
    <t>L</t>
  </si>
  <si>
    <t>korvaus-</t>
  </si>
  <si>
    <t>menot, euroa</t>
  </si>
  <si>
    <t>tulot, euroa</t>
  </si>
  <si>
    <t>31.12.2018</t>
  </si>
  <si>
    <t>(5.8.2019)</t>
  </si>
  <si>
    <t>mom. 28.90.35</t>
  </si>
  <si>
    <t>M</t>
  </si>
  <si>
    <t>(mom. 28.90.30)</t>
  </si>
  <si>
    <t>E + F</t>
  </si>
  <si>
    <t>E = B + D</t>
  </si>
  <si>
    <t>Maksatus</t>
  </si>
  <si>
    <t>€/kuukausi</t>
  </si>
  <si>
    <t>Kuntien valtionosuudet ja verotulomenetysten korvaus vuonna 2020</t>
  </si>
  <si>
    <t>VM 14.4.2020</t>
  </si>
  <si>
    <t>Verotulojen maksun</t>
  </si>
  <si>
    <t>kompensaatio</t>
  </si>
  <si>
    <t>lykkäysmenettely,</t>
  </si>
  <si>
    <t>UUSI</t>
  </si>
  <si>
    <t>31.12.2019</t>
  </si>
  <si>
    <t>2020 --&gt; 2021</t>
  </si>
  <si>
    <t>(31.12.2019)</t>
  </si>
  <si>
    <t>VM 8/2020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</si>
  <si>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</si>
  <si>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</si>
  <si>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</si>
  <si>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</si>
  <si>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</si>
  <si>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</si>
  <si>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</si>
  <si>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</si>
  <si>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</si>
  <si>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</si>
  <si>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</si>
  <si>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</si>
  <si>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</si>
  <si>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</si>
  <si>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</si>
  <si>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</si>
  <si>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</si>
  <si>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</si>
  <si>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</si>
  <si>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</si>
  <si>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</si>
  <si>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</si>
  <si>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</si>
  <si>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</si>
  <si>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</si>
  <si>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</si>
  <si>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</si>
  <si>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</si>
  <si>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</si>
  <si>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</si>
  <si>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</si>
  <si>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</si>
  <si>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</si>
  <si>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</si>
  <si>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</si>
  <si>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</si>
  <si>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</si>
  <si>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</si>
  <si>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</si>
  <si>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</si>
  <si>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</si>
  <si>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</si>
  <si>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</si>
  <si>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</si>
  <si>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</si>
  <si>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</si>
  <si>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</si>
  <si>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</si>
  <si>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</si>
  <si>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</si>
  <si>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</si>
  <si>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</si>
  <si>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</si>
  <si>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</si>
  <si>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</si>
  <si>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</si>
  <si>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</si>
  <si>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</si>
  <si>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</si>
  <si>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</si>
  <si>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</si>
  <si>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</si>
  <si>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</si>
  <si>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</si>
  <si>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</si>
  <si>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</si>
  <si>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</si>
  <si>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</si>
  <si>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</si>
  <si>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</si>
  <si>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</si>
  <si>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</si>
  <si>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</si>
  <si>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</si>
  <si>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</si>
  <si>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</si>
  <si>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</si>
  <si>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</si>
  <si>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</si>
  <si>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</si>
  <si>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</si>
  <si>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</si>
  <si>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</si>
  <si>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</si>
  <si>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</si>
  <si>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</si>
  <si>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</si>
  <si>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</si>
  <si>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</si>
  <si>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</si>
  <si>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</si>
  <si>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</si>
  <si>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</si>
  <si>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</si>
  <si>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</si>
  <si>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</si>
  <si>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</si>
  <si>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</si>
  <si>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</si>
  <si>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</si>
  <si>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</si>
  <si>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</si>
  <si>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</si>
  <si>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</si>
  <si>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</si>
  <si>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</si>
  <si>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</si>
  <si>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</si>
  <si>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</si>
  <si>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</si>
  <si>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</si>
  <si>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</si>
  <si>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</si>
  <si>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</si>
  <si>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</si>
  <si>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</si>
  <si>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</si>
  <si>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</si>
  <si>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</si>
  <si>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</si>
  <si>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</si>
  <si>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</si>
  <si>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</si>
  <si>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</si>
  <si>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</si>
  <si>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</si>
  <si>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</si>
  <si>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</si>
  <si>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</si>
  <si>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</si>
  <si>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</si>
  <si>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</si>
  <si>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</si>
  <si>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</si>
  <si>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</si>
  <si>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</si>
  <si>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</si>
  <si>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</si>
  <si>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</si>
  <si>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>Lojo</t>
  </si>
  <si>
    <t>Pargas</t>
  </si>
  <si>
    <t>Malax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</si>
  <si>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</si>
  <si>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</si>
  <si>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</si>
  <si>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</si>
  <si>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</si>
  <si>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</si>
  <si>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</si>
  <si>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</si>
  <si>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</si>
  <si>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</si>
  <si>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</si>
  <si>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</si>
  <si>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</si>
  <si>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</si>
  <si>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</si>
  <si>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</si>
  <si>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</si>
  <si>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</si>
  <si>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</si>
  <si>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</si>
  <si>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</si>
  <si>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</si>
  <si>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</si>
  <si>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</si>
  <si>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</si>
  <si>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</si>
  <si>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</si>
  <si>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</si>
  <si>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</si>
  <si>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</si>
  <si>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</si>
  <si>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</si>
  <si>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</si>
  <si>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</si>
  <si>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</si>
  <si>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</si>
  <si>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</si>
  <si>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</si>
  <si>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</si>
  <si>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</si>
  <si>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</si>
  <si>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</si>
  <si>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</si>
  <si>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</si>
  <si>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</si>
  <si>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</si>
  <si>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</si>
  <si>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</si>
  <si>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</si>
  <si>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</si>
  <si>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</si>
  <si>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</si>
  <si>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</si>
  <si>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</si>
  <si>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</si>
  <si>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</si>
  <si>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</si>
  <si>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</si>
  <si>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</si>
  <si>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</si>
  <si>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</si>
  <si>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</si>
  <si>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</si>
  <si>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</si>
  <si>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</si>
  <si>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</si>
  <si>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</si>
  <si>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</si>
  <si>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</si>
  <si>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</si>
  <si>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</si>
  <si>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</si>
  <si>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</si>
  <si>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</si>
  <si>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</si>
  <si>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</si>
  <si>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</si>
  <si>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</si>
  <si>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</si>
  <si>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</si>
  <si>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</si>
  <si>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</si>
  <si>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</si>
  <si>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</si>
  <si>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</si>
  <si>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</si>
  <si>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</si>
  <si>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</si>
  <si>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</si>
  <si>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</si>
  <si>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</si>
  <si>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</si>
  <si>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</si>
  <si>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</si>
  <si>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</si>
  <si>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</si>
  <si>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</si>
  <si>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</si>
  <si>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</si>
  <si>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</si>
  <si>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</si>
  <si>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</si>
  <si>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</si>
  <si>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</si>
  <si>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</si>
  <si>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</si>
  <si>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</si>
  <si>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</si>
  <si>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</si>
  <si>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</si>
  <si>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</si>
  <si>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</si>
  <si>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</si>
  <si>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</si>
  <si>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</si>
  <si>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</si>
  <si>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</si>
  <si>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</si>
  <si>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</si>
  <si>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</si>
  <si>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</si>
  <si>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</si>
  <si>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</si>
  <si>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</si>
  <si>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</si>
  <si>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</si>
  <si>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</si>
  <si>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</si>
  <si>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</si>
  <si>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</si>
  <si>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</si>
  <si>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</si>
  <si>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</si>
  <si>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</si>
  <si>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</si>
  <si>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</si>
  <si>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</si>
  <si>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</si>
  <si>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</si>
  <si>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</si>
  <si>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</si>
  <si>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</si>
  <si>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</si>
  <si>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</si>
  <si>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</si>
  <si>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</si>
  <si>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Alla kommuner</t>
  </si>
  <si>
    <t>Kommun</t>
  </si>
  <si>
    <t>Statsandel</t>
  </si>
  <si>
    <t>varav:</t>
  </si>
  <si>
    <t>Övriga statsandelar</t>
  </si>
  <si>
    <t>för</t>
  </si>
  <si>
    <t xml:space="preserve">Utjämning av </t>
  </si>
  <si>
    <t xml:space="preserve">för utbildning </t>
  </si>
  <si>
    <t xml:space="preserve">kommunal </t>
  </si>
  <si>
    <t xml:space="preserve">statsandel på </t>
  </si>
  <si>
    <t>och kultur-</t>
  </si>
  <si>
    <t>basservice</t>
  </si>
  <si>
    <t>basis av skatte-</t>
  </si>
  <si>
    <t>väsendet</t>
  </si>
  <si>
    <t>inkomsterna</t>
  </si>
  <si>
    <t>Stats-</t>
  </si>
  <si>
    <t>andelar</t>
  </si>
  <si>
    <t>sammanlagt</t>
  </si>
  <si>
    <t>KF uppskattning 28.4.2020</t>
  </si>
  <si>
    <t>Preliminära statsandelar och ersättningar för skattebortfall år 2021</t>
  </si>
  <si>
    <t>Källa: KF / SL 28.4.2020</t>
  </si>
  <si>
    <t>Invånar-</t>
  </si>
  <si>
    <t>antal</t>
  </si>
  <si>
    <t xml:space="preserve">Kompensation av  </t>
  </si>
  <si>
    <t xml:space="preserve">försenade </t>
  </si>
  <si>
    <t>skatteinkomster</t>
  </si>
  <si>
    <t xml:space="preserve">Ersättning för </t>
  </si>
  <si>
    <t>skattebortfall</t>
  </si>
  <si>
    <t>Statsandelar (E)</t>
  </si>
  <si>
    <t>och ersättning för</t>
  </si>
  <si>
    <t>skattebortfall (F) och</t>
  </si>
  <si>
    <t>kompensation (G)</t>
  </si>
  <si>
    <t>euro</t>
  </si>
  <si>
    <t>€/invånare</t>
  </si>
  <si>
    <t>procent</t>
  </si>
  <si>
    <t>Källa: KF 14.4.2020, FM 30.12.2019 / UKM 31.12.2019</t>
  </si>
  <si>
    <t>UKM 31.12.2019</t>
  </si>
  <si>
    <t>FM 30.12.2019</t>
  </si>
  <si>
    <t>FM 14.4.2020</t>
  </si>
  <si>
    <t>Statsandelar €,</t>
  </si>
  <si>
    <t>ÄNDRING</t>
  </si>
  <si>
    <t>KF uppskattning
28.4.2020</t>
  </si>
  <si>
    <t xml:space="preserve">kompensation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</si>
</sst>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4"/>
      <name val="Arial"/>
      <family val="2"/>
    </font>
    <font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6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200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0" fontId="5" fillId="2" borderId="0" xfId="2" applyFont="1" applyFill="1" applyBorder="1"/>
    <xf numFmtId="3" fontId="4" fillId="2" borderId="0" xfId="3" applyNumberFormat="1" applyFont="1" applyFill="1" applyBorder="1" applyAlignment="1">
      <alignment horizontal="center"/>
    </xf>
    <xf numFmtId="3" fontId="4" fillId="2" borderId="0" xfId="3" applyNumberFormat="1" applyFont="1" applyFill="1" applyBorder="1"/>
    <xf numFmtId="0" fontId="6" fillId="0" borderId="2" xfId="0" applyFont="1" applyBorder="1"/>
    <xf numFmtId="164" fontId="5" fillId="0" borderId="0" xfId="1" applyNumberFormat="1" applyFont="1" applyFill="1" applyBorder="1"/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4" fillId="0" borderId="6" xfId="0" applyFont="1" applyFill="1" applyBorder="1"/>
    <xf numFmtId="0" fontId="5" fillId="0" borderId="0" xfId="0" applyFont="1"/>
    <xf numFmtId="166" fontId="4" fillId="0" borderId="0" xfId="2" applyNumberFormat="1" applyFont="1" applyBorder="1"/>
    <xf numFmtId="3" fontId="5" fillId="0" borderId="0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0" fontId="5" fillId="0" borderId="0" xfId="0" applyFont="1" applyFill="1" applyBorder="1"/>
    <xf numFmtId="1" fontId="5" fillId="2" borderId="3" xfId="3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/>
    <xf numFmtId="3" fontId="5" fillId="0" borderId="1" xfId="3" applyNumberFormat="1" applyFont="1" applyFill="1" applyBorder="1"/>
    <xf numFmtId="3" fontId="5" fillId="0" borderId="0" xfId="3" applyNumberFormat="1" applyFont="1" applyFill="1" applyBorder="1"/>
    <xf numFmtId="3" fontId="4" fillId="2" borderId="2" xfId="3" applyNumberFormat="1" applyFont="1" applyFill="1" applyBorder="1" applyAlignment="1">
      <alignment horizontal="right"/>
    </xf>
    <xf numFmtId="1" fontId="9" fillId="2" borderId="3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4" fillId="2" borderId="4" xfId="3" applyNumberFormat="1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5" fillId="0" borderId="3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/>
    <xf numFmtId="0" fontId="11" fillId="2" borderId="0" xfId="2" applyFont="1" applyFill="1"/>
    <xf numFmtId="0" fontId="12" fillId="2" borderId="6" xfId="2" applyFont="1" applyFill="1" applyBorder="1"/>
    <xf numFmtId="0" fontId="12" fillId="2" borderId="0" xfId="2" applyFont="1" applyFill="1" applyBorder="1"/>
    <xf numFmtId="0" fontId="11" fillId="2" borderId="3" xfId="2" applyFont="1" applyFill="1" applyBorder="1"/>
    <xf numFmtId="0" fontId="11" fillId="2" borderId="0" xfId="2" applyFont="1" applyFill="1" applyBorder="1"/>
    <xf numFmtId="0" fontId="11" fillId="2" borderId="0" xfId="2" applyFont="1" applyFill="1" applyBorder="1" applyAlignment="1">
      <alignment horizontal="center"/>
    </xf>
    <xf numFmtId="0" fontId="13" fillId="2" borderId="0" xfId="2" applyFont="1" applyFill="1"/>
    <xf numFmtId="0" fontId="14" fillId="2" borderId="0" xfId="2" applyFont="1" applyFill="1"/>
    <xf numFmtId="0" fontId="12" fillId="0" borderId="0" xfId="2" applyFont="1" applyFill="1"/>
    <xf numFmtId="3" fontId="12" fillId="2" borderId="0" xfId="2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3" fontId="11" fillId="2" borderId="6" xfId="3" applyNumberFormat="1" applyFont="1" applyFill="1" applyBorder="1" applyAlignment="1">
      <alignment horizontal="center"/>
    </xf>
    <xf numFmtId="3" fontId="12" fillId="2" borderId="0" xfId="3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>
      <alignment horizontal="center"/>
    </xf>
    <xf numFmtId="3" fontId="11" fillId="2" borderId="0" xfId="3" applyNumberFormat="1" applyFont="1" applyFill="1" applyBorder="1" applyAlignment="1">
      <alignment horizontal="center"/>
    </xf>
    <xf numFmtId="3" fontId="11" fillId="2" borderId="0" xfId="2" applyNumberFormat="1" applyFont="1" applyFill="1"/>
    <xf numFmtId="0" fontId="11" fillId="2" borderId="0" xfId="2" applyFont="1" applyFill="1" applyBorder="1" applyAlignment="1">
      <alignment horizontal="left"/>
    </xf>
    <xf numFmtId="3" fontId="12" fillId="2" borderId="6" xfId="3" applyNumberFormat="1" applyFont="1" applyFill="1" applyBorder="1" applyAlignment="1">
      <alignment horizontal="center"/>
    </xf>
    <xf numFmtId="167" fontId="11" fillId="2" borderId="0" xfId="2" applyNumberFormat="1" applyFont="1" applyFill="1" applyBorder="1" applyAlignment="1" applyProtection="1">
      <alignment horizontal="center"/>
    </xf>
    <xf numFmtId="0" fontId="11" fillId="0" borderId="0" xfId="0" applyFont="1"/>
    <xf numFmtId="3" fontId="12" fillId="2" borderId="6" xfId="3" applyNumberFormat="1" applyFont="1" applyFill="1" applyBorder="1" applyAlignment="1" applyProtection="1">
      <alignment horizontal="center"/>
    </xf>
    <xf numFmtId="3" fontId="12" fillId="2" borderId="0" xfId="3" applyNumberFormat="1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49" fontId="11" fillId="2" borderId="0" xfId="2" applyNumberFormat="1" applyFont="1" applyFill="1" applyBorder="1" applyAlignment="1" applyProtection="1">
      <alignment horizontal="center"/>
    </xf>
    <xf numFmtId="1" fontId="12" fillId="2" borderId="6" xfId="3" applyNumberFormat="1" applyFont="1" applyFill="1" applyBorder="1" applyAlignment="1">
      <alignment horizontal="center"/>
    </xf>
    <xf numFmtId="1" fontId="12" fillId="2" borderId="0" xfId="3" applyNumberFormat="1" applyFont="1" applyFill="1" applyBorder="1" applyAlignment="1">
      <alignment horizontal="center"/>
    </xf>
    <xf numFmtId="1" fontId="11" fillId="2" borderId="3" xfId="3" applyNumberFormat="1" applyFont="1" applyFill="1" applyBorder="1" applyAlignment="1">
      <alignment horizontal="center"/>
    </xf>
    <xf numFmtId="1" fontId="11" fillId="2" borderId="0" xfId="3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10" fontId="12" fillId="2" borderId="0" xfId="1" applyNumberFormat="1" applyFont="1" applyFill="1" applyBorder="1" applyAlignment="1">
      <alignment horizontal="center"/>
    </xf>
    <xf numFmtId="10" fontId="11" fillId="2" borderId="3" xfId="1" applyNumberFormat="1" applyFont="1" applyFill="1" applyBorder="1" applyAlignment="1">
      <alignment horizontal="center"/>
    </xf>
    <xf numFmtId="10" fontId="11" fillId="2" borderId="0" xfId="1" applyNumberFormat="1" applyFont="1" applyFill="1" applyBorder="1" applyAlignment="1">
      <alignment horizontal="center"/>
    </xf>
    <xf numFmtId="0" fontId="12" fillId="2" borderId="0" xfId="2" applyFont="1" applyFill="1" applyAlignment="1" applyProtection="1">
      <alignment horizontal="left"/>
    </xf>
    <xf numFmtId="3" fontId="12" fillId="2" borderId="0" xfId="2" applyNumberFormat="1" applyFont="1" applyFill="1" applyBorder="1" applyAlignment="1">
      <alignment horizontal="right"/>
    </xf>
    <xf numFmtId="3" fontId="12" fillId="2" borderId="0" xfId="3" applyNumberFormat="1" applyFont="1" applyFill="1" applyBorder="1"/>
    <xf numFmtId="165" fontId="12" fillId="2" borderId="0" xfId="2" applyNumberFormat="1" applyFont="1" applyFill="1" applyBorder="1"/>
    <xf numFmtId="3" fontId="12" fillId="2" borderId="6" xfId="3" applyNumberFormat="1" applyFont="1" applyFill="1" applyBorder="1"/>
    <xf numFmtId="3" fontId="12" fillId="2" borderId="3" xfId="3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1" fillId="2" borderId="2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1" fillId="2" borderId="5" xfId="0" applyFont="1" applyFill="1" applyBorder="1"/>
    <xf numFmtId="0" fontId="11" fillId="2" borderId="2" xfId="0" applyFont="1" applyFill="1" applyBorder="1" applyAlignment="1">
      <alignment horizontal="right"/>
    </xf>
    <xf numFmtId="3" fontId="11" fillId="0" borderId="0" xfId="0" applyNumberFormat="1" applyFont="1"/>
    <xf numFmtId="3" fontId="12" fillId="0" borderId="6" xfId="0" applyNumberFormat="1" applyFont="1" applyFill="1" applyBorder="1"/>
    <xf numFmtId="3" fontId="12" fillId="0" borderId="0" xfId="0" applyNumberFormat="1" applyFont="1" applyFill="1" applyBorder="1"/>
    <xf numFmtId="3" fontId="11" fillId="0" borderId="3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0" xfId="0" applyNumberFormat="1" applyFont="1" applyFill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11" fillId="2" borderId="0" xfId="3" applyNumberFormat="1" applyFont="1" applyFill="1" applyBorder="1" applyAlignment="1">
      <alignment horizontal="center"/>
    </xf>
    <xf numFmtId="0" fontId="8" fillId="3" borderId="0" xfId="2" applyFont="1" applyFill="1"/>
    <xf numFmtId="0" fontId="7" fillId="3" borderId="0" xfId="2" applyFont="1" applyFill="1"/>
    <xf numFmtId="0" fontId="5" fillId="3" borderId="0" xfId="2" applyFont="1" applyFill="1"/>
    <xf numFmtId="0" fontId="4" fillId="3" borderId="6" xfId="2" applyFont="1" applyFill="1" applyBorder="1"/>
    <xf numFmtId="0" fontId="4" fillId="3" borderId="0" xfId="2" applyFont="1" applyFill="1" applyBorder="1"/>
    <xf numFmtId="0" fontId="5" fillId="3" borderId="3" xfId="2" applyFont="1" applyFill="1" applyBorder="1"/>
    <xf numFmtId="0" fontId="5" fillId="3" borderId="0" xfId="2" applyFont="1" applyFill="1" applyBorder="1"/>
    <xf numFmtId="0" fontId="5" fillId="3" borderId="0" xfId="2" applyFont="1" applyFill="1" applyBorder="1" applyAlignment="1">
      <alignment horizontal="center"/>
    </xf>
    <xf numFmtId="0" fontId="5" fillId="3" borderId="1" xfId="2" applyFont="1" applyFill="1" applyBorder="1"/>
    <xf numFmtId="164" fontId="5" fillId="3" borderId="0" xfId="1" applyNumberFormat="1" applyFont="1" applyFill="1" applyBorder="1"/>
    <xf numFmtId="0" fontId="4" fillId="3" borderId="0" xfId="2" applyFont="1" applyFill="1"/>
    <xf numFmtId="0" fontId="6" fillId="3" borderId="0" xfId="0" applyFont="1" applyFill="1"/>
    <xf numFmtId="3" fontId="4" fillId="3" borderId="0" xfId="2" applyNumberFormat="1" applyFont="1" applyFill="1" applyAlignment="1">
      <alignment horizontal="center"/>
    </xf>
    <xf numFmtId="0" fontId="5" fillId="3" borderId="0" xfId="2" applyFont="1" applyFill="1" applyAlignment="1">
      <alignment horizontal="center"/>
    </xf>
    <xf numFmtId="0" fontId="4" fillId="3" borderId="0" xfId="2" applyFont="1" applyFill="1" applyAlignment="1">
      <alignment horizontal="center"/>
    </xf>
    <xf numFmtId="3" fontId="5" fillId="3" borderId="6" xfId="3" applyNumberFormat="1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center"/>
    </xf>
    <xf numFmtId="3" fontId="5" fillId="3" borderId="3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3" fontId="9" fillId="3" borderId="3" xfId="3" applyNumberFormat="1" applyFont="1" applyFill="1" applyBorder="1" applyAlignment="1">
      <alignment horizontal="center"/>
    </xf>
    <xf numFmtId="3" fontId="4" fillId="3" borderId="1" xfId="3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3" fontId="4" fillId="3" borderId="3" xfId="3" applyNumberFormat="1" applyFont="1" applyFill="1" applyBorder="1" applyAlignment="1">
      <alignment horizontal="center"/>
    </xf>
    <xf numFmtId="3" fontId="5" fillId="3" borderId="0" xfId="2" applyNumberFormat="1" applyFont="1" applyFill="1"/>
    <xf numFmtId="0" fontId="5" fillId="3" borderId="0" xfId="2" applyFont="1" applyFill="1" applyBorder="1" applyAlignment="1">
      <alignment horizontal="left"/>
    </xf>
    <xf numFmtId="3" fontId="4" fillId="3" borderId="6" xfId="3" applyNumberFormat="1" applyFont="1" applyFill="1" applyBorder="1" applyAlignment="1">
      <alignment horizontal="center"/>
    </xf>
    <xf numFmtId="167" fontId="5" fillId="3" borderId="0" xfId="2" applyNumberFormat="1" applyFont="1" applyFill="1" applyBorder="1" applyAlignment="1" applyProtection="1">
      <alignment horizontal="center"/>
    </xf>
    <xf numFmtId="3" fontId="4" fillId="3" borderId="6" xfId="3" applyNumberFormat="1" applyFont="1" applyFill="1" applyBorder="1" applyAlignment="1" applyProtection="1">
      <alignment horizontal="center"/>
    </xf>
    <xf numFmtId="3" fontId="4" fillId="3" borderId="0" xfId="3" applyNumberFormat="1" applyFont="1" applyFill="1" applyBorder="1" applyAlignment="1" applyProtection="1">
      <alignment horizontal="center"/>
    </xf>
    <xf numFmtId="3" fontId="4" fillId="3" borderId="1" xfId="3" applyNumberFormat="1" applyFont="1" applyFill="1" applyBorder="1" applyAlignment="1" applyProtection="1">
      <alignment horizontal="center"/>
    </xf>
    <xf numFmtId="164" fontId="4" fillId="3" borderId="0" xfId="1" applyNumberFormat="1" applyFont="1" applyFill="1" applyBorder="1" applyAlignment="1" applyProtection="1">
      <alignment horizontal="center"/>
    </xf>
    <xf numFmtId="3" fontId="4" fillId="3" borderId="3" xfId="3" applyNumberFormat="1" applyFont="1" applyFill="1" applyBorder="1" applyAlignment="1" applyProtection="1">
      <alignment horizontal="center"/>
    </xf>
    <xf numFmtId="10" fontId="4" fillId="3" borderId="3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2" applyNumberFormat="1" applyFont="1" applyFill="1" applyBorder="1" applyAlignment="1" applyProtection="1">
      <alignment horizontal="center"/>
    </xf>
    <xf numFmtId="14" fontId="9" fillId="3" borderId="0" xfId="2" applyNumberFormat="1" applyFont="1" applyFill="1" applyAlignment="1">
      <alignment horizontal="center" wrapText="1"/>
    </xf>
    <xf numFmtId="1" fontId="9" fillId="3" borderId="6" xfId="3" applyNumberFormat="1" applyFont="1" applyFill="1" applyBorder="1" applyAlignment="1">
      <alignment horizontal="center" wrapText="1"/>
    </xf>
    <xf numFmtId="1" fontId="4" fillId="3" borderId="0" xfId="3" applyNumberFormat="1" applyFont="1" applyFill="1" applyBorder="1" applyAlignment="1">
      <alignment horizontal="center"/>
    </xf>
    <xf numFmtId="14" fontId="9" fillId="3" borderId="3" xfId="2" applyNumberFormat="1" applyFont="1" applyFill="1" applyBorder="1" applyAlignment="1">
      <alignment horizontal="center" wrapText="1"/>
    </xf>
    <xf numFmtId="1" fontId="5" fillId="3" borderId="0" xfId="3" applyNumberFormat="1" applyFont="1" applyFill="1" applyBorder="1" applyAlignment="1">
      <alignment horizontal="center"/>
    </xf>
    <xf numFmtId="1" fontId="9" fillId="3" borderId="3" xfId="3" applyNumberFormat="1" applyFont="1" applyFill="1" applyBorder="1" applyAlignment="1">
      <alignment horizontal="center"/>
    </xf>
    <xf numFmtId="3" fontId="5" fillId="3" borderId="1" xfId="3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0" fontId="4" fillId="3" borderId="6" xfId="1" applyNumberFormat="1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5" fillId="3" borderId="3" xfId="1" applyNumberFormat="1" applyFont="1" applyFill="1" applyBorder="1" applyAlignment="1">
      <alignment horizontal="center"/>
    </xf>
    <xf numFmtId="10" fontId="5" fillId="3" borderId="0" xfId="1" applyNumberFormat="1" applyFont="1" applyFill="1" applyBorder="1" applyAlignment="1">
      <alignment horizontal="center"/>
    </xf>
    <xf numFmtId="0" fontId="4" fillId="3" borderId="0" xfId="2" applyFont="1" applyFill="1" applyAlignment="1" applyProtection="1">
      <alignment horizontal="left"/>
    </xf>
    <xf numFmtId="3" fontId="4" fillId="3" borderId="0" xfId="2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165" fontId="4" fillId="3" borderId="0" xfId="2" applyNumberFormat="1" applyFont="1" applyFill="1" applyBorder="1"/>
    <xf numFmtId="3" fontId="4" fillId="3" borderId="6" xfId="3" applyNumberFormat="1" applyFont="1" applyFill="1" applyBorder="1"/>
    <xf numFmtId="3" fontId="4" fillId="3" borderId="3" xfId="3" applyNumberFormat="1" applyFont="1" applyFill="1" applyBorder="1"/>
    <xf numFmtId="3" fontId="4" fillId="3" borderId="0" xfId="0" applyNumberFormat="1" applyFont="1" applyFill="1" applyBorder="1" applyAlignment="1">
      <alignment horizontal="right"/>
    </xf>
    <xf numFmtId="166" fontId="4" fillId="3" borderId="0" xfId="2" applyNumberFormat="1" applyFont="1" applyFill="1" applyBorder="1"/>
    <xf numFmtId="3" fontId="5" fillId="3" borderId="1" xfId="0" applyNumberFormat="1" applyFont="1" applyFill="1" applyBorder="1"/>
    <xf numFmtId="3" fontId="5" fillId="3" borderId="3" xfId="0" applyNumberFormat="1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4" fillId="3" borderId="7" xfId="0" applyFont="1" applyFill="1" applyBorder="1"/>
    <xf numFmtId="0" fontId="4" fillId="3" borderId="2" xfId="0" applyFont="1" applyFill="1" applyBorder="1"/>
    <xf numFmtId="0" fontId="5" fillId="3" borderId="5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/>
    <xf numFmtId="164" fontId="5" fillId="3" borderId="2" xfId="1" applyNumberFormat="1" applyFont="1" applyFill="1" applyBorder="1"/>
  </cellXfs>
  <cellStyles count="9">
    <cellStyle name="Normaali" xfId="0" builtinId="0"/>
    <cellStyle name="Normaali 2" xfId="3" xr:uid="{00000000-0005-0000-0000-000001000000}"/>
    <cellStyle name="Normaali 2 2" xfId="4" xr:uid="{00000000-0005-0000-0000-000002000000}"/>
    <cellStyle name="Normaali 2 3" xfId="8" xr:uid="{D262DBF2-B6AB-4142-B406-F3D8E57485EA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08"/>
  <sheetViews>
    <sheetView tabSelected="1" zoomScale="90" zoomScaleNormal="90" workbookViewId="0">
      <pane ySplit="13" topLeftCell="A14" activePane="bottomLeft" state="frozen"/>
      <selection pane="bottomLeft" activeCell="A2" sqref="A2"/>
    </sheetView>
  </sheetViews>
  <sheetFormatPr defaultColWidth="8.7109375" defaultRowHeight="12" x14ac:dyDescent="0.2"/>
  <cols>
    <col min="1" max="1" width="4.5703125" style="6" customWidth="1"/>
    <col min="2" max="2" width="14.140625" style="6" bestFit="1" customWidth="1"/>
    <col min="3" max="3" width="9" style="6" customWidth="1"/>
    <col min="4" max="4" width="12.5703125" style="6" customWidth="1"/>
    <col min="5" max="5" width="11.85546875" style="39" customWidth="1"/>
    <col min="6" max="6" width="14.42578125" style="39" customWidth="1"/>
    <col min="7" max="7" width="2.5703125" style="6" customWidth="1"/>
    <col min="8" max="8" width="12.85546875" style="38" customWidth="1"/>
    <col min="9" max="9" width="1.140625" style="43" customWidth="1"/>
    <col min="10" max="10" width="16.28515625" style="34" bestFit="1" customWidth="1"/>
    <col min="11" max="11" width="1.140625" style="43" customWidth="1"/>
    <col min="12" max="12" width="15.28515625" style="34" bestFit="1" customWidth="1"/>
    <col min="13" max="13" width="1" style="46" customWidth="1"/>
    <col min="14" max="14" width="12.140625" style="46" bestFit="1" customWidth="1"/>
    <col min="15" max="15" width="7.85546875" style="56" bestFit="1" customWidth="1"/>
    <col min="16" max="16" width="1.140625" style="43" hidden="1" customWidth="1"/>
    <col min="17" max="17" width="15.140625" style="34" hidden="1" customWidth="1"/>
    <col min="18" max="18" width="1.42578125" style="6" customWidth="1"/>
    <col min="19" max="19" width="12.28515625" style="37" bestFit="1" customWidth="1"/>
    <col min="20" max="20" width="9.85546875" style="12" customWidth="1"/>
    <col min="21" max="21" width="9.85546875" style="34" customWidth="1"/>
    <col min="22" max="22" width="1.42578125" style="6" customWidth="1"/>
    <col min="23" max="25" width="11.5703125" style="26" hidden="1" customWidth="1"/>
    <col min="26" max="26" width="1.7109375" style="6" hidden="1" customWidth="1"/>
    <col min="27" max="27" width="11.5703125" style="41" hidden="1" customWidth="1"/>
    <col min="28" max="28" width="10.140625" style="60" hidden="1" customWidth="1"/>
    <col min="29" max="29" width="4.5703125" style="26" customWidth="1"/>
    <col min="30" max="30" width="4.5703125" style="88" customWidth="1"/>
    <col min="31" max="31" width="14.140625" style="88" bestFit="1" customWidth="1"/>
    <col min="32" max="32" width="9" style="88" bestFit="1" customWidth="1"/>
    <col min="33" max="33" width="12.5703125" style="88" customWidth="1"/>
    <col min="34" max="34" width="11.85546875" style="88" customWidth="1"/>
    <col min="35" max="35" width="14.42578125" style="88" customWidth="1"/>
    <col min="36" max="36" width="2.5703125" style="88" customWidth="1"/>
    <col min="37" max="37" width="12.85546875" style="121" customWidth="1"/>
    <col min="38" max="38" width="1.140625" style="122" customWidth="1"/>
    <col min="39" max="39" width="16.140625" style="123" bestFit="1" customWidth="1"/>
    <col min="40" max="40" width="1.140625" style="122" customWidth="1"/>
    <col min="41" max="41" width="15.140625" style="123" bestFit="1" customWidth="1"/>
    <col min="42" max="42" width="1" style="124" customWidth="1"/>
    <col min="43" max="43" width="11.5703125" style="124" bestFit="1" customWidth="1"/>
    <col min="44" max="44" width="7.7109375" style="125" bestFit="1" customWidth="1"/>
    <col min="45" max="45" width="1.42578125" style="6" customWidth="1"/>
    <col min="46" max="16384" width="8.7109375" style="6"/>
  </cols>
  <sheetData>
    <row r="1" spans="1:48" ht="20.100000000000001" customHeight="1" x14ac:dyDescent="0.3">
      <c r="A1" s="133" t="s">
        <v>350</v>
      </c>
      <c r="B1" s="134"/>
      <c r="C1" s="135"/>
      <c r="D1" s="135"/>
      <c r="E1" s="135"/>
      <c r="F1" s="135"/>
      <c r="G1" s="135"/>
      <c r="H1" s="136"/>
      <c r="I1" s="137"/>
      <c r="J1" s="138"/>
      <c r="K1" s="137"/>
      <c r="L1" s="138"/>
      <c r="M1" s="139"/>
      <c r="N1" s="139"/>
      <c r="O1" s="140"/>
      <c r="P1" s="137"/>
      <c r="Q1" s="138"/>
      <c r="R1" s="135"/>
      <c r="S1" s="141"/>
      <c r="T1" s="142"/>
      <c r="U1" s="138"/>
      <c r="V1" s="1"/>
      <c r="W1" s="30"/>
      <c r="X1" s="8"/>
      <c r="Y1" s="31"/>
      <c r="Z1" s="1"/>
      <c r="AA1" s="30"/>
      <c r="AB1" s="31"/>
      <c r="AC1" s="8"/>
      <c r="AD1" s="73" t="s">
        <v>33</v>
      </c>
      <c r="AE1" s="74"/>
      <c r="AF1" s="67"/>
      <c r="AG1" s="67"/>
      <c r="AH1" s="67"/>
      <c r="AI1" s="67"/>
      <c r="AJ1" s="67"/>
      <c r="AK1" s="68"/>
      <c r="AL1" s="69"/>
      <c r="AM1" s="70"/>
      <c r="AN1" s="69"/>
      <c r="AO1" s="70"/>
      <c r="AP1" s="71"/>
      <c r="AQ1" s="71"/>
      <c r="AR1" s="72"/>
      <c r="AS1" s="1"/>
    </row>
    <row r="2" spans="1:48" x14ac:dyDescent="0.2">
      <c r="A2" s="143" t="s">
        <v>351</v>
      </c>
      <c r="B2" s="143"/>
      <c r="C2" s="135"/>
      <c r="D2" s="135"/>
      <c r="E2" s="135"/>
      <c r="F2" s="135"/>
      <c r="G2" s="135"/>
      <c r="H2" s="136"/>
      <c r="I2" s="137"/>
      <c r="J2" s="138"/>
      <c r="K2" s="137"/>
      <c r="L2" s="138"/>
      <c r="M2" s="139"/>
      <c r="N2" s="139"/>
      <c r="O2" s="140"/>
      <c r="P2" s="137"/>
      <c r="Q2" s="138"/>
      <c r="R2" s="135"/>
      <c r="S2" s="141"/>
      <c r="T2" s="142"/>
      <c r="U2" s="138"/>
      <c r="V2" s="1"/>
      <c r="W2" s="15"/>
      <c r="X2" s="14"/>
      <c r="Y2" s="16"/>
      <c r="Z2" s="1"/>
      <c r="AA2" s="35"/>
      <c r="AB2" s="32"/>
      <c r="AC2" s="10"/>
      <c r="AD2" s="75" t="s">
        <v>366</v>
      </c>
      <c r="AE2" s="75"/>
      <c r="AF2" s="67"/>
      <c r="AG2" s="67"/>
      <c r="AH2" s="67"/>
      <c r="AI2" s="67"/>
      <c r="AJ2" s="67"/>
      <c r="AK2" s="68"/>
      <c r="AL2" s="69"/>
      <c r="AM2" s="70"/>
      <c r="AN2" s="69"/>
      <c r="AO2" s="70"/>
      <c r="AP2" s="71"/>
      <c r="AQ2" s="71"/>
      <c r="AR2" s="72"/>
      <c r="AS2" s="1"/>
    </row>
    <row r="3" spans="1:48" x14ac:dyDescent="0.2">
      <c r="A3" s="144"/>
      <c r="B3" s="145"/>
      <c r="C3" s="146" t="s">
        <v>6</v>
      </c>
      <c r="D3" s="146" t="s">
        <v>7</v>
      </c>
      <c r="E3" s="146" t="s">
        <v>8</v>
      </c>
      <c r="F3" s="146" t="s">
        <v>9</v>
      </c>
      <c r="G3" s="147"/>
      <c r="H3" s="148" t="s">
        <v>30</v>
      </c>
      <c r="I3" s="149"/>
      <c r="J3" s="150" t="s">
        <v>10</v>
      </c>
      <c r="K3" s="149"/>
      <c r="L3" s="150" t="s">
        <v>11</v>
      </c>
      <c r="M3" s="151"/>
      <c r="N3" s="152" t="s">
        <v>12</v>
      </c>
      <c r="O3" s="152"/>
      <c r="P3" s="149"/>
      <c r="Q3" s="153" t="s">
        <v>38</v>
      </c>
      <c r="R3" s="147"/>
      <c r="S3" s="154" t="s">
        <v>11</v>
      </c>
      <c r="T3" s="155" t="s">
        <v>12</v>
      </c>
      <c r="U3" s="156" t="s">
        <v>13</v>
      </c>
      <c r="V3" s="2"/>
      <c r="W3" s="17" t="s">
        <v>14</v>
      </c>
      <c r="X3" s="9" t="s">
        <v>15</v>
      </c>
      <c r="Y3" s="18" t="s">
        <v>20</v>
      </c>
      <c r="Z3" s="2"/>
      <c r="AA3" s="127" t="s">
        <v>27</v>
      </c>
      <c r="AB3" s="128"/>
      <c r="AC3" s="62"/>
      <c r="AD3" s="66"/>
      <c r="AE3" s="76"/>
      <c r="AF3" s="77" t="s">
        <v>6</v>
      </c>
      <c r="AG3" s="77" t="s">
        <v>7</v>
      </c>
      <c r="AH3" s="77" t="s">
        <v>8</v>
      </c>
      <c r="AI3" s="77" t="s">
        <v>9</v>
      </c>
      <c r="AJ3" s="78"/>
      <c r="AK3" s="79" t="s">
        <v>30</v>
      </c>
      <c r="AL3" s="80"/>
      <c r="AM3" s="81" t="s">
        <v>10</v>
      </c>
      <c r="AN3" s="80"/>
      <c r="AO3" s="82" t="s">
        <v>38</v>
      </c>
      <c r="AP3" s="83"/>
      <c r="AQ3" s="132" t="s">
        <v>29</v>
      </c>
      <c r="AR3" s="132"/>
      <c r="AS3" s="2"/>
    </row>
    <row r="4" spans="1:48" x14ac:dyDescent="0.2">
      <c r="A4" s="144"/>
      <c r="B4" s="157" t="s">
        <v>332</v>
      </c>
      <c r="C4" s="140" t="s">
        <v>352</v>
      </c>
      <c r="D4" s="140" t="s">
        <v>333</v>
      </c>
      <c r="E4" s="158" t="s">
        <v>334</v>
      </c>
      <c r="F4" s="140" t="s">
        <v>335</v>
      </c>
      <c r="G4" s="140"/>
      <c r="H4" s="159" t="s">
        <v>346</v>
      </c>
      <c r="I4" s="149"/>
      <c r="J4" s="150" t="s">
        <v>357</v>
      </c>
      <c r="K4" s="149"/>
      <c r="L4" s="150" t="s">
        <v>354</v>
      </c>
      <c r="M4" s="151"/>
      <c r="N4" s="152" t="s">
        <v>359</v>
      </c>
      <c r="O4" s="152"/>
      <c r="P4" s="149"/>
      <c r="Q4" s="150" t="s">
        <v>35</v>
      </c>
      <c r="R4" s="140"/>
      <c r="S4" s="154"/>
      <c r="T4" s="155"/>
      <c r="U4" s="156"/>
      <c r="V4" s="4"/>
      <c r="W4" s="64" t="s">
        <v>17</v>
      </c>
      <c r="X4" s="65" t="s">
        <v>17</v>
      </c>
      <c r="Y4" s="19" t="s">
        <v>17</v>
      </c>
      <c r="Z4" s="4"/>
      <c r="AA4" s="61"/>
      <c r="AB4" s="63"/>
      <c r="AC4" s="62"/>
      <c r="AD4" s="66"/>
      <c r="AE4" s="84" t="s">
        <v>332</v>
      </c>
      <c r="AF4" s="72" t="s">
        <v>352</v>
      </c>
      <c r="AG4" s="72" t="s">
        <v>333</v>
      </c>
      <c r="AH4" s="85" t="s">
        <v>334</v>
      </c>
      <c r="AI4" s="72" t="s">
        <v>335</v>
      </c>
      <c r="AJ4" s="72"/>
      <c r="AK4" s="86" t="s">
        <v>346</v>
      </c>
      <c r="AL4" s="80"/>
      <c r="AM4" s="81" t="s">
        <v>357</v>
      </c>
      <c r="AN4" s="80"/>
      <c r="AO4" s="81" t="s">
        <v>354</v>
      </c>
      <c r="AP4" s="83"/>
      <c r="AQ4" s="132" t="s">
        <v>370</v>
      </c>
      <c r="AR4" s="132"/>
      <c r="AS4" s="4"/>
    </row>
    <row r="5" spans="1:48" x14ac:dyDescent="0.2">
      <c r="A5" s="144"/>
      <c r="B5" s="157"/>
      <c r="C5" s="140" t="s">
        <v>353</v>
      </c>
      <c r="D5" s="140" t="s">
        <v>336</v>
      </c>
      <c r="E5" s="160" t="s">
        <v>337</v>
      </c>
      <c r="F5" s="140" t="s">
        <v>338</v>
      </c>
      <c r="G5" s="140"/>
      <c r="H5" s="159" t="s">
        <v>347</v>
      </c>
      <c r="I5" s="149"/>
      <c r="J5" s="150" t="s">
        <v>358</v>
      </c>
      <c r="K5" s="149"/>
      <c r="L5" s="150" t="s">
        <v>355</v>
      </c>
      <c r="M5" s="151"/>
      <c r="N5" s="152" t="s">
        <v>360</v>
      </c>
      <c r="O5" s="152"/>
      <c r="P5" s="149"/>
      <c r="Q5" s="150" t="s">
        <v>37</v>
      </c>
      <c r="R5" s="140"/>
      <c r="S5" s="154"/>
      <c r="T5" s="155" t="s">
        <v>371</v>
      </c>
      <c r="U5" s="156"/>
      <c r="V5" s="4"/>
      <c r="W5" s="61" t="s">
        <v>21</v>
      </c>
      <c r="X5" s="62" t="s">
        <v>21</v>
      </c>
      <c r="Y5" s="63" t="s">
        <v>18</v>
      </c>
      <c r="Z5" s="4"/>
      <c r="AA5" s="61"/>
      <c r="AB5" s="63"/>
      <c r="AC5" s="62"/>
      <c r="AD5" s="66"/>
      <c r="AE5" s="84"/>
      <c r="AF5" s="72" t="s">
        <v>353</v>
      </c>
      <c r="AG5" s="72" t="s">
        <v>336</v>
      </c>
      <c r="AH5" s="87" t="s">
        <v>337</v>
      </c>
      <c r="AI5" s="72" t="s">
        <v>338</v>
      </c>
      <c r="AJ5" s="72"/>
      <c r="AK5" s="86" t="s">
        <v>347</v>
      </c>
      <c r="AL5" s="80"/>
      <c r="AM5" s="81" t="s">
        <v>358</v>
      </c>
      <c r="AN5" s="80"/>
      <c r="AO5" s="81" t="s">
        <v>355</v>
      </c>
      <c r="AP5" s="83"/>
      <c r="AQ5" s="132" t="s">
        <v>360</v>
      </c>
      <c r="AR5" s="132"/>
      <c r="AS5" s="4"/>
    </row>
    <row r="6" spans="1:48" x14ac:dyDescent="0.2">
      <c r="A6" s="144"/>
      <c r="B6" s="157"/>
      <c r="C6" s="144"/>
      <c r="D6" s="160" t="s">
        <v>339</v>
      </c>
      <c r="E6" s="140" t="s">
        <v>340</v>
      </c>
      <c r="F6" s="160" t="s">
        <v>341</v>
      </c>
      <c r="G6" s="160"/>
      <c r="H6" s="161" t="s">
        <v>348</v>
      </c>
      <c r="I6" s="162"/>
      <c r="J6" s="150"/>
      <c r="K6" s="162"/>
      <c r="L6" s="150" t="s">
        <v>356</v>
      </c>
      <c r="M6" s="162"/>
      <c r="N6" s="152" t="s">
        <v>361</v>
      </c>
      <c r="O6" s="152"/>
      <c r="P6" s="162"/>
      <c r="Q6" s="150" t="s">
        <v>36</v>
      </c>
      <c r="R6" s="160"/>
      <c r="S6" s="163"/>
      <c r="T6" s="164" t="s">
        <v>40</v>
      </c>
      <c r="U6" s="165"/>
      <c r="V6" s="5"/>
      <c r="W6" s="61" t="s">
        <v>22</v>
      </c>
      <c r="X6" s="62" t="s">
        <v>23</v>
      </c>
      <c r="Y6" s="63" t="s">
        <v>19</v>
      </c>
      <c r="Z6" s="5"/>
      <c r="AA6" s="130" t="s">
        <v>31</v>
      </c>
      <c r="AB6" s="131"/>
      <c r="AC6" s="65"/>
      <c r="AD6" s="66"/>
      <c r="AE6" s="84"/>
      <c r="AG6" s="87" t="s">
        <v>339</v>
      </c>
      <c r="AH6" s="72" t="s">
        <v>340</v>
      </c>
      <c r="AI6" s="87" t="s">
        <v>341</v>
      </c>
      <c r="AJ6" s="87"/>
      <c r="AK6" s="89" t="s">
        <v>348</v>
      </c>
      <c r="AL6" s="90"/>
      <c r="AM6" s="81"/>
      <c r="AN6" s="90"/>
      <c r="AO6" s="81" t="s">
        <v>356</v>
      </c>
      <c r="AP6" s="90"/>
      <c r="AQ6" s="132" t="s">
        <v>361</v>
      </c>
      <c r="AR6" s="132"/>
      <c r="AS6" s="5"/>
    </row>
    <row r="7" spans="1:48" x14ac:dyDescent="0.2">
      <c r="A7" s="144"/>
      <c r="B7" s="157"/>
      <c r="C7" s="140"/>
      <c r="D7" s="140" t="s">
        <v>342</v>
      </c>
      <c r="E7" s="140" t="s">
        <v>343</v>
      </c>
      <c r="F7" s="140" t="s">
        <v>344</v>
      </c>
      <c r="G7" s="140"/>
      <c r="H7" s="159"/>
      <c r="I7" s="149"/>
      <c r="J7" s="150" t="s">
        <v>26</v>
      </c>
      <c r="K7" s="149"/>
      <c r="L7" s="150" t="s">
        <v>26</v>
      </c>
      <c r="M7" s="149"/>
      <c r="N7" s="152" t="s">
        <v>362</v>
      </c>
      <c r="O7" s="152"/>
      <c r="P7" s="149"/>
      <c r="Q7" s="150" t="s">
        <v>26</v>
      </c>
      <c r="R7" s="140"/>
      <c r="S7" s="154"/>
      <c r="T7" s="149"/>
      <c r="U7" s="166"/>
      <c r="V7" s="4"/>
      <c r="W7" s="27"/>
      <c r="X7" s="28"/>
      <c r="Y7" s="29"/>
      <c r="Z7" s="4"/>
      <c r="AA7" s="27"/>
      <c r="AB7" s="29"/>
      <c r="AC7" s="28"/>
      <c r="AD7" s="66"/>
      <c r="AE7" s="84"/>
      <c r="AF7" s="72"/>
      <c r="AG7" s="72" t="s">
        <v>342</v>
      </c>
      <c r="AH7" s="72" t="s">
        <v>343</v>
      </c>
      <c r="AI7" s="72" t="s">
        <v>344</v>
      </c>
      <c r="AJ7" s="72"/>
      <c r="AK7" s="86"/>
      <c r="AL7" s="80"/>
      <c r="AM7" s="81" t="s">
        <v>26</v>
      </c>
      <c r="AN7" s="80"/>
      <c r="AO7" s="81" t="s">
        <v>26</v>
      </c>
      <c r="AP7" s="80"/>
      <c r="AQ7" s="132" t="s">
        <v>373</v>
      </c>
      <c r="AR7" s="132"/>
      <c r="AS7" s="4"/>
    </row>
    <row r="8" spans="1:48" x14ac:dyDescent="0.2">
      <c r="A8" s="144"/>
      <c r="B8" s="157"/>
      <c r="C8" s="140"/>
      <c r="D8" s="144" t="s">
        <v>28</v>
      </c>
      <c r="E8" s="146" t="s">
        <v>345</v>
      </c>
      <c r="F8" s="167" t="s">
        <v>41</v>
      </c>
      <c r="G8" s="144"/>
      <c r="H8" s="159">
        <f>H12-AK12</f>
        <v>294643473.64713192</v>
      </c>
      <c r="I8" s="149"/>
      <c r="J8" s="150"/>
      <c r="K8" s="149"/>
      <c r="L8" s="150"/>
      <c r="M8" s="151"/>
      <c r="N8" s="151"/>
      <c r="O8" s="151"/>
      <c r="P8" s="149"/>
      <c r="Q8" s="150"/>
      <c r="R8" s="147"/>
      <c r="S8" s="154"/>
      <c r="T8" s="149"/>
      <c r="U8" s="166"/>
      <c r="V8" s="2"/>
      <c r="W8" s="15"/>
      <c r="X8" s="14"/>
      <c r="Y8" s="16"/>
      <c r="Z8" s="2"/>
      <c r="AA8" s="17"/>
      <c r="AB8" s="18"/>
      <c r="AC8" s="9"/>
      <c r="AD8" s="66"/>
      <c r="AE8" s="84"/>
      <c r="AF8" s="72"/>
      <c r="AG8" s="66" t="s">
        <v>28</v>
      </c>
      <c r="AH8" s="77" t="s">
        <v>345</v>
      </c>
      <c r="AI8" s="91" t="s">
        <v>25</v>
      </c>
      <c r="AJ8" s="66"/>
      <c r="AK8" s="86"/>
      <c r="AL8" s="80"/>
      <c r="AM8" s="81"/>
      <c r="AN8" s="80"/>
      <c r="AO8" s="81"/>
      <c r="AP8" s="83"/>
      <c r="AQ8" s="83"/>
      <c r="AR8" s="83"/>
      <c r="AS8" s="2"/>
    </row>
    <row r="9" spans="1:48" x14ac:dyDescent="0.2">
      <c r="A9" s="144"/>
      <c r="B9" s="157"/>
      <c r="C9" s="135"/>
      <c r="D9" s="144"/>
      <c r="E9" s="168"/>
      <c r="F9" s="168"/>
      <c r="G9" s="144"/>
      <c r="H9" s="159"/>
      <c r="I9" s="149"/>
      <c r="J9" s="150"/>
      <c r="K9" s="149"/>
      <c r="L9" s="150"/>
      <c r="M9" s="151"/>
      <c r="N9" s="151">
        <f>N12-L12</f>
        <v>9757900060.6432571</v>
      </c>
      <c r="O9" s="151"/>
      <c r="P9" s="149"/>
      <c r="Q9" s="150"/>
      <c r="R9" s="146"/>
      <c r="S9" s="154">
        <f>N9-AQ9</f>
        <v>457643473.64713669</v>
      </c>
      <c r="T9" s="149"/>
      <c r="U9" s="156"/>
      <c r="V9" s="3"/>
      <c r="W9" s="127"/>
      <c r="X9" s="128"/>
      <c r="Y9" s="129"/>
      <c r="Z9" s="3"/>
      <c r="AA9" s="61"/>
      <c r="AB9" s="63"/>
      <c r="AC9" s="62"/>
      <c r="AD9" s="66"/>
      <c r="AE9" s="84"/>
      <c r="AF9" s="67"/>
      <c r="AG9" s="66"/>
      <c r="AH9" s="66"/>
      <c r="AI9" s="66"/>
      <c r="AJ9" s="66"/>
      <c r="AK9" s="86"/>
      <c r="AL9" s="80"/>
      <c r="AM9" s="81"/>
      <c r="AN9" s="80"/>
      <c r="AO9" s="81"/>
      <c r="AP9" s="83"/>
      <c r="AQ9" s="83">
        <f>AQ12-AO12</f>
        <v>9300256586.9961205</v>
      </c>
      <c r="AR9" s="83"/>
      <c r="AS9" s="3"/>
    </row>
    <row r="10" spans="1:48" ht="36" x14ac:dyDescent="0.2">
      <c r="A10" s="144"/>
      <c r="B10" s="157"/>
      <c r="C10" s="169" t="s">
        <v>39</v>
      </c>
      <c r="D10" s="170" t="s">
        <v>349</v>
      </c>
      <c r="E10" s="146">
        <v>2020</v>
      </c>
      <c r="F10" s="146">
        <v>2020</v>
      </c>
      <c r="G10" s="147"/>
      <c r="H10" s="171" t="s">
        <v>349</v>
      </c>
      <c r="I10" s="172"/>
      <c r="J10" s="173" t="s">
        <v>372</v>
      </c>
      <c r="K10" s="172"/>
      <c r="L10" s="173" t="s">
        <v>372</v>
      </c>
      <c r="M10" s="174"/>
      <c r="N10" s="151" t="s">
        <v>363</v>
      </c>
      <c r="O10" s="151" t="s">
        <v>364</v>
      </c>
      <c r="P10" s="172"/>
      <c r="Q10" s="175" t="s">
        <v>34</v>
      </c>
      <c r="R10" s="146"/>
      <c r="S10" s="176" t="s">
        <v>363</v>
      </c>
      <c r="T10" s="177" t="s">
        <v>365</v>
      </c>
      <c r="U10" s="150" t="s">
        <v>364</v>
      </c>
      <c r="V10" s="3"/>
      <c r="W10" s="48">
        <v>2020</v>
      </c>
      <c r="X10" s="45">
        <v>2020</v>
      </c>
      <c r="Y10" s="47">
        <v>2020</v>
      </c>
      <c r="Z10" s="3"/>
      <c r="AA10" s="48" t="s">
        <v>16</v>
      </c>
      <c r="AB10" s="47" t="s">
        <v>32</v>
      </c>
      <c r="AC10" s="45"/>
      <c r="AD10" s="66"/>
      <c r="AE10" s="84"/>
      <c r="AF10" s="92" t="s">
        <v>24</v>
      </c>
      <c r="AG10" s="126" t="s">
        <v>42</v>
      </c>
      <c r="AH10" s="77">
        <v>2020</v>
      </c>
      <c r="AI10" s="77" t="s">
        <v>367</v>
      </c>
      <c r="AJ10" s="78"/>
      <c r="AK10" s="93">
        <v>2020</v>
      </c>
      <c r="AL10" s="94"/>
      <c r="AM10" s="95" t="s">
        <v>368</v>
      </c>
      <c r="AN10" s="94"/>
      <c r="AO10" s="55" t="s">
        <v>369</v>
      </c>
      <c r="AP10" s="96"/>
      <c r="AQ10" s="83" t="s">
        <v>363</v>
      </c>
      <c r="AR10" s="83" t="s">
        <v>364</v>
      </c>
      <c r="AS10" s="3"/>
    </row>
    <row r="11" spans="1:48" x14ac:dyDescent="0.2">
      <c r="A11" s="144"/>
      <c r="B11" s="157"/>
      <c r="C11" s="135"/>
      <c r="D11" s="146"/>
      <c r="E11" s="146"/>
      <c r="F11" s="135"/>
      <c r="G11" s="135"/>
      <c r="H11" s="178"/>
      <c r="I11" s="179"/>
      <c r="J11" s="180"/>
      <c r="K11" s="179"/>
      <c r="L11" s="180"/>
      <c r="M11" s="181"/>
      <c r="N11" s="181"/>
      <c r="O11" s="181"/>
      <c r="P11" s="179"/>
      <c r="Q11" s="180"/>
      <c r="R11" s="135"/>
      <c r="S11" s="154"/>
      <c r="T11" s="155"/>
      <c r="U11" s="156"/>
      <c r="V11" s="1"/>
      <c r="W11" s="15"/>
      <c r="X11" s="14"/>
      <c r="Y11" s="16"/>
      <c r="Z11" s="1"/>
      <c r="AA11" s="17"/>
      <c r="AB11" s="18"/>
      <c r="AC11" s="9"/>
      <c r="AD11" s="66"/>
      <c r="AE11" s="84"/>
      <c r="AF11" s="67"/>
      <c r="AG11" s="77"/>
      <c r="AH11" s="77"/>
      <c r="AI11" s="67"/>
      <c r="AJ11" s="67"/>
      <c r="AK11" s="97"/>
      <c r="AL11" s="98"/>
      <c r="AM11" s="99"/>
      <c r="AN11" s="98"/>
      <c r="AO11" s="99"/>
      <c r="AP11" s="100"/>
      <c r="AQ11" s="100"/>
      <c r="AR11" s="100"/>
      <c r="AS11" s="1"/>
    </row>
    <row r="12" spans="1:48" x14ac:dyDescent="0.2">
      <c r="A12" s="144"/>
      <c r="B12" s="182" t="s">
        <v>331</v>
      </c>
      <c r="C12" s="183">
        <f>SUM(C14:C307)</f>
        <v>5495408</v>
      </c>
      <c r="D12" s="183">
        <f>SUM(D14:D307)</f>
        <v>7363162592.6432486</v>
      </c>
      <c r="E12" s="183">
        <f>SUM(E14:E307)</f>
        <v>779336000.90850151</v>
      </c>
      <c r="F12" s="184">
        <f>SUM(F14:F307)</f>
        <v>-37262547</v>
      </c>
      <c r="G12" s="185"/>
      <c r="H12" s="186">
        <f>SUM(H14:H307)</f>
        <v>7325900045.6432486</v>
      </c>
      <c r="I12" s="184"/>
      <c r="J12" s="187">
        <f>SUM(J14:J307)</f>
        <v>2432000015.000001</v>
      </c>
      <c r="K12" s="184"/>
      <c r="L12" s="187">
        <f>SUM(L14:L307)</f>
        <v>-571999999.99999976</v>
      </c>
      <c r="M12" s="184"/>
      <c r="N12" s="184">
        <f>SUM(N14:N307)</f>
        <v>9185900060.6432571</v>
      </c>
      <c r="O12" s="188">
        <f>N12/C12</f>
        <v>1671.5592474013317</v>
      </c>
      <c r="P12" s="184"/>
      <c r="Q12" s="187">
        <f>SUM(Q14:Q307)</f>
        <v>0</v>
      </c>
      <c r="R12" s="189"/>
      <c r="S12" s="190">
        <f>N12-$AQ12</f>
        <v>-661356526.35286331</v>
      </c>
      <c r="T12" s="142">
        <f>S12/$AQ12</f>
        <v>-6.7161500313318065E-2</v>
      </c>
      <c r="U12" s="191">
        <f>S12/C12</f>
        <v>-120.3471200596686</v>
      </c>
      <c r="V12" s="40"/>
      <c r="W12" s="35">
        <f>SUM(W14:W307)</f>
        <v>297414319.89095575</v>
      </c>
      <c r="X12" s="10">
        <f>SUM(X14:X307)</f>
        <v>112997849.83530006</v>
      </c>
      <c r="Y12" s="32">
        <f>SUM(Y14:Y307)</f>
        <v>-184416470.05565596</v>
      </c>
      <c r="Z12" s="40"/>
      <c r="AA12" s="35" t="e">
        <f>SUM(AA14:AA307)</f>
        <v>#REF!</v>
      </c>
      <c r="AB12" s="32" t="e">
        <f>AA12/12</f>
        <v>#REF!</v>
      </c>
      <c r="AC12" s="10"/>
      <c r="AD12" s="66"/>
      <c r="AE12" s="101" t="s">
        <v>331</v>
      </c>
      <c r="AF12" s="102">
        <f>SUM(AF14:AF307)</f>
        <v>5488130</v>
      </c>
      <c r="AG12" s="102">
        <f>SUM(AG14:AG307)</f>
        <v>7068519118.9961166</v>
      </c>
      <c r="AH12" s="102">
        <f>SUM(AH14:AH307)</f>
        <v>779336000.90850198</v>
      </c>
      <c r="AI12" s="103">
        <f>SUM(AI14:AI307)</f>
        <v>-37262547</v>
      </c>
      <c r="AJ12" s="104"/>
      <c r="AK12" s="105">
        <f>SUM(AK14:AK307)</f>
        <v>7031256571.9961166</v>
      </c>
      <c r="AL12" s="103"/>
      <c r="AM12" s="106">
        <f>SUM(AM14:AM307)</f>
        <v>2269000015.0000014</v>
      </c>
      <c r="AN12" s="103"/>
      <c r="AO12" s="106">
        <f>SUM(AO14:AO307)</f>
        <v>547000000</v>
      </c>
      <c r="AP12" s="103"/>
      <c r="AQ12" s="103">
        <f>SUM(AQ14:AQ307)</f>
        <v>9847256586.9961205</v>
      </c>
      <c r="AR12" s="107">
        <f>AQ12/AF12</f>
        <v>1794.2826767944857</v>
      </c>
      <c r="AS12" s="40"/>
    </row>
    <row r="13" spans="1:48" s="11" customFormat="1" ht="12.6" customHeight="1" x14ac:dyDescent="0.2">
      <c r="A13" s="192"/>
      <c r="B13" s="192"/>
      <c r="C13" s="192"/>
      <c r="D13" s="192"/>
      <c r="E13" s="193"/>
      <c r="F13" s="193"/>
      <c r="G13" s="192"/>
      <c r="H13" s="194"/>
      <c r="I13" s="195"/>
      <c r="J13" s="196"/>
      <c r="K13" s="195"/>
      <c r="L13" s="196"/>
      <c r="M13" s="193"/>
      <c r="N13" s="193"/>
      <c r="O13" s="197"/>
      <c r="P13" s="195"/>
      <c r="Q13" s="196"/>
      <c r="R13" s="192"/>
      <c r="S13" s="198"/>
      <c r="T13" s="199"/>
      <c r="U13" s="196"/>
      <c r="W13" s="20"/>
      <c r="X13" s="21"/>
      <c r="Y13" s="22"/>
      <c r="AA13" s="58"/>
      <c r="AB13" s="59"/>
      <c r="AC13" s="54"/>
      <c r="AD13" s="108"/>
      <c r="AE13" s="108"/>
      <c r="AF13" s="108"/>
      <c r="AG13" s="108"/>
      <c r="AH13" s="108"/>
      <c r="AI13" s="108"/>
      <c r="AJ13" s="108"/>
      <c r="AK13" s="109"/>
      <c r="AL13" s="110"/>
      <c r="AM13" s="111"/>
      <c r="AN13" s="110"/>
      <c r="AO13" s="111"/>
      <c r="AP13" s="108"/>
      <c r="AQ13" s="108"/>
      <c r="AR13" s="112"/>
    </row>
    <row r="14" spans="1:48" ht="12.6" customHeight="1" x14ac:dyDescent="0.2">
      <c r="A14" s="6">
        <v>5</v>
      </c>
      <c r="B14" s="6" t="s">
        <v>43</v>
      </c>
      <c r="C14" s="7">
        <v>9562</v>
      </c>
      <c r="D14" s="7">
        <v>29720568.013703354</v>
      </c>
      <c r="E14" s="26">
        <v>9748283.0687354766</v>
      </c>
      <c r="F14" s="26">
        <v>1306302</v>
      </c>
      <c r="H14" s="13">
        <f t="shared" ref="H14:H77" si="0">D14+F14</f>
        <v>31026870.013703354</v>
      </c>
      <c r="I14" s="42"/>
      <c r="J14" s="33">
        <v>5938472.948688997</v>
      </c>
      <c r="K14" s="42"/>
      <c r="L14" s="33">
        <v>-718171.06026634714</v>
      </c>
      <c r="M14" s="44"/>
      <c r="N14" s="44">
        <f t="shared" ref="N14:N77" si="1">H14+J14+L14</f>
        <v>36247171.902126007</v>
      </c>
      <c r="O14" s="57">
        <f t="shared" ref="O14:O77" si="2">N14/C14</f>
        <v>3790.7521336672253</v>
      </c>
      <c r="P14" s="42"/>
      <c r="Q14" s="33">
        <v>0</v>
      </c>
      <c r="S14" s="36">
        <f t="shared" ref="S14:S77" si="3">N14-$AQ14</f>
        <v>-845864.96159078181</v>
      </c>
      <c r="T14" s="12">
        <f t="shared" ref="T14:T77" si="4">S14/$AQ14</f>
        <v>-2.280387461125297E-2</v>
      </c>
      <c r="U14" s="33">
        <f t="shared" ref="U14:U77" si="5">S14/C14</f>
        <v>-88.461091988159566</v>
      </c>
      <c r="W14" s="23">
        <v>482641.47810000007</v>
      </c>
      <c r="X14" s="24">
        <v>2871924.0974000003</v>
      </c>
      <c r="Y14" s="25">
        <f t="shared" ref="Y14:Y77" si="6">X14-W14</f>
        <v>2389282.6193000004</v>
      </c>
      <c r="AA14" s="23" t="e">
        <f>#REF!+Y14</f>
        <v>#REF!</v>
      </c>
      <c r="AB14" s="25" t="e">
        <f t="shared" ref="AB14:AB77" si="7">AA14/12</f>
        <v>#REF!</v>
      </c>
      <c r="AC14" s="24"/>
      <c r="AD14" s="88">
        <v>5</v>
      </c>
      <c r="AE14" s="88" t="s">
        <v>43</v>
      </c>
      <c r="AF14" s="113">
        <v>9700</v>
      </c>
      <c r="AG14" s="113">
        <v>29524206.180419669</v>
      </c>
      <c r="AH14" s="113">
        <v>9748283.0687354766</v>
      </c>
      <c r="AI14" s="113">
        <v>1306302</v>
      </c>
      <c r="AK14" s="114">
        <f t="shared" ref="AK14:AK77" si="8">AG14+AI14</f>
        <v>30830508.180419669</v>
      </c>
      <c r="AL14" s="115"/>
      <c r="AM14" s="116">
        <v>5575746.2183221336</v>
      </c>
      <c r="AN14" s="115"/>
      <c r="AO14" s="116">
        <v>686782.46497498581</v>
      </c>
      <c r="AP14" s="117"/>
      <c r="AQ14" s="117">
        <f t="shared" ref="AQ14:AQ77" si="9">AK14+AM14+AO14</f>
        <v>37093036.863716789</v>
      </c>
      <c r="AR14" s="118">
        <f t="shared" ref="AR14:AR77" si="10">AQ14/AF14</f>
        <v>3824.024418939875</v>
      </c>
      <c r="AU14" s="6">
        <v>5</v>
      </c>
      <c r="AV14" s="6">
        <f>AD14-AU14</f>
        <v>0</v>
      </c>
    </row>
    <row r="15" spans="1:48" x14ac:dyDescent="0.2">
      <c r="A15" s="6">
        <v>9</v>
      </c>
      <c r="B15" s="6" t="s">
        <v>44</v>
      </c>
      <c r="C15" s="7">
        <v>2519</v>
      </c>
      <c r="D15" s="7">
        <v>8407619.7641194984</v>
      </c>
      <c r="E15" s="26">
        <v>2744122.2428369871</v>
      </c>
      <c r="F15" s="26">
        <v>-543054</v>
      </c>
      <c r="H15" s="13">
        <f t="shared" si="0"/>
        <v>7864565.7641194984</v>
      </c>
      <c r="I15" s="42"/>
      <c r="J15" s="33">
        <v>1549706.7408174397</v>
      </c>
      <c r="K15" s="42"/>
      <c r="L15" s="33">
        <v>-196884.18106957959</v>
      </c>
      <c r="M15" s="44"/>
      <c r="N15" s="44">
        <f t="shared" si="1"/>
        <v>9217388.3238673583</v>
      </c>
      <c r="O15" s="57">
        <f t="shared" si="2"/>
        <v>3659.145821305025</v>
      </c>
      <c r="P15" s="42"/>
      <c r="Q15" s="33">
        <v>0</v>
      </c>
      <c r="S15" s="36">
        <f t="shared" si="3"/>
        <v>-383138.0196017921</v>
      </c>
      <c r="T15" s="12">
        <f t="shared" si="4"/>
        <v>-3.9908022320299698E-2</v>
      </c>
      <c r="U15" s="33">
        <f t="shared" si="5"/>
        <v>-152.09925351401037</v>
      </c>
      <c r="W15" s="23">
        <v>39421.498</v>
      </c>
      <c r="X15" s="24">
        <v>140014.28600000002</v>
      </c>
      <c r="Y15" s="25">
        <f t="shared" si="6"/>
        <v>100592.78800000003</v>
      </c>
      <c r="AA15" s="23" t="e">
        <f>#REF!+Y15</f>
        <v>#REF!</v>
      </c>
      <c r="AB15" s="25" t="e">
        <f t="shared" si="7"/>
        <v>#REF!</v>
      </c>
      <c r="AC15" s="24"/>
      <c r="AD15" s="88">
        <v>9</v>
      </c>
      <c r="AE15" s="88" t="s">
        <v>44</v>
      </c>
      <c r="AF15" s="113">
        <v>2573</v>
      </c>
      <c r="AG15" s="113">
        <v>8500425.0135106463</v>
      </c>
      <c r="AH15" s="113">
        <v>2744122.2428369871</v>
      </c>
      <c r="AI15" s="113">
        <v>-543054</v>
      </c>
      <c r="AK15" s="114">
        <f t="shared" si="8"/>
        <v>7957371.0135106463</v>
      </c>
      <c r="AL15" s="115"/>
      <c r="AM15" s="116">
        <v>1454876.2267328738</v>
      </c>
      <c r="AN15" s="115"/>
      <c r="AO15" s="116">
        <v>188279.10322562943</v>
      </c>
      <c r="AP15" s="117"/>
      <c r="AQ15" s="117">
        <f t="shared" si="9"/>
        <v>9600526.3434691504</v>
      </c>
      <c r="AR15" s="118">
        <f t="shared" si="10"/>
        <v>3731.2578093545085</v>
      </c>
      <c r="AU15" s="6">
        <v>9</v>
      </c>
      <c r="AV15" s="6">
        <f t="shared" ref="AV15:AV78" si="11">AD15-AU15</f>
        <v>0</v>
      </c>
    </row>
    <row r="16" spans="1:48" x14ac:dyDescent="0.2">
      <c r="A16" s="6">
        <v>10</v>
      </c>
      <c r="B16" s="6" t="s">
        <v>45</v>
      </c>
      <c r="C16" s="7">
        <v>11468</v>
      </c>
      <c r="D16" s="7">
        <v>34913721.485966012</v>
      </c>
      <c r="E16" s="26">
        <v>11696994.066014107</v>
      </c>
      <c r="F16" s="26">
        <v>-659446</v>
      </c>
      <c r="H16" s="13">
        <f t="shared" si="0"/>
        <v>34254275.485966012</v>
      </c>
      <c r="I16" s="42"/>
      <c r="J16" s="33">
        <v>7165525.2785556698</v>
      </c>
      <c r="K16" s="42"/>
      <c r="L16" s="33">
        <v>-864562.22212080215</v>
      </c>
      <c r="M16" s="44"/>
      <c r="N16" s="44">
        <f t="shared" si="1"/>
        <v>40555238.542400882</v>
      </c>
      <c r="O16" s="57">
        <f t="shared" si="2"/>
        <v>3536.3828516219814</v>
      </c>
      <c r="P16" s="42"/>
      <c r="Q16" s="33">
        <v>0</v>
      </c>
      <c r="S16" s="36">
        <f t="shared" si="3"/>
        <v>-582001.95175845176</v>
      </c>
      <c r="T16" s="12">
        <f t="shared" si="4"/>
        <v>-1.4147812171336198E-2</v>
      </c>
      <c r="U16" s="33">
        <f t="shared" si="5"/>
        <v>-50.750082992540264</v>
      </c>
      <c r="W16" s="23">
        <v>249606.05043999999</v>
      </c>
      <c r="X16" s="24">
        <v>154967.26800000004</v>
      </c>
      <c r="Y16" s="25">
        <f t="shared" si="6"/>
        <v>-94638.782439999952</v>
      </c>
      <c r="AA16" s="23" t="e">
        <f>#REF!+Y16</f>
        <v>#REF!</v>
      </c>
      <c r="AB16" s="25" t="e">
        <f t="shared" si="7"/>
        <v>#REF!</v>
      </c>
      <c r="AC16" s="24"/>
      <c r="AD16" s="88">
        <v>10</v>
      </c>
      <c r="AE16" s="88" t="s">
        <v>45</v>
      </c>
      <c r="AF16" s="113">
        <v>11544</v>
      </c>
      <c r="AG16" s="113">
        <v>34238164.782285526</v>
      </c>
      <c r="AH16" s="113">
        <v>11696994.066014107</v>
      </c>
      <c r="AI16" s="113">
        <v>-659446</v>
      </c>
      <c r="AK16" s="114">
        <f t="shared" si="8"/>
        <v>33578718.782285526</v>
      </c>
      <c r="AL16" s="115"/>
      <c r="AM16" s="116">
        <v>6731746.3001603829</v>
      </c>
      <c r="AN16" s="115"/>
      <c r="AO16" s="116">
        <v>826775.41171342449</v>
      </c>
      <c r="AP16" s="117"/>
      <c r="AQ16" s="117">
        <f t="shared" si="9"/>
        <v>41137240.494159333</v>
      </c>
      <c r="AR16" s="118">
        <f t="shared" si="10"/>
        <v>3563.5170213235738</v>
      </c>
      <c r="AU16" s="6">
        <v>10</v>
      </c>
      <c r="AV16" s="6">
        <f t="shared" si="11"/>
        <v>0</v>
      </c>
    </row>
    <row r="17" spans="1:48" x14ac:dyDescent="0.2">
      <c r="A17" s="6">
        <v>16</v>
      </c>
      <c r="B17" s="6" t="s">
        <v>46</v>
      </c>
      <c r="C17" s="7">
        <v>8083</v>
      </c>
      <c r="D17" s="7">
        <v>16960299.066305734</v>
      </c>
      <c r="E17" s="26">
        <v>4537700.1259781104</v>
      </c>
      <c r="F17" s="26">
        <v>-561000</v>
      </c>
      <c r="H17" s="13">
        <f t="shared" si="0"/>
        <v>16399299.066305734</v>
      </c>
      <c r="I17" s="42"/>
      <c r="J17" s="33">
        <v>4140982.9394762767</v>
      </c>
      <c r="K17" s="42"/>
      <c r="L17" s="33">
        <v>-750129.58380624221</v>
      </c>
      <c r="M17" s="44"/>
      <c r="N17" s="44">
        <f t="shared" si="1"/>
        <v>19790152.421975769</v>
      </c>
      <c r="O17" s="57">
        <f t="shared" si="2"/>
        <v>2448.3672426049447</v>
      </c>
      <c r="P17" s="42"/>
      <c r="Q17" s="33">
        <v>0</v>
      </c>
      <c r="S17" s="36">
        <f t="shared" si="3"/>
        <v>-637670.78346067667</v>
      </c>
      <c r="T17" s="12">
        <f t="shared" si="4"/>
        <v>-3.1215797055213091E-2</v>
      </c>
      <c r="U17" s="33">
        <f t="shared" si="5"/>
        <v>-78.89036044298858</v>
      </c>
      <c r="W17" s="23">
        <v>174909.10853999999</v>
      </c>
      <c r="X17" s="24">
        <v>1286092.3882000002</v>
      </c>
      <c r="Y17" s="25">
        <f t="shared" si="6"/>
        <v>1111183.2796600002</v>
      </c>
      <c r="AA17" s="23" t="e">
        <f>#REF!+Y17</f>
        <v>#REF!</v>
      </c>
      <c r="AB17" s="25" t="e">
        <f t="shared" si="7"/>
        <v>#REF!</v>
      </c>
      <c r="AC17" s="24"/>
      <c r="AD17" s="88">
        <v>16</v>
      </c>
      <c r="AE17" s="88" t="s">
        <v>46</v>
      </c>
      <c r="AF17" s="113">
        <v>8149</v>
      </c>
      <c r="AG17" s="113">
        <v>16382612.076286873</v>
      </c>
      <c r="AH17" s="113">
        <v>4537700.1259781104</v>
      </c>
      <c r="AI17" s="113">
        <v>-561000</v>
      </c>
      <c r="AK17" s="114">
        <f t="shared" si="8"/>
        <v>15821612.076286873</v>
      </c>
      <c r="AL17" s="115"/>
      <c r="AM17" s="116">
        <v>3888866.9292509467</v>
      </c>
      <c r="AN17" s="115"/>
      <c r="AO17" s="116">
        <v>717344.19989862677</v>
      </c>
      <c r="AP17" s="117"/>
      <c r="AQ17" s="117">
        <f t="shared" si="9"/>
        <v>20427823.205436446</v>
      </c>
      <c r="AR17" s="118">
        <f t="shared" si="10"/>
        <v>2506.7889563672165</v>
      </c>
      <c r="AU17" s="6">
        <v>16</v>
      </c>
      <c r="AV17" s="6">
        <f t="shared" si="11"/>
        <v>0</v>
      </c>
    </row>
    <row r="18" spans="1:48" x14ac:dyDescent="0.2">
      <c r="A18" s="6">
        <v>18</v>
      </c>
      <c r="B18" s="6" t="s">
        <v>47</v>
      </c>
      <c r="C18" s="7">
        <v>4943</v>
      </c>
      <c r="D18" s="7">
        <v>6071703.1076901387</v>
      </c>
      <c r="E18" s="26">
        <v>1466325.4859506264</v>
      </c>
      <c r="F18" s="26">
        <v>-216876</v>
      </c>
      <c r="H18" s="13">
        <f t="shared" si="0"/>
        <v>5854827.1076901387</v>
      </c>
      <c r="I18" s="42"/>
      <c r="J18" s="33">
        <v>2262627.1496490883</v>
      </c>
      <c r="K18" s="42"/>
      <c r="L18" s="33">
        <v>-479084.42589324218</v>
      </c>
      <c r="M18" s="44"/>
      <c r="N18" s="44">
        <f t="shared" si="1"/>
        <v>7638369.8314459845</v>
      </c>
      <c r="O18" s="57">
        <f t="shared" si="2"/>
        <v>1545.2902754290885</v>
      </c>
      <c r="P18" s="42"/>
      <c r="Q18" s="33">
        <v>0</v>
      </c>
      <c r="S18" s="36">
        <f t="shared" si="3"/>
        <v>-1123457.1619455311</v>
      </c>
      <c r="T18" s="12">
        <f t="shared" si="4"/>
        <v>-0.12822179241759543</v>
      </c>
      <c r="U18" s="33">
        <f t="shared" si="5"/>
        <v>-227.2824523458489</v>
      </c>
      <c r="W18" s="23">
        <v>337665.52080000006</v>
      </c>
      <c r="X18" s="24">
        <v>788497.92810000002</v>
      </c>
      <c r="Y18" s="25">
        <f t="shared" si="6"/>
        <v>450832.40729999996</v>
      </c>
      <c r="AA18" s="23" t="e">
        <f>#REF!+Y18</f>
        <v>#REF!</v>
      </c>
      <c r="AB18" s="25" t="e">
        <f t="shared" si="7"/>
        <v>#REF!</v>
      </c>
      <c r="AC18" s="24"/>
      <c r="AD18" s="88">
        <v>18</v>
      </c>
      <c r="AE18" s="88" t="s">
        <v>47</v>
      </c>
      <c r="AF18" s="113">
        <v>4958</v>
      </c>
      <c r="AG18" s="113">
        <v>6397163.9309218144</v>
      </c>
      <c r="AH18" s="113">
        <v>1466325.4859506264</v>
      </c>
      <c r="AI18" s="113">
        <v>-216876</v>
      </c>
      <c r="AK18" s="114">
        <f t="shared" si="8"/>
        <v>6180287.9309218144</v>
      </c>
      <c r="AL18" s="115"/>
      <c r="AM18" s="116">
        <v>2123393.6412046608</v>
      </c>
      <c r="AN18" s="115"/>
      <c r="AO18" s="116">
        <v>458145.42126504105</v>
      </c>
      <c r="AP18" s="117"/>
      <c r="AQ18" s="117">
        <f t="shared" si="9"/>
        <v>8761826.9933915157</v>
      </c>
      <c r="AR18" s="118">
        <f t="shared" si="10"/>
        <v>1767.2099623621452</v>
      </c>
      <c r="AU18" s="6">
        <v>18</v>
      </c>
      <c r="AV18" s="6">
        <f t="shared" si="11"/>
        <v>0</v>
      </c>
    </row>
    <row r="19" spans="1:48" x14ac:dyDescent="0.2">
      <c r="A19" s="6">
        <v>19</v>
      </c>
      <c r="B19" s="6" t="s">
        <v>48</v>
      </c>
      <c r="C19" s="7">
        <v>3941</v>
      </c>
      <c r="D19" s="7">
        <v>5503888.575125996</v>
      </c>
      <c r="E19" s="26">
        <v>1915187.224601126</v>
      </c>
      <c r="F19" s="26">
        <v>-649165</v>
      </c>
      <c r="H19" s="13">
        <f t="shared" si="0"/>
        <v>4854723.575125996</v>
      </c>
      <c r="I19" s="42"/>
      <c r="J19" s="33">
        <v>1873207.5579885836</v>
      </c>
      <c r="K19" s="42"/>
      <c r="L19" s="33">
        <v>-346660.26604700205</v>
      </c>
      <c r="M19" s="44"/>
      <c r="N19" s="44">
        <f t="shared" si="1"/>
        <v>6381270.8670675782</v>
      </c>
      <c r="O19" s="57">
        <f t="shared" si="2"/>
        <v>1619.2009304916464</v>
      </c>
      <c r="P19" s="42"/>
      <c r="Q19" s="33">
        <v>0</v>
      </c>
      <c r="S19" s="36">
        <f t="shared" si="3"/>
        <v>-393805.51959800813</v>
      </c>
      <c r="T19" s="12">
        <f t="shared" si="4"/>
        <v>-5.8125620601574203E-2</v>
      </c>
      <c r="U19" s="33">
        <f t="shared" si="5"/>
        <v>-99.925277746259354</v>
      </c>
      <c r="W19" s="23">
        <v>203863.51914000002</v>
      </c>
      <c r="X19" s="24">
        <v>116905.132</v>
      </c>
      <c r="Y19" s="25">
        <f t="shared" si="6"/>
        <v>-86958.387140000021</v>
      </c>
      <c r="AA19" s="23" t="e">
        <f>#REF!+Y19</f>
        <v>#REF!</v>
      </c>
      <c r="AB19" s="25" t="e">
        <f t="shared" si="7"/>
        <v>#REF!</v>
      </c>
      <c r="AC19" s="24"/>
      <c r="AD19" s="88">
        <v>19</v>
      </c>
      <c r="AE19" s="88" t="s">
        <v>48</v>
      </c>
      <c r="AF19" s="113">
        <v>3984</v>
      </c>
      <c r="AG19" s="113">
        <v>5340955.3541253135</v>
      </c>
      <c r="AH19" s="113">
        <v>1915187.224601126</v>
      </c>
      <c r="AI19" s="113">
        <v>-649165</v>
      </c>
      <c r="AK19" s="114">
        <f t="shared" si="8"/>
        <v>4691790.3541253135</v>
      </c>
      <c r="AL19" s="115"/>
      <c r="AM19" s="116">
        <v>1751777.0018974231</v>
      </c>
      <c r="AN19" s="115"/>
      <c r="AO19" s="116">
        <v>331509.03064284986</v>
      </c>
      <c r="AP19" s="117"/>
      <c r="AQ19" s="117">
        <f t="shared" si="9"/>
        <v>6775076.3866655864</v>
      </c>
      <c r="AR19" s="118">
        <f t="shared" si="10"/>
        <v>1700.5713821951772</v>
      </c>
      <c r="AU19" s="6">
        <v>19</v>
      </c>
      <c r="AV19" s="6">
        <f t="shared" si="11"/>
        <v>0</v>
      </c>
    </row>
    <row r="20" spans="1:48" x14ac:dyDescent="0.2">
      <c r="A20" s="6">
        <v>20</v>
      </c>
      <c r="B20" s="6" t="s">
        <v>0</v>
      </c>
      <c r="C20" s="7">
        <v>16475</v>
      </c>
      <c r="D20" s="7">
        <v>27193489.999870032</v>
      </c>
      <c r="E20" s="26">
        <v>8617447.5341713503</v>
      </c>
      <c r="F20" s="26">
        <v>-2443778</v>
      </c>
      <c r="H20" s="13">
        <f t="shared" si="0"/>
        <v>24749711.999870032</v>
      </c>
      <c r="I20" s="42"/>
      <c r="J20" s="33">
        <v>7799463.5295929341</v>
      </c>
      <c r="K20" s="42"/>
      <c r="L20" s="33">
        <v>-1514317.0178013623</v>
      </c>
      <c r="M20" s="44"/>
      <c r="N20" s="44">
        <f t="shared" si="1"/>
        <v>31034858.511661604</v>
      </c>
      <c r="O20" s="57">
        <f t="shared" si="2"/>
        <v>1883.7546896304464</v>
      </c>
      <c r="P20" s="42"/>
      <c r="Q20" s="33">
        <v>0</v>
      </c>
      <c r="S20" s="36">
        <f t="shared" si="3"/>
        <v>-2462231.6425470524</v>
      </c>
      <c r="T20" s="12">
        <f t="shared" si="4"/>
        <v>-7.3505836811848912E-2</v>
      </c>
      <c r="U20" s="33">
        <f t="shared" si="5"/>
        <v>-149.45260349299255</v>
      </c>
      <c r="W20" s="23">
        <v>1153377.8761400001</v>
      </c>
      <c r="X20" s="24">
        <v>153675.87410000002</v>
      </c>
      <c r="Y20" s="25">
        <f t="shared" si="6"/>
        <v>-999702.00204000005</v>
      </c>
      <c r="AA20" s="23" t="e">
        <f>#REF!+Y20</f>
        <v>#REF!</v>
      </c>
      <c r="AB20" s="25" t="e">
        <f t="shared" si="7"/>
        <v>#REF!</v>
      </c>
      <c r="AC20" s="24"/>
      <c r="AD20" s="88">
        <v>20</v>
      </c>
      <c r="AE20" s="88" t="s">
        <v>0</v>
      </c>
      <c r="AF20" s="113">
        <v>16611</v>
      </c>
      <c r="AG20" s="113">
        <v>27168921.753756501</v>
      </c>
      <c r="AH20" s="113">
        <v>8617447.5341713503</v>
      </c>
      <c r="AI20" s="113">
        <v>-2443778</v>
      </c>
      <c r="AK20" s="114">
        <f t="shared" si="8"/>
        <v>24725143.753756501</v>
      </c>
      <c r="AL20" s="115"/>
      <c r="AM20" s="116">
        <v>7323814.5669952594</v>
      </c>
      <c r="AN20" s="115"/>
      <c r="AO20" s="116">
        <v>1448131.8334568972</v>
      </c>
      <c r="AP20" s="117"/>
      <c r="AQ20" s="117">
        <f t="shared" si="9"/>
        <v>33497090.154208656</v>
      </c>
      <c r="AR20" s="118">
        <f t="shared" si="10"/>
        <v>2016.5607220642139</v>
      </c>
      <c r="AU20" s="6">
        <v>20</v>
      </c>
      <c r="AV20" s="6">
        <f t="shared" si="11"/>
        <v>0</v>
      </c>
    </row>
    <row r="21" spans="1:48" x14ac:dyDescent="0.2">
      <c r="A21" s="6">
        <v>46</v>
      </c>
      <c r="B21" s="6" t="s">
        <v>49</v>
      </c>
      <c r="C21" s="7">
        <v>1361</v>
      </c>
      <c r="D21" s="7">
        <v>4963898.5888494924</v>
      </c>
      <c r="E21" s="26">
        <v>1159781.5734351648</v>
      </c>
      <c r="F21" s="26">
        <v>-348479</v>
      </c>
      <c r="H21" s="13">
        <f t="shared" si="0"/>
        <v>4615419.5888494924</v>
      </c>
      <c r="I21" s="42"/>
      <c r="J21" s="33">
        <v>906579.34266802715</v>
      </c>
      <c r="K21" s="42"/>
      <c r="L21" s="33">
        <v>-119432.42570849646</v>
      </c>
      <c r="M21" s="44"/>
      <c r="N21" s="44">
        <f t="shared" si="1"/>
        <v>5402566.505809023</v>
      </c>
      <c r="O21" s="57">
        <f t="shared" si="2"/>
        <v>3969.5565803152263</v>
      </c>
      <c r="P21" s="42"/>
      <c r="Q21" s="33">
        <v>0</v>
      </c>
      <c r="S21" s="36">
        <f t="shared" si="3"/>
        <v>-111302.64577400498</v>
      </c>
      <c r="T21" s="12">
        <f t="shared" si="4"/>
        <v>-2.0185942523146396E-2</v>
      </c>
      <c r="U21" s="33">
        <f t="shared" si="5"/>
        <v>-81.780048327703881</v>
      </c>
      <c r="W21" s="23">
        <v>42847.090240000005</v>
      </c>
      <c r="X21" s="24">
        <v>194388.766</v>
      </c>
      <c r="Y21" s="25">
        <f t="shared" si="6"/>
        <v>151541.67576000001</v>
      </c>
      <c r="AA21" s="23" t="e">
        <f>#REF!+Y21</f>
        <v>#REF!</v>
      </c>
      <c r="AB21" s="25" t="e">
        <f t="shared" si="7"/>
        <v>#REF!</v>
      </c>
      <c r="AC21" s="24"/>
      <c r="AD21" s="88">
        <v>46</v>
      </c>
      <c r="AE21" s="88" t="s">
        <v>49</v>
      </c>
      <c r="AF21" s="113">
        <v>1405</v>
      </c>
      <c r="AG21" s="113">
        <v>4895123.0594890639</v>
      </c>
      <c r="AH21" s="113">
        <v>1159781.5734351648</v>
      </c>
      <c r="AI21" s="113">
        <v>-348479</v>
      </c>
      <c r="AK21" s="114">
        <f t="shared" si="8"/>
        <v>4546644.0594890639</v>
      </c>
      <c r="AL21" s="115"/>
      <c r="AM21" s="116">
        <v>853012.61506153841</v>
      </c>
      <c r="AN21" s="115"/>
      <c r="AO21" s="116">
        <v>114212.47703242581</v>
      </c>
      <c r="AP21" s="117"/>
      <c r="AQ21" s="117">
        <f t="shared" si="9"/>
        <v>5513869.151583028</v>
      </c>
      <c r="AR21" s="118">
        <f t="shared" si="10"/>
        <v>3924.4620295964614</v>
      </c>
      <c r="AU21" s="6">
        <v>46</v>
      </c>
      <c r="AV21" s="6">
        <f t="shared" si="11"/>
        <v>0</v>
      </c>
    </row>
    <row r="22" spans="1:48" x14ac:dyDescent="0.2">
      <c r="A22" s="6">
        <v>47</v>
      </c>
      <c r="B22" s="6" t="s">
        <v>50</v>
      </c>
      <c r="C22" s="7">
        <v>1838</v>
      </c>
      <c r="D22" s="7">
        <v>8330787.9869329846</v>
      </c>
      <c r="E22" s="26">
        <v>1593204.0004099673</v>
      </c>
      <c r="F22" s="26">
        <v>-19397</v>
      </c>
      <c r="H22" s="13">
        <f t="shared" si="0"/>
        <v>8311390.9869329846</v>
      </c>
      <c r="I22" s="42"/>
      <c r="J22" s="33">
        <v>1149173.5344594915</v>
      </c>
      <c r="K22" s="42"/>
      <c r="L22" s="33">
        <v>-166239.32981091648</v>
      </c>
      <c r="M22" s="44"/>
      <c r="N22" s="44">
        <f t="shared" si="1"/>
        <v>9294325.1915815584</v>
      </c>
      <c r="O22" s="57">
        <f t="shared" si="2"/>
        <v>5056.7601695220665</v>
      </c>
      <c r="P22" s="42"/>
      <c r="Q22" s="33">
        <v>0</v>
      </c>
      <c r="S22" s="36">
        <f t="shared" si="3"/>
        <v>-39883.44243950583</v>
      </c>
      <c r="T22" s="12">
        <f t="shared" si="4"/>
        <v>-4.2728252606374969E-3</v>
      </c>
      <c r="U22" s="33">
        <f t="shared" si="5"/>
        <v>-21.6993702064776</v>
      </c>
      <c r="W22" s="23">
        <v>27187.24</v>
      </c>
      <c r="X22" s="24">
        <v>6796.81</v>
      </c>
      <c r="Y22" s="25">
        <f t="shared" si="6"/>
        <v>-20390.43</v>
      </c>
      <c r="AA22" s="23" t="e">
        <f>#REF!+Y22</f>
        <v>#REF!</v>
      </c>
      <c r="AB22" s="25" t="e">
        <f t="shared" si="7"/>
        <v>#REF!</v>
      </c>
      <c r="AC22" s="24"/>
      <c r="AD22" s="88">
        <v>47</v>
      </c>
      <c r="AE22" s="88" t="s">
        <v>50</v>
      </c>
      <c r="AF22" s="113">
        <v>1852</v>
      </c>
      <c r="AG22" s="113">
        <v>8117890.1785869002</v>
      </c>
      <c r="AH22" s="113">
        <v>1593204.0004099673</v>
      </c>
      <c r="AI22" s="113">
        <v>-19397</v>
      </c>
      <c r="AK22" s="114">
        <f t="shared" si="8"/>
        <v>8098493.1785869002</v>
      </c>
      <c r="AL22" s="115"/>
      <c r="AM22" s="116">
        <v>1076741.8305975012</v>
      </c>
      <c r="AN22" s="115"/>
      <c r="AO22" s="116">
        <v>158973.62483666313</v>
      </c>
      <c r="AP22" s="117"/>
      <c r="AQ22" s="117">
        <f t="shared" si="9"/>
        <v>9334208.6340210643</v>
      </c>
      <c r="AR22" s="118">
        <f t="shared" si="10"/>
        <v>5040.0694568148292</v>
      </c>
      <c r="AU22" s="6">
        <v>47</v>
      </c>
      <c r="AV22" s="6">
        <f t="shared" si="11"/>
        <v>0</v>
      </c>
    </row>
    <row r="23" spans="1:48" x14ac:dyDescent="0.2">
      <c r="A23" s="6">
        <v>49</v>
      </c>
      <c r="B23" s="6" t="s">
        <v>51</v>
      </c>
      <c r="C23" s="7">
        <v>289731</v>
      </c>
      <c r="D23" s="7">
        <v>55000125.979736596</v>
      </c>
      <c r="E23" s="26">
        <v>-168404986.9409658</v>
      </c>
      <c r="F23" s="26">
        <v>-12341988</v>
      </c>
      <c r="H23" s="13">
        <f t="shared" si="0"/>
        <v>42658137.979736596</v>
      </c>
      <c r="I23" s="42"/>
      <c r="J23" s="33">
        <v>84831522.752447218</v>
      </c>
      <c r="K23" s="42"/>
      <c r="L23" s="33">
        <v>-38308388.394527599</v>
      </c>
      <c r="M23" s="44"/>
      <c r="N23" s="44">
        <f t="shared" si="1"/>
        <v>89181272.337656215</v>
      </c>
      <c r="O23" s="57">
        <f t="shared" si="2"/>
        <v>307.80714641393644</v>
      </c>
      <c r="P23" s="42"/>
      <c r="Q23" s="33">
        <v>0</v>
      </c>
      <c r="S23" s="36">
        <f t="shared" si="3"/>
        <v>-49866757.092026874</v>
      </c>
      <c r="T23" s="12">
        <f t="shared" si="4"/>
        <v>-0.35862972885383182</v>
      </c>
      <c r="U23" s="33">
        <f t="shared" si="5"/>
        <v>-172.11398535892562</v>
      </c>
      <c r="W23" s="23">
        <v>16720628.376699995</v>
      </c>
      <c r="X23" s="24">
        <v>2836784.5897000004</v>
      </c>
      <c r="Y23" s="25">
        <f t="shared" si="6"/>
        <v>-13883843.786999995</v>
      </c>
      <c r="AA23" s="23" t="e">
        <f>#REF!+Y23</f>
        <v>#REF!</v>
      </c>
      <c r="AB23" s="25" t="e">
        <f t="shared" si="7"/>
        <v>#REF!</v>
      </c>
      <c r="AC23" s="24"/>
      <c r="AD23" s="88">
        <v>49</v>
      </c>
      <c r="AE23" s="88" t="s">
        <v>51</v>
      </c>
      <c r="AF23" s="113">
        <v>283632</v>
      </c>
      <c r="AG23" s="113">
        <v>36570251.502276391</v>
      </c>
      <c r="AH23" s="113">
        <v>-168404986.94096556</v>
      </c>
      <c r="AI23" s="113">
        <v>-12341988</v>
      </c>
      <c r="AK23" s="114">
        <f t="shared" si="8"/>
        <v>24228263.502276391</v>
      </c>
      <c r="AL23" s="115"/>
      <c r="AM23" s="116">
        <v>78185695.207465082</v>
      </c>
      <c r="AN23" s="115"/>
      <c r="AO23" s="116">
        <v>36634070.719941609</v>
      </c>
      <c r="AP23" s="117"/>
      <c r="AQ23" s="117">
        <f t="shared" si="9"/>
        <v>139048029.42968309</v>
      </c>
      <c r="AR23" s="118">
        <f t="shared" si="10"/>
        <v>490.24097926074313</v>
      </c>
      <c r="AU23" s="6">
        <v>49</v>
      </c>
      <c r="AV23" s="6">
        <f t="shared" si="11"/>
        <v>0</v>
      </c>
    </row>
    <row r="24" spans="1:48" x14ac:dyDescent="0.2">
      <c r="A24" s="6">
        <v>50</v>
      </c>
      <c r="B24" s="6" t="s">
        <v>52</v>
      </c>
      <c r="C24" s="7">
        <v>11632</v>
      </c>
      <c r="D24" s="7">
        <v>21268208.669270083</v>
      </c>
      <c r="E24" s="26">
        <v>4750368.061585105</v>
      </c>
      <c r="F24" s="26">
        <v>-1216655</v>
      </c>
      <c r="H24" s="13">
        <f t="shared" si="0"/>
        <v>20051553.669270083</v>
      </c>
      <c r="I24" s="42"/>
      <c r="J24" s="33">
        <v>5889738.6340419073</v>
      </c>
      <c r="K24" s="42"/>
      <c r="L24" s="33">
        <v>-1106838.0865543077</v>
      </c>
      <c r="M24" s="44"/>
      <c r="N24" s="44">
        <f t="shared" si="1"/>
        <v>24834454.216757681</v>
      </c>
      <c r="O24" s="57">
        <f t="shared" si="2"/>
        <v>2135.0115385795807</v>
      </c>
      <c r="P24" s="42"/>
      <c r="Q24" s="33">
        <v>0</v>
      </c>
      <c r="S24" s="36">
        <f t="shared" si="3"/>
        <v>-1461351.364971932</v>
      </c>
      <c r="T24" s="12">
        <f t="shared" si="4"/>
        <v>-5.5573553752895188E-2</v>
      </c>
      <c r="U24" s="33">
        <f t="shared" si="5"/>
        <v>-125.63199492537242</v>
      </c>
      <c r="W24" s="23">
        <v>160472.68410000001</v>
      </c>
      <c r="X24" s="24">
        <v>387622.07430000004</v>
      </c>
      <c r="Y24" s="25">
        <f t="shared" si="6"/>
        <v>227149.39020000002</v>
      </c>
      <c r="AA24" s="23" t="e">
        <f>#REF!+Y24</f>
        <v>#REF!</v>
      </c>
      <c r="AB24" s="25" t="e">
        <f t="shared" si="7"/>
        <v>#REF!</v>
      </c>
      <c r="AC24" s="24"/>
      <c r="AD24" s="88">
        <v>50</v>
      </c>
      <c r="AE24" s="88" t="s">
        <v>52</v>
      </c>
      <c r="AF24" s="113">
        <v>11748</v>
      </c>
      <c r="AG24" s="113">
        <v>20901161.277744543</v>
      </c>
      <c r="AH24" s="113">
        <v>4750368.061585105</v>
      </c>
      <c r="AI24" s="113">
        <v>-1216655</v>
      </c>
      <c r="AK24" s="114">
        <f t="shared" si="8"/>
        <v>19684506.277744543</v>
      </c>
      <c r="AL24" s="115"/>
      <c r="AM24" s="116">
        <v>5552837.0079270191</v>
      </c>
      <c r="AN24" s="115"/>
      <c r="AO24" s="116">
        <v>1058462.2960580529</v>
      </c>
      <c r="AP24" s="117"/>
      <c r="AQ24" s="117">
        <f t="shared" si="9"/>
        <v>26295805.581729613</v>
      </c>
      <c r="AR24" s="118">
        <f t="shared" si="10"/>
        <v>2238.321891532994</v>
      </c>
      <c r="AU24" s="6">
        <v>50</v>
      </c>
      <c r="AV24" s="6">
        <f t="shared" si="11"/>
        <v>0</v>
      </c>
    </row>
    <row r="25" spans="1:48" x14ac:dyDescent="0.2">
      <c r="A25" s="6">
        <v>51</v>
      </c>
      <c r="B25" s="6" t="s">
        <v>53</v>
      </c>
      <c r="C25" s="7">
        <v>9402</v>
      </c>
      <c r="D25" s="7">
        <v>7987828.9984949585</v>
      </c>
      <c r="E25" s="26">
        <v>-2745841.1101462566</v>
      </c>
      <c r="F25" s="26">
        <v>-924442</v>
      </c>
      <c r="H25" s="13">
        <f t="shared" si="0"/>
        <v>7063386.9984949585</v>
      </c>
      <c r="I25" s="42"/>
      <c r="J25" s="33">
        <v>5216426.3612055611</v>
      </c>
      <c r="K25" s="42"/>
      <c r="L25" s="33">
        <v>-1645535.6487155333</v>
      </c>
      <c r="M25" s="44"/>
      <c r="N25" s="44">
        <f t="shared" si="1"/>
        <v>10634277.710984986</v>
      </c>
      <c r="O25" s="57">
        <f t="shared" si="2"/>
        <v>1131.0654872351613</v>
      </c>
      <c r="P25" s="42"/>
      <c r="Q25" s="33">
        <v>0</v>
      </c>
      <c r="S25" s="36">
        <f t="shared" si="3"/>
        <v>-2498081.9644247685</v>
      </c>
      <c r="T25" s="12">
        <f t="shared" si="4"/>
        <v>-0.19022338910671235</v>
      </c>
      <c r="U25" s="33">
        <f t="shared" si="5"/>
        <v>-265.69686922194944</v>
      </c>
      <c r="W25" s="23">
        <v>400250.54728000012</v>
      </c>
      <c r="X25" s="24">
        <v>224498.63430000001</v>
      </c>
      <c r="Y25" s="25">
        <f t="shared" si="6"/>
        <v>-175751.91298000011</v>
      </c>
      <c r="AA25" s="23" t="e">
        <f>#REF!+Y25</f>
        <v>#REF!</v>
      </c>
      <c r="AB25" s="25" t="e">
        <f t="shared" si="7"/>
        <v>#REF!</v>
      </c>
      <c r="AC25" s="24"/>
      <c r="AD25" s="88">
        <v>51</v>
      </c>
      <c r="AE25" s="88" t="s">
        <v>53</v>
      </c>
      <c r="AF25" s="113">
        <v>9454</v>
      </c>
      <c r="AG25" s="113">
        <v>7587624.462807877</v>
      </c>
      <c r="AH25" s="113">
        <v>-2745841.1101462566</v>
      </c>
      <c r="AI25" s="113">
        <v>-924442</v>
      </c>
      <c r="AK25" s="114">
        <f t="shared" si="8"/>
        <v>6663182.462807877</v>
      </c>
      <c r="AL25" s="115"/>
      <c r="AM25" s="116">
        <v>4895561.8282532832</v>
      </c>
      <c r="AN25" s="115"/>
      <c r="AO25" s="116">
        <v>1573615.3843485955</v>
      </c>
      <c r="AP25" s="117"/>
      <c r="AQ25" s="117">
        <f t="shared" si="9"/>
        <v>13132359.675409755</v>
      </c>
      <c r="AR25" s="118">
        <f t="shared" si="10"/>
        <v>1389.0797202675856</v>
      </c>
      <c r="AU25" s="6">
        <v>51</v>
      </c>
      <c r="AV25" s="6">
        <f t="shared" si="11"/>
        <v>0</v>
      </c>
    </row>
    <row r="26" spans="1:48" x14ac:dyDescent="0.2">
      <c r="A26" s="6">
        <v>52</v>
      </c>
      <c r="B26" s="6" t="s">
        <v>54</v>
      </c>
      <c r="C26" s="7">
        <v>2425</v>
      </c>
      <c r="D26" s="7">
        <v>7608202.252782085</v>
      </c>
      <c r="E26" s="26">
        <v>2130903.3059711671</v>
      </c>
      <c r="F26" s="26">
        <v>222507</v>
      </c>
      <c r="H26" s="13">
        <f t="shared" si="0"/>
        <v>7830709.252782085</v>
      </c>
      <c r="I26" s="42"/>
      <c r="J26" s="33">
        <v>1613480.4039404825</v>
      </c>
      <c r="K26" s="42"/>
      <c r="L26" s="33">
        <v>-201230.36435182768</v>
      </c>
      <c r="M26" s="44"/>
      <c r="N26" s="44">
        <f t="shared" si="1"/>
        <v>9242959.2923707403</v>
      </c>
      <c r="O26" s="57">
        <f t="shared" si="2"/>
        <v>3811.5296051013361</v>
      </c>
      <c r="P26" s="42"/>
      <c r="Q26" s="33">
        <v>0</v>
      </c>
      <c r="S26" s="36">
        <f t="shared" si="3"/>
        <v>-52066.337038559839</v>
      </c>
      <c r="T26" s="12">
        <f t="shared" si="4"/>
        <v>-5.6015270010469744E-3</v>
      </c>
      <c r="U26" s="33">
        <f t="shared" si="5"/>
        <v>-21.470654448890656</v>
      </c>
      <c r="W26" s="23">
        <v>42140.222000000002</v>
      </c>
      <c r="X26" s="24">
        <v>21885.728200000001</v>
      </c>
      <c r="Y26" s="25">
        <f t="shared" si="6"/>
        <v>-20254.4938</v>
      </c>
      <c r="AA26" s="23" t="e">
        <f>#REF!+Y26</f>
        <v>#REF!</v>
      </c>
      <c r="AB26" s="25" t="e">
        <f t="shared" si="7"/>
        <v>#REF!</v>
      </c>
      <c r="AC26" s="24"/>
      <c r="AD26" s="88">
        <v>52</v>
      </c>
      <c r="AE26" s="88" t="s">
        <v>54</v>
      </c>
      <c r="AF26" s="113">
        <v>2473</v>
      </c>
      <c r="AG26" s="113">
        <v>7363303.7698950488</v>
      </c>
      <c r="AH26" s="113">
        <v>2130903.3059711671</v>
      </c>
      <c r="AI26" s="113">
        <v>222507</v>
      </c>
      <c r="AK26" s="114">
        <f t="shared" si="8"/>
        <v>7585810.7698950488</v>
      </c>
      <c r="AL26" s="115"/>
      <c r="AM26" s="116">
        <v>1516779.5285694096</v>
      </c>
      <c r="AN26" s="115"/>
      <c r="AO26" s="116">
        <v>192435.33094484219</v>
      </c>
      <c r="AP26" s="117"/>
      <c r="AQ26" s="117">
        <f t="shared" si="9"/>
        <v>9295025.6294093002</v>
      </c>
      <c r="AR26" s="118">
        <f t="shared" si="10"/>
        <v>3758.6031659560454</v>
      </c>
      <c r="AU26" s="6">
        <v>52</v>
      </c>
      <c r="AV26" s="6">
        <f t="shared" si="11"/>
        <v>0</v>
      </c>
    </row>
    <row r="27" spans="1:48" x14ac:dyDescent="0.2">
      <c r="A27" s="6">
        <v>61</v>
      </c>
      <c r="B27" s="6" t="s">
        <v>55</v>
      </c>
      <c r="C27" s="7">
        <v>16901</v>
      </c>
      <c r="D27" s="7">
        <v>36000111.605386876</v>
      </c>
      <c r="E27" s="26">
        <v>8988612.9314844776</v>
      </c>
      <c r="F27" s="26">
        <v>933750</v>
      </c>
      <c r="H27" s="13">
        <f t="shared" si="0"/>
        <v>36933861.605386876</v>
      </c>
      <c r="I27" s="42"/>
      <c r="J27" s="33">
        <v>8703125.3417186532</v>
      </c>
      <c r="K27" s="42"/>
      <c r="L27" s="33">
        <v>-1522228.4807642712</v>
      </c>
      <c r="M27" s="44"/>
      <c r="N27" s="44">
        <f t="shared" si="1"/>
        <v>44114758.466341257</v>
      </c>
      <c r="O27" s="57">
        <f t="shared" si="2"/>
        <v>2610.186288760503</v>
      </c>
      <c r="P27" s="42"/>
      <c r="Q27" s="33">
        <v>0</v>
      </c>
      <c r="S27" s="36">
        <f t="shared" si="3"/>
        <v>-1370447.994870916</v>
      </c>
      <c r="T27" s="12">
        <f t="shared" si="4"/>
        <v>-3.0129532247799625E-2</v>
      </c>
      <c r="U27" s="33">
        <f t="shared" si="5"/>
        <v>-81.086799294178803</v>
      </c>
      <c r="W27" s="23">
        <v>338793.79126000003</v>
      </c>
      <c r="X27" s="24">
        <v>670369.37029999995</v>
      </c>
      <c r="Y27" s="25">
        <f t="shared" si="6"/>
        <v>331575.57903999992</v>
      </c>
      <c r="AA27" s="23" t="e">
        <f>#REF!+Y27</f>
        <v>#REF!</v>
      </c>
      <c r="AB27" s="25" t="e">
        <f t="shared" si="7"/>
        <v>#REF!</v>
      </c>
      <c r="AC27" s="24"/>
      <c r="AD27" s="88">
        <v>61</v>
      </c>
      <c r="AE27" s="88" t="s">
        <v>55</v>
      </c>
      <c r="AF27" s="113">
        <v>17028</v>
      </c>
      <c r="AG27" s="113">
        <v>34912975.458413646</v>
      </c>
      <c r="AH27" s="113">
        <v>8988612.9314844776</v>
      </c>
      <c r="AI27" s="113">
        <v>933750</v>
      </c>
      <c r="AK27" s="114">
        <f t="shared" si="8"/>
        <v>35846725.458413646</v>
      </c>
      <c r="AL27" s="115"/>
      <c r="AM27" s="116">
        <v>8182783.4871026259</v>
      </c>
      <c r="AN27" s="115"/>
      <c r="AO27" s="116">
        <v>1455697.5156959028</v>
      </c>
      <c r="AP27" s="117"/>
      <c r="AQ27" s="117">
        <f t="shared" si="9"/>
        <v>45485206.461212173</v>
      </c>
      <c r="AR27" s="118">
        <f t="shared" si="10"/>
        <v>2671.2007552978725</v>
      </c>
      <c r="AU27" s="6">
        <v>61</v>
      </c>
      <c r="AV27" s="6">
        <f t="shared" si="11"/>
        <v>0</v>
      </c>
    </row>
    <row r="28" spans="1:48" x14ac:dyDescent="0.2">
      <c r="A28" s="6">
        <v>69</v>
      </c>
      <c r="B28" s="6" t="s">
        <v>56</v>
      </c>
      <c r="C28" s="7">
        <v>7010</v>
      </c>
      <c r="D28" s="7">
        <v>21023114.543389007</v>
      </c>
      <c r="E28" s="26">
        <v>6702918.1357233115</v>
      </c>
      <c r="F28" s="26">
        <v>538034</v>
      </c>
      <c r="H28" s="13">
        <f t="shared" si="0"/>
        <v>21561148.543389007</v>
      </c>
      <c r="I28" s="42"/>
      <c r="J28" s="33">
        <v>3985556.1343023791</v>
      </c>
      <c r="K28" s="42"/>
      <c r="L28" s="33">
        <v>-587552.096361515</v>
      </c>
      <c r="M28" s="44"/>
      <c r="N28" s="44">
        <f t="shared" si="1"/>
        <v>24959152.581329871</v>
      </c>
      <c r="O28" s="57">
        <f t="shared" si="2"/>
        <v>3560.5067876362154</v>
      </c>
      <c r="P28" s="42"/>
      <c r="Q28" s="33">
        <v>0</v>
      </c>
      <c r="S28" s="36">
        <f t="shared" si="3"/>
        <v>-356495.13007437438</v>
      </c>
      <c r="T28" s="12">
        <f t="shared" si="4"/>
        <v>-1.408200707081967E-2</v>
      </c>
      <c r="U28" s="33">
        <f t="shared" si="5"/>
        <v>-50.85522540290647</v>
      </c>
      <c r="W28" s="23">
        <v>66907.797640000004</v>
      </c>
      <c r="X28" s="24">
        <v>352142.72610000009</v>
      </c>
      <c r="Y28" s="25">
        <f t="shared" si="6"/>
        <v>285234.92846000008</v>
      </c>
      <c r="AA28" s="23" t="e">
        <f>#REF!+Y28</f>
        <v>#REF!</v>
      </c>
      <c r="AB28" s="25" t="e">
        <f t="shared" si="7"/>
        <v>#REF!</v>
      </c>
      <c r="AC28" s="24"/>
      <c r="AD28" s="88">
        <v>69</v>
      </c>
      <c r="AE28" s="88" t="s">
        <v>56</v>
      </c>
      <c r="AF28" s="113">
        <v>7147</v>
      </c>
      <c r="AG28" s="113">
        <v>20482852.085195377</v>
      </c>
      <c r="AH28" s="113">
        <v>6702918.1357233115</v>
      </c>
      <c r="AI28" s="113">
        <v>538034</v>
      </c>
      <c r="AK28" s="114">
        <f t="shared" si="8"/>
        <v>21020886.085195377</v>
      </c>
      <c r="AL28" s="115"/>
      <c r="AM28" s="116">
        <v>3732889.2543386784</v>
      </c>
      <c r="AN28" s="115"/>
      <c r="AO28" s="116">
        <v>561872.37187019014</v>
      </c>
      <c r="AP28" s="117"/>
      <c r="AQ28" s="117">
        <f t="shared" si="9"/>
        <v>25315647.711404245</v>
      </c>
      <c r="AR28" s="118">
        <f t="shared" si="10"/>
        <v>3542.1362405770597</v>
      </c>
      <c r="AU28" s="6">
        <v>69</v>
      </c>
      <c r="AV28" s="6">
        <f t="shared" si="11"/>
        <v>0</v>
      </c>
    </row>
    <row r="29" spans="1:48" x14ac:dyDescent="0.2">
      <c r="A29" s="6">
        <v>71</v>
      </c>
      <c r="B29" s="6" t="s">
        <v>57</v>
      </c>
      <c r="C29" s="7">
        <v>6758</v>
      </c>
      <c r="D29" s="7">
        <v>21430440.389650486</v>
      </c>
      <c r="E29" s="26">
        <v>6991045.4271358978</v>
      </c>
      <c r="F29" s="26">
        <v>183552</v>
      </c>
      <c r="H29" s="13">
        <f t="shared" si="0"/>
        <v>21613992.389650486</v>
      </c>
      <c r="I29" s="42"/>
      <c r="J29" s="33">
        <v>3903292.5486011384</v>
      </c>
      <c r="K29" s="42"/>
      <c r="L29" s="33">
        <v>-515876.1539091806</v>
      </c>
      <c r="M29" s="44"/>
      <c r="N29" s="44">
        <f t="shared" si="1"/>
        <v>25001408.784342445</v>
      </c>
      <c r="O29" s="57">
        <f t="shared" si="2"/>
        <v>3699.5277869698793</v>
      </c>
      <c r="P29" s="42"/>
      <c r="Q29" s="33">
        <v>0</v>
      </c>
      <c r="S29" s="36">
        <f t="shared" si="3"/>
        <v>-505194.07988331839</v>
      </c>
      <c r="T29" s="12">
        <f t="shared" si="4"/>
        <v>-1.9806403956360547E-2</v>
      </c>
      <c r="U29" s="33">
        <f t="shared" si="5"/>
        <v>-74.754968908451971</v>
      </c>
      <c r="W29" s="23">
        <v>154967.26800000001</v>
      </c>
      <c r="X29" s="24">
        <v>201185.57600000003</v>
      </c>
      <c r="Y29" s="25">
        <f t="shared" si="6"/>
        <v>46218.308000000019</v>
      </c>
      <c r="AA29" s="23" t="e">
        <f>#REF!+Y29</f>
        <v>#REF!</v>
      </c>
      <c r="AB29" s="25" t="e">
        <f t="shared" si="7"/>
        <v>#REF!</v>
      </c>
      <c r="AC29" s="24"/>
      <c r="AD29" s="88">
        <v>71</v>
      </c>
      <c r="AE29" s="88" t="s">
        <v>57</v>
      </c>
      <c r="AF29" s="113">
        <v>6854</v>
      </c>
      <c r="AG29" s="113">
        <v>21161090.956252441</v>
      </c>
      <c r="AH29" s="113">
        <v>6991045.4271358978</v>
      </c>
      <c r="AI29" s="113">
        <v>183552</v>
      </c>
      <c r="AK29" s="114">
        <f t="shared" si="8"/>
        <v>21344642.956252441</v>
      </c>
      <c r="AL29" s="115"/>
      <c r="AM29" s="116">
        <v>3668630.7887629727</v>
      </c>
      <c r="AN29" s="115"/>
      <c r="AO29" s="116">
        <v>493329.11921035283</v>
      </c>
      <c r="AP29" s="117"/>
      <c r="AQ29" s="117">
        <f t="shared" si="9"/>
        <v>25506602.864225764</v>
      </c>
      <c r="AR29" s="118">
        <f t="shared" si="10"/>
        <v>3721.4185678765339</v>
      </c>
      <c r="AU29" s="6">
        <v>71</v>
      </c>
      <c r="AV29" s="6">
        <f t="shared" si="11"/>
        <v>0</v>
      </c>
    </row>
    <row r="30" spans="1:48" x14ac:dyDescent="0.2">
      <c r="A30" s="6">
        <v>72</v>
      </c>
      <c r="B30" s="6" t="s">
        <v>58</v>
      </c>
      <c r="C30" s="6">
        <v>959</v>
      </c>
      <c r="D30" s="7">
        <v>3389164.7709001917</v>
      </c>
      <c r="E30" s="26">
        <v>451961.67876172287</v>
      </c>
      <c r="F30" s="26">
        <v>-200663</v>
      </c>
      <c r="H30" s="13">
        <f t="shared" si="0"/>
        <v>3188501.7709001917</v>
      </c>
      <c r="I30" s="42"/>
      <c r="J30" s="33">
        <v>493123.5846976164</v>
      </c>
      <c r="K30" s="42"/>
      <c r="L30" s="33">
        <v>-88441.104721248616</v>
      </c>
      <c r="M30" s="44"/>
      <c r="N30" s="44">
        <f t="shared" si="1"/>
        <v>3593184.2508765594</v>
      </c>
      <c r="O30" s="57">
        <f t="shared" si="2"/>
        <v>3746.8031813102807</v>
      </c>
      <c r="P30" s="42"/>
      <c r="Q30" s="33">
        <v>0</v>
      </c>
      <c r="S30" s="36">
        <f t="shared" si="3"/>
        <v>-49935.324062987696</v>
      </c>
      <c r="T30" s="12">
        <f t="shared" si="4"/>
        <v>-1.3706748580662854E-2</v>
      </c>
      <c r="U30" s="33">
        <f t="shared" si="5"/>
        <v>-52.070202359736911</v>
      </c>
      <c r="W30" s="23">
        <v>0</v>
      </c>
      <c r="X30" s="24">
        <v>0</v>
      </c>
      <c r="Y30" s="25">
        <f t="shared" si="6"/>
        <v>0</v>
      </c>
      <c r="AA30" s="23" t="e">
        <f>#REF!+Y30</f>
        <v>#REF!</v>
      </c>
      <c r="AB30" s="25" t="e">
        <f t="shared" si="7"/>
        <v>#REF!</v>
      </c>
      <c r="AC30" s="24"/>
      <c r="AD30" s="88">
        <v>72</v>
      </c>
      <c r="AE30" s="88" t="s">
        <v>58</v>
      </c>
      <c r="AF30" s="88">
        <v>974</v>
      </c>
      <c r="AG30" s="113">
        <v>3294674.9155762829</v>
      </c>
      <c r="AH30" s="113">
        <v>451961.67876172287</v>
      </c>
      <c r="AI30" s="113">
        <v>-200663</v>
      </c>
      <c r="AK30" s="114">
        <f t="shared" si="8"/>
        <v>3094011.9155762829</v>
      </c>
      <c r="AL30" s="115"/>
      <c r="AM30" s="116">
        <v>464531.98754067149</v>
      </c>
      <c r="AN30" s="115"/>
      <c r="AO30" s="116">
        <v>84575.671822592645</v>
      </c>
      <c r="AP30" s="117"/>
      <c r="AQ30" s="117">
        <f t="shared" si="9"/>
        <v>3643119.5749395471</v>
      </c>
      <c r="AR30" s="118">
        <f t="shared" si="10"/>
        <v>3740.3691734492272</v>
      </c>
      <c r="AU30" s="6">
        <v>72</v>
      </c>
      <c r="AV30" s="6">
        <f t="shared" si="11"/>
        <v>0</v>
      </c>
    </row>
    <row r="31" spans="1:48" x14ac:dyDescent="0.2">
      <c r="A31" s="6">
        <v>74</v>
      </c>
      <c r="B31" s="6" t="s">
        <v>59</v>
      </c>
      <c r="C31" s="7">
        <v>1127</v>
      </c>
      <c r="D31" s="7">
        <v>4040102.0170953181</v>
      </c>
      <c r="E31" s="26">
        <v>1142943.8121656531</v>
      </c>
      <c r="F31" s="26">
        <v>-284851</v>
      </c>
      <c r="H31" s="13">
        <f t="shared" si="0"/>
        <v>3755251.0170953181</v>
      </c>
      <c r="I31" s="42"/>
      <c r="J31" s="33">
        <v>792997.56330095872</v>
      </c>
      <c r="K31" s="42"/>
      <c r="L31" s="33">
        <v>-98189.812092310807</v>
      </c>
      <c r="M31" s="44"/>
      <c r="N31" s="44">
        <f t="shared" si="1"/>
        <v>4450058.7683039661</v>
      </c>
      <c r="O31" s="57">
        <f t="shared" si="2"/>
        <v>3948.5880819023655</v>
      </c>
      <c r="P31" s="42"/>
      <c r="Q31" s="33">
        <v>0</v>
      </c>
      <c r="S31" s="36">
        <f t="shared" si="3"/>
        <v>-44493.433281584643</v>
      </c>
      <c r="T31" s="12">
        <f t="shared" si="4"/>
        <v>-9.8994140652963417E-3</v>
      </c>
      <c r="U31" s="33">
        <f t="shared" si="5"/>
        <v>-39.479532636721068</v>
      </c>
      <c r="W31" s="23">
        <v>6796.81</v>
      </c>
      <c r="X31" s="24">
        <v>6796.81</v>
      </c>
      <c r="Y31" s="25">
        <f t="shared" si="6"/>
        <v>0</v>
      </c>
      <c r="AA31" s="23" t="e">
        <f>#REF!+Y31</f>
        <v>#REF!</v>
      </c>
      <c r="AB31" s="25" t="e">
        <f t="shared" si="7"/>
        <v>#REF!</v>
      </c>
      <c r="AC31" s="24"/>
      <c r="AD31" s="88">
        <v>74</v>
      </c>
      <c r="AE31" s="88" t="s">
        <v>59</v>
      </c>
      <c r="AF31" s="113">
        <v>1165</v>
      </c>
      <c r="AG31" s="113">
        <v>3945476.9335745666</v>
      </c>
      <c r="AH31" s="113">
        <v>1142943.8121656531</v>
      </c>
      <c r="AI31" s="113">
        <v>-284851</v>
      </c>
      <c r="AK31" s="114">
        <f t="shared" si="8"/>
        <v>3660625.9335745666</v>
      </c>
      <c r="AL31" s="115"/>
      <c r="AM31" s="116">
        <v>740027.96868494514</v>
      </c>
      <c r="AN31" s="115"/>
      <c r="AO31" s="116">
        <v>93898.299326038483</v>
      </c>
      <c r="AP31" s="117"/>
      <c r="AQ31" s="117">
        <f t="shared" si="9"/>
        <v>4494552.2015855508</v>
      </c>
      <c r="AR31" s="118">
        <f t="shared" si="10"/>
        <v>3857.9847223910306</v>
      </c>
      <c r="AU31" s="6">
        <v>74</v>
      </c>
      <c r="AV31" s="6">
        <f t="shared" si="11"/>
        <v>0</v>
      </c>
    </row>
    <row r="32" spans="1:48" x14ac:dyDescent="0.2">
      <c r="A32" s="6">
        <v>75</v>
      </c>
      <c r="B32" s="6" t="s">
        <v>60</v>
      </c>
      <c r="C32" s="7">
        <v>20111</v>
      </c>
      <c r="D32" s="7">
        <v>35533539.90504206</v>
      </c>
      <c r="E32" s="26">
        <v>4243976.9332621368</v>
      </c>
      <c r="F32" s="26">
        <v>-1641755</v>
      </c>
      <c r="H32" s="13">
        <f t="shared" si="0"/>
        <v>33891784.90504206</v>
      </c>
      <c r="I32" s="42"/>
      <c r="J32" s="33">
        <v>9312305.9113091156</v>
      </c>
      <c r="K32" s="42"/>
      <c r="L32" s="33">
        <v>-2133558.8354238407</v>
      </c>
      <c r="M32" s="44"/>
      <c r="N32" s="44">
        <f t="shared" si="1"/>
        <v>41070531.980927333</v>
      </c>
      <c r="O32" s="57">
        <f t="shared" si="2"/>
        <v>2042.1924310540169</v>
      </c>
      <c r="P32" s="42"/>
      <c r="Q32" s="33">
        <v>0</v>
      </c>
      <c r="S32" s="36">
        <f t="shared" si="3"/>
        <v>-2495350.4038574696</v>
      </c>
      <c r="T32" s="12">
        <f t="shared" si="4"/>
        <v>-5.727762798003054E-2</v>
      </c>
      <c r="U32" s="33">
        <f t="shared" si="5"/>
        <v>-124.07888239557802</v>
      </c>
      <c r="W32" s="23">
        <v>244386.10036000001</v>
      </c>
      <c r="X32" s="24">
        <v>210701.11000000004</v>
      </c>
      <c r="Y32" s="25">
        <f t="shared" si="6"/>
        <v>-33684.990359999967</v>
      </c>
      <c r="AA32" s="23" t="e">
        <f>#REF!+Y32</f>
        <v>#REF!</v>
      </c>
      <c r="AB32" s="25" t="e">
        <f t="shared" si="7"/>
        <v>#REF!</v>
      </c>
      <c r="AC32" s="24"/>
      <c r="AD32" s="88">
        <v>75</v>
      </c>
      <c r="AE32" s="88" t="s">
        <v>60</v>
      </c>
      <c r="AF32" s="113">
        <v>20286</v>
      </c>
      <c r="AG32" s="113">
        <v>34432867.955916986</v>
      </c>
      <c r="AH32" s="113">
        <v>4243976.9332621368</v>
      </c>
      <c r="AI32" s="113">
        <v>-1641755</v>
      </c>
      <c r="AK32" s="114">
        <f t="shared" si="8"/>
        <v>32791112.955916986</v>
      </c>
      <c r="AL32" s="115"/>
      <c r="AM32" s="116">
        <v>8734460.5425446723</v>
      </c>
      <c r="AN32" s="115"/>
      <c r="AO32" s="116">
        <v>2040308.8863231484</v>
      </c>
      <c r="AP32" s="117"/>
      <c r="AQ32" s="117">
        <f t="shared" si="9"/>
        <v>43565882.384784803</v>
      </c>
      <c r="AR32" s="118">
        <f t="shared" si="10"/>
        <v>2147.5836727193532</v>
      </c>
      <c r="AU32" s="6">
        <v>75</v>
      </c>
      <c r="AV32" s="6">
        <f t="shared" si="11"/>
        <v>0</v>
      </c>
    </row>
    <row r="33" spans="1:48" x14ac:dyDescent="0.2">
      <c r="A33" s="6">
        <v>77</v>
      </c>
      <c r="B33" s="6" t="s">
        <v>61</v>
      </c>
      <c r="C33" s="7">
        <v>4875</v>
      </c>
      <c r="D33" s="7">
        <v>15877334.286549047</v>
      </c>
      <c r="E33" s="26">
        <v>5131154.4176824307</v>
      </c>
      <c r="F33" s="26">
        <v>-23058</v>
      </c>
      <c r="H33" s="13">
        <f t="shared" si="0"/>
        <v>15854276.286549047</v>
      </c>
      <c r="I33" s="42"/>
      <c r="J33" s="33">
        <v>3122225.9596350011</v>
      </c>
      <c r="K33" s="42"/>
      <c r="L33" s="33">
        <v>-430154.87209149473</v>
      </c>
      <c r="M33" s="44"/>
      <c r="N33" s="44">
        <f t="shared" si="1"/>
        <v>18546347.374092553</v>
      </c>
      <c r="O33" s="57">
        <f t="shared" si="2"/>
        <v>3804.3789485318057</v>
      </c>
      <c r="P33" s="42"/>
      <c r="Q33" s="33">
        <v>0</v>
      </c>
      <c r="S33" s="36">
        <f t="shared" si="3"/>
        <v>-484048.88259024546</v>
      </c>
      <c r="T33" s="12">
        <f t="shared" si="4"/>
        <v>-2.5435565085528092E-2</v>
      </c>
      <c r="U33" s="33">
        <f t="shared" si="5"/>
        <v>-99.29207848005035</v>
      </c>
      <c r="W33" s="23">
        <v>62652.994579999999</v>
      </c>
      <c r="X33" s="24">
        <v>140218.19030000002</v>
      </c>
      <c r="Y33" s="25">
        <f t="shared" si="6"/>
        <v>77565.195720000018</v>
      </c>
      <c r="AA33" s="23" t="e">
        <f>#REF!+Y33</f>
        <v>#REF!</v>
      </c>
      <c r="AB33" s="25" t="e">
        <f t="shared" si="7"/>
        <v>#REF!</v>
      </c>
      <c r="AC33" s="24"/>
      <c r="AD33" s="88">
        <v>77</v>
      </c>
      <c r="AE33" s="88" t="s">
        <v>61</v>
      </c>
      <c r="AF33" s="113">
        <v>4939</v>
      </c>
      <c r="AG33" s="113">
        <v>15704461.518349379</v>
      </c>
      <c r="AH33" s="113">
        <v>5131154.4176824326</v>
      </c>
      <c r="AI33" s="113">
        <v>-23058</v>
      </c>
      <c r="AK33" s="114">
        <f t="shared" si="8"/>
        <v>15681403.518349379</v>
      </c>
      <c r="AL33" s="115"/>
      <c r="AM33" s="116">
        <v>2937638.3414207473</v>
      </c>
      <c r="AN33" s="115"/>
      <c r="AO33" s="116">
        <v>411354.39691267069</v>
      </c>
      <c r="AP33" s="117"/>
      <c r="AQ33" s="117">
        <f t="shared" si="9"/>
        <v>19030396.256682798</v>
      </c>
      <c r="AR33" s="118">
        <f t="shared" si="10"/>
        <v>3853.0869116587969</v>
      </c>
      <c r="AU33" s="6">
        <v>77</v>
      </c>
      <c r="AV33" s="6">
        <f t="shared" si="11"/>
        <v>0</v>
      </c>
    </row>
    <row r="34" spans="1:48" x14ac:dyDescent="0.2">
      <c r="A34" s="6">
        <v>78</v>
      </c>
      <c r="B34" s="6" t="s">
        <v>62</v>
      </c>
      <c r="C34" s="7">
        <v>8199</v>
      </c>
      <c r="D34" s="7">
        <v>10689580.940422978</v>
      </c>
      <c r="E34" s="26">
        <v>-404966.92904726672</v>
      </c>
      <c r="F34" s="26">
        <v>-541250</v>
      </c>
      <c r="H34" s="13">
        <f t="shared" si="0"/>
        <v>10148330.940422978</v>
      </c>
      <c r="I34" s="42"/>
      <c r="J34" s="33">
        <v>3597377.2628142685</v>
      </c>
      <c r="K34" s="42"/>
      <c r="L34" s="33">
        <v>-909686.61567902088</v>
      </c>
      <c r="M34" s="44"/>
      <c r="N34" s="44">
        <f t="shared" si="1"/>
        <v>12836021.587558227</v>
      </c>
      <c r="O34" s="57">
        <f t="shared" si="2"/>
        <v>1565.5594081666334</v>
      </c>
      <c r="P34" s="42"/>
      <c r="Q34" s="33">
        <v>0</v>
      </c>
      <c r="S34" s="36">
        <f t="shared" si="3"/>
        <v>-1183959.38561894</v>
      </c>
      <c r="T34" s="12">
        <f t="shared" si="4"/>
        <v>-8.4448002310707454E-2</v>
      </c>
      <c r="U34" s="33">
        <f t="shared" si="5"/>
        <v>-144.40290103902183</v>
      </c>
      <c r="W34" s="23">
        <v>198466.85200000001</v>
      </c>
      <c r="X34" s="24">
        <v>300690.87440000003</v>
      </c>
      <c r="Y34" s="25">
        <f t="shared" si="6"/>
        <v>102224.02240000002</v>
      </c>
      <c r="AA34" s="23" t="e">
        <f>#REF!+Y34</f>
        <v>#REF!</v>
      </c>
      <c r="AB34" s="25" t="e">
        <f t="shared" si="7"/>
        <v>#REF!</v>
      </c>
      <c r="AC34" s="24"/>
      <c r="AD34" s="88">
        <v>78</v>
      </c>
      <c r="AE34" s="88" t="s">
        <v>62</v>
      </c>
      <c r="AF34" s="113">
        <v>8379</v>
      </c>
      <c r="AG34" s="113">
        <v>10291519.983003801</v>
      </c>
      <c r="AH34" s="113">
        <v>-404966.92904726678</v>
      </c>
      <c r="AI34" s="113">
        <v>-541250</v>
      </c>
      <c r="AK34" s="114">
        <f t="shared" si="8"/>
        <v>9750269.9830038007</v>
      </c>
      <c r="AL34" s="115"/>
      <c r="AM34" s="116">
        <v>3399783.4048998961</v>
      </c>
      <c r="AN34" s="115"/>
      <c r="AO34" s="116">
        <v>869927.58527346933</v>
      </c>
      <c r="AP34" s="117"/>
      <c r="AQ34" s="117">
        <f t="shared" si="9"/>
        <v>14019980.973177167</v>
      </c>
      <c r="AR34" s="118">
        <f t="shared" si="10"/>
        <v>1673.2284250121932</v>
      </c>
      <c r="AU34" s="6">
        <v>78</v>
      </c>
      <c r="AV34" s="6">
        <f t="shared" si="11"/>
        <v>0</v>
      </c>
    </row>
    <row r="35" spans="1:48" x14ac:dyDescent="0.2">
      <c r="A35" s="6">
        <v>79</v>
      </c>
      <c r="B35" s="6" t="s">
        <v>63</v>
      </c>
      <c r="C35" s="7">
        <v>6931</v>
      </c>
      <c r="D35" s="7">
        <v>9204334.1617879588</v>
      </c>
      <c r="E35" s="26">
        <v>-1428769.0499929716</v>
      </c>
      <c r="F35" s="26">
        <v>-485595</v>
      </c>
      <c r="H35" s="13">
        <f t="shared" si="0"/>
        <v>8718739.1617879588</v>
      </c>
      <c r="I35" s="42"/>
      <c r="J35" s="33">
        <v>3146752.9972622776</v>
      </c>
      <c r="K35" s="42"/>
      <c r="L35" s="33">
        <v>-847473.12654472655</v>
      </c>
      <c r="M35" s="44"/>
      <c r="N35" s="44">
        <f t="shared" si="1"/>
        <v>11018019.03250551</v>
      </c>
      <c r="O35" s="57">
        <f t="shared" si="2"/>
        <v>1589.6723463433141</v>
      </c>
      <c r="P35" s="42"/>
      <c r="Q35" s="33">
        <v>0</v>
      </c>
      <c r="S35" s="36">
        <f t="shared" si="3"/>
        <v>-1089177.8329502176</v>
      </c>
      <c r="T35" s="12">
        <f t="shared" si="4"/>
        <v>-8.9961189617545692E-2</v>
      </c>
      <c r="U35" s="33">
        <f t="shared" si="5"/>
        <v>-157.14584229551545</v>
      </c>
      <c r="W35" s="23">
        <v>207628.95188000004</v>
      </c>
      <c r="X35" s="24">
        <v>241966.43600000005</v>
      </c>
      <c r="Y35" s="25">
        <f t="shared" si="6"/>
        <v>34337.484120000008</v>
      </c>
      <c r="AA35" s="23" t="e">
        <f>#REF!+Y35</f>
        <v>#REF!</v>
      </c>
      <c r="AB35" s="25" t="e">
        <f t="shared" si="7"/>
        <v>#REF!</v>
      </c>
      <c r="AC35" s="24"/>
      <c r="AD35" s="88">
        <v>79</v>
      </c>
      <c r="AE35" s="88" t="s">
        <v>63</v>
      </c>
      <c r="AF35" s="113">
        <v>7018</v>
      </c>
      <c r="AG35" s="113">
        <v>8818585.6181420647</v>
      </c>
      <c r="AH35" s="113">
        <v>-1428769.0499929716</v>
      </c>
      <c r="AI35" s="113">
        <v>-485595</v>
      </c>
      <c r="AK35" s="114">
        <f t="shared" si="8"/>
        <v>8332990.6181420647</v>
      </c>
      <c r="AL35" s="115"/>
      <c r="AM35" s="116">
        <v>2963773.030145891</v>
      </c>
      <c r="AN35" s="115"/>
      <c r="AO35" s="116">
        <v>810433.21716777177</v>
      </c>
      <c r="AP35" s="117"/>
      <c r="AQ35" s="117">
        <f t="shared" si="9"/>
        <v>12107196.865455728</v>
      </c>
      <c r="AR35" s="118">
        <f t="shared" si="10"/>
        <v>1725.1634177052904</v>
      </c>
      <c r="AU35" s="6">
        <v>79</v>
      </c>
      <c r="AV35" s="6">
        <f t="shared" si="11"/>
        <v>0</v>
      </c>
    </row>
    <row r="36" spans="1:48" x14ac:dyDescent="0.2">
      <c r="A36" s="6">
        <v>81</v>
      </c>
      <c r="B36" s="6" t="s">
        <v>64</v>
      </c>
      <c r="C36" s="7">
        <v>2697</v>
      </c>
      <c r="D36" s="7">
        <v>8300521.7405472221</v>
      </c>
      <c r="E36" s="26">
        <v>2512139.8686031345</v>
      </c>
      <c r="F36" s="26">
        <v>-387430</v>
      </c>
      <c r="H36" s="13">
        <f t="shared" si="0"/>
        <v>7913091.7405472221</v>
      </c>
      <c r="I36" s="42"/>
      <c r="J36" s="33">
        <v>1929442.8084815242</v>
      </c>
      <c r="K36" s="42"/>
      <c r="L36" s="33">
        <v>-252868.34966765239</v>
      </c>
      <c r="M36" s="44"/>
      <c r="N36" s="44">
        <f t="shared" si="1"/>
        <v>9589666.1993610952</v>
      </c>
      <c r="O36" s="57">
        <f t="shared" si="2"/>
        <v>3555.6789764038172</v>
      </c>
      <c r="P36" s="42"/>
      <c r="Q36" s="33">
        <v>0</v>
      </c>
      <c r="S36" s="36">
        <f t="shared" si="3"/>
        <v>-293444.8123981189</v>
      </c>
      <c r="T36" s="12">
        <f t="shared" si="4"/>
        <v>-2.9691542678107096E-2</v>
      </c>
      <c r="U36" s="33">
        <f t="shared" si="5"/>
        <v>-108.80415735933218</v>
      </c>
      <c r="W36" s="23">
        <v>164605.14458000002</v>
      </c>
      <c r="X36" s="24">
        <v>96514.70199999999</v>
      </c>
      <c r="Y36" s="25">
        <f t="shared" si="6"/>
        <v>-68090.442580000032</v>
      </c>
      <c r="AA36" s="23" t="e">
        <f>#REF!+Y36</f>
        <v>#REF!</v>
      </c>
      <c r="AB36" s="25" t="e">
        <f t="shared" si="7"/>
        <v>#REF!</v>
      </c>
      <c r="AC36" s="24"/>
      <c r="AD36" s="88">
        <v>81</v>
      </c>
      <c r="AE36" s="88" t="s">
        <v>64</v>
      </c>
      <c r="AF36" s="113">
        <v>2780</v>
      </c>
      <c r="AG36" s="113">
        <v>8215753.0781508368</v>
      </c>
      <c r="AH36" s="113">
        <v>2512139.8686031355</v>
      </c>
      <c r="AI36" s="113">
        <v>-387430</v>
      </c>
      <c r="AK36" s="114">
        <f t="shared" si="8"/>
        <v>7828323.0781508368</v>
      </c>
      <c r="AL36" s="115"/>
      <c r="AM36" s="116">
        <v>1812971.5223003253</v>
      </c>
      <c r="AN36" s="115"/>
      <c r="AO36" s="116">
        <v>241816.41130805219</v>
      </c>
      <c r="AP36" s="117"/>
      <c r="AQ36" s="117">
        <f t="shared" si="9"/>
        <v>9883111.0117592141</v>
      </c>
      <c r="AR36" s="118">
        <f t="shared" si="10"/>
        <v>3555.0759035105089</v>
      </c>
      <c r="AU36" s="6">
        <v>81</v>
      </c>
      <c r="AV36" s="6">
        <f t="shared" si="11"/>
        <v>0</v>
      </c>
    </row>
    <row r="37" spans="1:48" x14ac:dyDescent="0.2">
      <c r="A37" s="6">
        <v>82</v>
      </c>
      <c r="B37" s="6" t="s">
        <v>65</v>
      </c>
      <c r="C37" s="7">
        <v>9422</v>
      </c>
      <c r="D37" s="7">
        <v>9792565.3823261168</v>
      </c>
      <c r="E37" s="26">
        <v>1831107.8105153702</v>
      </c>
      <c r="F37" s="26">
        <v>-1933079</v>
      </c>
      <c r="H37" s="13">
        <f t="shared" si="0"/>
        <v>7859486.3823261168</v>
      </c>
      <c r="I37" s="42"/>
      <c r="J37" s="33">
        <v>4020083.2634361745</v>
      </c>
      <c r="K37" s="42"/>
      <c r="L37" s="33">
        <v>-919859.85679885664</v>
      </c>
      <c r="M37" s="44"/>
      <c r="N37" s="44">
        <f t="shared" si="1"/>
        <v>10959709.788963433</v>
      </c>
      <c r="O37" s="57">
        <f t="shared" si="2"/>
        <v>1163.2041805310373</v>
      </c>
      <c r="P37" s="42"/>
      <c r="Q37" s="33">
        <v>0</v>
      </c>
      <c r="S37" s="36">
        <f t="shared" si="3"/>
        <v>-1287953.8027771488</v>
      </c>
      <c r="T37" s="12">
        <f t="shared" si="4"/>
        <v>-0.10515914265033391</v>
      </c>
      <c r="U37" s="33">
        <f t="shared" si="5"/>
        <v>-136.69643417290902</v>
      </c>
      <c r="W37" s="23">
        <v>207384.26672000001</v>
      </c>
      <c r="X37" s="24">
        <v>160472.68410000001</v>
      </c>
      <c r="Y37" s="25">
        <f t="shared" si="6"/>
        <v>-46911.582620000001</v>
      </c>
      <c r="AA37" s="23" t="e">
        <f>#REF!+Y37</f>
        <v>#REF!</v>
      </c>
      <c r="AB37" s="25" t="e">
        <f t="shared" si="7"/>
        <v>#REF!</v>
      </c>
      <c r="AC37" s="24"/>
      <c r="AD37" s="88">
        <v>82</v>
      </c>
      <c r="AE37" s="88" t="s">
        <v>65</v>
      </c>
      <c r="AF37" s="113">
        <v>9475</v>
      </c>
      <c r="AG37" s="113">
        <v>9524964.8108879272</v>
      </c>
      <c r="AH37" s="113">
        <v>1831107.8105153702</v>
      </c>
      <c r="AI37" s="113">
        <v>-1933079</v>
      </c>
      <c r="AK37" s="114">
        <f t="shared" si="8"/>
        <v>7591885.8108879272</v>
      </c>
      <c r="AL37" s="115"/>
      <c r="AM37" s="116">
        <v>3776121.5891236803</v>
      </c>
      <c r="AN37" s="115"/>
      <c r="AO37" s="116">
        <v>879656.19172897656</v>
      </c>
      <c r="AP37" s="117"/>
      <c r="AQ37" s="117">
        <f t="shared" si="9"/>
        <v>12247663.591740582</v>
      </c>
      <c r="AR37" s="118">
        <f t="shared" si="10"/>
        <v>1292.6294028222251</v>
      </c>
      <c r="AU37" s="6">
        <v>82</v>
      </c>
      <c r="AV37" s="6">
        <f t="shared" si="11"/>
        <v>0</v>
      </c>
    </row>
    <row r="38" spans="1:48" x14ac:dyDescent="0.2">
      <c r="A38" s="6">
        <v>86</v>
      </c>
      <c r="B38" s="6" t="s">
        <v>66</v>
      </c>
      <c r="C38" s="7">
        <v>8260</v>
      </c>
      <c r="D38" s="7">
        <v>11995472.786238343</v>
      </c>
      <c r="E38" s="26">
        <v>3073926.7028098386</v>
      </c>
      <c r="F38" s="26">
        <v>-1206381</v>
      </c>
      <c r="H38" s="13">
        <f t="shared" si="0"/>
        <v>10789091.786238343</v>
      </c>
      <c r="I38" s="42"/>
      <c r="J38" s="33">
        <v>4000269.4780436251</v>
      </c>
      <c r="K38" s="42"/>
      <c r="L38" s="33">
        <v>-776104.61544459278</v>
      </c>
      <c r="M38" s="44"/>
      <c r="N38" s="44">
        <f t="shared" si="1"/>
        <v>14013256.648837375</v>
      </c>
      <c r="O38" s="57">
        <f t="shared" si="2"/>
        <v>1696.5201754040404</v>
      </c>
      <c r="P38" s="42"/>
      <c r="Q38" s="33">
        <v>0</v>
      </c>
      <c r="S38" s="36">
        <f t="shared" si="3"/>
        <v>-1119114.1737920288</v>
      </c>
      <c r="T38" s="12">
        <f t="shared" si="4"/>
        <v>-7.3954979487977635E-2</v>
      </c>
      <c r="U38" s="33">
        <f t="shared" si="5"/>
        <v>-135.48597745666208</v>
      </c>
      <c r="W38" s="23">
        <v>1507070.2749199998</v>
      </c>
      <c r="X38" s="24">
        <v>329237.47639999999</v>
      </c>
      <c r="Y38" s="25">
        <f t="shared" si="6"/>
        <v>-1177832.7985199997</v>
      </c>
      <c r="AA38" s="23" t="e">
        <f>#REF!+Y38</f>
        <v>#REF!</v>
      </c>
      <c r="AB38" s="25" t="e">
        <f t="shared" si="7"/>
        <v>#REF!</v>
      </c>
      <c r="AC38" s="24"/>
      <c r="AD38" s="88">
        <v>86</v>
      </c>
      <c r="AE38" s="88" t="s">
        <v>66</v>
      </c>
      <c r="AF38" s="113">
        <v>8417</v>
      </c>
      <c r="AG38" s="113">
        <v>11835240.61053111</v>
      </c>
      <c r="AH38" s="113">
        <v>3073926.7028098386</v>
      </c>
      <c r="AI38" s="113">
        <v>-1206381</v>
      </c>
      <c r="AK38" s="114">
        <f t="shared" si="8"/>
        <v>10628859.61053111</v>
      </c>
      <c r="AL38" s="115"/>
      <c r="AM38" s="116">
        <v>3761327.252923131</v>
      </c>
      <c r="AN38" s="115"/>
      <c r="AO38" s="116">
        <v>742183.9591751612</v>
      </c>
      <c r="AP38" s="117"/>
      <c r="AQ38" s="117">
        <f t="shared" si="9"/>
        <v>15132370.822629403</v>
      </c>
      <c r="AR38" s="118">
        <f t="shared" si="10"/>
        <v>1797.8342429166453</v>
      </c>
      <c r="AU38" s="6">
        <v>86</v>
      </c>
      <c r="AV38" s="6">
        <f t="shared" si="11"/>
        <v>0</v>
      </c>
    </row>
    <row r="39" spans="1:48" x14ac:dyDescent="0.2">
      <c r="A39" s="6">
        <v>90</v>
      </c>
      <c r="B39" s="6" t="s">
        <v>67</v>
      </c>
      <c r="C39" s="7">
        <v>3254</v>
      </c>
      <c r="D39" s="7">
        <v>11639255.111345839</v>
      </c>
      <c r="E39" s="26">
        <v>2416785.0004547276</v>
      </c>
      <c r="F39" s="26">
        <v>-52369</v>
      </c>
      <c r="H39" s="13">
        <f t="shared" si="0"/>
        <v>11586886.111345839</v>
      </c>
      <c r="I39" s="42"/>
      <c r="J39" s="33">
        <v>2172474.9133426612</v>
      </c>
      <c r="K39" s="42"/>
      <c r="L39" s="33">
        <v>-312892.06938527361</v>
      </c>
      <c r="M39" s="44"/>
      <c r="N39" s="44">
        <f t="shared" si="1"/>
        <v>13446468.955303228</v>
      </c>
      <c r="O39" s="57">
        <f t="shared" si="2"/>
        <v>4132.2891688086129</v>
      </c>
      <c r="P39" s="42"/>
      <c r="Q39" s="33">
        <v>0</v>
      </c>
      <c r="S39" s="36">
        <f t="shared" si="3"/>
        <v>-572186.92581300624</v>
      </c>
      <c r="T39" s="12">
        <f t="shared" si="4"/>
        <v>-4.0816104672614727E-2</v>
      </c>
      <c r="U39" s="33">
        <f t="shared" si="5"/>
        <v>-175.84109582452558</v>
      </c>
      <c r="W39" s="23">
        <v>35411.380100000002</v>
      </c>
      <c r="X39" s="24">
        <v>31265.326000000005</v>
      </c>
      <c r="Y39" s="25">
        <f t="shared" si="6"/>
        <v>-4146.0540999999976</v>
      </c>
      <c r="AA39" s="23" t="e">
        <f>#REF!+Y39</f>
        <v>#REF!</v>
      </c>
      <c r="AB39" s="25" t="e">
        <f t="shared" si="7"/>
        <v>#REF!</v>
      </c>
      <c r="AC39" s="24"/>
      <c r="AD39" s="88">
        <v>90</v>
      </c>
      <c r="AE39" s="88" t="s">
        <v>67</v>
      </c>
      <c r="AF39" s="113">
        <v>3329</v>
      </c>
      <c r="AG39" s="113">
        <v>11726661.804419138</v>
      </c>
      <c r="AH39" s="113">
        <v>2416785.0004547276</v>
      </c>
      <c r="AI39" s="113">
        <v>-52369</v>
      </c>
      <c r="AK39" s="114">
        <f t="shared" si="8"/>
        <v>11674292.804419138</v>
      </c>
      <c r="AL39" s="115"/>
      <c r="AM39" s="116">
        <v>2045146.3599947444</v>
      </c>
      <c r="AN39" s="115"/>
      <c r="AO39" s="116">
        <v>299216.71670235082</v>
      </c>
      <c r="AP39" s="117"/>
      <c r="AQ39" s="117">
        <f t="shared" si="9"/>
        <v>14018655.881116234</v>
      </c>
      <c r="AR39" s="118">
        <f t="shared" si="10"/>
        <v>4211.0711568387605</v>
      </c>
      <c r="AU39" s="6">
        <v>90</v>
      </c>
      <c r="AV39" s="6">
        <f t="shared" si="11"/>
        <v>0</v>
      </c>
    </row>
    <row r="40" spans="1:48" x14ac:dyDescent="0.2">
      <c r="A40" s="6">
        <v>91</v>
      </c>
      <c r="B40" s="6" t="s">
        <v>68</v>
      </c>
      <c r="C40" s="7">
        <v>653835</v>
      </c>
      <c r="D40" s="7">
        <v>32700428.20403707</v>
      </c>
      <c r="E40" s="26">
        <v>-373644673.95736372</v>
      </c>
      <c r="F40" s="26">
        <v>19805670</v>
      </c>
      <c r="H40" s="13">
        <f t="shared" si="0"/>
        <v>52506098.20403707</v>
      </c>
      <c r="I40" s="42"/>
      <c r="J40" s="33">
        <v>257515041.12148422</v>
      </c>
      <c r="K40" s="42"/>
      <c r="L40" s="33">
        <v>-85094233.017978057</v>
      </c>
      <c r="M40" s="44"/>
      <c r="N40" s="44">
        <f t="shared" si="1"/>
        <v>224926906.30754322</v>
      </c>
      <c r="O40" s="57">
        <f t="shared" si="2"/>
        <v>344.01172514096555</v>
      </c>
      <c r="P40" s="42"/>
      <c r="Q40" s="33">
        <v>0</v>
      </c>
      <c r="S40" s="36">
        <f t="shared" si="3"/>
        <v>-113034867.13089389</v>
      </c>
      <c r="T40" s="12">
        <f t="shared" si="4"/>
        <v>-0.3344605100774341</v>
      </c>
      <c r="U40" s="33">
        <f t="shared" si="5"/>
        <v>-172.87980473803617</v>
      </c>
      <c r="W40" s="23">
        <v>82888450.515189946</v>
      </c>
      <c r="X40" s="24">
        <v>3807776.8663000008</v>
      </c>
      <c r="Y40" s="25">
        <f t="shared" si="6"/>
        <v>-79080673.648889944</v>
      </c>
      <c r="AA40" s="23" t="e">
        <f>#REF!+Y40</f>
        <v>#REF!</v>
      </c>
      <c r="AB40" s="25" t="e">
        <f t="shared" si="7"/>
        <v>#REF!</v>
      </c>
      <c r="AC40" s="24"/>
      <c r="AD40" s="88">
        <v>91</v>
      </c>
      <c r="AE40" s="88" t="s">
        <v>68</v>
      </c>
      <c r="AF40" s="113">
        <v>648042</v>
      </c>
      <c r="AG40" s="113">
        <v>956604.02213203907</v>
      </c>
      <c r="AH40" s="113">
        <v>-373644673.95736372</v>
      </c>
      <c r="AI40" s="113">
        <v>19805670</v>
      </c>
      <c r="AK40" s="114">
        <f t="shared" si="8"/>
        <v>20762274.022132039</v>
      </c>
      <c r="AL40" s="115"/>
      <c r="AM40" s="116">
        <v>235824419.93932256</v>
      </c>
      <c r="AN40" s="115"/>
      <c r="AO40" s="116">
        <v>81375079.476982504</v>
      </c>
      <c r="AP40" s="117"/>
      <c r="AQ40" s="117">
        <f t="shared" si="9"/>
        <v>337961773.4384371</v>
      </c>
      <c r="AR40" s="118">
        <f t="shared" si="10"/>
        <v>521.51214495115607</v>
      </c>
      <c r="AU40" s="6">
        <v>91</v>
      </c>
      <c r="AV40" s="6">
        <f t="shared" si="11"/>
        <v>0</v>
      </c>
    </row>
    <row r="41" spans="1:48" x14ac:dyDescent="0.2">
      <c r="A41" s="6">
        <v>92</v>
      </c>
      <c r="B41" s="6" t="s">
        <v>69</v>
      </c>
      <c r="C41" s="7">
        <v>233775</v>
      </c>
      <c r="D41" s="7">
        <v>141593991.7123374</v>
      </c>
      <c r="E41" s="26">
        <v>-38593638.96754232</v>
      </c>
      <c r="F41" s="26">
        <v>17978651</v>
      </c>
      <c r="H41" s="13">
        <f t="shared" si="0"/>
        <v>159572642.7123374</v>
      </c>
      <c r="I41" s="42"/>
      <c r="J41" s="33">
        <v>82636338.899328932</v>
      </c>
      <c r="K41" s="42"/>
      <c r="L41" s="33">
        <v>-25490634.722844258</v>
      </c>
      <c r="M41" s="44"/>
      <c r="N41" s="44">
        <f t="shared" si="1"/>
        <v>216718346.88882208</v>
      </c>
      <c r="O41" s="57">
        <f t="shared" si="2"/>
        <v>927.03816442657285</v>
      </c>
      <c r="P41" s="42"/>
      <c r="Q41" s="33">
        <v>0</v>
      </c>
      <c r="S41" s="36">
        <f t="shared" si="3"/>
        <v>-23632307.493671536</v>
      </c>
      <c r="T41" s="12">
        <f t="shared" si="4"/>
        <v>-9.8324290210015916E-2</v>
      </c>
      <c r="U41" s="33">
        <f t="shared" si="5"/>
        <v>-101.08996896020334</v>
      </c>
      <c r="W41" s="23">
        <v>9180110.0671379957</v>
      </c>
      <c r="X41" s="24">
        <v>3454546.6506000003</v>
      </c>
      <c r="Y41" s="25">
        <f t="shared" si="6"/>
        <v>-5725563.4165379955</v>
      </c>
      <c r="AA41" s="23" t="e">
        <f>#REF!+Y41</f>
        <v>#REF!</v>
      </c>
      <c r="AB41" s="25" t="e">
        <f t="shared" si="7"/>
        <v>#REF!</v>
      </c>
      <c r="AC41" s="24"/>
      <c r="AD41" s="88">
        <v>92</v>
      </c>
      <c r="AE41" s="88" t="s">
        <v>69</v>
      </c>
      <c r="AF41" s="113">
        <v>228166</v>
      </c>
      <c r="AG41" s="113">
        <v>121593895.94096178</v>
      </c>
      <c r="AH41" s="113">
        <v>-38593638.967542328</v>
      </c>
      <c r="AI41" s="113">
        <v>17978651</v>
      </c>
      <c r="AK41" s="114">
        <f t="shared" si="8"/>
        <v>139572546.94096178</v>
      </c>
      <c r="AL41" s="115"/>
      <c r="AM41" s="116">
        <v>76401573.886644065</v>
      </c>
      <c r="AN41" s="115"/>
      <c r="AO41" s="116">
        <v>24376533.554887779</v>
      </c>
      <c r="AP41" s="117"/>
      <c r="AQ41" s="117">
        <f t="shared" si="9"/>
        <v>240350654.38249362</v>
      </c>
      <c r="AR41" s="118">
        <f t="shared" si="10"/>
        <v>1053.4025857599013</v>
      </c>
      <c r="AU41" s="6">
        <v>92</v>
      </c>
      <c r="AV41" s="6">
        <f t="shared" si="11"/>
        <v>0</v>
      </c>
    </row>
    <row r="42" spans="1:48" x14ac:dyDescent="0.2">
      <c r="A42" s="6">
        <v>97</v>
      </c>
      <c r="B42" s="6" t="s">
        <v>70</v>
      </c>
      <c r="C42" s="7">
        <v>2136</v>
      </c>
      <c r="D42" s="7">
        <v>6368445.0293997396</v>
      </c>
      <c r="E42" s="26">
        <v>1618387.6908562146</v>
      </c>
      <c r="F42" s="26">
        <v>-545571</v>
      </c>
      <c r="H42" s="13">
        <f t="shared" si="0"/>
        <v>5822874.0293997396</v>
      </c>
      <c r="I42" s="42"/>
      <c r="J42" s="33">
        <v>1367718.4620530589</v>
      </c>
      <c r="K42" s="42"/>
      <c r="L42" s="33">
        <v>-212341.82723745229</v>
      </c>
      <c r="M42" s="44"/>
      <c r="N42" s="44">
        <f t="shared" si="1"/>
        <v>6978250.6642153459</v>
      </c>
      <c r="O42" s="57">
        <f t="shared" si="2"/>
        <v>3266.9712847450123</v>
      </c>
      <c r="P42" s="42"/>
      <c r="Q42" s="33">
        <v>0</v>
      </c>
      <c r="S42" s="36">
        <f t="shared" si="3"/>
        <v>-160215.73296049051</v>
      </c>
      <c r="T42" s="12">
        <f t="shared" si="4"/>
        <v>-2.2443999039328116E-2</v>
      </c>
      <c r="U42" s="33">
        <f t="shared" si="5"/>
        <v>-75.007365618207174</v>
      </c>
      <c r="W42" s="23">
        <v>95413.618780000004</v>
      </c>
      <c r="X42" s="24">
        <v>104670.874</v>
      </c>
      <c r="Y42" s="25">
        <f t="shared" si="6"/>
        <v>9257.2552199999918</v>
      </c>
      <c r="AA42" s="23" t="e">
        <f>#REF!+Y42</f>
        <v>#REF!</v>
      </c>
      <c r="AB42" s="25" t="e">
        <f t="shared" si="7"/>
        <v>#REF!</v>
      </c>
      <c r="AC42" s="24"/>
      <c r="AD42" s="88">
        <v>97</v>
      </c>
      <c r="AE42" s="88" t="s">
        <v>70</v>
      </c>
      <c r="AF42" s="113">
        <v>2152</v>
      </c>
      <c r="AG42" s="113">
        <v>6192072.5782949636</v>
      </c>
      <c r="AH42" s="113">
        <v>1618387.6908562146</v>
      </c>
      <c r="AI42" s="113">
        <v>-545571</v>
      </c>
      <c r="AK42" s="114">
        <f t="shared" si="8"/>
        <v>5646501.5782949636</v>
      </c>
      <c r="AL42" s="115"/>
      <c r="AM42" s="116">
        <v>1288903.6659107916</v>
      </c>
      <c r="AN42" s="115"/>
      <c r="AO42" s="116">
        <v>203061.15297008114</v>
      </c>
      <c r="AP42" s="117"/>
      <c r="AQ42" s="117">
        <f t="shared" si="9"/>
        <v>7138466.3971758364</v>
      </c>
      <c r="AR42" s="118">
        <f t="shared" si="10"/>
        <v>3317.1312254534555</v>
      </c>
      <c r="AU42" s="6">
        <v>97</v>
      </c>
      <c r="AV42" s="6">
        <f t="shared" si="11"/>
        <v>0</v>
      </c>
    </row>
    <row r="43" spans="1:48" x14ac:dyDescent="0.2">
      <c r="A43" s="6">
        <v>98</v>
      </c>
      <c r="B43" s="6" t="s">
        <v>71</v>
      </c>
      <c r="C43" s="7">
        <v>23410</v>
      </c>
      <c r="D43" s="7">
        <v>37844393.520608537</v>
      </c>
      <c r="E43" s="26">
        <v>6796347.8278287165</v>
      </c>
      <c r="F43" s="26">
        <v>-4557126</v>
      </c>
      <c r="H43" s="13">
        <f t="shared" si="0"/>
        <v>33287267.520608537</v>
      </c>
      <c r="I43" s="42"/>
      <c r="J43" s="33">
        <v>10111293.154952768</v>
      </c>
      <c r="K43" s="42"/>
      <c r="L43" s="33">
        <v>-2248102.0961091956</v>
      </c>
      <c r="M43" s="44"/>
      <c r="N43" s="44">
        <f t="shared" si="1"/>
        <v>41150458.579452112</v>
      </c>
      <c r="O43" s="57">
        <f t="shared" si="2"/>
        <v>1757.815402795904</v>
      </c>
      <c r="P43" s="42"/>
      <c r="Q43" s="33">
        <v>0</v>
      </c>
      <c r="S43" s="36">
        <f t="shared" si="3"/>
        <v>-2555698.6585954055</v>
      </c>
      <c r="T43" s="12">
        <f t="shared" si="4"/>
        <v>-5.8474567889271981E-2</v>
      </c>
      <c r="U43" s="33">
        <f t="shared" si="5"/>
        <v>-109.17123701817195</v>
      </c>
      <c r="W43" s="23">
        <v>3344929.058282</v>
      </c>
      <c r="X43" s="24">
        <v>757300.57019999996</v>
      </c>
      <c r="Y43" s="25">
        <f t="shared" si="6"/>
        <v>-2587628.4880820001</v>
      </c>
      <c r="AA43" s="23" t="e">
        <f>#REF!+Y43</f>
        <v>#REF!</v>
      </c>
      <c r="AB43" s="25" t="e">
        <f t="shared" si="7"/>
        <v>#REF!</v>
      </c>
      <c r="AC43" s="24"/>
      <c r="AD43" s="88">
        <v>98</v>
      </c>
      <c r="AE43" s="88" t="s">
        <v>71</v>
      </c>
      <c r="AF43" s="113">
        <v>23602</v>
      </c>
      <c r="AG43" s="113">
        <v>36612404.42371875</v>
      </c>
      <c r="AH43" s="113">
        <v>6796347.8278287165</v>
      </c>
      <c r="AI43" s="113">
        <v>-4557126</v>
      </c>
      <c r="AK43" s="114">
        <f t="shared" si="8"/>
        <v>32055278.42371875</v>
      </c>
      <c r="AL43" s="115"/>
      <c r="AM43" s="116">
        <v>9501032.9287138581</v>
      </c>
      <c r="AN43" s="115"/>
      <c r="AO43" s="116">
        <v>2149845.8856149125</v>
      </c>
      <c r="AP43" s="117"/>
      <c r="AQ43" s="117">
        <f t="shared" si="9"/>
        <v>43706157.238047518</v>
      </c>
      <c r="AR43" s="118">
        <f t="shared" si="10"/>
        <v>1851.7988830627708</v>
      </c>
      <c r="AU43" s="6">
        <v>98</v>
      </c>
      <c r="AV43" s="6">
        <f t="shared" si="11"/>
        <v>0</v>
      </c>
    </row>
    <row r="44" spans="1:48" x14ac:dyDescent="0.2">
      <c r="A44" s="6">
        <v>99</v>
      </c>
      <c r="B44" s="6" t="s">
        <v>72</v>
      </c>
      <c r="C44" s="7">
        <v>1620</v>
      </c>
      <c r="D44" s="7">
        <v>4050741.2103916416</v>
      </c>
      <c r="E44" s="26">
        <v>1435336.5525646426</v>
      </c>
      <c r="F44" s="26">
        <v>-421929</v>
      </c>
      <c r="H44" s="13">
        <f t="shared" si="0"/>
        <v>3628812.2103916416</v>
      </c>
      <c r="I44" s="42"/>
      <c r="J44" s="33">
        <v>1312353.4413171993</v>
      </c>
      <c r="K44" s="42"/>
      <c r="L44" s="33">
        <v>-147208.66083241589</v>
      </c>
      <c r="M44" s="44"/>
      <c r="N44" s="44">
        <f t="shared" si="1"/>
        <v>4793956.9908764251</v>
      </c>
      <c r="O44" s="57">
        <f t="shared" si="2"/>
        <v>2959.2327104175465</v>
      </c>
      <c r="P44" s="42"/>
      <c r="Q44" s="33">
        <v>0</v>
      </c>
      <c r="S44" s="36">
        <f t="shared" si="3"/>
        <v>-93009.30411988683</v>
      </c>
      <c r="T44" s="12">
        <f t="shared" si="4"/>
        <v>-1.9032114916593061E-2</v>
      </c>
      <c r="U44" s="33">
        <f t="shared" si="5"/>
        <v>-57.413150691288166</v>
      </c>
      <c r="W44" s="23">
        <v>105445.71034000001</v>
      </c>
      <c r="X44" s="24">
        <v>57093.203999999998</v>
      </c>
      <c r="Y44" s="25">
        <f t="shared" si="6"/>
        <v>-48352.506340000007</v>
      </c>
      <c r="AA44" s="23" t="e">
        <f>#REF!+Y44</f>
        <v>#REF!</v>
      </c>
      <c r="AB44" s="25" t="e">
        <f t="shared" si="7"/>
        <v>#REF!</v>
      </c>
      <c r="AC44" s="24"/>
      <c r="AD44" s="88">
        <v>99</v>
      </c>
      <c r="AE44" s="88" t="s">
        <v>72</v>
      </c>
      <c r="AF44" s="113">
        <v>1666</v>
      </c>
      <c r="AG44" s="113">
        <v>3934383.041681366</v>
      </c>
      <c r="AH44" s="113">
        <v>1435336.5525646417</v>
      </c>
      <c r="AI44" s="113">
        <v>-421929</v>
      </c>
      <c r="AK44" s="114">
        <f t="shared" si="8"/>
        <v>3512454.041681366</v>
      </c>
      <c r="AL44" s="115"/>
      <c r="AM44" s="116">
        <v>1233737.537448982</v>
      </c>
      <c r="AN44" s="115"/>
      <c r="AO44" s="116">
        <v>140774.71586596416</v>
      </c>
      <c r="AP44" s="117"/>
      <c r="AQ44" s="117">
        <f t="shared" si="9"/>
        <v>4886966.2949963119</v>
      </c>
      <c r="AR44" s="118">
        <f t="shared" si="10"/>
        <v>2933.3531182450852</v>
      </c>
      <c r="AU44" s="6">
        <v>99</v>
      </c>
      <c r="AV44" s="6">
        <f t="shared" si="11"/>
        <v>0</v>
      </c>
    </row>
    <row r="45" spans="1:48" x14ac:dyDescent="0.2">
      <c r="A45" s="6">
        <v>102</v>
      </c>
      <c r="B45" s="6" t="s">
        <v>73</v>
      </c>
      <c r="C45" s="7">
        <v>10044</v>
      </c>
      <c r="D45" s="7">
        <v>21925996.943008408</v>
      </c>
      <c r="E45" s="26">
        <v>7323221.3445187695</v>
      </c>
      <c r="F45" s="26">
        <v>602222</v>
      </c>
      <c r="H45" s="13">
        <f t="shared" si="0"/>
        <v>22528218.943008408</v>
      </c>
      <c r="I45" s="42"/>
      <c r="J45" s="33">
        <v>5837762.3518416658</v>
      </c>
      <c r="K45" s="42"/>
      <c r="L45" s="33">
        <v>-834607.62894015328</v>
      </c>
      <c r="M45" s="44"/>
      <c r="N45" s="44">
        <f t="shared" si="1"/>
        <v>27531373.66590992</v>
      </c>
      <c r="O45" s="57">
        <f t="shared" si="2"/>
        <v>2741.0766294215373</v>
      </c>
      <c r="P45" s="42"/>
      <c r="Q45" s="33">
        <v>0</v>
      </c>
      <c r="S45" s="36">
        <f t="shared" si="3"/>
        <v>-667634.39832061157</v>
      </c>
      <c r="T45" s="12">
        <f t="shared" si="4"/>
        <v>-2.3675811461165642E-2</v>
      </c>
      <c r="U45" s="33">
        <f t="shared" si="5"/>
        <v>-66.470967574732327</v>
      </c>
      <c r="W45" s="23">
        <v>99600.453740000012</v>
      </c>
      <c r="X45" s="24">
        <v>306128.3224</v>
      </c>
      <c r="Y45" s="25">
        <f t="shared" si="6"/>
        <v>206527.86865999998</v>
      </c>
      <c r="AA45" s="23" t="e">
        <f>#REF!+Y45</f>
        <v>#REF!</v>
      </c>
      <c r="AB45" s="25" t="e">
        <f t="shared" si="7"/>
        <v>#REF!</v>
      </c>
      <c r="AC45" s="24"/>
      <c r="AD45" s="88">
        <v>102</v>
      </c>
      <c r="AE45" s="88" t="s">
        <v>73</v>
      </c>
      <c r="AF45" s="113">
        <v>10091</v>
      </c>
      <c r="AG45" s="113">
        <v>21317187.233505435</v>
      </c>
      <c r="AH45" s="113">
        <v>7323221.3445187733</v>
      </c>
      <c r="AI45" s="113">
        <v>602222</v>
      </c>
      <c r="AK45" s="114">
        <f t="shared" si="8"/>
        <v>21919409.233505435</v>
      </c>
      <c r="AL45" s="115"/>
      <c r="AM45" s="116">
        <v>5481468.8079449143</v>
      </c>
      <c r="AN45" s="115"/>
      <c r="AO45" s="116">
        <v>798130.02278018149</v>
      </c>
      <c r="AP45" s="117"/>
      <c r="AQ45" s="117">
        <f t="shared" si="9"/>
        <v>28199008.064230531</v>
      </c>
      <c r="AR45" s="118">
        <f t="shared" si="10"/>
        <v>2794.4711192379873</v>
      </c>
      <c r="AU45" s="6">
        <v>102</v>
      </c>
      <c r="AV45" s="6">
        <f t="shared" si="11"/>
        <v>0</v>
      </c>
    </row>
    <row r="46" spans="1:48" x14ac:dyDescent="0.2">
      <c r="A46" s="6">
        <v>103</v>
      </c>
      <c r="B46" s="6" t="s">
        <v>74</v>
      </c>
      <c r="C46" s="7">
        <v>2184</v>
      </c>
      <c r="D46" s="7">
        <v>4751969.4614353245</v>
      </c>
      <c r="E46" s="26">
        <v>1821119.9315848041</v>
      </c>
      <c r="F46" s="26">
        <v>-497301</v>
      </c>
      <c r="H46" s="13">
        <f t="shared" si="0"/>
        <v>4254668.4614353245</v>
      </c>
      <c r="I46" s="42"/>
      <c r="J46" s="33">
        <v>1406644.7245871888</v>
      </c>
      <c r="K46" s="42"/>
      <c r="L46" s="33">
        <v>-187513.96268850565</v>
      </c>
      <c r="M46" s="44"/>
      <c r="N46" s="44">
        <f t="shared" si="1"/>
        <v>5473799.2233340079</v>
      </c>
      <c r="O46" s="57">
        <f t="shared" si="2"/>
        <v>2506.3183257023848</v>
      </c>
      <c r="P46" s="42"/>
      <c r="Q46" s="33">
        <v>0</v>
      </c>
      <c r="S46" s="36">
        <f t="shared" si="3"/>
        <v>-361906.27870500181</v>
      </c>
      <c r="T46" s="12">
        <f t="shared" si="4"/>
        <v>-6.2015857136476622E-2</v>
      </c>
      <c r="U46" s="33">
        <f t="shared" si="5"/>
        <v>-165.70800307005578</v>
      </c>
      <c r="W46" s="23">
        <v>53015.118000000002</v>
      </c>
      <c r="X46" s="24">
        <v>55801.810099999995</v>
      </c>
      <c r="Y46" s="25">
        <f t="shared" si="6"/>
        <v>2786.6920999999929</v>
      </c>
      <c r="AA46" s="23" t="e">
        <f>#REF!+Y46</f>
        <v>#REF!</v>
      </c>
      <c r="AB46" s="25" t="e">
        <f t="shared" si="7"/>
        <v>#REF!</v>
      </c>
      <c r="AC46" s="24"/>
      <c r="AD46" s="88">
        <v>103</v>
      </c>
      <c r="AE46" s="88" t="s">
        <v>74</v>
      </c>
      <c r="AF46" s="113">
        <v>2235</v>
      </c>
      <c r="AG46" s="113">
        <v>4834129.4963085568</v>
      </c>
      <c r="AH46" s="113">
        <v>1821119.9315848041</v>
      </c>
      <c r="AI46" s="113">
        <v>-497301</v>
      </c>
      <c r="AK46" s="114">
        <f t="shared" si="8"/>
        <v>4336828.4963085568</v>
      </c>
      <c r="AL46" s="115"/>
      <c r="AM46" s="116">
        <v>1319558.5833692418</v>
      </c>
      <c r="AN46" s="115"/>
      <c r="AO46" s="116">
        <v>179318.42236121083</v>
      </c>
      <c r="AP46" s="117"/>
      <c r="AQ46" s="117">
        <f t="shared" si="9"/>
        <v>5835705.5020390097</v>
      </c>
      <c r="AR46" s="118">
        <f t="shared" si="10"/>
        <v>2611.0539159011228</v>
      </c>
      <c r="AU46" s="6">
        <v>103</v>
      </c>
      <c r="AV46" s="6">
        <f t="shared" si="11"/>
        <v>0</v>
      </c>
    </row>
    <row r="47" spans="1:48" x14ac:dyDescent="0.2">
      <c r="A47" s="6">
        <v>105</v>
      </c>
      <c r="B47" s="6" t="s">
        <v>75</v>
      </c>
      <c r="C47" s="7">
        <v>2271</v>
      </c>
      <c r="D47" s="7">
        <v>9447980.7754404098</v>
      </c>
      <c r="E47" s="26">
        <v>1998473.9352867347</v>
      </c>
      <c r="F47" s="26">
        <v>-490727</v>
      </c>
      <c r="H47" s="13">
        <f t="shared" si="0"/>
        <v>8957253.7754404098</v>
      </c>
      <c r="I47" s="42"/>
      <c r="J47" s="33">
        <v>1494678.6465298173</v>
      </c>
      <c r="K47" s="42"/>
      <c r="L47" s="33">
        <v>-212525.83440590961</v>
      </c>
      <c r="M47" s="44"/>
      <c r="N47" s="44">
        <f t="shared" si="1"/>
        <v>10239406.587564318</v>
      </c>
      <c r="O47" s="57">
        <f t="shared" si="2"/>
        <v>4508.7655603541689</v>
      </c>
      <c r="P47" s="42"/>
      <c r="Q47" s="33">
        <v>0</v>
      </c>
      <c r="S47" s="36">
        <f t="shared" si="3"/>
        <v>-74737.187454657629</v>
      </c>
      <c r="T47" s="12">
        <f t="shared" si="4"/>
        <v>-7.2460874198469402E-3</v>
      </c>
      <c r="U47" s="33">
        <f t="shared" si="5"/>
        <v>-32.909373603988385</v>
      </c>
      <c r="W47" s="23">
        <v>31265.326000000005</v>
      </c>
      <c r="X47" s="24">
        <v>13593.62</v>
      </c>
      <c r="Y47" s="25">
        <f t="shared" si="6"/>
        <v>-17671.706000000006</v>
      </c>
      <c r="AA47" s="23" t="e">
        <f>#REF!+Y47</f>
        <v>#REF!</v>
      </c>
      <c r="AB47" s="25" t="e">
        <f t="shared" si="7"/>
        <v>#REF!</v>
      </c>
      <c r="AC47" s="24"/>
      <c r="AD47" s="88">
        <v>105</v>
      </c>
      <c r="AE47" s="88" t="s">
        <v>75</v>
      </c>
      <c r="AF47" s="113">
        <v>2287</v>
      </c>
      <c r="AG47" s="113">
        <v>9188569.1144145392</v>
      </c>
      <c r="AH47" s="113">
        <v>1998473.9352867347</v>
      </c>
      <c r="AI47" s="113">
        <v>-490727</v>
      </c>
      <c r="AK47" s="114">
        <f t="shared" si="8"/>
        <v>8697842.1144145392</v>
      </c>
      <c r="AL47" s="115"/>
      <c r="AM47" s="116">
        <v>1413064.542737246</v>
      </c>
      <c r="AN47" s="115"/>
      <c r="AO47" s="116">
        <v>203237.11786718978</v>
      </c>
      <c r="AP47" s="117"/>
      <c r="AQ47" s="117">
        <f t="shared" si="9"/>
        <v>10314143.775018975</v>
      </c>
      <c r="AR47" s="118">
        <f t="shared" si="10"/>
        <v>4509.9010822120572</v>
      </c>
      <c r="AU47" s="6">
        <v>105</v>
      </c>
      <c r="AV47" s="6">
        <f t="shared" si="11"/>
        <v>0</v>
      </c>
    </row>
    <row r="48" spans="1:48" x14ac:dyDescent="0.2">
      <c r="A48" s="6">
        <v>106</v>
      </c>
      <c r="B48" s="6" t="s">
        <v>76</v>
      </c>
      <c r="C48" s="7">
        <v>46470</v>
      </c>
      <c r="D48" s="7">
        <v>47572263.121758252</v>
      </c>
      <c r="E48" s="26">
        <v>-3201456.3673901251</v>
      </c>
      <c r="F48" s="26">
        <v>-2547575</v>
      </c>
      <c r="H48" s="13">
        <f t="shared" si="0"/>
        <v>45024688.121758252</v>
      </c>
      <c r="I48" s="42"/>
      <c r="J48" s="33">
        <v>18290268.328315411</v>
      </c>
      <c r="K48" s="42"/>
      <c r="L48" s="33">
        <v>-4961952.5647783531</v>
      </c>
      <c r="M48" s="44"/>
      <c r="N48" s="44">
        <f t="shared" si="1"/>
        <v>58353003.885295309</v>
      </c>
      <c r="O48" s="57">
        <f t="shared" si="2"/>
        <v>1255.7134470689759</v>
      </c>
      <c r="P48" s="42"/>
      <c r="Q48" s="33">
        <v>0</v>
      </c>
      <c r="S48" s="36">
        <f t="shared" si="3"/>
        <v>-4707517.1019151285</v>
      </c>
      <c r="T48" s="12">
        <f t="shared" si="4"/>
        <v>-7.4650780364943062E-2</v>
      </c>
      <c r="U48" s="33">
        <f t="shared" si="5"/>
        <v>-101.3022832346703</v>
      </c>
      <c r="W48" s="23">
        <v>1307117.6402540002</v>
      </c>
      <c r="X48" s="24">
        <v>1318785.0443</v>
      </c>
      <c r="Y48" s="25">
        <f t="shared" si="6"/>
        <v>11667.404045999749</v>
      </c>
      <c r="AA48" s="23" t="e">
        <f>#REF!+Y48</f>
        <v>#REF!</v>
      </c>
      <c r="AB48" s="25" t="e">
        <f t="shared" si="7"/>
        <v>#REF!</v>
      </c>
      <c r="AC48" s="24"/>
      <c r="AD48" s="88">
        <v>106</v>
      </c>
      <c r="AE48" s="88" t="s">
        <v>76</v>
      </c>
      <c r="AF48" s="113">
        <v>46504</v>
      </c>
      <c r="AG48" s="113">
        <v>43712626.784475431</v>
      </c>
      <c r="AH48" s="113">
        <v>-3201456.3673901251</v>
      </c>
      <c r="AI48" s="113">
        <v>-2547575</v>
      </c>
      <c r="AK48" s="114">
        <f t="shared" si="8"/>
        <v>41165051.784475431</v>
      </c>
      <c r="AL48" s="115"/>
      <c r="AM48" s="116">
        <v>17150385.194109552</v>
      </c>
      <c r="AN48" s="115"/>
      <c r="AO48" s="116">
        <v>4745084.0086254533</v>
      </c>
      <c r="AP48" s="117"/>
      <c r="AQ48" s="117">
        <f t="shared" si="9"/>
        <v>63060520.987210438</v>
      </c>
      <c r="AR48" s="118">
        <f t="shared" si="10"/>
        <v>1356.0235890936358</v>
      </c>
      <c r="AU48" s="6">
        <v>106</v>
      </c>
      <c r="AV48" s="6">
        <f t="shared" si="11"/>
        <v>0</v>
      </c>
    </row>
    <row r="49" spans="1:48" x14ac:dyDescent="0.2">
      <c r="A49" s="6">
        <v>108</v>
      </c>
      <c r="B49" s="6" t="s">
        <v>77</v>
      </c>
      <c r="C49" s="7">
        <v>10404</v>
      </c>
      <c r="D49" s="7">
        <v>19260423.687350336</v>
      </c>
      <c r="E49" s="26">
        <v>6204958.5343077062</v>
      </c>
      <c r="F49" s="26">
        <v>-1176678</v>
      </c>
      <c r="H49" s="13">
        <f t="shared" si="0"/>
        <v>18083745.687350336</v>
      </c>
      <c r="I49" s="42"/>
      <c r="J49" s="33">
        <v>4992727.9701382732</v>
      </c>
      <c r="K49" s="42"/>
      <c r="L49" s="33">
        <v>-916966.20673277415</v>
      </c>
      <c r="M49" s="44"/>
      <c r="N49" s="44">
        <f t="shared" si="1"/>
        <v>22159507.450755835</v>
      </c>
      <c r="O49" s="57">
        <f t="shared" si="2"/>
        <v>2129.9026769277043</v>
      </c>
      <c r="P49" s="42"/>
      <c r="Q49" s="33">
        <v>0</v>
      </c>
      <c r="S49" s="36">
        <f t="shared" si="3"/>
        <v>-1328532.4407884441</v>
      </c>
      <c r="T49" s="12">
        <f t="shared" si="4"/>
        <v>-5.6562082103186369E-2</v>
      </c>
      <c r="U49" s="33">
        <f t="shared" si="5"/>
        <v>-127.69439069477548</v>
      </c>
      <c r="W49" s="23">
        <v>308588.76762</v>
      </c>
      <c r="X49" s="24">
        <v>218857.28200000001</v>
      </c>
      <c r="Y49" s="25">
        <f t="shared" si="6"/>
        <v>-89731.485619999992</v>
      </c>
      <c r="AA49" s="23" t="e">
        <f>#REF!+Y49</f>
        <v>#REF!</v>
      </c>
      <c r="AB49" s="25" t="e">
        <f t="shared" si="7"/>
        <v>#REF!</v>
      </c>
      <c r="AC49" s="24"/>
      <c r="AD49" s="88">
        <v>108</v>
      </c>
      <c r="AE49" s="88" t="s">
        <v>77</v>
      </c>
      <c r="AF49" s="113">
        <v>10510</v>
      </c>
      <c r="AG49" s="113">
        <v>19119038.875221465</v>
      </c>
      <c r="AH49" s="113">
        <v>6204958.5343077099</v>
      </c>
      <c r="AI49" s="113">
        <v>-1176678</v>
      </c>
      <c r="AK49" s="114">
        <f t="shared" si="8"/>
        <v>17942360.875221465</v>
      </c>
      <c r="AL49" s="115"/>
      <c r="AM49" s="116">
        <v>4668790.0039402479</v>
      </c>
      <c r="AN49" s="115"/>
      <c r="AO49" s="116">
        <v>876889.01238256542</v>
      </c>
      <c r="AP49" s="117"/>
      <c r="AQ49" s="117">
        <f t="shared" si="9"/>
        <v>23488039.891544279</v>
      </c>
      <c r="AR49" s="118">
        <f t="shared" si="10"/>
        <v>2234.8277727444606</v>
      </c>
      <c r="AU49" s="6">
        <v>108</v>
      </c>
      <c r="AV49" s="6">
        <f t="shared" si="11"/>
        <v>0</v>
      </c>
    </row>
    <row r="50" spans="1:48" x14ac:dyDescent="0.2">
      <c r="A50" s="6">
        <v>109</v>
      </c>
      <c r="B50" s="6" t="s">
        <v>78</v>
      </c>
      <c r="C50" s="7">
        <v>67633</v>
      </c>
      <c r="D50" s="7">
        <v>89662518.385485411</v>
      </c>
      <c r="E50" s="26">
        <v>9330978.8552854992</v>
      </c>
      <c r="F50" s="26">
        <v>-12145192</v>
      </c>
      <c r="H50" s="13">
        <f t="shared" si="0"/>
        <v>77517326.385485411</v>
      </c>
      <c r="I50" s="42"/>
      <c r="J50" s="33">
        <v>29489333.009712651</v>
      </c>
      <c r="K50" s="42"/>
      <c r="L50" s="33">
        <v>-7282715.4163446268</v>
      </c>
      <c r="M50" s="44"/>
      <c r="N50" s="44">
        <f t="shared" si="1"/>
        <v>99723943.978853434</v>
      </c>
      <c r="O50" s="57">
        <f t="shared" si="2"/>
        <v>1474.4864781815597</v>
      </c>
      <c r="P50" s="42"/>
      <c r="Q50" s="33">
        <v>0</v>
      </c>
      <c r="S50" s="36">
        <f t="shared" si="3"/>
        <v>-8671199.3857000023</v>
      </c>
      <c r="T50" s="12">
        <f t="shared" si="4"/>
        <v>-7.9996198321700754E-2</v>
      </c>
      <c r="U50" s="33">
        <f t="shared" si="5"/>
        <v>-128.20959273875184</v>
      </c>
      <c r="W50" s="23">
        <v>796083.16806000005</v>
      </c>
      <c r="X50" s="24">
        <v>753290.45229999989</v>
      </c>
      <c r="Y50" s="25">
        <f t="shared" si="6"/>
        <v>-42792.715760000166</v>
      </c>
      <c r="AA50" s="23" t="e">
        <f>#REF!+Y50</f>
        <v>#REF!</v>
      </c>
      <c r="AB50" s="25" t="e">
        <f t="shared" si="7"/>
        <v>#REF!</v>
      </c>
      <c r="AC50" s="24"/>
      <c r="AD50" s="88">
        <v>109</v>
      </c>
      <c r="AE50" s="88" t="s">
        <v>78</v>
      </c>
      <c r="AF50" s="113">
        <v>67532</v>
      </c>
      <c r="AG50" s="113">
        <v>85959305.433999076</v>
      </c>
      <c r="AH50" s="113">
        <v>9330978.8552854992</v>
      </c>
      <c r="AI50" s="113">
        <v>-12145192</v>
      </c>
      <c r="AK50" s="114">
        <f t="shared" si="8"/>
        <v>73814113.433999076</v>
      </c>
      <c r="AL50" s="115"/>
      <c r="AM50" s="116">
        <v>27616615.013175845</v>
      </c>
      <c r="AN50" s="115"/>
      <c r="AO50" s="116">
        <v>6964414.9173785159</v>
      </c>
      <c r="AP50" s="117"/>
      <c r="AQ50" s="117">
        <f t="shared" si="9"/>
        <v>108395143.36455344</v>
      </c>
      <c r="AR50" s="118">
        <f t="shared" si="10"/>
        <v>1605.0930427731066</v>
      </c>
      <c r="AU50" s="6">
        <v>109</v>
      </c>
      <c r="AV50" s="6">
        <f t="shared" si="11"/>
        <v>0</v>
      </c>
    </row>
    <row r="51" spans="1:48" x14ac:dyDescent="0.2">
      <c r="A51" s="6">
        <v>111</v>
      </c>
      <c r="B51" s="6" t="s">
        <v>79</v>
      </c>
      <c r="C51" s="7">
        <v>18667</v>
      </c>
      <c r="D51" s="7">
        <v>41813299.776179127</v>
      </c>
      <c r="E51" s="26">
        <v>9349513.6688725185</v>
      </c>
      <c r="F51" s="26">
        <v>-2273216</v>
      </c>
      <c r="H51" s="13">
        <f t="shared" si="0"/>
        <v>39540083.776179127</v>
      </c>
      <c r="I51" s="42"/>
      <c r="J51" s="33">
        <v>9276060.3454791196</v>
      </c>
      <c r="K51" s="42"/>
      <c r="L51" s="33">
        <v>-1731315.5661043597</v>
      </c>
      <c r="M51" s="44"/>
      <c r="N51" s="44">
        <f t="shared" si="1"/>
        <v>47084828.555553891</v>
      </c>
      <c r="O51" s="57">
        <f t="shared" si="2"/>
        <v>2522.3564876816786</v>
      </c>
      <c r="P51" s="42"/>
      <c r="Q51" s="33">
        <v>0</v>
      </c>
      <c r="S51" s="36">
        <f t="shared" si="3"/>
        <v>-1537841.4547523037</v>
      </c>
      <c r="T51" s="12">
        <f t="shared" si="4"/>
        <v>-3.1628075019869098E-2</v>
      </c>
      <c r="U51" s="33">
        <f t="shared" si="5"/>
        <v>-82.382892524364053</v>
      </c>
      <c r="W51" s="23">
        <v>404736.44188000006</v>
      </c>
      <c r="X51" s="24">
        <v>581806.93599999999</v>
      </c>
      <c r="Y51" s="25">
        <f t="shared" si="6"/>
        <v>177070.49411999993</v>
      </c>
      <c r="AA51" s="23" t="e">
        <f>#REF!+Y51</f>
        <v>#REF!</v>
      </c>
      <c r="AB51" s="25" t="e">
        <f t="shared" si="7"/>
        <v>#REF!</v>
      </c>
      <c r="AC51" s="24"/>
      <c r="AD51" s="88">
        <v>111</v>
      </c>
      <c r="AE51" s="88" t="s">
        <v>79</v>
      </c>
      <c r="AF51" s="113">
        <v>18889</v>
      </c>
      <c r="AG51" s="113">
        <v>40533294.645075001</v>
      </c>
      <c r="AH51" s="113">
        <v>9349513.6688725259</v>
      </c>
      <c r="AI51" s="113">
        <v>-2273216</v>
      </c>
      <c r="AK51" s="114">
        <f t="shared" si="8"/>
        <v>38260078.645075001</v>
      </c>
      <c r="AL51" s="115"/>
      <c r="AM51" s="116">
        <v>8706945.1857572701</v>
      </c>
      <c r="AN51" s="115"/>
      <c r="AO51" s="116">
        <v>1655646.1794739245</v>
      </c>
      <c r="AP51" s="117"/>
      <c r="AQ51" s="117">
        <f t="shared" si="9"/>
        <v>48622670.010306194</v>
      </c>
      <c r="AR51" s="118">
        <f t="shared" si="10"/>
        <v>2574.1262115679069</v>
      </c>
      <c r="AU51" s="6">
        <v>111</v>
      </c>
      <c r="AV51" s="6">
        <f t="shared" si="11"/>
        <v>0</v>
      </c>
    </row>
    <row r="52" spans="1:48" x14ac:dyDescent="0.2">
      <c r="A52" s="6">
        <v>139</v>
      </c>
      <c r="B52" s="6" t="s">
        <v>80</v>
      </c>
      <c r="C52" s="7">
        <v>9844</v>
      </c>
      <c r="D52" s="7">
        <v>27099168.354116373</v>
      </c>
      <c r="E52" s="26">
        <v>8976431.9315607212</v>
      </c>
      <c r="F52" s="26">
        <v>-156486</v>
      </c>
      <c r="H52" s="13">
        <f t="shared" si="0"/>
        <v>26942682.354116373</v>
      </c>
      <c r="I52" s="42"/>
      <c r="J52" s="33">
        <v>4217131.3817903129</v>
      </c>
      <c r="K52" s="42"/>
      <c r="L52" s="33">
        <v>-846879.91076839191</v>
      </c>
      <c r="M52" s="44"/>
      <c r="N52" s="44">
        <f t="shared" si="1"/>
        <v>30312933.825138293</v>
      </c>
      <c r="O52" s="57">
        <f t="shared" si="2"/>
        <v>3079.3309452598837</v>
      </c>
      <c r="P52" s="42"/>
      <c r="Q52" s="33">
        <v>0</v>
      </c>
      <c r="S52" s="36">
        <f t="shared" si="3"/>
        <v>-761682.78009304404</v>
      </c>
      <c r="T52" s="12">
        <f t="shared" si="4"/>
        <v>-2.4511413600669062E-2</v>
      </c>
      <c r="U52" s="33">
        <f t="shared" si="5"/>
        <v>-77.375333207338898</v>
      </c>
      <c r="W52" s="23">
        <v>246996.07540000003</v>
      </c>
      <c r="X52" s="24">
        <v>163259.3762</v>
      </c>
      <c r="Y52" s="25">
        <f t="shared" si="6"/>
        <v>-83736.699200000032</v>
      </c>
      <c r="AA52" s="23" t="e">
        <f>#REF!+Y52</f>
        <v>#REF!</v>
      </c>
      <c r="AB52" s="25" t="e">
        <f t="shared" si="7"/>
        <v>#REF!</v>
      </c>
      <c r="AC52" s="24"/>
      <c r="AD52" s="88">
        <v>139</v>
      </c>
      <c r="AE52" s="88" t="s">
        <v>80</v>
      </c>
      <c r="AF52" s="113">
        <v>9862</v>
      </c>
      <c r="AG52" s="113">
        <v>26474650.037274819</v>
      </c>
      <c r="AH52" s="113">
        <v>8976431.9315607212</v>
      </c>
      <c r="AI52" s="113">
        <v>-156486</v>
      </c>
      <c r="AK52" s="114">
        <f t="shared" si="8"/>
        <v>26318164.037274819</v>
      </c>
      <c r="AL52" s="115"/>
      <c r="AM52" s="116">
        <v>3946586.6393021308</v>
      </c>
      <c r="AN52" s="115"/>
      <c r="AO52" s="116">
        <v>809865.92865438876</v>
      </c>
      <c r="AP52" s="117"/>
      <c r="AQ52" s="117">
        <f t="shared" si="9"/>
        <v>31074616.605231337</v>
      </c>
      <c r="AR52" s="118">
        <f t="shared" si="10"/>
        <v>3150.9446973465156</v>
      </c>
      <c r="AU52" s="6">
        <v>139</v>
      </c>
      <c r="AV52" s="6">
        <f t="shared" si="11"/>
        <v>0</v>
      </c>
    </row>
    <row r="53" spans="1:48" ht="10.5" customHeight="1" x14ac:dyDescent="0.2">
      <c r="A53" s="6">
        <v>140</v>
      </c>
      <c r="B53" s="6" t="s">
        <v>81</v>
      </c>
      <c r="C53" s="7">
        <v>21368</v>
      </c>
      <c r="D53" s="7">
        <v>50261958.395167209</v>
      </c>
      <c r="E53" s="26">
        <v>10630540.373558866</v>
      </c>
      <c r="F53" s="26">
        <v>-1389634</v>
      </c>
      <c r="H53" s="13">
        <f t="shared" si="0"/>
        <v>48872324.395167209</v>
      </c>
      <c r="I53" s="42"/>
      <c r="J53" s="33">
        <v>10797278.644224536</v>
      </c>
      <c r="K53" s="42"/>
      <c r="L53" s="33">
        <v>-1882421.1769426956</v>
      </c>
      <c r="M53" s="44"/>
      <c r="N53" s="44">
        <f t="shared" si="1"/>
        <v>57787181.862449042</v>
      </c>
      <c r="O53" s="57">
        <f t="shared" si="2"/>
        <v>2704.3795330610747</v>
      </c>
      <c r="P53" s="42"/>
      <c r="Q53" s="33">
        <v>0</v>
      </c>
      <c r="S53" s="36">
        <f t="shared" si="3"/>
        <v>-1152284.5863786489</v>
      </c>
      <c r="T53" s="12">
        <f t="shared" si="4"/>
        <v>-1.9550305691672373E-2</v>
      </c>
      <c r="U53" s="33">
        <f t="shared" si="5"/>
        <v>-53.925710706600938</v>
      </c>
      <c r="W53" s="23">
        <v>371663.16442000004</v>
      </c>
      <c r="X53" s="24">
        <v>375455.78440000006</v>
      </c>
      <c r="Y53" s="25">
        <f t="shared" si="6"/>
        <v>3792.6199800000177</v>
      </c>
      <c r="AA53" s="23" t="e">
        <f>#REF!+Y53</f>
        <v>#REF!</v>
      </c>
      <c r="AB53" s="25" t="e">
        <f t="shared" si="7"/>
        <v>#REF!</v>
      </c>
      <c r="AC53" s="24"/>
      <c r="AD53" s="88">
        <v>140</v>
      </c>
      <c r="AE53" s="88" t="s">
        <v>81</v>
      </c>
      <c r="AF53" s="113">
        <v>21472</v>
      </c>
      <c r="AG53" s="113">
        <v>48398486.268720508</v>
      </c>
      <c r="AH53" s="113">
        <v>10630540.373558866</v>
      </c>
      <c r="AI53" s="113">
        <v>-1389634</v>
      </c>
      <c r="AK53" s="114">
        <f t="shared" si="8"/>
        <v>47008852.268720508</v>
      </c>
      <c r="AL53" s="115"/>
      <c r="AM53" s="116">
        <v>10130466.656002892</v>
      </c>
      <c r="AN53" s="115"/>
      <c r="AO53" s="116">
        <v>1800147.5241042911</v>
      </c>
      <c r="AP53" s="117"/>
      <c r="AQ53" s="117">
        <f t="shared" si="9"/>
        <v>58939466.448827691</v>
      </c>
      <c r="AR53" s="118">
        <f t="shared" si="10"/>
        <v>2744.9453450459991</v>
      </c>
      <c r="AU53" s="6">
        <v>140</v>
      </c>
      <c r="AV53" s="6">
        <f t="shared" si="11"/>
        <v>0</v>
      </c>
    </row>
    <row r="54" spans="1:48" x14ac:dyDescent="0.2">
      <c r="A54" s="6">
        <v>142</v>
      </c>
      <c r="B54" s="6" t="s">
        <v>82</v>
      </c>
      <c r="C54" s="7">
        <v>6711</v>
      </c>
      <c r="D54" s="7">
        <v>14848867.69014753</v>
      </c>
      <c r="E54" s="26">
        <v>4211312.307163191</v>
      </c>
      <c r="F54" s="26">
        <v>-868609</v>
      </c>
      <c r="H54" s="13">
        <f t="shared" si="0"/>
        <v>13980258.69014753</v>
      </c>
      <c r="I54" s="42"/>
      <c r="J54" s="33">
        <v>3478695.8000283302</v>
      </c>
      <c r="K54" s="42"/>
      <c r="L54" s="33">
        <v>-634561.64804543206</v>
      </c>
      <c r="M54" s="44"/>
      <c r="N54" s="44">
        <f t="shared" si="1"/>
        <v>16824392.84213043</v>
      </c>
      <c r="O54" s="57">
        <f t="shared" si="2"/>
        <v>2506.9874597124767</v>
      </c>
      <c r="P54" s="42"/>
      <c r="Q54" s="33">
        <v>0</v>
      </c>
      <c r="S54" s="36">
        <f t="shared" si="3"/>
        <v>-623769.96087034792</v>
      </c>
      <c r="T54" s="12">
        <f t="shared" si="4"/>
        <v>-3.5749893436521032E-2</v>
      </c>
      <c r="U54" s="33">
        <f t="shared" si="5"/>
        <v>-92.947393960713441</v>
      </c>
      <c r="W54" s="23">
        <v>153023.38034</v>
      </c>
      <c r="X54" s="24">
        <v>422897.51819999999</v>
      </c>
      <c r="Y54" s="25">
        <f t="shared" si="6"/>
        <v>269874.13786000002</v>
      </c>
      <c r="AA54" s="23" t="e">
        <f>#REF!+Y54</f>
        <v>#REF!</v>
      </c>
      <c r="AB54" s="25" t="e">
        <f t="shared" si="7"/>
        <v>#REF!</v>
      </c>
      <c r="AC54" s="24"/>
      <c r="AD54" s="88">
        <v>142</v>
      </c>
      <c r="AE54" s="88" t="s">
        <v>82</v>
      </c>
      <c r="AF54" s="113">
        <v>6765</v>
      </c>
      <c r="AG54" s="113">
        <v>14453171.02403659</v>
      </c>
      <c r="AH54" s="113">
        <v>4211312.307163191</v>
      </c>
      <c r="AI54" s="113">
        <v>-868609</v>
      </c>
      <c r="AK54" s="114">
        <f t="shared" si="8"/>
        <v>13584562.02403659</v>
      </c>
      <c r="AL54" s="115"/>
      <c r="AM54" s="116">
        <v>3256773.4686829797</v>
      </c>
      <c r="AN54" s="115"/>
      <c r="AO54" s="116">
        <v>606827.31028120872</v>
      </c>
      <c r="AP54" s="117"/>
      <c r="AQ54" s="117">
        <f t="shared" si="9"/>
        <v>17448162.803000778</v>
      </c>
      <c r="AR54" s="118">
        <f t="shared" si="10"/>
        <v>2579.1814934221402</v>
      </c>
      <c r="AU54" s="6">
        <v>142</v>
      </c>
      <c r="AV54" s="6">
        <f t="shared" si="11"/>
        <v>0</v>
      </c>
    </row>
    <row r="55" spans="1:48" x14ac:dyDescent="0.2">
      <c r="A55" s="6">
        <v>143</v>
      </c>
      <c r="B55" s="6" t="s">
        <v>83</v>
      </c>
      <c r="C55" s="7">
        <v>6942</v>
      </c>
      <c r="D55" s="7">
        <v>15401735.772030141</v>
      </c>
      <c r="E55" s="26">
        <v>5201362.4785871813</v>
      </c>
      <c r="F55" s="26">
        <v>-738161</v>
      </c>
      <c r="H55" s="13">
        <f t="shared" si="0"/>
        <v>14663574.772030141</v>
      </c>
      <c r="I55" s="42"/>
      <c r="J55" s="33">
        <v>3916036.3177696271</v>
      </c>
      <c r="K55" s="42"/>
      <c r="L55" s="33">
        <v>-654055.27458729979</v>
      </c>
      <c r="M55" s="44"/>
      <c r="N55" s="44">
        <f t="shared" si="1"/>
        <v>17925555.81521247</v>
      </c>
      <c r="O55" s="57">
        <f t="shared" si="2"/>
        <v>2582.1889679072988</v>
      </c>
      <c r="P55" s="42"/>
      <c r="Q55" s="33">
        <v>0</v>
      </c>
      <c r="S55" s="36">
        <f t="shared" si="3"/>
        <v>-812204.1549391672</v>
      </c>
      <c r="T55" s="12">
        <f t="shared" si="4"/>
        <v>-4.3345851170735986E-2</v>
      </c>
      <c r="U55" s="33">
        <f t="shared" si="5"/>
        <v>-116.99858181203791</v>
      </c>
      <c r="W55" s="23">
        <v>85639.806000000011</v>
      </c>
      <c r="X55" s="24">
        <v>365736.34610000002</v>
      </c>
      <c r="Y55" s="25">
        <f t="shared" si="6"/>
        <v>280096.54009999998</v>
      </c>
      <c r="AA55" s="23" t="e">
        <f>#REF!+Y55</f>
        <v>#REF!</v>
      </c>
      <c r="AB55" s="25" t="e">
        <f t="shared" si="7"/>
        <v>#REF!</v>
      </c>
      <c r="AC55" s="24"/>
      <c r="AD55" s="88">
        <v>143</v>
      </c>
      <c r="AE55" s="88" t="s">
        <v>83</v>
      </c>
      <c r="AF55" s="113">
        <v>7003</v>
      </c>
      <c r="AG55" s="113">
        <v>15170217.187230177</v>
      </c>
      <c r="AH55" s="113">
        <v>5201362.4785871813</v>
      </c>
      <c r="AI55" s="113">
        <v>-738161</v>
      </c>
      <c r="AK55" s="114">
        <f t="shared" si="8"/>
        <v>14432056.187230177</v>
      </c>
      <c r="AL55" s="115"/>
      <c r="AM55" s="116">
        <v>3680234.8402654231</v>
      </c>
      <c r="AN55" s="115"/>
      <c r="AO55" s="116">
        <v>625468.9426560367</v>
      </c>
      <c r="AP55" s="117"/>
      <c r="AQ55" s="117">
        <f t="shared" si="9"/>
        <v>18737759.970151637</v>
      </c>
      <c r="AR55" s="118">
        <f t="shared" si="10"/>
        <v>2675.676134535433</v>
      </c>
      <c r="AU55" s="6">
        <v>143</v>
      </c>
      <c r="AV55" s="6">
        <f t="shared" si="11"/>
        <v>0</v>
      </c>
    </row>
    <row r="56" spans="1:48" x14ac:dyDescent="0.2">
      <c r="A56" s="6">
        <v>145</v>
      </c>
      <c r="B56" s="6" t="s">
        <v>84</v>
      </c>
      <c r="C56" s="7">
        <v>12269</v>
      </c>
      <c r="D56" s="7">
        <v>26975795.024003711</v>
      </c>
      <c r="E56" s="26">
        <v>8047162.9073627433</v>
      </c>
      <c r="F56" s="26">
        <v>-261669</v>
      </c>
      <c r="H56" s="13">
        <f t="shared" si="0"/>
        <v>26714126.024003711</v>
      </c>
      <c r="I56" s="42"/>
      <c r="J56" s="33">
        <v>6090851.5455781892</v>
      </c>
      <c r="K56" s="42"/>
      <c r="L56" s="33">
        <v>-1013494.1192907796</v>
      </c>
      <c r="M56" s="44"/>
      <c r="N56" s="44">
        <f t="shared" si="1"/>
        <v>31791483.45029112</v>
      </c>
      <c r="O56" s="57">
        <f t="shared" si="2"/>
        <v>2591.2041283145422</v>
      </c>
      <c r="P56" s="42"/>
      <c r="Q56" s="33">
        <v>0</v>
      </c>
      <c r="S56" s="36">
        <f t="shared" si="3"/>
        <v>-920481.38883215189</v>
      </c>
      <c r="T56" s="12">
        <f t="shared" si="4"/>
        <v>-2.8138981970635493E-2</v>
      </c>
      <c r="U56" s="33">
        <f t="shared" si="5"/>
        <v>-75.024972600224302</v>
      </c>
      <c r="W56" s="23">
        <v>342314.53884000005</v>
      </c>
      <c r="X56" s="24">
        <v>238024.2862</v>
      </c>
      <c r="Y56" s="25">
        <f t="shared" si="6"/>
        <v>-104290.25264000005</v>
      </c>
      <c r="AA56" s="23" t="e">
        <f>#REF!+Y56</f>
        <v>#REF!</v>
      </c>
      <c r="AB56" s="25" t="e">
        <f t="shared" si="7"/>
        <v>#REF!</v>
      </c>
      <c r="AC56" s="24"/>
      <c r="AD56" s="88">
        <v>145</v>
      </c>
      <c r="AE56" s="88" t="s">
        <v>84</v>
      </c>
      <c r="AF56" s="113">
        <v>12187</v>
      </c>
      <c r="AG56" s="113">
        <v>26292032.934828322</v>
      </c>
      <c r="AH56" s="113">
        <v>8047162.9073627386</v>
      </c>
      <c r="AI56" s="113">
        <v>-261669</v>
      </c>
      <c r="AK56" s="114">
        <f t="shared" si="8"/>
        <v>26030363.934828322</v>
      </c>
      <c r="AL56" s="115"/>
      <c r="AM56" s="116">
        <v>5712402.8566514933</v>
      </c>
      <c r="AN56" s="115"/>
      <c r="AO56" s="116">
        <v>969198.04764345533</v>
      </c>
      <c r="AP56" s="117"/>
      <c r="AQ56" s="117">
        <f t="shared" si="9"/>
        <v>32711964.839123271</v>
      </c>
      <c r="AR56" s="118">
        <f t="shared" si="10"/>
        <v>2684.1687732110668</v>
      </c>
      <c r="AU56" s="6">
        <v>145</v>
      </c>
      <c r="AV56" s="6">
        <f t="shared" si="11"/>
        <v>0</v>
      </c>
    </row>
    <row r="57" spans="1:48" x14ac:dyDescent="0.2">
      <c r="A57" s="6">
        <v>146</v>
      </c>
      <c r="B57" s="6" t="s">
        <v>85</v>
      </c>
      <c r="C57" s="7">
        <v>4857</v>
      </c>
      <c r="D57" s="7">
        <v>19350251.647358268</v>
      </c>
      <c r="E57" s="26">
        <v>3175196.1946881693</v>
      </c>
      <c r="F57" s="26">
        <v>-203605</v>
      </c>
      <c r="H57" s="13">
        <f t="shared" si="0"/>
        <v>19146646.647358268</v>
      </c>
      <c r="I57" s="42"/>
      <c r="J57" s="33">
        <v>3113882.5060066981</v>
      </c>
      <c r="K57" s="42"/>
      <c r="L57" s="33">
        <v>-435513.84039089648</v>
      </c>
      <c r="M57" s="44"/>
      <c r="N57" s="44">
        <f t="shared" si="1"/>
        <v>21825015.312974069</v>
      </c>
      <c r="O57" s="57">
        <f t="shared" si="2"/>
        <v>4493.5176678966582</v>
      </c>
      <c r="P57" s="42"/>
      <c r="Q57" s="33">
        <v>0</v>
      </c>
      <c r="S57" s="36">
        <f t="shared" si="3"/>
        <v>-333407.45407192409</v>
      </c>
      <c r="T57" s="12">
        <f t="shared" si="4"/>
        <v>-1.5046533662484663E-2</v>
      </c>
      <c r="U57" s="33">
        <f t="shared" si="5"/>
        <v>-68.644730095104819</v>
      </c>
      <c r="W57" s="23">
        <v>65317.344100000002</v>
      </c>
      <c r="X57" s="24">
        <v>110108.322</v>
      </c>
      <c r="Y57" s="25">
        <f t="shared" si="6"/>
        <v>44790.977899999998</v>
      </c>
      <c r="AA57" s="23" t="e">
        <f>#REF!+Y57</f>
        <v>#REF!</v>
      </c>
      <c r="AB57" s="25" t="e">
        <f t="shared" si="7"/>
        <v>#REF!</v>
      </c>
      <c r="AC57" s="24"/>
      <c r="AD57" s="88">
        <v>146</v>
      </c>
      <c r="AE57" s="88" t="s">
        <v>85</v>
      </c>
      <c r="AF57" s="113">
        <v>4973</v>
      </c>
      <c r="AG57" s="113">
        <v>19006829.911724705</v>
      </c>
      <c r="AH57" s="113">
        <v>3175196.1946881707</v>
      </c>
      <c r="AI57" s="113">
        <v>-203605</v>
      </c>
      <c r="AK57" s="114">
        <f t="shared" si="8"/>
        <v>18803224.911724705</v>
      </c>
      <c r="AL57" s="115"/>
      <c r="AM57" s="116">
        <v>2938718.7107516704</v>
      </c>
      <c r="AN57" s="115"/>
      <c r="AO57" s="116">
        <v>416479.14456961607</v>
      </c>
      <c r="AP57" s="117"/>
      <c r="AQ57" s="117">
        <f t="shared" si="9"/>
        <v>22158422.767045993</v>
      </c>
      <c r="AR57" s="118">
        <f t="shared" si="10"/>
        <v>4455.7455795387077</v>
      </c>
      <c r="AU57" s="6">
        <v>146</v>
      </c>
      <c r="AV57" s="6">
        <f t="shared" si="11"/>
        <v>0</v>
      </c>
    </row>
    <row r="58" spans="1:48" x14ac:dyDescent="0.2">
      <c r="A58" s="6">
        <v>148</v>
      </c>
      <c r="B58" s="6" t="s">
        <v>86</v>
      </c>
      <c r="C58" s="7">
        <v>6907</v>
      </c>
      <c r="D58" s="7">
        <v>23089695.60150091</v>
      </c>
      <c r="E58" s="26">
        <v>1797719.8494495815</v>
      </c>
      <c r="F58" s="26">
        <v>-542433</v>
      </c>
      <c r="H58" s="13">
        <f t="shared" si="0"/>
        <v>22547262.60150091</v>
      </c>
      <c r="I58" s="42"/>
      <c r="J58" s="33">
        <v>3370397.5879740501</v>
      </c>
      <c r="K58" s="42"/>
      <c r="L58" s="33">
        <v>-744924.27504079288</v>
      </c>
      <c r="M58" s="44"/>
      <c r="N58" s="44">
        <f t="shared" si="1"/>
        <v>25172735.914434165</v>
      </c>
      <c r="O58" s="57">
        <f t="shared" si="2"/>
        <v>3644.5252518364218</v>
      </c>
      <c r="P58" s="42"/>
      <c r="Q58" s="33">
        <v>0</v>
      </c>
      <c r="S58" s="36">
        <f t="shared" si="3"/>
        <v>-671767.55285267904</v>
      </c>
      <c r="T58" s="12">
        <f t="shared" si="4"/>
        <v>-2.5992666243442486E-2</v>
      </c>
      <c r="U58" s="33">
        <f t="shared" si="5"/>
        <v>-97.258947857634141</v>
      </c>
      <c r="W58" s="23">
        <v>92436.616000000009</v>
      </c>
      <c r="X58" s="24">
        <v>122478.51620000001</v>
      </c>
      <c r="Y58" s="25">
        <f t="shared" si="6"/>
        <v>30041.900200000004</v>
      </c>
      <c r="AA58" s="23" t="e">
        <f>#REF!+Y58</f>
        <v>#REF!</v>
      </c>
      <c r="AB58" s="25" t="e">
        <f t="shared" si="7"/>
        <v>#REF!</v>
      </c>
      <c r="AC58" s="24"/>
      <c r="AD58" s="88">
        <v>148</v>
      </c>
      <c r="AE58" s="88" t="s">
        <v>86</v>
      </c>
      <c r="AF58" s="113">
        <v>6930</v>
      </c>
      <c r="AG58" s="113">
        <v>22527192.96056091</v>
      </c>
      <c r="AH58" s="113">
        <v>1797719.8494495815</v>
      </c>
      <c r="AI58" s="113">
        <v>-542433</v>
      </c>
      <c r="AK58" s="114">
        <f t="shared" si="8"/>
        <v>21984759.96056091</v>
      </c>
      <c r="AL58" s="115"/>
      <c r="AM58" s="116">
        <v>3147377.11083902</v>
      </c>
      <c r="AN58" s="115"/>
      <c r="AO58" s="116">
        <v>712366.39588691201</v>
      </c>
      <c r="AP58" s="117"/>
      <c r="AQ58" s="117">
        <f t="shared" si="9"/>
        <v>25844503.467286844</v>
      </c>
      <c r="AR58" s="118">
        <f t="shared" si="10"/>
        <v>3729.3655796950711</v>
      </c>
      <c r="AU58" s="6">
        <v>148</v>
      </c>
      <c r="AV58" s="6">
        <f t="shared" si="11"/>
        <v>0</v>
      </c>
    </row>
    <row r="59" spans="1:48" x14ac:dyDescent="0.2">
      <c r="A59" s="6">
        <v>149</v>
      </c>
      <c r="B59" s="6" t="s">
        <v>87</v>
      </c>
      <c r="C59" s="7">
        <v>5386</v>
      </c>
      <c r="D59" s="7">
        <v>6255351.9424602594</v>
      </c>
      <c r="E59" s="26">
        <v>-441982.55914915114</v>
      </c>
      <c r="F59" s="26">
        <v>-1064327</v>
      </c>
      <c r="H59" s="13">
        <f t="shared" si="0"/>
        <v>5191024.9424602594</v>
      </c>
      <c r="I59" s="42"/>
      <c r="J59" s="33">
        <v>2369345.1613229434</v>
      </c>
      <c r="K59" s="42"/>
      <c r="L59" s="33">
        <v>-663470.46559090167</v>
      </c>
      <c r="M59" s="44"/>
      <c r="N59" s="44">
        <f t="shared" si="1"/>
        <v>6896899.6381923016</v>
      </c>
      <c r="O59" s="57">
        <f t="shared" si="2"/>
        <v>1280.5235124753624</v>
      </c>
      <c r="P59" s="42"/>
      <c r="Q59" s="33">
        <v>0</v>
      </c>
      <c r="S59" s="36">
        <f t="shared" si="3"/>
        <v>-1112457.4750773013</v>
      </c>
      <c r="T59" s="12">
        <f t="shared" si="4"/>
        <v>-0.13889472767224018</v>
      </c>
      <c r="U59" s="33">
        <f t="shared" si="5"/>
        <v>-206.5461335085966</v>
      </c>
      <c r="W59" s="23">
        <v>2515349.8511800007</v>
      </c>
      <c r="X59" s="24">
        <v>74764.91</v>
      </c>
      <c r="Y59" s="25">
        <f t="shared" si="6"/>
        <v>-2440584.9411800005</v>
      </c>
      <c r="AA59" s="23" t="e">
        <f>#REF!+Y59</f>
        <v>#REF!</v>
      </c>
      <c r="AB59" s="25" t="e">
        <f t="shared" si="7"/>
        <v>#REF!</v>
      </c>
      <c r="AC59" s="24"/>
      <c r="AD59" s="88">
        <v>149</v>
      </c>
      <c r="AE59" s="88" t="s">
        <v>87</v>
      </c>
      <c r="AF59" s="113">
        <v>5403</v>
      </c>
      <c r="AG59" s="113">
        <v>6215739.1954952106</v>
      </c>
      <c r="AH59" s="113">
        <v>-441982.55914915114</v>
      </c>
      <c r="AI59" s="113">
        <v>-1064327</v>
      </c>
      <c r="AK59" s="114">
        <f t="shared" si="8"/>
        <v>5151412.1954952106</v>
      </c>
      <c r="AL59" s="115"/>
      <c r="AM59" s="116">
        <v>2223472.287218058</v>
      </c>
      <c r="AN59" s="115"/>
      <c r="AO59" s="116">
        <v>634472.63055633428</v>
      </c>
      <c r="AP59" s="117"/>
      <c r="AQ59" s="117">
        <f t="shared" si="9"/>
        <v>8009357.1132696029</v>
      </c>
      <c r="AR59" s="118">
        <f t="shared" si="10"/>
        <v>1482.3907298296508</v>
      </c>
      <c r="AU59" s="6">
        <v>149</v>
      </c>
      <c r="AV59" s="6">
        <f t="shared" si="11"/>
        <v>0</v>
      </c>
    </row>
    <row r="60" spans="1:48" x14ac:dyDescent="0.2">
      <c r="A60" s="6">
        <v>151</v>
      </c>
      <c r="B60" s="6" t="s">
        <v>88</v>
      </c>
      <c r="C60" s="7">
        <v>1951</v>
      </c>
      <c r="D60" s="7">
        <v>6685480.9213602338</v>
      </c>
      <c r="E60" s="26">
        <v>1963123.1691264301</v>
      </c>
      <c r="F60" s="26">
        <v>-491554</v>
      </c>
      <c r="H60" s="13">
        <f t="shared" si="0"/>
        <v>6193926.9213602338</v>
      </c>
      <c r="I60" s="42"/>
      <c r="J60" s="33">
        <v>1479951.7730052217</v>
      </c>
      <c r="K60" s="42"/>
      <c r="L60" s="33">
        <v>-156863.96974916878</v>
      </c>
      <c r="M60" s="44"/>
      <c r="N60" s="44">
        <f t="shared" si="1"/>
        <v>7517014.7246162873</v>
      </c>
      <c r="O60" s="57">
        <f t="shared" si="2"/>
        <v>3852.9034980093734</v>
      </c>
      <c r="P60" s="42"/>
      <c r="Q60" s="33">
        <v>0</v>
      </c>
      <c r="S60" s="36">
        <f t="shared" si="3"/>
        <v>-226792.13913330436</v>
      </c>
      <c r="T60" s="12">
        <f t="shared" si="4"/>
        <v>-2.9286905410175795E-2</v>
      </c>
      <c r="U60" s="33">
        <f t="shared" si="5"/>
        <v>-116.24404876130413</v>
      </c>
      <c r="W60" s="23">
        <v>49643.900240000003</v>
      </c>
      <c r="X60" s="24">
        <v>35343.412000000004</v>
      </c>
      <c r="Y60" s="25">
        <f t="shared" si="6"/>
        <v>-14300.488239999999</v>
      </c>
      <c r="AA60" s="23" t="e">
        <f>#REF!+Y60</f>
        <v>#REF!</v>
      </c>
      <c r="AB60" s="25" t="e">
        <f t="shared" si="7"/>
        <v>#REF!</v>
      </c>
      <c r="AC60" s="24"/>
      <c r="AD60" s="88">
        <v>151</v>
      </c>
      <c r="AE60" s="88" t="s">
        <v>88</v>
      </c>
      <c r="AF60" s="113">
        <v>1976</v>
      </c>
      <c r="AG60" s="113">
        <v>6690776.2013458423</v>
      </c>
      <c r="AH60" s="113">
        <v>1963123.1691264301</v>
      </c>
      <c r="AI60" s="113">
        <v>-491554</v>
      </c>
      <c r="AK60" s="114">
        <f t="shared" si="8"/>
        <v>6199222.2013458423</v>
      </c>
      <c r="AL60" s="115"/>
      <c r="AM60" s="116">
        <v>1394576.6353883722</v>
      </c>
      <c r="AN60" s="115"/>
      <c r="AO60" s="116">
        <v>150008.02701537646</v>
      </c>
      <c r="AP60" s="117"/>
      <c r="AQ60" s="117">
        <f t="shared" si="9"/>
        <v>7743806.8637495916</v>
      </c>
      <c r="AR60" s="118">
        <f t="shared" si="10"/>
        <v>3918.9305990635585</v>
      </c>
      <c r="AU60" s="6">
        <v>151</v>
      </c>
      <c r="AV60" s="6">
        <f t="shared" si="11"/>
        <v>0</v>
      </c>
    </row>
    <row r="61" spans="1:48" x14ac:dyDescent="0.2">
      <c r="A61" s="6">
        <v>152</v>
      </c>
      <c r="B61" s="6" t="s">
        <v>89</v>
      </c>
      <c r="C61" s="7">
        <v>4522</v>
      </c>
      <c r="D61" s="7">
        <v>11719721.685465671</v>
      </c>
      <c r="E61" s="26">
        <v>3623520.0486513665</v>
      </c>
      <c r="F61" s="26">
        <v>-158202</v>
      </c>
      <c r="H61" s="13">
        <f t="shared" si="0"/>
        <v>11561519.685465671</v>
      </c>
      <c r="I61" s="42"/>
      <c r="J61" s="33">
        <v>2685470.9394366955</v>
      </c>
      <c r="K61" s="42"/>
      <c r="L61" s="33">
        <v>-367562.6365026508</v>
      </c>
      <c r="M61" s="44"/>
      <c r="N61" s="44">
        <f t="shared" si="1"/>
        <v>13879427.988399716</v>
      </c>
      <c r="O61" s="57">
        <f t="shared" si="2"/>
        <v>3069.3118063688007</v>
      </c>
      <c r="P61" s="42"/>
      <c r="Q61" s="33">
        <v>0</v>
      </c>
      <c r="S61" s="36">
        <f t="shared" si="3"/>
        <v>-186290.97340953536</v>
      </c>
      <c r="T61" s="12">
        <f t="shared" si="4"/>
        <v>-1.3244326430475833E-2</v>
      </c>
      <c r="U61" s="33">
        <f t="shared" si="5"/>
        <v>-41.196588547000303</v>
      </c>
      <c r="W61" s="23">
        <v>107457.5661</v>
      </c>
      <c r="X61" s="24">
        <v>173998.33600000001</v>
      </c>
      <c r="Y61" s="25">
        <f t="shared" si="6"/>
        <v>66540.769900000014</v>
      </c>
      <c r="AA61" s="23" t="e">
        <f>#REF!+Y61</f>
        <v>#REF!</v>
      </c>
      <c r="AB61" s="25" t="e">
        <f t="shared" si="7"/>
        <v>#REF!</v>
      </c>
      <c r="AC61" s="24"/>
      <c r="AD61" s="88">
        <v>152</v>
      </c>
      <c r="AE61" s="88" t="s">
        <v>89</v>
      </c>
      <c r="AF61" s="113">
        <v>4601</v>
      </c>
      <c r="AG61" s="113">
        <v>11345551.145034704</v>
      </c>
      <c r="AH61" s="113">
        <v>3623520.0486513665</v>
      </c>
      <c r="AI61" s="113">
        <v>-158202</v>
      </c>
      <c r="AK61" s="114">
        <f t="shared" si="8"/>
        <v>11187349.145034704</v>
      </c>
      <c r="AL61" s="115"/>
      <c r="AM61" s="116">
        <v>2526871.980818341</v>
      </c>
      <c r="AN61" s="115"/>
      <c r="AO61" s="116">
        <v>351497.83595620625</v>
      </c>
      <c r="AP61" s="117"/>
      <c r="AQ61" s="117">
        <f t="shared" si="9"/>
        <v>14065718.961809251</v>
      </c>
      <c r="AR61" s="118">
        <f t="shared" si="10"/>
        <v>3057.1004046531734</v>
      </c>
      <c r="AU61" s="6">
        <v>152</v>
      </c>
      <c r="AV61" s="6">
        <f t="shared" si="11"/>
        <v>0</v>
      </c>
    </row>
    <row r="62" spans="1:48" x14ac:dyDescent="0.2">
      <c r="A62" s="6">
        <v>153</v>
      </c>
      <c r="B62" s="6" t="s">
        <v>90</v>
      </c>
      <c r="C62" s="7">
        <v>26508</v>
      </c>
      <c r="D62" s="7">
        <v>54208288.068084955</v>
      </c>
      <c r="E62" s="26">
        <v>7468064.8651833571</v>
      </c>
      <c r="F62" s="26">
        <v>-1519499</v>
      </c>
      <c r="H62" s="13">
        <f t="shared" si="0"/>
        <v>52688789.068084955</v>
      </c>
      <c r="I62" s="42"/>
      <c r="J62" s="33">
        <v>11345884.526494788</v>
      </c>
      <c r="K62" s="42"/>
      <c r="L62" s="33">
        <v>-2698078.9443432451</v>
      </c>
      <c r="M62" s="44"/>
      <c r="N62" s="44">
        <f t="shared" si="1"/>
        <v>61336594.650236495</v>
      </c>
      <c r="O62" s="57">
        <f t="shared" si="2"/>
        <v>2313.8899445539646</v>
      </c>
      <c r="P62" s="42"/>
      <c r="Q62" s="33">
        <v>0</v>
      </c>
      <c r="S62" s="36">
        <f t="shared" si="3"/>
        <v>-1680542.2428246811</v>
      </c>
      <c r="T62" s="12">
        <f t="shared" si="4"/>
        <v>-2.6668019616259746E-2</v>
      </c>
      <c r="U62" s="33">
        <f t="shared" si="5"/>
        <v>-63.397549525602876</v>
      </c>
      <c r="W62" s="23">
        <v>1364815.7603439998</v>
      </c>
      <c r="X62" s="24">
        <v>568417.22030000004</v>
      </c>
      <c r="Y62" s="25">
        <f t="shared" si="6"/>
        <v>-796398.54004399979</v>
      </c>
      <c r="AA62" s="23" t="e">
        <f>#REF!+Y62</f>
        <v>#REF!</v>
      </c>
      <c r="AB62" s="25" t="e">
        <f t="shared" si="7"/>
        <v>#REF!</v>
      </c>
      <c r="AC62" s="24"/>
      <c r="AD62" s="88">
        <v>153</v>
      </c>
      <c r="AE62" s="88" t="s">
        <v>90</v>
      </c>
      <c r="AF62" s="113">
        <v>26932</v>
      </c>
      <c r="AG62" s="113">
        <v>51218222.411786973</v>
      </c>
      <c r="AH62" s="113">
        <v>7468064.8651833571</v>
      </c>
      <c r="AI62" s="113">
        <v>-1519499</v>
      </c>
      <c r="AK62" s="114">
        <f t="shared" si="8"/>
        <v>49698723.411786973</v>
      </c>
      <c r="AL62" s="115"/>
      <c r="AM62" s="116">
        <v>10738257.567715192</v>
      </c>
      <c r="AN62" s="115"/>
      <c r="AO62" s="116">
        <v>2580155.9135590126</v>
      </c>
      <c r="AP62" s="117"/>
      <c r="AQ62" s="117">
        <f t="shared" si="9"/>
        <v>63017136.893061176</v>
      </c>
      <c r="AR62" s="118">
        <f t="shared" si="10"/>
        <v>2339.8610163768444</v>
      </c>
      <c r="AU62" s="6">
        <v>153</v>
      </c>
      <c r="AV62" s="6">
        <f t="shared" si="11"/>
        <v>0</v>
      </c>
    </row>
    <row r="63" spans="1:48" x14ac:dyDescent="0.2">
      <c r="A63" s="6">
        <v>165</v>
      </c>
      <c r="B63" s="6" t="s">
        <v>91</v>
      </c>
      <c r="C63" s="7">
        <v>16413</v>
      </c>
      <c r="D63" s="7">
        <v>22976503.716918327</v>
      </c>
      <c r="E63" s="26">
        <v>5121876.8095450457</v>
      </c>
      <c r="F63" s="26">
        <v>-2294876</v>
      </c>
      <c r="H63" s="13">
        <f t="shared" si="0"/>
        <v>20681627.716918327</v>
      </c>
      <c r="I63" s="42"/>
      <c r="J63" s="33">
        <v>6998393.1107240189</v>
      </c>
      <c r="K63" s="42"/>
      <c r="L63" s="33">
        <v>-1555203.9040931575</v>
      </c>
      <c r="M63" s="44"/>
      <c r="N63" s="44">
        <f t="shared" si="1"/>
        <v>26124816.923549186</v>
      </c>
      <c r="O63" s="57">
        <f t="shared" si="2"/>
        <v>1591.714916441186</v>
      </c>
      <c r="P63" s="42"/>
      <c r="Q63" s="33">
        <v>0</v>
      </c>
      <c r="S63" s="36">
        <f t="shared" si="3"/>
        <v>-2490266.445454713</v>
      </c>
      <c r="T63" s="12">
        <f t="shared" si="4"/>
        <v>-8.702635646178794E-2</v>
      </c>
      <c r="U63" s="33">
        <f t="shared" si="5"/>
        <v>-151.72524495550556</v>
      </c>
      <c r="W63" s="23">
        <v>361250.45150000002</v>
      </c>
      <c r="X63" s="24">
        <v>485496.13829999999</v>
      </c>
      <c r="Y63" s="25">
        <f t="shared" si="6"/>
        <v>124245.68679999997</v>
      </c>
      <c r="AA63" s="23" t="e">
        <f>#REF!+Y63</f>
        <v>#REF!</v>
      </c>
      <c r="AB63" s="25" t="e">
        <f t="shared" si="7"/>
        <v>#REF!</v>
      </c>
      <c r="AC63" s="24"/>
      <c r="AD63" s="88">
        <v>165</v>
      </c>
      <c r="AE63" s="88" t="s">
        <v>91</v>
      </c>
      <c r="AF63" s="113">
        <v>16447</v>
      </c>
      <c r="AG63" s="113">
        <v>22843662.385051683</v>
      </c>
      <c r="AH63" s="113">
        <v>5121876.8095450457</v>
      </c>
      <c r="AI63" s="113">
        <v>-2294876</v>
      </c>
      <c r="AK63" s="114">
        <f t="shared" si="8"/>
        <v>20548786.385051683</v>
      </c>
      <c r="AL63" s="115"/>
      <c r="AM63" s="116">
        <v>6579065.2784645287</v>
      </c>
      <c r="AN63" s="115"/>
      <c r="AO63" s="116">
        <v>1487231.7054876874</v>
      </c>
      <c r="AP63" s="117"/>
      <c r="AQ63" s="117">
        <f t="shared" si="9"/>
        <v>28615083.369003899</v>
      </c>
      <c r="AR63" s="118">
        <f t="shared" si="10"/>
        <v>1739.8360411627591</v>
      </c>
      <c r="AU63" s="6">
        <v>165</v>
      </c>
      <c r="AV63" s="6">
        <f t="shared" si="11"/>
        <v>0</v>
      </c>
    </row>
    <row r="64" spans="1:48" x14ac:dyDescent="0.2">
      <c r="A64" s="6">
        <v>167</v>
      </c>
      <c r="B64" s="6" t="s">
        <v>92</v>
      </c>
      <c r="C64" s="7">
        <v>76850</v>
      </c>
      <c r="D64" s="7">
        <v>123633278.13634661</v>
      </c>
      <c r="E64" s="26">
        <v>41043786.700901076</v>
      </c>
      <c r="F64" s="26">
        <v>-1788895</v>
      </c>
      <c r="H64" s="13">
        <f t="shared" si="0"/>
        <v>121844383.13634661</v>
      </c>
      <c r="I64" s="42"/>
      <c r="J64" s="33">
        <v>36185086.07904613</v>
      </c>
      <c r="K64" s="42"/>
      <c r="L64" s="33">
        <v>-6663222.1709343996</v>
      </c>
      <c r="M64" s="44"/>
      <c r="N64" s="44">
        <f t="shared" si="1"/>
        <v>151366247.04445833</v>
      </c>
      <c r="O64" s="57">
        <f t="shared" si="2"/>
        <v>1969.6323623221645</v>
      </c>
      <c r="P64" s="42"/>
      <c r="Q64" s="33">
        <v>0</v>
      </c>
      <c r="S64" s="36">
        <f t="shared" si="3"/>
        <v>-6787283.5708096921</v>
      </c>
      <c r="T64" s="12">
        <f t="shared" si="4"/>
        <v>-4.2915789134804511E-2</v>
      </c>
      <c r="U64" s="33">
        <f t="shared" si="5"/>
        <v>-88.318589080152137</v>
      </c>
      <c r="W64" s="23">
        <v>10545647.648704</v>
      </c>
      <c r="X64" s="24">
        <v>328965.60399999999</v>
      </c>
      <c r="Y64" s="25">
        <f t="shared" si="6"/>
        <v>-10216682.044704</v>
      </c>
      <c r="AA64" s="23" t="e">
        <f>#REF!+Y64</f>
        <v>#REF!</v>
      </c>
      <c r="AB64" s="25" t="e">
        <f t="shared" si="7"/>
        <v>#REF!</v>
      </c>
      <c r="AC64" s="24"/>
      <c r="AD64" s="88">
        <v>167</v>
      </c>
      <c r="AE64" s="88" t="s">
        <v>92</v>
      </c>
      <c r="AF64" s="113">
        <v>76551</v>
      </c>
      <c r="AG64" s="113">
        <v>119754596.44576004</v>
      </c>
      <c r="AH64" s="113">
        <v>41043786.700901099</v>
      </c>
      <c r="AI64" s="113">
        <v>-1788895</v>
      </c>
      <c r="AK64" s="114">
        <f t="shared" si="8"/>
        <v>117965701.44576004</v>
      </c>
      <c r="AL64" s="115"/>
      <c r="AM64" s="116">
        <v>33815831.74380672</v>
      </c>
      <c r="AN64" s="115"/>
      <c r="AO64" s="116">
        <v>6371997.4257012531</v>
      </c>
      <c r="AP64" s="117"/>
      <c r="AQ64" s="117">
        <f t="shared" si="9"/>
        <v>158153530.61526802</v>
      </c>
      <c r="AR64" s="118">
        <f t="shared" si="10"/>
        <v>2065.9890872133351</v>
      </c>
      <c r="AU64" s="6">
        <v>167</v>
      </c>
      <c r="AV64" s="6">
        <f t="shared" si="11"/>
        <v>0</v>
      </c>
    </row>
    <row r="65" spans="1:48" x14ac:dyDescent="0.2">
      <c r="A65" s="6">
        <v>169</v>
      </c>
      <c r="B65" s="6" t="s">
        <v>93</v>
      </c>
      <c r="C65" s="7">
        <v>5133</v>
      </c>
      <c r="D65" s="7">
        <v>8509579.1963627432</v>
      </c>
      <c r="E65" s="26">
        <v>2349076.4404167994</v>
      </c>
      <c r="F65" s="26">
        <v>-1060803</v>
      </c>
      <c r="H65" s="13">
        <f t="shared" si="0"/>
        <v>7448776.1963627432</v>
      </c>
      <c r="I65" s="42"/>
      <c r="J65" s="33">
        <v>2621618.5542831346</v>
      </c>
      <c r="K65" s="42"/>
      <c r="L65" s="33">
        <v>-470518.44622398686</v>
      </c>
      <c r="M65" s="44"/>
      <c r="N65" s="44">
        <f t="shared" si="1"/>
        <v>9599876.3044218905</v>
      </c>
      <c r="O65" s="57">
        <f t="shared" si="2"/>
        <v>1870.2272169144537</v>
      </c>
      <c r="P65" s="42"/>
      <c r="Q65" s="33">
        <v>0</v>
      </c>
      <c r="S65" s="36">
        <f t="shared" si="3"/>
        <v>-691233.79943621904</v>
      </c>
      <c r="T65" s="12">
        <f t="shared" si="4"/>
        <v>-6.71680501384469E-2</v>
      </c>
      <c r="U65" s="33">
        <f t="shared" si="5"/>
        <v>-134.66467941480985</v>
      </c>
      <c r="W65" s="23">
        <v>229147.65234000003</v>
      </c>
      <c r="X65" s="24">
        <v>184941.20010000002</v>
      </c>
      <c r="Y65" s="25">
        <f t="shared" si="6"/>
        <v>-44206.452240000013</v>
      </c>
      <c r="AA65" s="23" t="e">
        <f>#REF!+Y65</f>
        <v>#REF!</v>
      </c>
      <c r="AB65" s="25" t="e">
        <f t="shared" si="7"/>
        <v>#REF!</v>
      </c>
      <c r="AC65" s="24"/>
      <c r="AD65" s="88">
        <v>169</v>
      </c>
      <c r="AE65" s="88" t="s">
        <v>93</v>
      </c>
      <c r="AF65" s="113">
        <v>5195</v>
      </c>
      <c r="AG65" s="113">
        <v>8436575.9426508285</v>
      </c>
      <c r="AH65" s="113">
        <v>2349076.4404167994</v>
      </c>
      <c r="AI65" s="113">
        <v>-1060803</v>
      </c>
      <c r="AK65" s="114">
        <f t="shared" si="8"/>
        <v>7375772.9426508285</v>
      </c>
      <c r="AL65" s="115"/>
      <c r="AM65" s="116">
        <v>2465383.3323881878</v>
      </c>
      <c r="AN65" s="115"/>
      <c r="AO65" s="116">
        <v>449953.82881909236</v>
      </c>
      <c r="AP65" s="117"/>
      <c r="AQ65" s="117">
        <f t="shared" si="9"/>
        <v>10291110.10385811</v>
      </c>
      <c r="AR65" s="118">
        <f t="shared" si="10"/>
        <v>1980.9644088273551</v>
      </c>
      <c r="AU65" s="6">
        <v>169</v>
      </c>
      <c r="AV65" s="6">
        <f t="shared" si="11"/>
        <v>0</v>
      </c>
    </row>
    <row r="66" spans="1:48" x14ac:dyDescent="0.2">
      <c r="A66" s="6">
        <v>171</v>
      </c>
      <c r="B66" s="6" t="s">
        <v>94</v>
      </c>
      <c r="C66" s="7">
        <v>4767</v>
      </c>
      <c r="D66" s="7">
        <v>10535072.945643621</v>
      </c>
      <c r="E66" s="26">
        <v>2937966.2398217167</v>
      </c>
      <c r="F66" s="26">
        <v>-190952</v>
      </c>
      <c r="H66" s="13">
        <f t="shared" si="0"/>
        <v>10344120.945643621</v>
      </c>
      <c r="I66" s="42"/>
      <c r="J66" s="33">
        <v>2763160.0075586173</v>
      </c>
      <c r="K66" s="42"/>
      <c r="L66" s="33">
        <v>-425971.61227968783</v>
      </c>
      <c r="M66" s="44"/>
      <c r="N66" s="44">
        <f t="shared" si="1"/>
        <v>12681309.340922551</v>
      </c>
      <c r="O66" s="57">
        <f t="shared" si="2"/>
        <v>2660.2285170804598</v>
      </c>
      <c r="P66" s="42"/>
      <c r="Q66" s="33">
        <v>0</v>
      </c>
      <c r="S66" s="36">
        <f t="shared" si="3"/>
        <v>-334519.23256734386</v>
      </c>
      <c r="T66" s="12">
        <f t="shared" si="4"/>
        <v>-2.5700955623269264E-2</v>
      </c>
      <c r="U66" s="33">
        <f t="shared" si="5"/>
        <v>-70.173952709742792</v>
      </c>
      <c r="W66" s="23">
        <v>161410.64388000002</v>
      </c>
      <c r="X66" s="24">
        <v>4146.0541000000003</v>
      </c>
      <c r="Y66" s="25">
        <f t="shared" si="6"/>
        <v>-157264.58978000001</v>
      </c>
      <c r="AA66" s="23" t="e">
        <f>#REF!+Y66</f>
        <v>#REF!</v>
      </c>
      <c r="AB66" s="25" t="e">
        <f t="shared" si="7"/>
        <v>#REF!</v>
      </c>
      <c r="AC66" s="24"/>
      <c r="AD66" s="88">
        <v>171</v>
      </c>
      <c r="AE66" s="88" t="s">
        <v>94</v>
      </c>
      <c r="AF66" s="113">
        <v>4812</v>
      </c>
      <c r="AG66" s="113">
        <v>10201845.062997308</v>
      </c>
      <c r="AH66" s="113">
        <v>2937966.2398217167</v>
      </c>
      <c r="AI66" s="113">
        <v>-190952</v>
      </c>
      <c r="AK66" s="114">
        <f t="shared" si="8"/>
        <v>10010893.062997308</v>
      </c>
      <c r="AL66" s="115"/>
      <c r="AM66" s="116">
        <v>2597581.5386097394</v>
      </c>
      <c r="AN66" s="115"/>
      <c r="AO66" s="116">
        <v>407353.9718828483</v>
      </c>
      <c r="AP66" s="117"/>
      <c r="AQ66" s="117">
        <f t="shared" si="9"/>
        <v>13015828.573489895</v>
      </c>
      <c r="AR66" s="118">
        <f t="shared" si="10"/>
        <v>2704.868780858249</v>
      </c>
      <c r="AU66" s="6">
        <v>171</v>
      </c>
      <c r="AV66" s="6">
        <f t="shared" si="11"/>
        <v>0</v>
      </c>
    </row>
    <row r="67" spans="1:48" x14ac:dyDescent="0.2">
      <c r="A67" s="6">
        <v>172</v>
      </c>
      <c r="B67" s="6" t="s">
        <v>95</v>
      </c>
      <c r="C67" s="7">
        <v>4377</v>
      </c>
      <c r="D67" s="7">
        <v>13107679.202296954</v>
      </c>
      <c r="E67" s="26">
        <v>3499403.1803284115</v>
      </c>
      <c r="F67" s="26">
        <v>34650</v>
      </c>
      <c r="H67" s="13">
        <f t="shared" si="0"/>
        <v>13142329.202296954</v>
      </c>
      <c r="I67" s="42"/>
      <c r="J67" s="33">
        <v>2792995.06372954</v>
      </c>
      <c r="K67" s="42"/>
      <c r="L67" s="33">
        <v>-397015.71880761132</v>
      </c>
      <c r="M67" s="44"/>
      <c r="N67" s="44">
        <f t="shared" si="1"/>
        <v>15538308.547218882</v>
      </c>
      <c r="O67" s="57">
        <f t="shared" si="2"/>
        <v>3549.9905294080149</v>
      </c>
      <c r="P67" s="42"/>
      <c r="Q67" s="33">
        <v>0</v>
      </c>
      <c r="S67" s="36">
        <f t="shared" si="3"/>
        <v>-215171.18543009833</v>
      </c>
      <c r="T67" s="12">
        <f t="shared" si="4"/>
        <v>-1.3658644888732583E-2</v>
      </c>
      <c r="U67" s="33">
        <f t="shared" si="5"/>
        <v>-49.15951232124705</v>
      </c>
      <c r="W67" s="23">
        <v>320673.49580000003</v>
      </c>
      <c r="X67" s="24">
        <v>289748.01030000002</v>
      </c>
      <c r="Y67" s="25">
        <f t="shared" si="6"/>
        <v>-30925.48550000001</v>
      </c>
      <c r="AA67" s="23" t="e">
        <f>#REF!+Y67</f>
        <v>#REF!</v>
      </c>
      <c r="AB67" s="25" t="e">
        <f t="shared" si="7"/>
        <v>#REF!</v>
      </c>
      <c r="AC67" s="24"/>
      <c r="AD67" s="88">
        <v>172</v>
      </c>
      <c r="AE67" s="88" t="s">
        <v>95</v>
      </c>
      <c r="AF67" s="113">
        <v>4467</v>
      </c>
      <c r="AG67" s="113">
        <v>12708803.918695897</v>
      </c>
      <c r="AH67" s="113">
        <v>3499403.1803284115</v>
      </c>
      <c r="AI67" s="113">
        <v>34650</v>
      </c>
      <c r="AK67" s="114">
        <f t="shared" si="8"/>
        <v>12743453.918695897</v>
      </c>
      <c r="AL67" s="115"/>
      <c r="AM67" s="116">
        <v>2630362.1807576925</v>
      </c>
      <c r="AN67" s="115"/>
      <c r="AO67" s="116">
        <v>379663.63319539058</v>
      </c>
      <c r="AP67" s="117"/>
      <c r="AQ67" s="117">
        <f t="shared" si="9"/>
        <v>15753479.73264898</v>
      </c>
      <c r="AR67" s="118">
        <f t="shared" si="10"/>
        <v>3526.6352658717215</v>
      </c>
      <c r="AU67" s="6">
        <v>172</v>
      </c>
      <c r="AV67" s="6">
        <f t="shared" si="11"/>
        <v>0</v>
      </c>
    </row>
    <row r="68" spans="1:48" x14ac:dyDescent="0.2">
      <c r="A68" s="6">
        <v>176</v>
      </c>
      <c r="B68" s="6" t="s">
        <v>96</v>
      </c>
      <c r="C68" s="7">
        <v>4606</v>
      </c>
      <c r="D68" s="7">
        <v>18215954.01787677</v>
      </c>
      <c r="E68" s="26">
        <v>4791049.6296836259</v>
      </c>
      <c r="F68" s="26">
        <v>-263959</v>
      </c>
      <c r="H68" s="13">
        <f t="shared" si="0"/>
        <v>17951995.01787677</v>
      </c>
      <c r="I68" s="42"/>
      <c r="J68" s="33">
        <v>2986956.9928064919</v>
      </c>
      <c r="K68" s="42"/>
      <c r="L68" s="33">
        <v>-352002.44763915939</v>
      </c>
      <c r="M68" s="44"/>
      <c r="N68" s="44">
        <f t="shared" si="1"/>
        <v>20586949.563044101</v>
      </c>
      <c r="O68" s="57">
        <f t="shared" si="2"/>
        <v>4469.593912949219</v>
      </c>
      <c r="P68" s="42"/>
      <c r="Q68" s="33">
        <v>0</v>
      </c>
      <c r="S68" s="36">
        <f t="shared" si="3"/>
        <v>-215561.43254105374</v>
      </c>
      <c r="T68" s="12">
        <f t="shared" si="4"/>
        <v>-1.0362279466493329E-2</v>
      </c>
      <c r="U68" s="33">
        <f t="shared" si="5"/>
        <v>-46.800137329798901</v>
      </c>
      <c r="W68" s="23">
        <v>183649.80619999999</v>
      </c>
      <c r="X68" s="24">
        <v>63890.014000000003</v>
      </c>
      <c r="Y68" s="25">
        <f t="shared" si="6"/>
        <v>-119759.7922</v>
      </c>
      <c r="AA68" s="23" t="e">
        <f>#REF!+Y68</f>
        <v>#REF!</v>
      </c>
      <c r="AB68" s="25" t="e">
        <f t="shared" si="7"/>
        <v>#REF!</v>
      </c>
      <c r="AC68" s="24"/>
      <c r="AD68" s="88">
        <v>176</v>
      </c>
      <c r="AE68" s="88" t="s">
        <v>96</v>
      </c>
      <c r="AF68" s="113">
        <v>4709</v>
      </c>
      <c r="AG68" s="113">
        <v>17914534.990039919</v>
      </c>
      <c r="AH68" s="113">
        <v>4791049.629683624</v>
      </c>
      <c r="AI68" s="113">
        <v>-263959</v>
      </c>
      <c r="AK68" s="114">
        <f t="shared" si="8"/>
        <v>17650575.990039919</v>
      </c>
      <c r="AL68" s="115"/>
      <c r="AM68" s="116">
        <v>2815317.2802679273</v>
      </c>
      <c r="AN68" s="115"/>
      <c r="AO68" s="116">
        <v>336617.72527730803</v>
      </c>
      <c r="AP68" s="117"/>
      <c r="AQ68" s="117">
        <f t="shared" si="9"/>
        <v>20802510.995585155</v>
      </c>
      <c r="AR68" s="118">
        <f t="shared" si="10"/>
        <v>4417.6069219760366</v>
      </c>
      <c r="AU68" s="6">
        <v>176</v>
      </c>
      <c r="AV68" s="6">
        <f t="shared" si="11"/>
        <v>0</v>
      </c>
    </row>
    <row r="69" spans="1:48" x14ac:dyDescent="0.2">
      <c r="A69" s="6">
        <v>177</v>
      </c>
      <c r="B69" s="6" t="s">
        <v>97</v>
      </c>
      <c r="C69" s="7">
        <v>1844</v>
      </c>
      <c r="D69" s="7">
        <v>3671927.7094292827</v>
      </c>
      <c r="E69" s="26">
        <v>766456.96983776242</v>
      </c>
      <c r="F69" s="26">
        <v>-434688</v>
      </c>
      <c r="H69" s="13">
        <f t="shared" si="0"/>
        <v>3237239.7094292827</v>
      </c>
      <c r="I69" s="42"/>
      <c r="J69" s="33">
        <v>1076641.7465498904</v>
      </c>
      <c r="K69" s="42"/>
      <c r="L69" s="33">
        <v>-179057.60582034651</v>
      </c>
      <c r="M69" s="44"/>
      <c r="N69" s="44">
        <f t="shared" si="1"/>
        <v>4134823.8501588264</v>
      </c>
      <c r="O69" s="57">
        <f t="shared" si="2"/>
        <v>2242.3122831663918</v>
      </c>
      <c r="P69" s="42"/>
      <c r="Q69" s="33">
        <v>0</v>
      </c>
      <c r="S69" s="36">
        <f t="shared" si="3"/>
        <v>-495894.29766650591</v>
      </c>
      <c r="T69" s="12">
        <f t="shared" si="4"/>
        <v>-0.10708798977527637</v>
      </c>
      <c r="U69" s="33">
        <f t="shared" si="5"/>
        <v>-268.92315491676027</v>
      </c>
      <c r="W69" s="23">
        <v>70686.824000000008</v>
      </c>
      <c r="X69" s="24">
        <v>21749.792000000001</v>
      </c>
      <c r="Y69" s="25">
        <f t="shared" si="6"/>
        <v>-48937.032000000007</v>
      </c>
      <c r="AA69" s="23" t="e">
        <f>#REF!+Y69</f>
        <v>#REF!</v>
      </c>
      <c r="AB69" s="25" t="e">
        <f t="shared" si="7"/>
        <v>#REF!</v>
      </c>
      <c r="AC69" s="24"/>
      <c r="AD69" s="88">
        <v>177</v>
      </c>
      <c r="AE69" s="88" t="s">
        <v>97</v>
      </c>
      <c r="AF69" s="113">
        <v>1884</v>
      </c>
      <c r="AG69" s="113">
        <v>3880625.5533951716</v>
      </c>
      <c r="AH69" s="113">
        <v>766456.96983776242</v>
      </c>
      <c r="AI69" s="113">
        <v>-434688</v>
      </c>
      <c r="AK69" s="114">
        <f t="shared" si="8"/>
        <v>3445937.5533951716</v>
      </c>
      <c r="AL69" s="115"/>
      <c r="AM69" s="116">
        <v>1013548.9329201439</v>
      </c>
      <c r="AN69" s="115"/>
      <c r="AO69" s="116">
        <v>171231.66151001668</v>
      </c>
      <c r="AP69" s="117"/>
      <c r="AQ69" s="117">
        <f t="shared" si="9"/>
        <v>4630718.1478253324</v>
      </c>
      <c r="AR69" s="118">
        <f t="shared" si="10"/>
        <v>2457.9183374869067</v>
      </c>
      <c r="AU69" s="6">
        <v>177</v>
      </c>
      <c r="AV69" s="6">
        <f t="shared" si="11"/>
        <v>0</v>
      </c>
    </row>
    <row r="70" spans="1:48" x14ac:dyDescent="0.2">
      <c r="A70" s="6">
        <v>178</v>
      </c>
      <c r="B70" s="6" t="s">
        <v>98</v>
      </c>
      <c r="C70" s="7">
        <v>6116</v>
      </c>
      <c r="D70" s="7">
        <v>19952330.907516681</v>
      </c>
      <c r="E70" s="26">
        <v>5135795.2984180637</v>
      </c>
      <c r="F70" s="26">
        <v>-563524</v>
      </c>
      <c r="H70" s="13">
        <f t="shared" si="0"/>
        <v>19388806.907516681</v>
      </c>
      <c r="I70" s="42"/>
      <c r="J70" s="33">
        <v>4025178.1519406936</v>
      </c>
      <c r="K70" s="42"/>
      <c r="L70" s="33">
        <v>-497939.6331453977</v>
      </c>
      <c r="M70" s="44"/>
      <c r="N70" s="44">
        <f t="shared" si="1"/>
        <v>22916045.426311973</v>
      </c>
      <c r="O70" s="57">
        <f t="shared" si="2"/>
        <v>3746.90082182995</v>
      </c>
      <c r="P70" s="42"/>
      <c r="Q70" s="33">
        <v>0</v>
      </c>
      <c r="S70" s="36">
        <f t="shared" si="3"/>
        <v>-212492.55858506635</v>
      </c>
      <c r="T70" s="12">
        <f t="shared" si="4"/>
        <v>-9.1874617722842757E-3</v>
      </c>
      <c r="U70" s="33">
        <f t="shared" si="5"/>
        <v>-34.743714614955259</v>
      </c>
      <c r="W70" s="23">
        <v>128147.05573999998</v>
      </c>
      <c r="X70" s="24">
        <v>97874.064000000013</v>
      </c>
      <c r="Y70" s="25">
        <f t="shared" si="6"/>
        <v>-30272.991739999969</v>
      </c>
      <c r="AA70" s="23" t="e">
        <f>#REF!+Y70</f>
        <v>#REF!</v>
      </c>
      <c r="AB70" s="25" t="e">
        <f t="shared" si="7"/>
        <v>#REF!</v>
      </c>
      <c r="AC70" s="24"/>
      <c r="AD70" s="88">
        <v>178</v>
      </c>
      <c r="AE70" s="88" t="s">
        <v>98</v>
      </c>
      <c r="AF70" s="113">
        <v>6225</v>
      </c>
      <c r="AG70" s="113">
        <v>19434138.213203855</v>
      </c>
      <c r="AH70" s="113">
        <v>5135795.2984180637</v>
      </c>
      <c r="AI70" s="113">
        <v>-563524</v>
      </c>
      <c r="AK70" s="114">
        <f t="shared" si="8"/>
        <v>18870614.213203855</v>
      </c>
      <c r="AL70" s="115"/>
      <c r="AM70" s="116">
        <v>3781747.2344020465</v>
      </c>
      <c r="AN70" s="115"/>
      <c r="AO70" s="116">
        <v>476176.53729114082</v>
      </c>
      <c r="AP70" s="117"/>
      <c r="AQ70" s="117">
        <f t="shared" si="9"/>
        <v>23128537.98489704</v>
      </c>
      <c r="AR70" s="118">
        <f t="shared" si="10"/>
        <v>3715.4277887384801</v>
      </c>
      <c r="AU70" s="6">
        <v>178</v>
      </c>
      <c r="AV70" s="6">
        <f t="shared" si="11"/>
        <v>0</v>
      </c>
    </row>
    <row r="71" spans="1:48" x14ac:dyDescent="0.2">
      <c r="A71" s="6">
        <v>179</v>
      </c>
      <c r="B71" s="6" t="s">
        <v>99</v>
      </c>
      <c r="C71" s="7">
        <v>142400</v>
      </c>
      <c r="D71" s="7">
        <v>164222294.16833225</v>
      </c>
      <c r="E71" s="26">
        <v>52089690.186789371</v>
      </c>
      <c r="F71" s="26">
        <v>-21838499</v>
      </c>
      <c r="H71" s="13">
        <f t="shared" si="0"/>
        <v>142383795.16833225</v>
      </c>
      <c r="I71" s="42"/>
      <c r="J71" s="33">
        <v>60450436.623147398</v>
      </c>
      <c r="K71" s="42"/>
      <c r="L71" s="33">
        <v>-13280851.091555841</v>
      </c>
      <c r="M71" s="44"/>
      <c r="N71" s="44">
        <f t="shared" si="1"/>
        <v>189553380.69992381</v>
      </c>
      <c r="O71" s="57">
        <f t="shared" si="2"/>
        <v>1331.1332914320492</v>
      </c>
      <c r="P71" s="42"/>
      <c r="Q71" s="33">
        <v>0</v>
      </c>
      <c r="S71" s="36">
        <f t="shared" si="3"/>
        <v>-14368849.729415774</v>
      </c>
      <c r="T71" s="12">
        <f t="shared" si="4"/>
        <v>-7.0462399803903064E-2</v>
      </c>
      <c r="U71" s="33">
        <f t="shared" si="5"/>
        <v>-100.90484360544785</v>
      </c>
      <c r="W71" s="23">
        <v>10856131.366952002</v>
      </c>
      <c r="X71" s="24">
        <v>877196.29859999986</v>
      </c>
      <c r="Y71" s="25">
        <f t="shared" si="6"/>
        <v>-9978935.0683520027</v>
      </c>
      <c r="AA71" s="23" t="e">
        <f>#REF!+Y71</f>
        <v>#REF!</v>
      </c>
      <c r="AB71" s="25" t="e">
        <f t="shared" si="7"/>
        <v>#REF!</v>
      </c>
      <c r="AC71" s="24"/>
      <c r="AD71" s="88">
        <v>179</v>
      </c>
      <c r="AE71" s="88" t="s">
        <v>99</v>
      </c>
      <c r="AF71" s="113">
        <v>141305</v>
      </c>
      <c r="AG71" s="113">
        <v>156702195.35855779</v>
      </c>
      <c r="AH71" s="113">
        <v>52089690.186789371</v>
      </c>
      <c r="AI71" s="113">
        <v>-21838499</v>
      </c>
      <c r="AK71" s="114">
        <f t="shared" si="8"/>
        <v>134863696.35855779</v>
      </c>
      <c r="AL71" s="115"/>
      <c r="AM71" s="116">
        <v>56358139.757703044</v>
      </c>
      <c r="AN71" s="115"/>
      <c r="AO71" s="116">
        <v>12700394.31307875</v>
      </c>
      <c r="AP71" s="117"/>
      <c r="AQ71" s="117">
        <f t="shared" si="9"/>
        <v>203922230.42933959</v>
      </c>
      <c r="AR71" s="118">
        <f t="shared" si="10"/>
        <v>1443.1352777986594</v>
      </c>
      <c r="AU71" s="6">
        <v>179</v>
      </c>
      <c r="AV71" s="6">
        <f t="shared" si="11"/>
        <v>0</v>
      </c>
    </row>
    <row r="72" spans="1:48" x14ac:dyDescent="0.2">
      <c r="A72" s="6">
        <v>181</v>
      </c>
      <c r="B72" s="6" t="s">
        <v>100</v>
      </c>
      <c r="C72" s="7">
        <v>1739</v>
      </c>
      <c r="D72" s="7">
        <v>4546966.9290222805</v>
      </c>
      <c r="E72" s="26">
        <v>1860255.7747875608</v>
      </c>
      <c r="F72" s="26">
        <v>-415291</v>
      </c>
      <c r="H72" s="13">
        <f t="shared" si="0"/>
        <v>4131675.9290222805</v>
      </c>
      <c r="I72" s="42"/>
      <c r="J72" s="33">
        <v>1244042.394049431</v>
      </c>
      <c r="K72" s="42"/>
      <c r="L72" s="33">
        <v>-152034.38851274192</v>
      </c>
      <c r="M72" s="44"/>
      <c r="N72" s="44">
        <f t="shared" si="1"/>
        <v>5223683.9345589699</v>
      </c>
      <c r="O72" s="57">
        <f t="shared" si="2"/>
        <v>3003.8435506377054</v>
      </c>
      <c r="P72" s="42"/>
      <c r="Q72" s="33">
        <v>0</v>
      </c>
      <c r="S72" s="36">
        <f t="shared" si="3"/>
        <v>-243410.64451737609</v>
      </c>
      <c r="T72" s="12">
        <f t="shared" si="4"/>
        <v>-4.4522852311528839E-2</v>
      </c>
      <c r="U72" s="33">
        <f t="shared" si="5"/>
        <v>-139.97161846887641</v>
      </c>
      <c r="W72" s="23">
        <v>100184.97940000001</v>
      </c>
      <c r="X72" s="24">
        <v>24468.516000000003</v>
      </c>
      <c r="Y72" s="25">
        <f t="shared" si="6"/>
        <v>-75716.463400000008</v>
      </c>
      <c r="AA72" s="23" t="e">
        <f>#REF!+Y72</f>
        <v>#REF!</v>
      </c>
      <c r="AB72" s="25" t="e">
        <f t="shared" si="7"/>
        <v>#REF!</v>
      </c>
      <c r="AC72" s="24"/>
      <c r="AD72" s="88">
        <v>181</v>
      </c>
      <c r="AE72" s="88" t="s">
        <v>100</v>
      </c>
      <c r="AF72" s="113">
        <v>1809</v>
      </c>
      <c r="AG72" s="113">
        <v>4565227.4949741792</v>
      </c>
      <c r="AH72" s="113">
        <v>1860255.7747875608</v>
      </c>
      <c r="AI72" s="113">
        <v>-415291</v>
      </c>
      <c r="AK72" s="114">
        <f t="shared" si="8"/>
        <v>4149936.4949741792</v>
      </c>
      <c r="AL72" s="115"/>
      <c r="AM72" s="116">
        <v>1171768.5552272194</v>
      </c>
      <c r="AN72" s="115"/>
      <c r="AO72" s="116">
        <v>145389.52887494725</v>
      </c>
      <c r="AP72" s="117"/>
      <c r="AQ72" s="117">
        <f t="shared" si="9"/>
        <v>5467094.579076346</v>
      </c>
      <c r="AR72" s="118">
        <f t="shared" si="10"/>
        <v>3022.1639464214186</v>
      </c>
      <c r="AU72" s="6">
        <v>181</v>
      </c>
      <c r="AV72" s="6">
        <f t="shared" si="11"/>
        <v>0</v>
      </c>
    </row>
    <row r="73" spans="1:48" x14ac:dyDescent="0.2">
      <c r="A73" s="6">
        <v>182</v>
      </c>
      <c r="B73" s="6" t="s">
        <v>101</v>
      </c>
      <c r="C73" s="7">
        <v>20182</v>
      </c>
      <c r="D73" s="7">
        <v>38705251.533660017</v>
      </c>
      <c r="E73" s="26">
        <v>4017261.1059717229</v>
      </c>
      <c r="F73" s="26">
        <v>-1912489</v>
      </c>
      <c r="H73" s="13">
        <f t="shared" si="0"/>
        <v>36792762.533660017</v>
      </c>
      <c r="I73" s="42"/>
      <c r="J73" s="33">
        <v>9692284.9822094664</v>
      </c>
      <c r="K73" s="42"/>
      <c r="L73" s="33">
        <v>-2123076.6718785497</v>
      </c>
      <c r="M73" s="44"/>
      <c r="N73" s="44">
        <f t="shared" si="1"/>
        <v>44361970.843990937</v>
      </c>
      <c r="O73" s="57">
        <f t="shared" si="2"/>
        <v>2198.0958697845076</v>
      </c>
      <c r="P73" s="42"/>
      <c r="Q73" s="33">
        <v>0</v>
      </c>
      <c r="S73" s="36">
        <f t="shared" si="3"/>
        <v>-2929722.7968563437</v>
      </c>
      <c r="T73" s="12">
        <f t="shared" si="4"/>
        <v>-6.1950050237275761E-2</v>
      </c>
      <c r="U73" s="33">
        <f t="shared" si="5"/>
        <v>-145.1651370952504</v>
      </c>
      <c r="W73" s="23">
        <v>323079.56654000003</v>
      </c>
      <c r="X73" s="24">
        <v>296476.85220000002</v>
      </c>
      <c r="Y73" s="25">
        <f t="shared" si="6"/>
        <v>-26602.714340000006</v>
      </c>
      <c r="AA73" s="23" t="e">
        <f>#REF!+Y73</f>
        <v>#REF!</v>
      </c>
      <c r="AB73" s="25" t="e">
        <f t="shared" si="7"/>
        <v>#REF!</v>
      </c>
      <c r="AC73" s="24"/>
      <c r="AD73" s="88">
        <v>182</v>
      </c>
      <c r="AE73" s="88" t="s">
        <v>101</v>
      </c>
      <c r="AF73" s="113">
        <v>20607</v>
      </c>
      <c r="AG73" s="113">
        <v>38038234.094227187</v>
      </c>
      <c r="AH73" s="113">
        <v>4017261.1059717229</v>
      </c>
      <c r="AI73" s="113">
        <v>-1912489</v>
      </c>
      <c r="AK73" s="114">
        <f t="shared" si="8"/>
        <v>36125745.094227187</v>
      </c>
      <c r="AL73" s="115"/>
      <c r="AM73" s="116">
        <v>9135663.6873236448</v>
      </c>
      <c r="AN73" s="115"/>
      <c r="AO73" s="116">
        <v>2030284.8592964453</v>
      </c>
      <c r="AP73" s="117"/>
      <c r="AQ73" s="117">
        <f t="shared" si="9"/>
        <v>47291693.640847281</v>
      </c>
      <c r="AR73" s="118">
        <f t="shared" si="10"/>
        <v>2294.9334517808161</v>
      </c>
      <c r="AU73" s="6">
        <v>182</v>
      </c>
      <c r="AV73" s="6">
        <f t="shared" si="11"/>
        <v>0</v>
      </c>
    </row>
    <row r="74" spans="1:48" x14ac:dyDescent="0.2">
      <c r="A74" s="6">
        <v>186</v>
      </c>
      <c r="B74" s="6" t="s">
        <v>102</v>
      </c>
      <c r="C74" s="7">
        <v>43711</v>
      </c>
      <c r="D74" s="7">
        <v>24229929.652244501</v>
      </c>
      <c r="E74" s="26">
        <v>-5372280.4649286484</v>
      </c>
      <c r="F74" s="26">
        <v>-823418</v>
      </c>
      <c r="H74" s="13">
        <f t="shared" si="0"/>
        <v>23406511.652244501</v>
      </c>
      <c r="I74" s="42"/>
      <c r="J74" s="33">
        <v>14549456.540615359</v>
      </c>
      <c r="K74" s="42"/>
      <c r="L74" s="33">
        <v>-4727161.9623972764</v>
      </c>
      <c r="M74" s="44"/>
      <c r="N74" s="44">
        <f t="shared" si="1"/>
        <v>33228806.230462581</v>
      </c>
      <c r="O74" s="57">
        <f t="shared" si="2"/>
        <v>760.19322894609093</v>
      </c>
      <c r="P74" s="42"/>
      <c r="Q74" s="33">
        <v>0</v>
      </c>
      <c r="S74" s="36">
        <f t="shared" si="3"/>
        <v>-5631386.9621805251</v>
      </c>
      <c r="T74" s="12">
        <f t="shared" si="4"/>
        <v>-0.14491402382545648</v>
      </c>
      <c r="U74" s="33">
        <f t="shared" si="5"/>
        <v>-128.83226103682196</v>
      </c>
      <c r="W74" s="23">
        <v>2356755.8053640001</v>
      </c>
      <c r="X74" s="24">
        <v>744114.75879999995</v>
      </c>
      <c r="Y74" s="25">
        <f t="shared" si="6"/>
        <v>-1612641.0465640002</v>
      </c>
      <c r="AA74" s="23" t="e">
        <f>#REF!+Y74</f>
        <v>#REF!</v>
      </c>
      <c r="AB74" s="25" t="e">
        <f t="shared" si="7"/>
        <v>#REF!</v>
      </c>
      <c r="AC74" s="24"/>
      <c r="AD74" s="88">
        <v>186</v>
      </c>
      <c r="AE74" s="88" t="s">
        <v>102</v>
      </c>
      <c r="AF74" s="113">
        <v>43410</v>
      </c>
      <c r="AG74" s="113">
        <v>21575702.058217607</v>
      </c>
      <c r="AH74" s="113">
        <v>-5372280.4649286484</v>
      </c>
      <c r="AI74" s="113">
        <v>-823418</v>
      </c>
      <c r="AK74" s="114">
        <f t="shared" si="8"/>
        <v>20752284.058217607</v>
      </c>
      <c r="AL74" s="115"/>
      <c r="AM74" s="116">
        <v>13587353.901153974</v>
      </c>
      <c r="AN74" s="115"/>
      <c r="AO74" s="116">
        <v>4520555.2332715215</v>
      </c>
      <c r="AP74" s="117"/>
      <c r="AQ74" s="117">
        <f t="shared" si="9"/>
        <v>38860193.192643106</v>
      </c>
      <c r="AR74" s="118">
        <f t="shared" si="10"/>
        <v>895.18989156054147</v>
      </c>
      <c r="AU74" s="6">
        <v>186</v>
      </c>
      <c r="AV74" s="6">
        <f t="shared" si="11"/>
        <v>0</v>
      </c>
    </row>
    <row r="75" spans="1:48" x14ac:dyDescent="0.2">
      <c r="A75" s="6">
        <v>202</v>
      </c>
      <c r="B75" s="6" t="s">
        <v>103</v>
      </c>
      <c r="C75" s="7">
        <v>33937</v>
      </c>
      <c r="D75" s="7">
        <v>27937954.008877788</v>
      </c>
      <c r="E75" s="26">
        <v>-3478271.4268731037</v>
      </c>
      <c r="F75" s="26">
        <v>-2710044</v>
      </c>
      <c r="H75" s="13">
        <f t="shared" si="0"/>
        <v>25227910.008877788</v>
      </c>
      <c r="I75" s="42"/>
      <c r="J75" s="33">
        <v>10706112.278412962</v>
      </c>
      <c r="K75" s="42"/>
      <c r="L75" s="33">
        <v>-3503635.2055979739</v>
      </c>
      <c r="M75" s="44"/>
      <c r="N75" s="44">
        <f t="shared" si="1"/>
        <v>32430387.081692778</v>
      </c>
      <c r="O75" s="57">
        <f t="shared" si="2"/>
        <v>955.60559512310397</v>
      </c>
      <c r="P75" s="42"/>
      <c r="Q75" s="33">
        <v>0</v>
      </c>
      <c r="S75" s="36">
        <f t="shared" si="3"/>
        <v>-3285992.5658553541</v>
      </c>
      <c r="T75" s="12">
        <f t="shared" si="4"/>
        <v>-9.2002397731286628E-2</v>
      </c>
      <c r="U75" s="33">
        <f t="shared" si="5"/>
        <v>-96.826253524334916</v>
      </c>
      <c r="W75" s="23">
        <v>3088571.0567879998</v>
      </c>
      <c r="X75" s="24">
        <v>966846.22250000015</v>
      </c>
      <c r="Y75" s="25">
        <f t="shared" si="6"/>
        <v>-2121724.8342879997</v>
      </c>
      <c r="AA75" s="23" t="e">
        <f>#REF!+Y75</f>
        <v>#REF!</v>
      </c>
      <c r="AB75" s="25" t="e">
        <f t="shared" si="7"/>
        <v>#REF!</v>
      </c>
      <c r="AC75" s="24"/>
      <c r="AD75" s="88">
        <v>202</v>
      </c>
      <c r="AE75" s="88" t="s">
        <v>103</v>
      </c>
      <c r="AF75" s="113">
        <v>33458</v>
      </c>
      <c r="AG75" s="113">
        <v>25085681.59084503</v>
      </c>
      <c r="AH75" s="113">
        <v>-3478271.4268731037</v>
      </c>
      <c r="AI75" s="113">
        <v>-2710044</v>
      </c>
      <c r="AK75" s="114">
        <f t="shared" si="8"/>
        <v>22375637.59084503</v>
      </c>
      <c r="AL75" s="115"/>
      <c r="AM75" s="116">
        <v>9990237.7604407053</v>
      </c>
      <c r="AN75" s="115"/>
      <c r="AO75" s="116">
        <v>3350504.2962623979</v>
      </c>
      <c r="AP75" s="117"/>
      <c r="AQ75" s="117">
        <f t="shared" si="9"/>
        <v>35716379.647548132</v>
      </c>
      <c r="AR75" s="118">
        <f t="shared" si="10"/>
        <v>1067.4989433782093</v>
      </c>
      <c r="AU75" s="6">
        <v>202</v>
      </c>
      <c r="AV75" s="6">
        <f t="shared" si="11"/>
        <v>0</v>
      </c>
    </row>
    <row r="76" spans="1:48" x14ac:dyDescent="0.2">
      <c r="A76" s="6">
        <v>204</v>
      </c>
      <c r="B76" s="6" t="s">
        <v>104</v>
      </c>
      <c r="C76" s="7">
        <v>2893</v>
      </c>
      <c r="D76" s="7">
        <v>10938333.164773792</v>
      </c>
      <c r="E76" s="26">
        <v>3185120.2432992784</v>
      </c>
      <c r="F76" s="26">
        <v>-536287</v>
      </c>
      <c r="H76" s="13">
        <f t="shared" si="0"/>
        <v>10402046.164773792</v>
      </c>
      <c r="I76" s="42"/>
      <c r="J76" s="33">
        <v>1871111.31069955</v>
      </c>
      <c r="K76" s="42"/>
      <c r="L76" s="33">
        <v>-246855.74074244907</v>
      </c>
      <c r="M76" s="44"/>
      <c r="N76" s="44">
        <f t="shared" si="1"/>
        <v>12026301.734730894</v>
      </c>
      <c r="O76" s="57">
        <f t="shared" si="2"/>
        <v>4157.0348201627703</v>
      </c>
      <c r="P76" s="42"/>
      <c r="Q76" s="33">
        <v>0</v>
      </c>
      <c r="S76" s="36">
        <f t="shared" si="3"/>
        <v>-374064.50749123655</v>
      </c>
      <c r="T76" s="12">
        <f t="shared" si="4"/>
        <v>-3.016560157857117E-2</v>
      </c>
      <c r="U76" s="33">
        <f t="shared" si="5"/>
        <v>-129.29986432465833</v>
      </c>
      <c r="W76" s="23">
        <v>1134006.9676399999</v>
      </c>
      <c r="X76" s="24">
        <v>31333.294100000003</v>
      </c>
      <c r="Y76" s="25">
        <f t="shared" si="6"/>
        <v>-1102673.6735399999</v>
      </c>
      <c r="AA76" s="23" t="e">
        <f>#REF!+Y76</f>
        <v>#REF!</v>
      </c>
      <c r="AB76" s="25" t="e">
        <f t="shared" si="7"/>
        <v>#REF!</v>
      </c>
      <c r="AC76" s="24"/>
      <c r="AD76" s="88">
        <v>204</v>
      </c>
      <c r="AE76" s="88" t="s">
        <v>104</v>
      </c>
      <c r="AF76" s="113">
        <v>2990</v>
      </c>
      <c r="AG76" s="113">
        <v>10943330.928875517</v>
      </c>
      <c r="AH76" s="113">
        <v>3185120.2432992775</v>
      </c>
      <c r="AI76" s="113">
        <v>-536287</v>
      </c>
      <c r="AK76" s="114">
        <f t="shared" si="8"/>
        <v>10407043.928875517</v>
      </c>
      <c r="AL76" s="115"/>
      <c r="AM76" s="116">
        <v>1757255.7221121378</v>
      </c>
      <c r="AN76" s="115"/>
      <c r="AO76" s="116">
        <v>236066.59123447491</v>
      </c>
      <c r="AP76" s="117"/>
      <c r="AQ76" s="117">
        <f t="shared" si="9"/>
        <v>12400366.24222213</v>
      </c>
      <c r="AR76" s="118">
        <f t="shared" si="10"/>
        <v>4147.2796796729535</v>
      </c>
      <c r="AU76" s="6">
        <v>204</v>
      </c>
      <c r="AV76" s="6">
        <f t="shared" si="11"/>
        <v>0</v>
      </c>
    </row>
    <row r="77" spans="1:48" x14ac:dyDescent="0.2">
      <c r="A77" s="6">
        <v>205</v>
      </c>
      <c r="B77" s="6" t="s">
        <v>105</v>
      </c>
      <c r="C77" s="7">
        <v>36709</v>
      </c>
      <c r="D77" s="7">
        <v>70827098.095712259</v>
      </c>
      <c r="E77" s="26">
        <v>16366906.039978987</v>
      </c>
      <c r="F77" s="26">
        <v>27443706</v>
      </c>
      <c r="H77" s="13">
        <f t="shared" si="0"/>
        <v>98270804.095712259</v>
      </c>
      <c r="I77" s="42"/>
      <c r="J77" s="33">
        <v>16607204.192279864</v>
      </c>
      <c r="K77" s="42"/>
      <c r="L77" s="33">
        <v>-3406335.9694607663</v>
      </c>
      <c r="M77" s="44"/>
      <c r="N77" s="44">
        <f t="shared" si="1"/>
        <v>111471672.31853135</v>
      </c>
      <c r="O77" s="57">
        <f t="shared" si="2"/>
        <v>3036.6305897336169</v>
      </c>
      <c r="P77" s="42"/>
      <c r="Q77" s="33">
        <v>0</v>
      </c>
      <c r="S77" s="36">
        <f t="shared" si="3"/>
        <v>-3760417.8967465162</v>
      </c>
      <c r="T77" s="12">
        <f t="shared" si="4"/>
        <v>-3.263342606839173E-2</v>
      </c>
      <c r="U77" s="33">
        <f t="shared" si="5"/>
        <v>-102.43858173054336</v>
      </c>
      <c r="W77" s="23">
        <v>587502.66278000001</v>
      </c>
      <c r="X77" s="24">
        <v>436491.1382000001</v>
      </c>
      <c r="Y77" s="25">
        <f t="shared" si="6"/>
        <v>-151011.52457999991</v>
      </c>
      <c r="AA77" s="23" t="e">
        <f>#REF!+Y77</f>
        <v>#REF!</v>
      </c>
      <c r="AB77" s="25" t="e">
        <f t="shared" si="7"/>
        <v>#REF!</v>
      </c>
      <c r="AC77" s="24"/>
      <c r="AD77" s="88">
        <v>205</v>
      </c>
      <c r="AE77" s="88" t="s">
        <v>105</v>
      </c>
      <c r="AF77" s="113">
        <v>36973</v>
      </c>
      <c r="AG77" s="113">
        <v>68934619.666653007</v>
      </c>
      <c r="AH77" s="113">
        <v>16366906.039978987</v>
      </c>
      <c r="AI77" s="113">
        <v>27443706</v>
      </c>
      <c r="AK77" s="114">
        <f t="shared" si="8"/>
        <v>96378325.666653007</v>
      </c>
      <c r="AL77" s="115"/>
      <c r="AM77" s="116">
        <v>15596306.899507655</v>
      </c>
      <c r="AN77" s="115"/>
      <c r="AO77" s="116">
        <v>3257457.6491172016</v>
      </c>
      <c r="AP77" s="117"/>
      <c r="AQ77" s="117">
        <f t="shared" si="9"/>
        <v>115232090.21527787</v>
      </c>
      <c r="AR77" s="118">
        <f t="shared" si="10"/>
        <v>3116.6551325366581</v>
      </c>
      <c r="AU77" s="6">
        <v>205</v>
      </c>
      <c r="AV77" s="6">
        <f t="shared" si="11"/>
        <v>0</v>
      </c>
    </row>
    <row r="78" spans="1:48" x14ac:dyDescent="0.2">
      <c r="A78" s="6">
        <v>208</v>
      </c>
      <c r="B78" s="6" t="s">
        <v>106</v>
      </c>
      <c r="C78" s="7">
        <v>12373</v>
      </c>
      <c r="D78" s="7">
        <v>29250696.166735109</v>
      </c>
      <c r="E78" s="26">
        <v>10345690.798041612</v>
      </c>
      <c r="F78" s="26">
        <v>-641378</v>
      </c>
      <c r="H78" s="13">
        <f t="shared" ref="H78:H141" si="12">D78+F78</f>
        <v>28609318.166735109</v>
      </c>
      <c r="I78" s="42"/>
      <c r="J78" s="33">
        <v>6745429.0828477582</v>
      </c>
      <c r="K78" s="42"/>
      <c r="L78" s="33">
        <v>-1076889.1269904028</v>
      </c>
      <c r="M78" s="44"/>
      <c r="N78" s="44">
        <f t="shared" ref="N78:N141" si="13">H78+J78+L78</f>
        <v>34277858.122592464</v>
      </c>
      <c r="O78" s="57">
        <f t="shared" ref="O78:O141" si="14">N78/C78</f>
        <v>2770.3756665798483</v>
      </c>
      <c r="P78" s="42"/>
      <c r="Q78" s="33">
        <v>0</v>
      </c>
      <c r="S78" s="36">
        <f t="shared" ref="S78:S141" si="15">N78-$AQ78</f>
        <v>-1118557.1240405962</v>
      </c>
      <c r="T78" s="12">
        <f t="shared" ref="T78:T141" si="16">S78/$AQ78</f>
        <v>-3.1600858907513081E-2</v>
      </c>
      <c r="U78" s="33">
        <f t="shared" ref="U78:U141" si="17">S78/C78</f>
        <v>-90.403065064300989</v>
      </c>
      <c r="W78" s="23">
        <v>106805.07234000001</v>
      </c>
      <c r="X78" s="24">
        <v>81629.688099999999</v>
      </c>
      <c r="Y78" s="25">
        <f t="shared" ref="Y78:Y141" si="18">X78-W78</f>
        <v>-25175.384240000014</v>
      </c>
      <c r="AA78" s="23" t="e">
        <f>#REF!+Y78</f>
        <v>#REF!</v>
      </c>
      <c r="AB78" s="25" t="e">
        <f t="shared" ref="AB78:AB141" si="19">AA78/12</f>
        <v>#REF!</v>
      </c>
      <c r="AC78" s="24"/>
      <c r="AD78" s="88">
        <v>208</v>
      </c>
      <c r="AE78" s="88" t="s">
        <v>106</v>
      </c>
      <c r="AF78" s="113">
        <v>12387</v>
      </c>
      <c r="AG78" s="113">
        <v>28716741.177028622</v>
      </c>
      <c r="AH78" s="113">
        <v>10345690.798041612</v>
      </c>
      <c r="AI78" s="113">
        <v>-641378</v>
      </c>
      <c r="AK78" s="114">
        <f t="shared" ref="AK78:AK141" si="20">AG78+AI78</f>
        <v>28075363.177028622</v>
      </c>
      <c r="AL78" s="115"/>
      <c r="AM78" s="116">
        <v>6291229.7750873901</v>
      </c>
      <c r="AN78" s="115"/>
      <c r="AO78" s="116">
        <v>1029822.2945170461</v>
      </c>
      <c r="AP78" s="117"/>
      <c r="AQ78" s="117">
        <f t="shared" ref="AQ78:AQ141" si="21">AK78+AM78+AO78</f>
        <v>35396415.24663306</v>
      </c>
      <c r="AR78" s="118">
        <f t="shared" ref="AR78:AR141" si="22">AQ78/AF78</f>
        <v>2857.5454304216564</v>
      </c>
      <c r="AU78" s="6">
        <v>208</v>
      </c>
      <c r="AV78" s="6">
        <f t="shared" si="11"/>
        <v>0</v>
      </c>
    </row>
    <row r="79" spans="1:48" x14ac:dyDescent="0.2">
      <c r="A79" s="6">
        <v>211</v>
      </c>
      <c r="B79" s="6" t="s">
        <v>107</v>
      </c>
      <c r="C79" s="7">
        <v>31868</v>
      </c>
      <c r="D79" s="7">
        <v>36196729.854083374</v>
      </c>
      <c r="E79" s="26">
        <v>3289220.2099568648</v>
      </c>
      <c r="F79" s="26">
        <v>-4017642</v>
      </c>
      <c r="H79" s="13">
        <f t="shared" si="12"/>
        <v>32179087.854083374</v>
      </c>
      <c r="I79" s="42"/>
      <c r="J79" s="33">
        <v>12156089.277349014</v>
      </c>
      <c r="K79" s="42"/>
      <c r="L79" s="33">
        <v>-3170230.524865801</v>
      </c>
      <c r="M79" s="44"/>
      <c r="N79" s="44">
        <f t="shared" si="13"/>
        <v>41164946.606566586</v>
      </c>
      <c r="O79" s="57">
        <f t="shared" si="14"/>
        <v>1291.7329799976962</v>
      </c>
      <c r="P79" s="42"/>
      <c r="Q79" s="33">
        <v>0</v>
      </c>
      <c r="S79" s="36">
        <f t="shared" si="15"/>
        <v>-3663728.4133698568</v>
      </c>
      <c r="T79" s="12">
        <f t="shared" si="16"/>
        <v>-8.1727341076677021E-2</v>
      </c>
      <c r="U79" s="33">
        <f t="shared" si="17"/>
        <v>-114.96574662262636</v>
      </c>
      <c r="W79" s="23">
        <v>1509809.3893499998</v>
      </c>
      <c r="X79" s="24">
        <v>610557.44229999988</v>
      </c>
      <c r="Y79" s="25">
        <f t="shared" si="18"/>
        <v>-899251.94704999996</v>
      </c>
      <c r="AA79" s="23" t="e">
        <f>#REF!+Y79</f>
        <v>#REF!</v>
      </c>
      <c r="AB79" s="25" t="e">
        <f t="shared" si="19"/>
        <v>#REF!</v>
      </c>
      <c r="AC79" s="24"/>
      <c r="AD79" s="88">
        <v>211</v>
      </c>
      <c r="AE79" s="88" t="s">
        <v>107</v>
      </c>
      <c r="AF79" s="113">
        <v>31676</v>
      </c>
      <c r="AG79" s="113">
        <v>34412954.058182247</v>
      </c>
      <c r="AH79" s="113">
        <v>3289220.2099568648</v>
      </c>
      <c r="AI79" s="113">
        <v>-4017642</v>
      </c>
      <c r="AK79" s="114">
        <f t="shared" si="20"/>
        <v>30395312.058182247</v>
      </c>
      <c r="AL79" s="115"/>
      <c r="AM79" s="116">
        <v>11401691.463324837</v>
      </c>
      <c r="AN79" s="115"/>
      <c r="AO79" s="116">
        <v>3031671.4984293585</v>
      </c>
      <c r="AP79" s="117"/>
      <c r="AQ79" s="117">
        <f t="shared" si="21"/>
        <v>44828675.019936442</v>
      </c>
      <c r="AR79" s="118">
        <f t="shared" si="22"/>
        <v>1415.2252500295631</v>
      </c>
      <c r="AU79" s="6">
        <v>211</v>
      </c>
      <c r="AV79" s="6">
        <f t="shared" ref="AV79:AV142" si="23">AD79-AU79</f>
        <v>0</v>
      </c>
    </row>
    <row r="80" spans="1:48" x14ac:dyDescent="0.2">
      <c r="A80" s="6">
        <v>213</v>
      </c>
      <c r="B80" s="6" t="s">
        <v>108</v>
      </c>
      <c r="C80" s="7">
        <v>5356</v>
      </c>
      <c r="D80" s="7">
        <v>16118237.503506204</v>
      </c>
      <c r="E80" s="26">
        <v>4043172.2228322588</v>
      </c>
      <c r="F80" s="26">
        <v>-503278</v>
      </c>
      <c r="H80" s="13">
        <f t="shared" si="12"/>
        <v>15614959.503506204</v>
      </c>
      <c r="I80" s="42"/>
      <c r="J80" s="33">
        <v>3345658.5319656678</v>
      </c>
      <c r="K80" s="42"/>
      <c r="L80" s="33">
        <v>-482476.42102022172</v>
      </c>
      <c r="M80" s="44"/>
      <c r="N80" s="44">
        <f t="shared" si="13"/>
        <v>18478141.614451651</v>
      </c>
      <c r="O80" s="57">
        <f t="shared" si="14"/>
        <v>3449.9890990387698</v>
      </c>
      <c r="P80" s="42"/>
      <c r="Q80" s="33">
        <v>0</v>
      </c>
      <c r="S80" s="36">
        <f t="shared" si="15"/>
        <v>-736443.61305870116</v>
      </c>
      <c r="T80" s="12">
        <f t="shared" si="16"/>
        <v>-3.8327322934054442E-2</v>
      </c>
      <c r="U80" s="33">
        <f t="shared" si="17"/>
        <v>-137.49880751656107</v>
      </c>
      <c r="W80" s="23">
        <v>197189.05172000002</v>
      </c>
      <c r="X80" s="24">
        <v>6796.81</v>
      </c>
      <c r="Y80" s="25">
        <f t="shared" si="18"/>
        <v>-190392.24172000002</v>
      </c>
      <c r="AA80" s="23" t="e">
        <f>#REF!+Y80</f>
        <v>#REF!</v>
      </c>
      <c r="AB80" s="25" t="e">
        <f t="shared" si="19"/>
        <v>#REF!</v>
      </c>
      <c r="AC80" s="24"/>
      <c r="AD80" s="88">
        <v>213</v>
      </c>
      <c r="AE80" s="88" t="s">
        <v>108</v>
      </c>
      <c r="AF80" s="113">
        <v>5452</v>
      </c>
      <c r="AG80" s="113">
        <v>16111227.896760348</v>
      </c>
      <c r="AH80" s="113">
        <v>4043172.2228322588</v>
      </c>
      <c r="AI80" s="113">
        <v>-503278</v>
      </c>
      <c r="AK80" s="114">
        <f t="shared" si="20"/>
        <v>15607949.896760348</v>
      </c>
      <c r="AL80" s="115"/>
      <c r="AM80" s="116">
        <v>3145246.1658932534</v>
      </c>
      <c r="AN80" s="115"/>
      <c r="AO80" s="116">
        <v>461389.16485675046</v>
      </c>
      <c r="AP80" s="117"/>
      <c r="AQ80" s="117">
        <f t="shared" si="21"/>
        <v>19214585.227510352</v>
      </c>
      <c r="AR80" s="118">
        <f t="shared" si="22"/>
        <v>3524.3186404090889</v>
      </c>
      <c r="AU80" s="6">
        <v>213</v>
      </c>
      <c r="AV80" s="6">
        <f t="shared" si="23"/>
        <v>0</v>
      </c>
    </row>
    <row r="81" spans="1:48" x14ac:dyDescent="0.2">
      <c r="A81" s="6">
        <v>214</v>
      </c>
      <c r="B81" s="6" t="s">
        <v>109</v>
      </c>
      <c r="C81" s="7">
        <v>11286</v>
      </c>
      <c r="D81" s="7">
        <v>23167649.367322996</v>
      </c>
      <c r="E81" s="26">
        <v>7974992.9802560601</v>
      </c>
      <c r="F81" s="26">
        <v>567207</v>
      </c>
      <c r="H81" s="13">
        <f t="shared" si="12"/>
        <v>23734856.367322996</v>
      </c>
      <c r="I81" s="42"/>
      <c r="J81" s="33">
        <v>6381720.5728374617</v>
      </c>
      <c r="K81" s="42"/>
      <c r="L81" s="33">
        <v>-1006012.9004494941</v>
      </c>
      <c r="M81" s="44"/>
      <c r="N81" s="44">
        <f t="shared" si="13"/>
        <v>29110564.039710961</v>
      </c>
      <c r="O81" s="57">
        <f t="shared" si="14"/>
        <v>2579.351766765104</v>
      </c>
      <c r="P81" s="42"/>
      <c r="Q81" s="33">
        <v>0</v>
      </c>
      <c r="S81" s="36">
        <f t="shared" si="15"/>
        <v>-731601.25193641707</v>
      </c>
      <c r="T81" s="12">
        <f t="shared" si="16"/>
        <v>-2.4515689286835608E-2</v>
      </c>
      <c r="U81" s="33">
        <f t="shared" si="17"/>
        <v>-64.823786278257757</v>
      </c>
      <c r="W81" s="23">
        <v>169920.25</v>
      </c>
      <c r="X81" s="24">
        <v>447501.97040000005</v>
      </c>
      <c r="Y81" s="25">
        <f t="shared" si="18"/>
        <v>277581.72040000005</v>
      </c>
      <c r="AA81" s="23" t="e">
        <f>#REF!+Y81</f>
        <v>#REF!</v>
      </c>
      <c r="AB81" s="25" t="e">
        <f t="shared" si="19"/>
        <v>#REF!</v>
      </c>
      <c r="AC81" s="24"/>
      <c r="AD81" s="88">
        <v>214</v>
      </c>
      <c r="AE81" s="88" t="s">
        <v>109</v>
      </c>
      <c r="AF81" s="113">
        <v>11471</v>
      </c>
      <c r="AG81" s="113">
        <v>22323622.970651992</v>
      </c>
      <c r="AH81" s="113">
        <v>7974992.9802560601</v>
      </c>
      <c r="AI81" s="113">
        <v>567207</v>
      </c>
      <c r="AK81" s="114">
        <f t="shared" si="20"/>
        <v>22890829.970651992</v>
      </c>
      <c r="AL81" s="115"/>
      <c r="AM81" s="116">
        <v>5989291.5158452587</v>
      </c>
      <c r="AN81" s="115"/>
      <c r="AO81" s="116">
        <v>962043.80515012809</v>
      </c>
      <c r="AP81" s="117"/>
      <c r="AQ81" s="117">
        <f t="shared" si="21"/>
        <v>29842165.291647378</v>
      </c>
      <c r="AR81" s="118">
        <f t="shared" si="22"/>
        <v>2601.5312781490175</v>
      </c>
      <c r="AU81" s="6">
        <v>214</v>
      </c>
      <c r="AV81" s="6">
        <f t="shared" si="23"/>
        <v>0</v>
      </c>
    </row>
    <row r="82" spans="1:48" x14ac:dyDescent="0.2">
      <c r="A82" s="6">
        <v>216</v>
      </c>
      <c r="B82" s="6" t="s">
        <v>110</v>
      </c>
      <c r="C82" s="7">
        <v>1339</v>
      </c>
      <c r="D82" s="7">
        <v>5330595.8180899611</v>
      </c>
      <c r="E82" s="26">
        <v>1369620.4152693513</v>
      </c>
      <c r="F82" s="26">
        <v>-314250</v>
      </c>
      <c r="H82" s="13">
        <f t="shared" si="12"/>
        <v>5016345.8180899611</v>
      </c>
      <c r="I82" s="42"/>
      <c r="J82" s="33">
        <v>907877.82623439538</v>
      </c>
      <c r="K82" s="42"/>
      <c r="L82" s="33">
        <v>-110957.84783586835</v>
      </c>
      <c r="M82" s="44"/>
      <c r="N82" s="44">
        <f t="shared" si="13"/>
        <v>5813265.7964884881</v>
      </c>
      <c r="O82" s="57">
        <f t="shared" si="14"/>
        <v>4341.4979809473398</v>
      </c>
      <c r="P82" s="42"/>
      <c r="Q82" s="33">
        <v>0</v>
      </c>
      <c r="S82" s="36">
        <f t="shared" si="15"/>
        <v>-93359.258389149792</v>
      </c>
      <c r="T82" s="12">
        <f t="shared" si="16"/>
        <v>-1.5805854870041998E-2</v>
      </c>
      <c r="U82" s="33">
        <f t="shared" si="17"/>
        <v>-69.723120529611492</v>
      </c>
      <c r="W82" s="23">
        <v>67968.100000000006</v>
      </c>
      <c r="X82" s="24">
        <v>63957.982100000001</v>
      </c>
      <c r="Y82" s="25">
        <f t="shared" si="18"/>
        <v>-4010.1179000000047</v>
      </c>
      <c r="AA82" s="23" t="e">
        <f>#REF!+Y82</f>
        <v>#REF!</v>
      </c>
      <c r="AB82" s="25" t="e">
        <f t="shared" si="19"/>
        <v>#REF!</v>
      </c>
      <c r="AC82" s="24"/>
      <c r="AD82" s="88">
        <v>216</v>
      </c>
      <c r="AE82" s="88" t="s">
        <v>110</v>
      </c>
      <c r="AF82" s="113">
        <v>1353</v>
      </c>
      <c r="AG82" s="113">
        <v>5262262.4940671418</v>
      </c>
      <c r="AH82" s="113">
        <v>1369620.4152693513</v>
      </c>
      <c r="AI82" s="113">
        <v>-314250</v>
      </c>
      <c r="AK82" s="114">
        <f t="shared" si="20"/>
        <v>4948012.4940671418</v>
      </c>
      <c r="AL82" s="115"/>
      <c r="AM82" s="116">
        <v>852504.26926116121</v>
      </c>
      <c r="AN82" s="115"/>
      <c r="AO82" s="116">
        <v>106108.29154933564</v>
      </c>
      <c r="AP82" s="117"/>
      <c r="AQ82" s="117">
        <f t="shared" si="21"/>
        <v>5906625.0548776379</v>
      </c>
      <c r="AR82" s="118">
        <f t="shared" si="22"/>
        <v>4365.5765372340265</v>
      </c>
      <c r="AU82" s="6">
        <v>216</v>
      </c>
      <c r="AV82" s="6">
        <f t="shared" si="23"/>
        <v>0</v>
      </c>
    </row>
    <row r="83" spans="1:48" x14ac:dyDescent="0.2">
      <c r="A83" s="6">
        <v>217</v>
      </c>
      <c r="B83" s="6" t="s">
        <v>111</v>
      </c>
      <c r="C83" s="7">
        <v>5464</v>
      </c>
      <c r="D83" s="7">
        <v>12631636.049425244</v>
      </c>
      <c r="E83" s="26">
        <v>4358480.651127778</v>
      </c>
      <c r="F83" s="26">
        <v>-31405</v>
      </c>
      <c r="H83" s="13">
        <f t="shared" si="12"/>
        <v>12600231.049425244</v>
      </c>
      <c r="I83" s="42"/>
      <c r="J83" s="33">
        <v>2997268.8002439779</v>
      </c>
      <c r="K83" s="42"/>
      <c r="L83" s="33">
        <v>-442193.4154077369</v>
      </c>
      <c r="M83" s="44"/>
      <c r="N83" s="44">
        <f t="shared" si="13"/>
        <v>15155306.434261484</v>
      </c>
      <c r="O83" s="57">
        <f t="shared" si="14"/>
        <v>2773.6651600039318</v>
      </c>
      <c r="P83" s="42"/>
      <c r="Q83" s="33">
        <v>0</v>
      </c>
      <c r="S83" s="36">
        <f t="shared" si="15"/>
        <v>-408294.53100602143</v>
      </c>
      <c r="T83" s="12">
        <f t="shared" si="16"/>
        <v>-2.6233937243520411E-2</v>
      </c>
      <c r="U83" s="33">
        <f t="shared" si="17"/>
        <v>-74.724474927895571</v>
      </c>
      <c r="W83" s="23">
        <v>57297.108300000007</v>
      </c>
      <c r="X83" s="24">
        <v>31265.326000000005</v>
      </c>
      <c r="Y83" s="25">
        <f t="shared" si="18"/>
        <v>-26031.782300000003</v>
      </c>
      <c r="AA83" s="23" t="e">
        <f>#REF!+Y83</f>
        <v>#REF!</v>
      </c>
      <c r="AB83" s="25" t="e">
        <f t="shared" si="19"/>
        <v>#REF!</v>
      </c>
      <c r="AC83" s="24"/>
      <c r="AD83" s="88">
        <v>217</v>
      </c>
      <c r="AE83" s="88" t="s">
        <v>111</v>
      </c>
      <c r="AF83" s="113">
        <v>5502</v>
      </c>
      <c r="AG83" s="113">
        <v>12365228.729575586</v>
      </c>
      <c r="AH83" s="113">
        <v>4358480.651127778</v>
      </c>
      <c r="AI83" s="113">
        <v>-31405</v>
      </c>
      <c r="AK83" s="114">
        <f t="shared" si="20"/>
        <v>12333823.729575586</v>
      </c>
      <c r="AL83" s="115"/>
      <c r="AM83" s="116">
        <v>2806910.4555729837</v>
      </c>
      <c r="AN83" s="115"/>
      <c r="AO83" s="116">
        <v>422866.7801189372</v>
      </c>
      <c r="AP83" s="117"/>
      <c r="AQ83" s="117">
        <f t="shared" si="21"/>
        <v>15563600.965267505</v>
      </c>
      <c r="AR83" s="118">
        <f t="shared" si="22"/>
        <v>2828.7170056829345</v>
      </c>
      <c r="AU83" s="6">
        <v>217</v>
      </c>
      <c r="AV83" s="6">
        <f t="shared" si="23"/>
        <v>0</v>
      </c>
    </row>
    <row r="84" spans="1:48" x14ac:dyDescent="0.2">
      <c r="A84" s="6">
        <v>218</v>
      </c>
      <c r="B84" s="6" t="s">
        <v>112</v>
      </c>
      <c r="C84" s="7">
        <v>1245</v>
      </c>
      <c r="D84" s="7">
        <v>4723005.1459386051</v>
      </c>
      <c r="E84" s="26">
        <v>1290788.4723960583</v>
      </c>
      <c r="F84" s="26">
        <v>-297390</v>
      </c>
      <c r="H84" s="13">
        <f t="shared" si="12"/>
        <v>4425615.1459386051</v>
      </c>
      <c r="I84" s="42"/>
      <c r="J84" s="33">
        <v>979063.70026363502</v>
      </c>
      <c r="K84" s="42"/>
      <c r="L84" s="33">
        <v>-98812.28363888133</v>
      </c>
      <c r="M84" s="44"/>
      <c r="N84" s="44">
        <f t="shared" si="13"/>
        <v>5305866.5625633588</v>
      </c>
      <c r="O84" s="57">
        <f t="shared" si="14"/>
        <v>4261.7402108942642</v>
      </c>
      <c r="P84" s="42"/>
      <c r="Q84" s="33">
        <v>0</v>
      </c>
      <c r="S84" s="36">
        <f t="shared" si="15"/>
        <v>-136550.43237202242</v>
      </c>
      <c r="T84" s="12">
        <f t="shared" si="16"/>
        <v>-2.5090034905280847E-2</v>
      </c>
      <c r="U84" s="33">
        <f t="shared" si="17"/>
        <v>-109.67906214620275</v>
      </c>
      <c r="W84" s="23">
        <v>463542.44200000004</v>
      </c>
      <c r="X84" s="24">
        <v>20390.43</v>
      </c>
      <c r="Y84" s="25">
        <f t="shared" si="18"/>
        <v>-443152.01200000005</v>
      </c>
      <c r="AA84" s="23" t="e">
        <f>#REF!+Y84</f>
        <v>#REF!</v>
      </c>
      <c r="AB84" s="25" t="e">
        <f t="shared" si="19"/>
        <v>#REF!</v>
      </c>
      <c r="AC84" s="24"/>
      <c r="AD84" s="88">
        <v>218</v>
      </c>
      <c r="AE84" s="88" t="s">
        <v>112</v>
      </c>
      <c r="AF84" s="113">
        <v>1274</v>
      </c>
      <c r="AG84" s="113">
        <v>4724957.9043450225</v>
      </c>
      <c r="AH84" s="113">
        <v>1290788.4723960578</v>
      </c>
      <c r="AI84" s="113">
        <v>-297390</v>
      </c>
      <c r="AK84" s="114">
        <f t="shared" si="20"/>
        <v>4427567.9043450225</v>
      </c>
      <c r="AL84" s="115"/>
      <c r="AM84" s="116">
        <v>920355.52564198803</v>
      </c>
      <c r="AN84" s="115"/>
      <c r="AO84" s="116">
        <v>94493.564948370782</v>
      </c>
      <c r="AP84" s="117"/>
      <c r="AQ84" s="117">
        <f t="shared" si="21"/>
        <v>5442416.9949353812</v>
      </c>
      <c r="AR84" s="118">
        <f t="shared" si="22"/>
        <v>4271.9128688660767</v>
      </c>
      <c r="AU84" s="6">
        <v>218</v>
      </c>
      <c r="AV84" s="6">
        <f t="shared" si="23"/>
        <v>0</v>
      </c>
    </row>
    <row r="85" spans="1:48" x14ac:dyDescent="0.2">
      <c r="A85" s="6">
        <v>224</v>
      </c>
      <c r="B85" s="6" t="s">
        <v>113</v>
      </c>
      <c r="C85" s="7">
        <v>8714</v>
      </c>
      <c r="D85" s="7">
        <v>16507476.880978439</v>
      </c>
      <c r="E85" s="26">
        <v>4812912.9343955824</v>
      </c>
      <c r="F85" s="26">
        <v>-566525</v>
      </c>
      <c r="H85" s="13">
        <f t="shared" si="12"/>
        <v>15940951.880978439</v>
      </c>
      <c r="I85" s="42"/>
      <c r="J85" s="33">
        <v>4057389.7356866635</v>
      </c>
      <c r="K85" s="42"/>
      <c r="L85" s="33">
        <v>-767074.96552930842</v>
      </c>
      <c r="M85" s="44"/>
      <c r="N85" s="44">
        <f t="shared" si="13"/>
        <v>19231266.651135795</v>
      </c>
      <c r="O85" s="57">
        <f t="shared" si="14"/>
        <v>2206.9390235409451</v>
      </c>
      <c r="P85" s="42"/>
      <c r="Q85" s="33">
        <v>0</v>
      </c>
      <c r="S85" s="36">
        <f t="shared" si="15"/>
        <v>-882393.72996681929</v>
      </c>
      <c r="T85" s="12">
        <f t="shared" si="16"/>
        <v>-4.3870370347699347E-2</v>
      </c>
      <c r="U85" s="33">
        <f t="shared" si="17"/>
        <v>-101.26161693445252</v>
      </c>
      <c r="W85" s="23">
        <v>91784.122239999997</v>
      </c>
      <c r="X85" s="24">
        <v>186436.49830000001</v>
      </c>
      <c r="Y85" s="25">
        <f t="shared" si="18"/>
        <v>94652.37606000001</v>
      </c>
      <c r="AA85" s="23" t="e">
        <f>#REF!+Y85</f>
        <v>#REF!</v>
      </c>
      <c r="AB85" s="25" t="e">
        <f t="shared" si="19"/>
        <v>#REF!</v>
      </c>
      <c r="AC85" s="24"/>
      <c r="AD85" s="88">
        <v>224</v>
      </c>
      <c r="AE85" s="88" t="s">
        <v>113</v>
      </c>
      <c r="AF85" s="113">
        <v>8778</v>
      </c>
      <c r="AG85" s="113">
        <v>16135443.815372992</v>
      </c>
      <c r="AH85" s="113">
        <v>4812912.9343955824</v>
      </c>
      <c r="AI85" s="113">
        <v>-566525</v>
      </c>
      <c r="AK85" s="114">
        <f t="shared" si="20"/>
        <v>15568918.815372992</v>
      </c>
      <c r="AL85" s="115"/>
      <c r="AM85" s="116">
        <v>3811192.6039384822</v>
      </c>
      <c r="AN85" s="115"/>
      <c r="AO85" s="116">
        <v>733548.96179113933</v>
      </c>
      <c r="AP85" s="117"/>
      <c r="AQ85" s="117">
        <f t="shared" si="21"/>
        <v>20113660.381102614</v>
      </c>
      <c r="AR85" s="118">
        <f t="shared" si="22"/>
        <v>2291.3716542609495</v>
      </c>
      <c r="AU85" s="6">
        <v>224</v>
      </c>
      <c r="AV85" s="6">
        <f t="shared" si="23"/>
        <v>0</v>
      </c>
    </row>
    <row r="86" spans="1:48" x14ac:dyDescent="0.2">
      <c r="A86" s="6">
        <v>226</v>
      </c>
      <c r="B86" s="6" t="s">
        <v>114</v>
      </c>
      <c r="C86" s="7">
        <v>3949</v>
      </c>
      <c r="D86" s="7">
        <v>12745785.083332581</v>
      </c>
      <c r="E86" s="26">
        <v>3974257.3586650137</v>
      </c>
      <c r="F86" s="26">
        <v>78083</v>
      </c>
      <c r="H86" s="13">
        <f t="shared" si="12"/>
        <v>12823868.083332581</v>
      </c>
      <c r="I86" s="42"/>
      <c r="J86" s="33">
        <v>2436742.7084241216</v>
      </c>
      <c r="K86" s="42"/>
      <c r="L86" s="33">
        <v>-316966.42392873915</v>
      </c>
      <c r="M86" s="44"/>
      <c r="N86" s="44">
        <f t="shared" si="13"/>
        <v>14943644.367827963</v>
      </c>
      <c r="O86" s="57">
        <f t="shared" si="14"/>
        <v>3784.159120746509</v>
      </c>
      <c r="P86" s="42"/>
      <c r="Q86" s="33">
        <v>0</v>
      </c>
      <c r="S86" s="36">
        <f t="shared" si="15"/>
        <v>-399953.03074584901</v>
      </c>
      <c r="T86" s="12">
        <f t="shared" si="16"/>
        <v>-2.6066444547288802E-2</v>
      </c>
      <c r="U86" s="33">
        <f t="shared" si="17"/>
        <v>-101.27957223242568</v>
      </c>
      <c r="W86" s="23">
        <v>66608.737999999998</v>
      </c>
      <c r="X86" s="24">
        <v>191670.04200000002</v>
      </c>
      <c r="Y86" s="25">
        <f t="shared" si="18"/>
        <v>125061.30400000002</v>
      </c>
      <c r="AA86" s="23" t="e">
        <f>#REF!+Y86</f>
        <v>#REF!</v>
      </c>
      <c r="AB86" s="25" t="e">
        <f t="shared" si="19"/>
        <v>#REF!</v>
      </c>
      <c r="AC86" s="24"/>
      <c r="AD86" s="88">
        <v>226</v>
      </c>
      <c r="AE86" s="88" t="s">
        <v>114</v>
      </c>
      <c r="AF86" s="113">
        <v>4031</v>
      </c>
      <c r="AG86" s="113">
        <v>12676145.222174933</v>
      </c>
      <c r="AH86" s="113">
        <v>3974257.3586650137</v>
      </c>
      <c r="AI86" s="113">
        <v>78083</v>
      </c>
      <c r="AK86" s="114">
        <f t="shared" si="20"/>
        <v>12754228.222174933</v>
      </c>
      <c r="AL86" s="115"/>
      <c r="AM86" s="116">
        <v>2286256.1800894025</v>
      </c>
      <c r="AN86" s="115"/>
      <c r="AO86" s="116">
        <v>303112.99630947609</v>
      </c>
      <c r="AP86" s="117"/>
      <c r="AQ86" s="117">
        <f t="shared" si="21"/>
        <v>15343597.398573812</v>
      </c>
      <c r="AR86" s="118">
        <f t="shared" si="22"/>
        <v>3806.3997515687947</v>
      </c>
      <c r="AU86" s="6">
        <v>226</v>
      </c>
      <c r="AV86" s="6">
        <f t="shared" si="23"/>
        <v>0</v>
      </c>
    </row>
    <row r="87" spans="1:48" x14ac:dyDescent="0.2">
      <c r="A87" s="6">
        <v>230</v>
      </c>
      <c r="B87" s="6" t="s">
        <v>115</v>
      </c>
      <c r="C87" s="7">
        <v>2342</v>
      </c>
      <c r="D87" s="7">
        <v>7186937.0098396055</v>
      </c>
      <c r="E87" s="26">
        <v>2621268.2893917295</v>
      </c>
      <c r="F87" s="26">
        <v>-440169</v>
      </c>
      <c r="H87" s="13">
        <f t="shared" si="12"/>
        <v>6746768.0098396055</v>
      </c>
      <c r="I87" s="42"/>
      <c r="J87" s="33">
        <v>1715692.1162288333</v>
      </c>
      <c r="K87" s="42"/>
      <c r="L87" s="33">
        <v>-170960.06920880164</v>
      </c>
      <c r="M87" s="44"/>
      <c r="N87" s="44">
        <f t="shared" si="13"/>
        <v>8291500.0568596376</v>
      </c>
      <c r="O87" s="57">
        <f t="shared" si="14"/>
        <v>3540.3501523738846</v>
      </c>
      <c r="P87" s="42"/>
      <c r="Q87" s="33">
        <v>0</v>
      </c>
      <c r="S87" s="36">
        <f t="shared" si="15"/>
        <v>-85373.494374559261</v>
      </c>
      <c r="T87" s="12">
        <f t="shared" si="16"/>
        <v>-1.0191570142774909E-2</v>
      </c>
      <c r="U87" s="33">
        <f t="shared" si="17"/>
        <v>-36.453242687685425</v>
      </c>
      <c r="W87" s="23">
        <v>17671.706000000002</v>
      </c>
      <c r="X87" s="24">
        <v>44858.945999999996</v>
      </c>
      <c r="Y87" s="25">
        <f t="shared" si="18"/>
        <v>27187.239999999994</v>
      </c>
      <c r="AA87" s="23" t="e">
        <f>#REF!+Y87</f>
        <v>#REF!</v>
      </c>
      <c r="AB87" s="25" t="e">
        <f t="shared" si="19"/>
        <v>#REF!</v>
      </c>
      <c r="AC87" s="24"/>
      <c r="AD87" s="88">
        <v>230</v>
      </c>
      <c r="AE87" s="88" t="s">
        <v>115</v>
      </c>
      <c r="AF87" s="113">
        <v>2390</v>
      </c>
      <c r="AG87" s="113">
        <v>7038928.6025503874</v>
      </c>
      <c r="AH87" s="113">
        <v>2621268.2893917295</v>
      </c>
      <c r="AI87" s="113">
        <v>-440169</v>
      </c>
      <c r="AK87" s="114">
        <f t="shared" si="20"/>
        <v>6598759.6025503874</v>
      </c>
      <c r="AL87" s="115"/>
      <c r="AM87" s="116">
        <v>1614625.9104718952</v>
      </c>
      <c r="AN87" s="115"/>
      <c r="AO87" s="116">
        <v>163488.03821191346</v>
      </c>
      <c r="AP87" s="117"/>
      <c r="AQ87" s="117">
        <f t="shared" si="21"/>
        <v>8376873.5512341969</v>
      </c>
      <c r="AR87" s="118">
        <f t="shared" si="22"/>
        <v>3504.9680130687016</v>
      </c>
      <c r="AU87" s="6">
        <v>230</v>
      </c>
      <c r="AV87" s="6">
        <f t="shared" si="23"/>
        <v>0</v>
      </c>
    </row>
    <row r="88" spans="1:48" x14ac:dyDescent="0.2">
      <c r="A88" s="6">
        <v>231</v>
      </c>
      <c r="B88" s="6" t="s">
        <v>116</v>
      </c>
      <c r="C88" s="7">
        <v>1246</v>
      </c>
      <c r="D88" s="7">
        <v>1779080.6690294077</v>
      </c>
      <c r="E88" s="26">
        <v>-216788.98044029891</v>
      </c>
      <c r="F88" s="26">
        <v>-207587</v>
      </c>
      <c r="H88" s="13">
        <f t="shared" si="12"/>
        <v>1571493.6690294077</v>
      </c>
      <c r="I88" s="42"/>
      <c r="J88" s="33">
        <v>630507.42050581356</v>
      </c>
      <c r="K88" s="42"/>
      <c r="L88" s="33">
        <v>-168613.69062118596</v>
      </c>
      <c r="M88" s="44"/>
      <c r="N88" s="44">
        <f t="shared" si="13"/>
        <v>2033387.3989140354</v>
      </c>
      <c r="O88" s="57">
        <f t="shared" si="14"/>
        <v>1631.9321018571713</v>
      </c>
      <c r="P88" s="42"/>
      <c r="Q88" s="33">
        <v>0</v>
      </c>
      <c r="S88" s="36">
        <f t="shared" si="15"/>
        <v>-272929.42472059978</v>
      </c>
      <c r="T88" s="12">
        <f t="shared" si="16"/>
        <v>-0.11833995309043327</v>
      </c>
      <c r="U88" s="33">
        <f t="shared" si="17"/>
        <v>-219.04448211926146</v>
      </c>
      <c r="W88" s="23">
        <v>339840.50000000006</v>
      </c>
      <c r="X88" s="24">
        <v>47577.670000000006</v>
      </c>
      <c r="Y88" s="25">
        <f t="shared" si="18"/>
        <v>-292262.83000000007</v>
      </c>
      <c r="AA88" s="23" t="e">
        <f>#REF!+Y88</f>
        <v>#REF!</v>
      </c>
      <c r="AB88" s="25" t="e">
        <f t="shared" si="19"/>
        <v>#REF!</v>
      </c>
      <c r="AC88" s="24"/>
      <c r="AD88" s="88">
        <v>231</v>
      </c>
      <c r="AE88" s="88" t="s">
        <v>116</v>
      </c>
      <c r="AF88" s="113">
        <v>1262</v>
      </c>
      <c r="AG88" s="113">
        <v>1756377.0229626382</v>
      </c>
      <c r="AH88" s="113">
        <v>-216788.98044029888</v>
      </c>
      <c r="AI88" s="113">
        <v>-207587</v>
      </c>
      <c r="AK88" s="114">
        <f t="shared" si="20"/>
        <v>1548790.0229626382</v>
      </c>
      <c r="AL88" s="115"/>
      <c r="AM88" s="116">
        <v>596282.58953600284</v>
      </c>
      <c r="AN88" s="115"/>
      <c r="AO88" s="116">
        <v>161244.21113599426</v>
      </c>
      <c r="AP88" s="117"/>
      <c r="AQ88" s="117">
        <f t="shared" si="21"/>
        <v>2306316.8236346352</v>
      </c>
      <c r="AR88" s="118">
        <f t="shared" si="22"/>
        <v>1827.509368965638</v>
      </c>
      <c r="AU88" s="6">
        <v>231</v>
      </c>
      <c r="AV88" s="6">
        <f t="shared" si="23"/>
        <v>0</v>
      </c>
    </row>
    <row r="89" spans="1:48" x14ac:dyDescent="0.2">
      <c r="A89" s="6">
        <v>232</v>
      </c>
      <c r="B89" s="6" t="s">
        <v>117</v>
      </c>
      <c r="C89" s="7">
        <v>13184</v>
      </c>
      <c r="D89" s="7">
        <v>34197734.931335561</v>
      </c>
      <c r="E89" s="26">
        <v>10892768.069827521</v>
      </c>
      <c r="F89" s="26">
        <v>-518770</v>
      </c>
      <c r="H89" s="13">
        <f t="shared" si="12"/>
        <v>33678964.931335561</v>
      </c>
      <c r="I89" s="42"/>
      <c r="J89" s="33">
        <v>8232285.0998671791</v>
      </c>
      <c r="K89" s="42"/>
      <c r="L89" s="33">
        <v>-1115307.3462373915</v>
      </c>
      <c r="M89" s="44"/>
      <c r="N89" s="44">
        <f t="shared" si="13"/>
        <v>40795942.68496535</v>
      </c>
      <c r="O89" s="57">
        <f t="shared" si="14"/>
        <v>3094.3524487989494</v>
      </c>
      <c r="P89" s="42"/>
      <c r="Q89" s="33">
        <v>0</v>
      </c>
      <c r="S89" s="36">
        <f t="shared" si="15"/>
        <v>-1437515.9647684842</v>
      </c>
      <c r="T89" s="12">
        <f t="shared" si="16"/>
        <v>-3.4037372517619839E-2</v>
      </c>
      <c r="U89" s="33">
        <f t="shared" si="17"/>
        <v>-109.03488810440567</v>
      </c>
      <c r="W89" s="23">
        <v>281591.83830000006</v>
      </c>
      <c r="X89" s="24">
        <v>208118.32220000002</v>
      </c>
      <c r="Y89" s="25">
        <f t="shared" si="18"/>
        <v>-73473.516100000037</v>
      </c>
      <c r="AA89" s="23" t="e">
        <f>#REF!+Y89</f>
        <v>#REF!</v>
      </c>
      <c r="AB89" s="25" t="e">
        <f t="shared" si="19"/>
        <v>#REF!</v>
      </c>
      <c r="AC89" s="24"/>
      <c r="AD89" s="88">
        <v>232</v>
      </c>
      <c r="AE89" s="88" t="s">
        <v>117</v>
      </c>
      <c r="AF89" s="113">
        <v>13375</v>
      </c>
      <c r="AG89" s="113">
        <v>33961981.992978424</v>
      </c>
      <c r="AH89" s="113">
        <v>10892768.069827521</v>
      </c>
      <c r="AI89" s="113">
        <v>-518770</v>
      </c>
      <c r="AK89" s="114">
        <f t="shared" si="20"/>
        <v>33443211.992978424</v>
      </c>
      <c r="AL89" s="115"/>
      <c r="AM89" s="116">
        <v>7723685.2609654572</v>
      </c>
      <c r="AN89" s="115"/>
      <c r="AO89" s="116">
        <v>1066561.3957899529</v>
      </c>
      <c r="AP89" s="117"/>
      <c r="AQ89" s="117">
        <f t="shared" si="21"/>
        <v>42233458.649733834</v>
      </c>
      <c r="AR89" s="118">
        <f t="shared" si="22"/>
        <v>3157.6417682043989</v>
      </c>
      <c r="AU89" s="6">
        <v>232</v>
      </c>
      <c r="AV89" s="6">
        <f t="shared" si="23"/>
        <v>0</v>
      </c>
    </row>
    <row r="90" spans="1:48" x14ac:dyDescent="0.2">
      <c r="A90" s="6">
        <v>233</v>
      </c>
      <c r="B90" s="6" t="s">
        <v>118</v>
      </c>
      <c r="C90" s="7">
        <v>15726</v>
      </c>
      <c r="D90" s="7">
        <v>43234351.153149791</v>
      </c>
      <c r="E90" s="26">
        <v>12841741.784148347</v>
      </c>
      <c r="F90" s="26">
        <v>-599749</v>
      </c>
      <c r="H90" s="13">
        <f t="shared" si="12"/>
        <v>42634602.153149791</v>
      </c>
      <c r="I90" s="42"/>
      <c r="J90" s="33">
        <v>9730482.426925499</v>
      </c>
      <c r="K90" s="42"/>
      <c r="L90" s="33">
        <v>-1313775.1919192288</v>
      </c>
      <c r="M90" s="44"/>
      <c r="N90" s="44">
        <f t="shared" si="13"/>
        <v>51051309.388156064</v>
      </c>
      <c r="O90" s="57">
        <f t="shared" si="14"/>
        <v>3246.2997194554282</v>
      </c>
      <c r="P90" s="42"/>
      <c r="Q90" s="33">
        <v>0</v>
      </c>
      <c r="S90" s="36">
        <f t="shared" si="15"/>
        <v>-1544883.7956952006</v>
      </c>
      <c r="T90" s="12">
        <f t="shared" si="16"/>
        <v>-2.9372540143637809E-2</v>
      </c>
      <c r="U90" s="33">
        <f t="shared" si="17"/>
        <v>-98.237555366603118</v>
      </c>
      <c r="W90" s="23">
        <v>96514.70199999999</v>
      </c>
      <c r="X90" s="24">
        <v>444511.37400000007</v>
      </c>
      <c r="Y90" s="25">
        <f t="shared" si="18"/>
        <v>347996.67200000008</v>
      </c>
      <c r="AA90" s="23" t="e">
        <f>#REF!+Y90</f>
        <v>#REF!</v>
      </c>
      <c r="AB90" s="25" t="e">
        <f t="shared" si="19"/>
        <v>#REF!</v>
      </c>
      <c r="AC90" s="24"/>
      <c r="AD90" s="88">
        <v>233</v>
      </c>
      <c r="AE90" s="88" t="s">
        <v>118</v>
      </c>
      <c r="AF90" s="113">
        <v>16022</v>
      </c>
      <c r="AG90" s="113">
        <v>42801259.557797208</v>
      </c>
      <c r="AH90" s="113">
        <v>12841741.784148347</v>
      </c>
      <c r="AI90" s="113">
        <v>-599749</v>
      </c>
      <c r="AK90" s="114">
        <f t="shared" si="20"/>
        <v>42201510.557797208</v>
      </c>
      <c r="AL90" s="115"/>
      <c r="AM90" s="116">
        <v>9138327.6785368882</v>
      </c>
      <c r="AN90" s="115"/>
      <c r="AO90" s="116">
        <v>1256354.9475171648</v>
      </c>
      <c r="AP90" s="117"/>
      <c r="AQ90" s="117">
        <f t="shared" si="21"/>
        <v>52596193.183851264</v>
      </c>
      <c r="AR90" s="118">
        <f t="shared" si="22"/>
        <v>3282.7482950849621</v>
      </c>
      <c r="AU90" s="6">
        <v>233</v>
      </c>
      <c r="AV90" s="6">
        <f t="shared" si="23"/>
        <v>0</v>
      </c>
    </row>
    <row r="91" spans="1:48" x14ac:dyDescent="0.2">
      <c r="A91" s="6">
        <v>235</v>
      </c>
      <c r="B91" s="6" t="s">
        <v>119</v>
      </c>
      <c r="C91" s="7">
        <v>9797</v>
      </c>
      <c r="D91" s="7">
        <v>-2954792.4796271138</v>
      </c>
      <c r="E91" s="26">
        <v>-14247825.988667484</v>
      </c>
      <c r="F91" s="26">
        <v>2351928</v>
      </c>
      <c r="H91" s="13">
        <f t="shared" si="12"/>
        <v>-602864.47962711379</v>
      </c>
      <c r="I91" s="42"/>
      <c r="J91" s="33">
        <v>1765175.6544699676</v>
      </c>
      <c r="K91" s="42"/>
      <c r="L91" s="33">
        <v>-1687106.4837009697</v>
      </c>
      <c r="M91" s="44"/>
      <c r="N91" s="44">
        <f t="shared" si="13"/>
        <v>-524795.30885811592</v>
      </c>
      <c r="O91" s="57">
        <f t="shared" si="14"/>
        <v>-53.566939763000505</v>
      </c>
      <c r="P91" s="42"/>
      <c r="Q91" s="33">
        <v>0</v>
      </c>
      <c r="S91" s="36">
        <f t="shared" si="15"/>
        <v>-2261825.9414413767</v>
      </c>
      <c r="T91" s="12">
        <f t="shared" si="16"/>
        <v>-1.3021220806438261</v>
      </c>
      <c r="U91" s="33">
        <f t="shared" si="17"/>
        <v>-230.86923971025587</v>
      </c>
      <c r="W91" s="23">
        <v>1179972.4343079999</v>
      </c>
      <c r="X91" s="24">
        <v>3681152.2960000001</v>
      </c>
      <c r="Y91" s="25">
        <f t="shared" si="18"/>
        <v>2501179.8616920002</v>
      </c>
      <c r="AA91" s="23" t="e">
        <f>#REF!+Y91</f>
        <v>#REF!</v>
      </c>
      <c r="AB91" s="25" t="e">
        <f t="shared" si="19"/>
        <v>#REF!</v>
      </c>
      <c r="AC91" s="24"/>
      <c r="AD91" s="88">
        <v>235</v>
      </c>
      <c r="AE91" s="88" t="s">
        <v>119</v>
      </c>
      <c r="AF91" s="113">
        <v>9615</v>
      </c>
      <c r="AG91" s="113">
        <v>-3820899.7843575291</v>
      </c>
      <c r="AH91" s="113">
        <v>-14247825.988667486</v>
      </c>
      <c r="AI91" s="113">
        <v>2351928</v>
      </c>
      <c r="AK91" s="114">
        <f t="shared" si="20"/>
        <v>-1468971.7843575291</v>
      </c>
      <c r="AL91" s="115"/>
      <c r="AM91" s="116">
        <v>1592633.1047302471</v>
      </c>
      <c r="AN91" s="115"/>
      <c r="AO91" s="116">
        <v>1613369.3122105428</v>
      </c>
      <c r="AP91" s="117"/>
      <c r="AQ91" s="117">
        <f t="shared" si="21"/>
        <v>1737030.6325832608</v>
      </c>
      <c r="AR91" s="118">
        <f t="shared" si="22"/>
        <v>180.65841212514414</v>
      </c>
      <c r="AU91" s="6">
        <v>235</v>
      </c>
      <c r="AV91" s="6">
        <f t="shared" si="23"/>
        <v>0</v>
      </c>
    </row>
    <row r="92" spans="1:48" x14ac:dyDescent="0.2">
      <c r="A92" s="6">
        <v>236</v>
      </c>
      <c r="B92" s="6" t="s">
        <v>120</v>
      </c>
      <c r="C92" s="7">
        <v>4261</v>
      </c>
      <c r="D92" s="7">
        <v>9568959.638629606</v>
      </c>
      <c r="E92" s="26">
        <v>3295487.503606197</v>
      </c>
      <c r="F92" s="26">
        <v>905768</v>
      </c>
      <c r="H92" s="13">
        <f t="shared" si="12"/>
        <v>10474727.638629606</v>
      </c>
      <c r="I92" s="42"/>
      <c r="J92" s="33">
        <v>2469946.5210716259</v>
      </c>
      <c r="K92" s="42"/>
      <c r="L92" s="33">
        <v>-347545.69729204394</v>
      </c>
      <c r="M92" s="44"/>
      <c r="N92" s="44">
        <f t="shared" si="13"/>
        <v>12597128.462409187</v>
      </c>
      <c r="O92" s="57">
        <f t="shared" si="14"/>
        <v>2956.3784234708255</v>
      </c>
      <c r="P92" s="42"/>
      <c r="Q92" s="33">
        <v>0</v>
      </c>
      <c r="S92" s="36">
        <f t="shared" si="15"/>
        <v>-315394.08486830629</v>
      </c>
      <c r="T92" s="12">
        <f t="shared" si="16"/>
        <v>-2.4425443108697976E-2</v>
      </c>
      <c r="U92" s="33">
        <f t="shared" si="17"/>
        <v>-74.018794852923321</v>
      </c>
      <c r="W92" s="23">
        <v>74832.878099999987</v>
      </c>
      <c r="X92" s="24">
        <v>205331.63009999998</v>
      </c>
      <c r="Y92" s="25">
        <f t="shared" si="18"/>
        <v>130498.75199999999</v>
      </c>
      <c r="AA92" s="23" t="e">
        <f>#REF!+Y92</f>
        <v>#REF!</v>
      </c>
      <c r="AB92" s="25" t="e">
        <f t="shared" si="19"/>
        <v>#REF!</v>
      </c>
      <c r="AC92" s="24"/>
      <c r="AD92" s="88">
        <v>236</v>
      </c>
      <c r="AE92" s="88" t="s">
        <v>120</v>
      </c>
      <c r="AF92" s="113">
        <v>4273</v>
      </c>
      <c r="AG92" s="113">
        <v>9360634.4045493752</v>
      </c>
      <c r="AH92" s="113">
        <v>3295487.5036061988</v>
      </c>
      <c r="AI92" s="113">
        <v>905768</v>
      </c>
      <c r="AK92" s="114">
        <f t="shared" si="20"/>
        <v>10266402.404549375</v>
      </c>
      <c r="AL92" s="115"/>
      <c r="AM92" s="116">
        <v>2313764.3797582788</v>
      </c>
      <c r="AN92" s="115"/>
      <c r="AO92" s="116">
        <v>332355.76296983921</v>
      </c>
      <c r="AP92" s="117"/>
      <c r="AQ92" s="117">
        <f t="shared" si="21"/>
        <v>12912522.547277493</v>
      </c>
      <c r="AR92" s="118">
        <f t="shared" si="22"/>
        <v>3021.8868587122615</v>
      </c>
      <c r="AU92" s="6">
        <v>236</v>
      </c>
      <c r="AV92" s="6">
        <f t="shared" si="23"/>
        <v>0</v>
      </c>
    </row>
    <row r="93" spans="1:48" x14ac:dyDescent="0.2">
      <c r="A93" s="6">
        <v>239</v>
      </c>
      <c r="B93" s="6" t="s">
        <v>121</v>
      </c>
      <c r="C93" s="7">
        <v>2202</v>
      </c>
      <c r="D93" s="7">
        <v>7600635.7279390786</v>
      </c>
      <c r="E93" s="26">
        <v>1965502.0222153105</v>
      </c>
      <c r="F93" s="26">
        <v>-466039</v>
      </c>
      <c r="H93" s="13">
        <f t="shared" si="12"/>
        <v>7134596.7279390786</v>
      </c>
      <c r="I93" s="42"/>
      <c r="J93" s="33">
        <v>1381471.8836930194</v>
      </c>
      <c r="K93" s="42"/>
      <c r="L93" s="33">
        <v>-186180.07227199417</v>
      </c>
      <c r="M93" s="44"/>
      <c r="N93" s="44">
        <f t="shared" si="13"/>
        <v>8329888.5393601032</v>
      </c>
      <c r="O93" s="57">
        <f t="shared" si="14"/>
        <v>3782.873996076341</v>
      </c>
      <c r="P93" s="42"/>
      <c r="Q93" s="33">
        <v>0</v>
      </c>
      <c r="S93" s="36">
        <f t="shared" si="15"/>
        <v>-67420.740164947696</v>
      </c>
      <c r="T93" s="12">
        <f t="shared" si="16"/>
        <v>-8.0288504234729101E-3</v>
      </c>
      <c r="U93" s="33">
        <f t="shared" si="17"/>
        <v>-30.617956478177881</v>
      </c>
      <c r="W93" s="23">
        <v>17263.897400000002</v>
      </c>
      <c r="X93" s="24">
        <v>77551.602100000004</v>
      </c>
      <c r="Y93" s="25">
        <f t="shared" si="18"/>
        <v>60287.704700000002</v>
      </c>
      <c r="AA93" s="23" t="e">
        <f>#REF!+Y93</f>
        <v>#REF!</v>
      </c>
      <c r="AB93" s="25" t="e">
        <f t="shared" si="19"/>
        <v>#REF!</v>
      </c>
      <c r="AC93" s="24"/>
      <c r="AD93" s="88">
        <v>239</v>
      </c>
      <c r="AE93" s="88" t="s">
        <v>121</v>
      </c>
      <c r="AF93" s="113">
        <v>2244</v>
      </c>
      <c r="AG93" s="113">
        <v>7389314.3723268583</v>
      </c>
      <c r="AH93" s="113">
        <v>1965502.0222153105</v>
      </c>
      <c r="AI93" s="113">
        <v>-466039</v>
      </c>
      <c r="AK93" s="114">
        <f t="shared" si="20"/>
        <v>6923275.3723268583</v>
      </c>
      <c r="AL93" s="115"/>
      <c r="AM93" s="116">
        <v>1295991.0758471775</v>
      </c>
      <c r="AN93" s="115"/>
      <c r="AO93" s="116">
        <v>178042.8313510154</v>
      </c>
      <c r="AP93" s="117"/>
      <c r="AQ93" s="117">
        <f t="shared" si="21"/>
        <v>8397309.2795250509</v>
      </c>
      <c r="AR93" s="118">
        <f t="shared" si="22"/>
        <v>3742.1164347259587</v>
      </c>
      <c r="AU93" s="6">
        <v>239</v>
      </c>
      <c r="AV93" s="6">
        <f t="shared" si="23"/>
        <v>0</v>
      </c>
    </row>
    <row r="94" spans="1:48" x14ac:dyDescent="0.2">
      <c r="A94" s="6">
        <v>240</v>
      </c>
      <c r="B94" s="6" t="s">
        <v>122</v>
      </c>
      <c r="C94" s="7">
        <v>20707</v>
      </c>
      <c r="D94" s="7">
        <v>38439692.388015397</v>
      </c>
      <c r="E94" s="26">
        <v>4368155.980256726</v>
      </c>
      <c r="F94" s="26">
        <v>1465218</v>
      </c>
      <c r="H94" s="13">
        <f t="shared" si="12"/>
        <v>39904910.388015397</v>
      </c>
      <c r="I94" s="42"/>
      <c r="J94" s="33">
        <v>9512856.3849158622</v>
      </c>
      <c r="K94" s="42"/>
      <c r="L94" s="33">
        <v>-2031206.3893656104</v>
      </c>
      <c r="M94" s="44"/>
      <c r="N94" s="44">
        <f t="shared" si="13"/>
        <v>47386560.383565649</v>
      </c>
      <c r="O94" s="57">
        <f t="shared" si="14"/>
        <v>2288.431949754462</v>
      </c>
      <c r="P94" s="42"/>
      <c r="Q94" s="33">
        <v>0</v>
      </c>
      <c r="S94" s="36">
        <f t="shared" si="15"/>
        <v>-2681432.846303694</v>
      </c>
      <c r="T94" s="12">
        <f t="shared" si="16"/>
        <v>-5.355582825125127E-2</v>
      </c>
      <c r="U94" s="33">
        <f t="shared" si="17"/>
        <v>-129.49402841086078</v>
      </c>
      <c r="W94" s="23">
        <v>264477.47071999998</v>
      </c>
      <c r="X94" s="24">
        <v>145587.67019999999</v>
      </c>
      <c r="Y94" s="25">
        <f t="shared" si="18"/>
        <v>-118889.80051999999</v>
      </c>
      <c r="AA94" s="23" t="e">
        <f>#REF!+Y94</f>
        <v>#REF!</v>
      </c>
      <c r="AB94" s="25" t="e">
        <f t="shared" si="19"/>
        <v>#REF!</v>
      </c>
      <c r="AC94" s="24"/>
      <c r="AD94" s="88">
        <v>240</v>
      </c>
      <c r="AE94" s="88" t="s">
        <v>122</v>
      </c>
      <c r="AF94" s="113">
        <v>21021</v>
      </c>
      <c r="AG94" s="113">
        <v>37707221.923255235</v>
      </c>
      <c r="AH94" s="113">
        <v>4368155.9802567419</v>
      </c>
      <c r="AI94" s="113">
        <v>1465218</v>
      </c>
      <c r="AK94" s="114">
        <f t="shared" si="20"/>
        <v>39172439.923255235</v>
      </c>
      <c r="AL94" s="115"/>
      <c r="AM94" s="116">
        <v>8953123.4202802088</v>
      </c>
      <c r="AN94" s="115"/>
      <c r="AO94" s="116">
        <v>1942429.8863338968</v>
      </c>
      <c r="AP94" s="117"/>
      <c r="AQ94" s="117">
        <f t="shared" si="21"/>
        <v>50067993.229869343</v>
      </c>
      <c r="AR94" s="118">
        <f t="shared" si="22"/>
        <v>2381.8083454578441</v>
      </c>
      <c r="AU94" s="6">
        <v>240</v>
      </c>
      <c r="AV94" s="6">
        <f t="shared" si="23"/>
        <v>0</v>
      </c>
    </row>
    <row r="95" spans="1:48" x14ac:dyDescent="0.2">
      <c r="A95" s="6">
        <v>241</v>
      </c>
      <c r="B95" s="6" t="s">
        <v>123</v>
      </c>
      <c r="C95" s="7">
        <v>8079</v>
      </c>
      <c r="D95" s="7">
        <v>11444250.173137924</v>
      </c>
      <c r="E95" s="26">
        <v>1379382.7720181551</v>
      </c>
      <c r="F95" s="26">
        <v>-675844</v>
      </c>
      <c r="H95" s="13">
        <f t="shared" si="12"/>
        <v>10768406.173137924</v>
      </c>
      <c r="I95" s="42"/>
      <c r="J95" s="33">
        <v>3397765.8387053632</v>
      </c>
      <c r="K95" s="42"/>
      <c r="L95" s="33">
        <v>-911820.23300237046</v>
      </c>
      <c r="M95" s="44"/>
      <c r="N95" s="44">
        <f t="shared" si="13"/>
        <v>13254351.778840916</v>
      </c>
      <c r="O95" s="57">
        <f t="shared" si="14"/>
        <v>1640.5931153411209</v>
      </c>
      <c r="P95" s="42"/>
      <c r="Q95" s="33">
        <v>0</v>
      </c>
      <c r="S95" s="36">
        <f t="shared" si="15"/>
        <v>-1329404.121446332</v>
      </c>
      <c r="T95" s="12">
        <f t="shared" si="16"/>
        <v>-9.1156498403826641E-2</v>
      </c>
      <c r="U95" s="33">
        <f t="shared" si="17"/>
        <v>-164.5505782208605</v>
      </c>
      <c r="W95" s="23">
        <v>321516.30024000007</v>
      </c>
      <c r="X95" s="24">
        <v>207982.38600000003</v>
      </c>
      <c r="Y95" s="25">
        <f t="shared" si="18"/>
        <v>-113533.91424000004</v>
      </c>
      <c r="AA95" s="23" t="e">
        <f>#REF!+Y95</f>
        <v>#REF!</v>
      </c>
      <c r="AB95" s="25" t="e">
        <f t="shared" si="19"/>
        <v>#REF!</v>
      </c>
      <c r="AC95" s="24"/>
      <c r="AD95" s="88">
        <v>241</v>
      </c>
      <c r="AE95" s="88" t="s">
        <v>123</v>
      </c>
      <c r="AF95" s="113">
        <v>8147</v>
      </c>
      <c r="AG95" s="113">
        <v>11187600.664662957</v>
      </c>
      <c r="AH95" s="113">
        <v>1379382.7720181551</v>
      </c>
      <c r="AI95" s="113">
        <v>-675844</v>
      </c>
      <c r="AK95" s="114">
        <f t="shared" si="20"/>
        <v>10511756.664662957</v>
      </c>
      <c r="AL95" s="115"/>
      <c r="AM95" s="116">
        <v>3200031.2855328633</v>
      </c>
      <c r="AN95" s="115"/>
      <c r="AO95" s="116">
        <v>871967.95009142766</v>
      </c>
      <c r="AP95" s="117"/>
      <c r="AQ95" s="117">
        <f t="shared" si="21"/>
        <v>14583755.900287248</v>
      </c>
      <c r="AR95" s="118">
        <f t="shared" si="22"/>
        <v>1790.0768258607154</v>
      </c>
      <c r="AU95" s="6">
        <v>241</v>
      </c>
      <c r="AV95" s="6">
        <f t="shared" si="23"/>
        <v>0</v>
      </c>
    </row>
    <row r="96" spans="1:48" x14ac:dyDescent="0.2">
      <c r="A96" s="6">
        <v>244</v>
      </c>
      <c r="B96" s="6" t="s">
        <v>124</v>
      </c>
      <c r="C96" s="7">
        <v>18355</v>
      </c>
      <c r="D96" s="7">
        <v>24094157.863713615</v>
      </c>
      <c r="E96" s="26">
        <v>2354513.5362854563</v>
      </c>
      <c r="F96" s="26">
        <v>-397046</v>
      </c>
      <c r="H96" s="13">
        <f t="shared" si="12"/>
        <v>23697111.863713615</v>
      </c>
      <c r="I96" s="42"/>
      <c r="J96" s="33">
        <v>5930059.8418529658</v>
      </c>
      <c r="K96" s="42"/>
      <c r="L96" s="33">
        <v>-1724187.6874445924</v>
      </c>
      <c r="M96" s="44"/>
      <c r="N96" s="44">
        <f t="shared" si="13"/>
        <v>27902984.018121988</v>
      </c>
      <c r="O96" s="57">
        <f t="shared" si="14"/>
        <v>1520.1843649208383</v>
      </c>
      <c r="P96" s="42"/>
      <c r="Q96" s="33">
        <v>0</v>
      </c>
      <c r="S96" s="36">
        <f t="shared" si="15"/>
        <v>-1261592.6993017718</v>
      </c>
      <c r="T96" s="12">
        <f t="shared" si="16"/>
        <v>-4.3257706481577701E-2</v>
      </c>
      <c r="U96" s="33">
        <f t="shared" si="17"/>
        <v>-68.732917423142027</v>
      </c>
      <c r="W96" s="23">
        <v>430972.12848000001</v>
      </c>
      <c r="X96" s="24">
        <v>284310.56229999999</v>
      </c>
      <c r="Y96" s="25">
        <f t="shared" si="18"/>
        <v>-146661.56618000002</v>
      </c>
      <c r="AA96" s="23" t="e">
        <f>#REF!+Y96</f>
        <v>#REF!</v>
      </c>
      <c r="AB96" s="25" t="e">
        <f t="shared" si="19"/>
        <v>#REF!</v>
      </c>
      <c r="AC96" s="24"/>
      <c r="AD96" s="88">
        <v>244</v>
      </c>
      <c r="AE96" s="88" t="s">
        <v>124</v>
      </c>
      <c r="AF96" s="113">
        <v>17923</v>
      </c>
      <c r="AG96" s="113">
        <v>22370935.365076397</v>
      </c>
      <c r="AH96" s="113">
        <v>2354513.5362854498</v>
      </c>
      <c r="AI96" s="113">
        <v>-397046</v>
      </c>
      <c r="AK96" s="114">
        <f t="shared" si="20"/>
        <v>21973889.365076397</v>
      </c>
      <c r="AL96" s="115"/>
      <c r="AM96" s="116">
        <v>5541857.5183749981</v>
      </c>
      <c r="AN96" s="115"/>
      <c r="AO96" s="116">
        <v>1648829.8339723635</v>
      </c>
      <c r="AP96" s="117"/>
      <c r="AQ96" s="117">
        <f t="shared" si="21"/>
        <v>29164576.717423759</v>
      </c>
      <c r="AR96" s="118">
        <f t="shared" si="22"/>
        <v>1627.2151267881359</v>
      </c>
      <c r="AU96" s="6">
        <v>244</v>
      </c>
      <c r="AV96" s="6">
        <f t="shared" si="23"/>
        <v>0</v>
      </c>
    </row>
    <row r="97" spans="1:48" x14ac:dyDescent="0.2">
      <c r="A97" s="6">
        <v>245</v>
      </c>
      <c r="B97" s="6" t="s">
        <v>125</v>
      </c>
      <c r="C97" s="7">
        <v>36756</v>
      </c>
      <c r="D97" s="7">
        <v>23233342.869099986</v>
      </c>
      <c r="E97" s="26">
        <v>-5051498.4452944016</v>
      </c>
      <c r="F97" s="26">
        <v>-3360630</v>
      </c>
      <c r="H97" s="13">
        <f t="shared" si="12"/>
        <v>19872712.869099986</v>
      </c>
      <c r="I97" s="42"/>
      <c r="J97" s="33">
        <v>13089773.223560771</v>
      </c>
      <c r="K97" s="42"/>
      <c r="L97" s="33">
        <v>-3819427.714443313</v>
      </c>
      <c r="M97" s="44"/>
      <c r="N97" s="44">
        <f t="shared" si="13"/>
        <v>29143058.378217444</v>
      </c>
      <c r="O97" s="57">
        <f t="shared" si="14"/>
        <v>792.87894162089026</v>
      </c>
      <c r="P97" s="42"/>
      <c r="Q97" s="33">
        <v>0</v>
      </c>
      <c r="S97" s="36">
        <f t="shared" si="15"/>
        <v>-2895518.9519268274</v>
      </c>
      <c r="T97" s="12">
        <f t="shared" si="16"/>
        <v>-9.0376015204723478E-2</v>
      </c>
      <c r="U97" s="33">
        <f t="shared" si="17"/>
        <v>-78.776769831505803</v>
      </c>
      <c r="W97" s="23">
        <v>1550529.0780599997</v>
      </c>
      <c r="X97" s="24">
        <v>409439.83440000011</v>
      </c>
      <c r="Y97" s="25">
        <f t="shared" si="18"/>
        <v>-1141089.2436599997</v>
      </c>
      <c r="AA97" s="23" t="e">
        <f>#REF!+Y97</f>
        <v>#REF!</v>
      </c>
      <c r="AB97" s="25" t="e">
        <f t="shared" si="19"/>
        <v>#REF!</v>
      </c>
      <c r="AC97" s="24"/>
      <c r="AD97" s="88">
        <v>245</v>
      </c>
      <c r="AE97" s="88" t="s">
        <v>125</v>
      </c>
      <c r="AF97" s="113">
        <v>36254</v>
      </c>
      <c r="AG97" s="113">
        <v>19511442.911380678</v>
      </c>
      <c r="AH97" s="113">
        <v>-5051498.4452944016</v>
      </c>
      <c r="AI97" s="113">
        <v>-3360630</v>
      </c>
      <c r="AK97" s="114">
        <f t="shared" si="20"/>
        <v>16150812.911380678</v>
      </c>
      <c r="AL97" s="115"/>
      <c r="AM97" s="116">
        <v>12235269.733797701</v>
      </c>
      <c r="AN97" s="115"/>
      <c r="AO97" s="116">
        <v>3652494.6849658955</v>
      </c>
      <c r="AP97" s="117"/>
      <c r="AQ97" s="117">
        <f t="shared" si="21"/>
        <v>32038577.330144271</v>
      </c>
      <c r="AR97" s="118">
        <f t="shared" si="22"/>
        <v>883.7253083837445</v>
      </c>
      <c r="AU97" s="6">
        <v>245</v>
      </c>
      <c r="AV97" s="6">
        <f t="shared" si="23"/>
        <v>0</v>
      </c>
    </row>
    <row r="98" spans="1:48" x14ac:dyDescent="0.2">
      <c r="A98" s="6">
        <v>249</v>
      </c>
      <c r="B98" s="6" t="s">
        <v>126</v>
      </c>
      <c r="C98" s="7">
        <v>9605</v>
      </c>
      <c r="D98" s="7">
        <v>24276373.860003307</v>
      </c>
      <c r="E98" s="26">
        <v>6364040.4455392454</v>
      </c>
      <c r="F98" s="26">
        <v>-28801</v>
      </c>
      <c r="H98" s="13">
        <f t="shared" si="12"/>
        <v>24247572.860003307</v>
      </c>
      <c r="I98" s="42"/>
      <c r="J98" s="33">
        <v>4946926.8186119534</v>
      </c>
      <c r="K98" s="42"/>
      <c r="L98" s="33">
        <v>-850772.62460375833</v>
      </c>
      <c r="M98" s="44"/>
      <c r="N98" s="44">
        <f t="shared" si="13"/>
        <v>28343727.054011501</v>
      </c>
      <c r="O98" s="57">
        <f t="shared" si="14"/>
        <v>2950.9346230100468</v>
      </c>
      <c r="P98" s="42"/>
      <c r="Q98" s="33">
        <v>0</v>
      </c>
      <c r="S98" s="36">
        <f t="shared" si="15"/>
        <v>-859293.56014876813</v>
      </c>
      <c r="T98" s="12">
        <f t="shared" si="16"/>
        <v>-2.9424817778339846E-2</v>
      </c>
      <c r="U98" s="33">
        <f t="shared" si="17"/>
        <v>-89.463150457966492</v>
      </c>
      <c r="W98" s="23">
        <v>96582.670100000018</v>
      </c>
      <c r="X98" s="24">
        <v>165842.16399999999</v>
      </c>
      <c r="Y98" s="25">
        <f t="shared" si="18"/>
        <v>69259.493899999972</v>
      </c>
      <c r="AA98" s="23" t="e">
        <f>#REF!+Y98</f>
        <v>#REF!</v>
      </c>
      <c r="AB98" s="25" t="e">
        <f t="shared" si="19"/>
        <v>#REF!</v>
      </c>
      <c r="AC98" s="24"/>
      <c r="AD98" s="88">
        <v>249</v>
      </c>
      <c r="AE98" s="88" t="s">
        <v>126</v>
      </c>
      <c r="AF98" s="113">
        <v>9762</v>
      </c>
      <c r="AG98" s="113">
        <v>23771401.6429886</v>
      </c>
      <c r="AH98" s="113">
        <v>6364040.4455392491</v>
      </c>
      <c r="AI98" s="113">
        <v>-28801</v>
      </c>
      <c r="AK98" s="114">
        <f t="shared" si="20"/>
        <v>23742600.6429886</v>
      </c>
      <c r="AL98" s="115"/>
      <c r="AM98" s="116">
        <v>4646831.4647761183</v>
      </c>
      <c r="AN98" s="115"/>
      <c r="AO98" s="116">
        <v>813588.50639555207</v>
      </c>
      <c r="AP98" s="117"/>
      <c r="AQ98" s="117">
        <f t="shared" si="21"/>
        <v>29203020.614160269</v>
      </c>
      <c r="AR98" s="118">
        <f t="shared" si="22"/>
        <v>2991.49975559929</v>
      </c>
      <c r="AU98" s="6">
        <v>249</v>
      </c>
      <c r="AV98" s="6">
        <f t="shared" si="23"/>
        <v>0</v>
      </c>
    </row>
    <row r="99" spans="1:48" x14ac:dyDescent="0.2">
      <c r="A99" s="6">
        <v>250</v>
      </c>
      <c r="B99" s="6" t="s">
        <v>127</v>
      </c>
      <c r="C99" s="7">
        <v>1865</v>
      </c>
      <c r="D99" s="7">
        <v>6034589.6762093268</v>
      </c>
      <c r="E99" s="26">
        <v>2019490.1008508224</v>
      </c>
      <c r="F99" s="26">
        <v>-369711</v>
      </c>
      <c r="H99" s="13">
        <f t="shared" si="12"/>
        <v>5664878.6762093268</v>
      </c>
      <c r="I99" s="42"/>
      <c r="J99" s="33">
        <v>1318019.8368840641</v>
      </c>
      <c r="K99" s="42"/>
      <c r="L99" s="33">
        <v>-147895.52775582267</v>
      </c>
      <c r="M99" s="44"/>
      <c r="N99" s="44">
        <f t="shared" si="13"/>
        <v>6835002.9853375684</v>
      </c>
      <c r="O99" s="57">
        <f t="shared" si="14"/>
        <v>3664.8809572855594</v>
      </c>
      <c r="P99" s="42"/>
      <c r="Q99" s="33">
        <v>0</v>
      </c>
      <c r="S99" s="36">
        <f t="shared" si="15"/>
        <v>-212214.1932276953</v>
      </c>
      <c r="T99" s="12">
        <f t="shared" si="16"/>
        <v>-3.0113190476542089E-2</v>
      </c>
      <c r="U99" s="33">
        <f t="shared" si="17"/>
        <v>-113.78777116766504</v>
      </c>
      <c r="W99" s="23">
        <v>28546.602000000003</v>
      </c>
      <c r="X99" s="24">
        <v>38062.135999999999</v>
      </c>
      <c r="Y99" s="25">
        <f t="shared" si="18"/>
        <v>9515.533999999996</v>
      </c>
      <c r="AA99" s="23" t="e">
        <f>#REF!+Y99</f>
        <v>#REF!</v>
      </c>
      <c r="AB99" s="25" t="e">
        <f t="shared" si="19"/>
        <v>#REF!</v>
      </c>
      <c r="AC99" s="24"/>
      <c r="AD99" s="88">
        <v>250</v>
      </c>
      <c r="AE99" s="88" t="s">
        <v>127</v>
      </c>
      <c r="AF99" s="113">
        <v>1910</v>
      </c>
      <c r="AG99" s="113">
        <v>6037372.7756433403</v>
      </c>
      <c r="AH99" s="113">
        <v>2019490.1008508233</v>
      </c>
      <c r="AI99" s="113">
        <v>-369711</v>
      </c>
      <c r="AK99" s="114">
        <f t="shared" si="20"/>
        <v>5667661.7756433403</v>
      </c>
      <c r="AL99" s="115"/>
      <c r="AM99" s="116">
        <v>1238123.8405400438</v>
      </c>
      <c r="AN99" s="115"/>
      <c r="AO99" s="116">
        <v>141431.56238187937</v>
      </c>
      <c r="AP99" s="117"/>
      <c r="AQ99" s="117">
        <f t="shared" si="21"/>
        <v>7047217.1785652637</v>
      </c>
      <c r="AR99" s="118">
        <f t="shared" si="22"/>
        <v>3689.64250186663</v>
      </c>
      <c r="AU99" s="6">
        <v>250</v>
      </c>
      <c r="AV99" s="6">
        <f t="shared" si="23"/>
        <v>0</v>
      </c>
    </row>
    <row r="100" spans="1:48" x14ac:dyDescent="0.2">
      <c r="A100" s="6">
        <v>256</v>
      </c>
      <c r="B100" s="6" t="s">
        <v>128</v>
      </c>
      <c r="C100" s="7">
        <v>1620</v>
      </c>
      <c r="D100" s="7">
        <v>6083023.5385774188</v>
      </c>
      <c r="E100" s="26">
        <v>1814643.4376810219</v>
      </c>
      <c r="F100" s="26">
        <v>171301</v>
      </c>
      <c r="H100" s="13">
        <f t="shared" si="12"/>
        <v>6254324.5385774188</v>
      </c>
      <c r="I100" s="42"/>
      <c r="J100" s="33">
        <v>995892.303939495</v>
      </c>
      <c r="K100" s="42"/>
      <c r="L100" s="33">
        <v>-119990.96500740835</v>
      </c>
      <c r="M100" s="44"/>
      <c r="N100" s="44">
        <f t="shared" si="13"/>
        <v>7130225.8775095055</v>
      </c>
      <c r="O100" s="57">
        <f t="shared" si="14"/>
        <v>4401.3739984626573</v>
      </c>
      <c r="P100" s="42"/>
      <c r="Q100" s="33">
        <v>0</v>
      </c>
      <c r="S100" s="36">
        <f t="shared" si="15"/>
        <v>75459.202574486844</v>
      </c>
      <c r="T100" s="12">
        <f t="shared" si="16"/>
        <v>1.0696201029948577E-2</v>
      </c>
      <c r="U100" s="33">
        <f t="shared" si="17"/>
        <v>46.579754675609166</v>
      </c>
      <c r="W100" s="23">
        <v>10874.896000000001</v>
      </c>
      <c r="X100" s="24">
        <v>103379.48010000002</v>
      </c>
      <c r="Y100" s="25">
        <f t="shared" si="18"/>
        <v>92504.584100000007</v>
      </c>
      <c r="AA100" s="23" t="e">
        <f>#REF!+Y100</f>
        <v>#REF!</v>
      </c>
      <c r="AB100" s="25" t="e">
        <f t="shared" si="19"/>
        <v>#REF!</v>
      </c>
      <c r="AC100" s="24"/>
      <c r="AD100" s="88">
        <v>256</v>
      </c>
      <c r="AE100" s="88" t="s">
        <v>128</v>
      </c>
      <c r="AF100" s="113">
        <v>1615</v>
      </c>
      <c r="AG100" s="113">
        <v>5827253.6941082906</v>
      </c>
      <c r="AH100" s="113">
        <v>1814643.4376810219</v>
      </c>
      <c r="AI100" s="113">
        <v>171301</v>
      </c>
      <c r="AK100" s="114">
        <f t="shared" si="20"/>
        <v>5998554.6941082906</v>
      </c>
      <c r="AL100" s="115"/>
      <c r="AM100" s="116">
        <v>941465.37617803528</v>
      </c>
      <c r="AN100" s="115"/>
      <c r="AO100" s="116">
        <v>114746.60464869294</v>
      </c>
      <c r="AP100" s="117"/>
      <c r="AQ100" s="117">
        <f t="shared" si="21"/>
        <v>7054766.6749350186</v>
      </c>
      <c r="AR100" s="118">
        <f t="shared" si="22"/>
        <v>4368.2765789071327</v>
      </c>
      <c r="AU100" s="6">
        <v>256</v>
      </c>
      <c r="AV100" s="6">
        <f t="shared" si="23"/>
        <v>0</v>
      </c>
    </row>
    <row r="101" spans="1:48" x14ac:dyDescent="0.2">
      <c r="A101" s="6">
        <v>257</v>
      </c>
      <c r="B101" s="6" t="s">
        <v>129</v>
      </c>
      <c r="C101" s="7">
        <v>39586</v>
      </c>
      <c r="D101" s="7">
        <v>20873520.198293097</v>
      </c>
      <c r="E101" s="26">
        <v>-11412486.025265386</v>
      </c>
      <c r="F101" s="26">
        <v>-2743988</v>
      </c>
      <c r="H101" s="13">
        <f t="shared" si="12"/>
        <v>18129532.198293097</v>
      </c>
      <c r="I101" s="42"/>
      <c r="J101" s="33">
        <v>12083139.503755033</v>
      </c>
      <c r="K101" s="42"/>
      <c r="L101" s="33">
        <v>-4679139.9768135129</v>
      </c>
      <c r="M101" s="44"/>
      <c r="N101" s="44">
        <f t="shared" si="13"/>
        <v>25533531.725234617</v>
      </c>
      <c r="O101" s="57">
        <f t="shared" si="14"/>
        <v>645.01418999733789</v>
      </c>
      <c r="P101" s="42"/>
      <c r="Q101" s="33">
        <v>0</v>
      </c>
      <c r="S101" s="36">
        <f t="shared" si="15"/>
        <v>-7125501.678399656</v>
      </c>
      <c r="T101" s="12">
        <f t="shared" si="16"/>
        <v>-0.21817858447723487</v>
      </c>
      <c r="U101" s="33">
        <f t="shared" si="17"/>
        <v>-180.00054762794059</v>
      </c>
      <c r="W101" s="23">
        <v>1383645.6427679998</v>
      </c>
      <c r="X101" s="24">
        <v>705712.78229999996</v>
      </c>
      <c r="Y101" s="25">
        <f t="shared" si="18"/>
        <v>-677932.86046799982</v>
      </c>
      <c r="AA101" s="23" t="e">
        <f>#REF!+Y101</f>
        <v>#REF!</v>
      </c>
      <c r="AB101" s="25" t="e">
        <f t="shared" si="19"/>
        <v>#REF!</v>
      </c>
      <c r="AC101" s="24"/>
      <c r="AD101" s="88">
        <v>257</v>
      </c>
      <c r="AE101" s="88" t="s">
        <v>129</v>
      </c>
      <c r="AF101" s="113">
        <v>39262</v>
      </c>
      <c r="AG101" s="113">
        <v>19655911.224145107</v>
      </c>
      <c r="AH101" s="113">
        <v>-11412486.025265384</v>
      </c>
      <c r="AI101" s="113">
        <v>-2743988</v>
      </c>
      <c r="AK101" s="114">
        <f t="shared" si="20"/>
        <v>16911923.224145107</v>
      </c>
      <c r="AL101" s="115"/>
      <c r="AM101" s="116">
        <v>11272478.06879512</v>
      </c>
      <c r="AN101" s="115"/>
      <c r="AO101" s="116">
        <v>4474632.1106940415</v>
      </c>
      <c r="AP101" s="117"/>
      <c r="AQ101" s="117">
        <f t="shared" si="21"/>
        <v>32659033.403634273</v>
      </c>
      <c r="AR101" s="118">
        <f t="shared" si="22"/>
        <v>831.82296886644269</v>
      </c>
      <c r="AU101" s="6">
        <v>257</v>
      </c>
      <c r="AV101" s="6">
        <f t="shared" si="23"/>
        <v>0</v>
      </c>
    </row>
    <row r="102" spans="1:48" x14ac:dyDescent="0.2">
      <c r="A102" s="6">
        <v>260</v>
      </c>
      <c r="B102" s="6" t="s">
        <v>130</v>
      </c>
      <c r="C102" s="7">
        <v>10136</v>
      </c>
      <c r="D102" s="7">
        <v>35135144.513394952</v>
      </c>
      <c r="E102" s="26">
        <v>9563018.077649489</v>
      </c>
      <c r="F102" s="26">
        <v>-803557</v>
      </c>
      <c r="H102" s="13">
        <f t="shared" si="12"/>
        <v>34331587.513394952</v>
      </c>
      <c r="I102" s="42"/>
      <c r="J102" s="33">
        <v>6316531.3512618933</v>
      </c>
      <c r="K102" s="42"/>
      <c r="L102" s="33">
        <v>-801688.40017296339</v>
      </c>
      <c r="M102" s="44"/>
      <c r="N102" s="44">
        <f t="shared" si="13"/>
        <v>39846430.46448388</v>
      </c>
      <c r="O102" s="57">
        <f t="shared" si="14"/>
        <v>3931.1790118867284</v>
      </c>
      <c r="P102" s="42"/>
      <c r="Q102" s="33">
        <v>0</v>
      </c>
      <c r="S102" s="36">
        <f t="shared" si="15"/>
        <v>-498071.90273412317</v>
      </c>
      <c r="T102" s="12">
        <f t="shared" si="16"/>
        <v>-1.2345471464752343E-2</v>
      </c>
      <c r="U102" s="33">
        <f t="shared" si="17"/>
        <v>-49.138901216862983</v>
      </c>
      <c r="W102" s="23">
        <v>81561.72</v>
      </c>
      <c r="X102" s="24">
        <v>118468.3983</v>
      </c>
      <c r="Y102" s="25">
        <f t="shared" si="18"/>
        <v>36906.6783</v>
      </c>
      <c r="AA102" s="23" t="e">
        <f>#REF!+Y102</f>
        <v>#REF!</v>
      </c>
      <c r="AB102" s="25" t="e">
        <f t="shared" si="19"/>
        <v>#REF!</v>
      </c>
      <c r="AC102" s="24"/>
      <c r="AD102" s="88">
        <v>260</v>
      </c>
      <c r="AE102" s="88" t="s">
        <v>130</v>
      </c>
      <c r="AF102" s="113">
        <v>10358</v>
      </c>
      <c r="AG102" s="113">
        <v>34420668.47795967</v>
      </c>
      <c r="AH102" s="113">
        <v>9563018.077649489</v>
      </c>
      <c r="AI102" s="113">
        <v>-803557</v>
      </c>
      <c r="AK102" s="114">
        <f t="shared" si="20"/>
        <v>33617111.47795967</v>
      </c>
      <c r="AL102" s="115"/>
      <c r="AM102" s="116">
        <v>5960741.3177642571</v>
      </c>
      <c r="AN102" s="115"/>
      <c r="AO102" s="116">
        <v>766649.57149407512</v>
      </c>
      <c r="AP102" s="117"/>
      <c r="AQ102" s="117">
        <f t="shared" si="21"/>
        <v>40344502.367218003</v>
      </c>
      <c r="AR102" s="118">
        <f t="shared" si="22"/>
        <v>3895.0089174761538</v>
      </c>
      <c r="AU102" s="6">
        <v>260</v>
      </c>
      <c r="AV102" s="6">
        <f t="shared" si="23"/>
        <v>0</v>
      </c>
    </row>
    <row r="103" spans="1:48" x14ac:dyDescent="0.2">
      <c r="A103" s="6">
        <v>261</v>
      </c>
      <c r="B103" s="6" t="s">
        <v>131</v>
      </c>
      <c r="C103" s="7">
        <v>6453</v>
      </c>
      <c r="D103" s="7">
        <v>20350274.977605585</v>
      </c>
      <c r="E103" s="26">
        <v>1911159.6972636322</v>
      </c>
      <c r="F103" s="26">
        <v>289397</v>
      </c>
      <c r="H103" s="13">
        <f t="shared" si="12"/>
        <v>20639671.977605585</v>
      </c>
      <c r="I103" s="42"/>
      <c r="J103" s="33">
        <v>3536977.8223514985</v>
      </c>
      <c r="K103" s="42"/>
      <c r="L103" s="33">
        <v>-850027.57753447606</v>
      </c>
      <c r="M103" s="44"/>
      <c r="N103" s="44">
        <f t="shared" si="13"/>
        <v>23326622.222422607</v>
      </c>
      <c r="O103" s="57">
        <f t="shared" si="14"/>
        <v>3614.8492518863486</v>
      </c>
      <c r="P103" s="42"/>
      <c r="Q103" s="33">
        <v>0</v>
      </c>
      <c r="S103" s="36">
        <f t="shared" si="15"/>
        <v>-897135.01841801777</v>
      </c>
      <c r="T103" s="12">
        <f t="shared" si="16"/>
        <v>-3.7035337231066348E-2</v>
      </c>
      <c r="U103" s="33">
        <f t="shared" si="17"/>
        <v>-139.02603725678256</v>
      </c>
      <c r="W103" s="23">
        <v>127847.99610000002</v>
      </c>
      <c r="X103" s="24">
        <v>137363.5301</v>
      </c>
      <c r="Y103" s="25">
        <f t="shared" si="18"/>
        <v>9515.5339999999851</v>
      </c>
      <c r="AA103" s="23" t="e">
        <f>#REF!+Y103</f>
        <v>#REF!</v>
      </c>
      <c r="AB103" s="25" t="e">
        <f t="shared" si="19"/>
        <v>#REF!</v>
      </c>
      <c r="AC103" s="24"/>
      <c r="AD103" s="88">
        <v>261</v>
      </c>
      <c r="AE103" s="88" t="s">
        <v>131</v>
      </c>
      <c r="AF103" s="113">
        <v>6436</v>
      </c>
      <c r="AG103" s="113">
        <v>19814677.993532054</v>
      </c>
      <c r="AH103" s="113">
        <v>1911159.6972636322</v>
      </c>
      <c r="AI103" s="113">
        <v>289397</v>
      </c>
      <c r="AK103" s="114">
        <f t="shared" si="20"/>
        <v>20104074.993532054</v>
      </c>
      <c r="AL103" s="115"/>
      <c r="AM103" s="116">
        <v>3306806.2247362677</v>
      </c>
      <c r="AN103" s="115"/>
      <c r="AO103" s="116">
        <v>812876.02257230494</v>
      </c>
      <c r="AP103" s="117"/>
      <c r="AQ103" s="117">
        <f t="shared" si="21"/>
        <v>24223757.240840625</v>
      </c>
      <c r="AR103" s="118">
        <f t="shared" si="22"/>
        <v>3763.7907459354606</v>
      </c>
      <c r="AU103" s="6">
        <v>261</v>
      </c>
      <c r="AV103" s="6">
        <f t="shared" si="23"/>
        <v>0</v>
      </c>
    </row>
    <row r="104" spans="1:48" x14ac:dyDescent="0.2">
      <c r="A104" s="6">
        <v>263</v>
      </c>
      <c r="B104" s="6" t="s">
        <v>132</v>
      </c>
      <c r="C104" s="7">
        <v>7998</v>
      </c>
      <c r="D104" s="7">
        <v>28086757.926012263</v>
      </c>
      <c r="E104" s="26">
        <v>8329468.8727519978</v>
      </c>
      <c r="F104" s="26">
        <v>-429070</v>
      </c>
      <c r="H104" s="13">
        <f t="shared" si="12"/>
        <v>27657687.926012263</v>
      </c>
      <c r="I104" s="42"/>
      <c r="J104" s="33">
        <v>5132727.2794611659</v>
      </c>
      <c r="K104" s="42"/>
      <c r="L104" s="33">
        <v>-604823.24178884039</v>
      </c>
      <c r="M104" s="44"/>
      <c r="N104" s="44">
        <f t="shared" si="13"/>
        <v>32185591.963684589</v>
      </c>
      <c r="O104" s="57">
        <f t="shared" si="14"/>
        <v>4024.2050467222543</v>
      </c>
      <c r="P104" s="42"/>
      <c r="Q104" s="33">
        <v>0</v>
      </c>
      <c r="S104" s="36">
        <f t="shared" si="15"/>
        <v>-553829.44726773724</v>
      </c>
      <c r="T104" s="12">
        <f t="shared" si="16"/>
        <v>-1.691628695314892E-2</v>
      </c>
      <c r="U104" s="33">
        <f t="shared" si="17"/>
        <v>-69.245992406568803</v>
      </c>
      <c r="W104" s="23">
        <v>145465.32762</v>
      </c>
      <c r="X104" s="24">
        <v>293826.09630000003</v>
      </c>
      <c r="Y104" s="25">
        <f t="shared" si="18"/>
        <v>148360.76868000004</v>
      </c>
      <c r="AA104" s="23" t="e">
        <f>#REF!+Y104</f>
        <v>#REF!</v>
      </c>
      <c r="AB104" s="25" t="e">
        <f t="shared" si="19"/>
        <v>#REF!</v>
      </c>
      <c r="AC104" s="24"/>
      <c r="AD104" s="88">
        <v>263</v>
      </c>
      <c r="AE104" s="88" t="s">
        <v>132</v>
      </c>
      <c r="AF104" s="113">
        <v>8153</v>
      </c>
      <c r="AG104" s="113">
        <v>27769883.799361303</v>
      </c>
      <c r="AH104" s="113">
        <v>8329468.8727519978</v>
      </c>
      <c r="AI104" s="113">
        <v>-429070</v>
      </c>
      <c r="AK104" s="114">
        <f t="shared" si="20"/>
        <v>27340813.799361303</v>
      </c>
      <c r="AL104" s="115"/>
      <c r="AM104" s="116">
        <v>4820218.9520481965</v>
      </c>
      <c r="AN104" s="115"/>
      <c r="AO104" s="116">
        <v>578388.65954282461</v>
      </c>
      <c r="AP104" s="117"/>
      <c r="AQ104" s="117">
        <f t="shared" si="21"/>
        <v>32739421.410952326</v>
      </c>
      <c r="AR104" s="118">
        <f t="shared" si="22"/>
        <v>4015.6287760275145</v>
      </c>
      <c r="AU104" s="6">
        <v>263</v>
      </c>
      <c r="AV104" s="6">
        <f t="shared" si="23"/>
        <v>0</v>
      </c>
    </row>
    <row r="105" spans="1:48" x14ac:dyDescent="0.2">
      <c r="A105" s="6">
        <v>265</v>
      </c>
      <c r="B105" s="6" t="s">
        <v>133</v>
      </c>
      <c r="C105" s="7">
        <v>1096</v>
      </c>
      <c r="D105" s="7">
        <v>4648766.4629223328</v>
      </c>
      <c r="E105" s="26">
        <v>1100525.9504015662</v>
      </c>
      <c r="F105" s="26">
        <v>-272666</v>
      </c>
      <c r="H105" s="13">
        <f t="shared" si="12"/>
        <v>4376100.4629223328</v>
      </c>
      <c r="I105" s="42"/>
      <c r="J105" s="33">
        <v>741344.72404299746</v>
      </c>
      <c r="K105" s="42"/>
      <c r="L105" s="33">
        <v>-96198.554589222374</v>
      </c>
      <c r="M105" s="44"/>
      <c r="N105" s="44">
        <f t="shared" si="13"/>
        <v>5021246.6323761083</v>
      </c>
      <c r="O105" s="57">
        <f t="shared" si="14"/>
        <v>4581.4294091022884</v>
      </c>
      <c r="P105" s="42"/>
      <c r="Q105" s="33">
        <v>0</v>
      </c>
      <c r="S105" s="36">
        <f t="shared" si="15"/>
        <v>73435.262832262553</v>
      </c>
      <c r="T105" s="12">
        <f t="shared" si="16"/>
        <v>1.4841968973249839E-2</v>
      </c>
      <c r="U105" s="33">
        <f t="shared" si="17"/>
        <v>67.002977036735899</v>
      </c>
      <c r="W105" s="23">
        <v>53083.0861</v>
      </c>
      <c r="X105" s="24">
        <v>17671.706000000002</v>
      </c>
      <c r="Y105" s="25">
        <f t="shared" si="18"/>
        <v>-35411.380099999995</v>
      </c>
      <c r="AA105" s="23" t="e">
        <f>#REF!+Y105</f>
        <v>#REF!</v>
      </c>
      <c r="AB105" s="25" t="e">
        <f t="shared" si="19"/>
        <v>#REF!</v>
      </c>
      <c r="AC105" s="24"/>
      <c r="AD105" s="88">
        <v>265</v>
      </c>
      <c r="AE105" s="88" t="s">
        <v>133</v>
      </c>
      <c r="AF105" s="113">
        <v>1103</v>
      </c>
      <c r="AG105" s="113">
        <v>4426272.4780797996</v>
      </c>
      <c r="AH105" s="113">
        <v>1100525.9504015662</v>
      </c>
      <c r="AI105" s="113">
        <v>-272666</v>
      </c>
      <c r="AK105" s="114">
        <f t="shared" si="20"/>
        <v>4153606.4780797996</v>
      </c>
      <c r="AL105" s="115"/>
      <c r="AM105" s="116">
        <v>702210.81915582123</v>
      </c>
      <c r="AN105" s="115"/>
      <c r="AO105" s="116">
        <v>91994.072308224902</v>
      </c>
      <c r="AP105" s="117"/>
      <c r="AQ105" s="117">
        <f t="shared" si="21"/>
        <v>4947811.3695438458</v>
      </c>
      <c r="AR105" s="118">
        <f t="shared" si="22"/>
        <v>4485.7764003117372</v>
      </c>
      <c r="AU105" s="6">
        <v>265</v>
      </c>
      <c r="AV105" s="6">
        <f t="shared" si="23"/>
        <v>0</v>
      </c>
    </row>
    <row r="106" spans="1:48" x14ac:dyDescent="0.2">
      <c r="A106" s="6">
        <v>271</v>
      </c>
      <c r="B106" s="6" t="s">
        <v>134</v>
      </c>
      <c r="C106" s="7">
        <v>7103</v>
      </c>
      <c r="D106" s="7">
        <v>15900579.338646684</v>
      </c>
      <c r="E106" s="26">
        <v>5029910.6310098488</v>
      </c>
      <c r="F106" s="26">
        <v>-718579</v>
      </c>
      <c r="H106" s="13">
        <f t="shared" si="12"/>
        <v>15182000.338646684</v>
      </c>
      <c r="I106" s="42"/>
      <c r="J106" s="33">
        <v>4086019.9424737669</v>
      </c>
      <c r="K106" s="42"/>
      <c r="L106" s="33">
        <v>-653616.14778163005</v>
      </c>
      <c r="M106" s="44"/>
      <c r="N106" s="44">
        <f t="shared" si="13"/>
        <v>18614404.13333882</v>
      </c>
      <c r="O106" s="57">
        <f t="shared" si="14"/>
        <v>2620.6397484638633</v>
      </c>
      <c r="P106" s="42"/>
      <c r="Q106" s="33">
        <v>0</v>
      </c>
      <c r="S106" s="36">
        <f t="shared" si="15"/>
        <v>-702985.30304650962</v>
      </c>
      <c r="T106" s="12">
        <f t="shared" si="16"/>
        <v>-3.6391320129540869E-2</v>
      </c>
      <c r="U106" s="33">
        <f t="shared" si="17"/>
        <v>-98.970196120865779</v>
      </c>
      <c r="W106" s="23">
        <v>150943.55648</v>
      </c>
      <c r="X106" s="24">
        <v>352278.66229999997</v>
      </c>
      <c r="Y106" s="25">
        <f t="shared" si="18"/>
        <v>201335.10581999997</v>
      </c>
      <c r="AA106" s="23" t="e">
        <f>#REF!+Y106</f>
        <v>#REF!</v>
      </c>
      <c r="AB106" s="25" t="e">
        <f t="shared" si="19"/>
        <v>#REF!</v>
      </c>
      <c r="AC106" s="24"/>
      <c r="AD106" s="88">
        <v>271</v>
      </c>
      <c r="AE106" s="88" t="s">
        <v>134</v>
      </c>
      <c r="AF106" s="113">
        <v>7226</v>
      </c>
      <c r="AG106" s="113">
        <v>15565362.015456211</v>
      </c>
      <c r="AH106" s="113">
        <v>5029910.6310098516</v>
      </c>
      <c r="AI106" s="113">
        <v>-718579</v>
      </c>
      <c r="AK106" s="114">
        <f t="shared" si="20"/>
        <v>14846783.015456211</v>
      </c>
      <c r="AL106" s="115"/>
      <c r="AM106" s="116">
        <v>3845557.4124736083</v>
      </c>
      <c r="AN106" s="115"/>
      <c r="AO106" s="116">
        <v>625049.0084555099</v>
      </c>
      <c r="AP106" s="117"/>
      <c r="AQ106" s="117">
        <f t="shared" si="21"/>
        <v>19317389.43638533</v>
      </c>
      <c r="AR106" s="118">
        <f t="shared" si="22"/>
        <v>2673.3171099343108</v>
      </c>
      <c r="AU106" s="6">
        <v>271</v>
      </c>
      <c r="AV106" s="6">
        <f t="shared" si="23"/>
        <v>0</v>
      </c>
    </row>
    <row r="107" spans="1:48" x14ac:dyDescent="0.2">
      <c r="A107" s="6">
        <v>272</v>
      </c>
      <c r="B107" s="6" t="s">
        <v>135</v>
      </c>
      <c r="C107" s="7">
        <v>47681</v>
      </c>
      <c r="D107" s="7">
        <v>80482356.329972908</v>
      </c>
      <c r="E107" s="26">
        <v>14862573.815608567</v>
      </c>
      <c r="F107" s="26">
        <v>-2096075</v>
      </c>
      <c r="H107" s="13">
        <f t="shared" si="12"/>
        <v>78386281.329972908</v>
      </c>
      <c r="I107" s="42"/>
      <c r="J107" s="33">
        <v>21779708.800058071</v>
      </c>
      <c r="K107" s="42"/>
      <c r="L107" s="33">
        <v>-4844108.1022007</v>
      </c>
      <c r="M107" s="44"/>
      <c r="N107" s="44">
        <f t="shared" si="13"/>
        <v>95321882.027830273</v>
      </c>
      <c r="O107" s="57">
        <f t="shared" si="14"/>
        <v>1999.1586172234281</v>
      </c>
      <c r="P107" s="42"/>
      <c r="Q107" s="33">
        <v>0</v>
      </c>
      <c r="S107" s="36">
        <f t="shared" si="15"/>
        <v>-5080801.8453545421</v>
      </c>
      <c r="T107" s="12">
        <f t="shared" si="16"/>
        <v>-5.0604243326522316E-2</v>
      </c>
      <c r="U107" s="33">
        <f t="shared" si="17"/>
        <v>-106.55820652575538</v>
      </c>
      <c r="W107" s="23">
        <v>567764.72653999995</v>
      </c>
      <c r="X107" s="24">
        <v>477747.77490000008</v>
      </c>
      <c r="Y107" s="25">
        <f t="shared" si="18"/>
        <v>-90016.951639999868</v>
      </c>
      <c r="AA107" s="23" t="e">
        <f>#REF!+Y107</f>
        <v>#REF!</v>
      </c>
      <c r="AB107" s="25" t="e">
        <f t="shared" si="19"/>
        <v>#REF!</v>
      </c>
      <c r="AC107" s="24"/>
      <c r="AD107" s="88">
        <v>272</v>
      </c>
      <c r="AE107" s="88" t="s">
        <v>135</v>
      </c>
      <c r="AF107" s="113">
        <v>47657</v>
      </c>
      <c r="AG107" s="113">
        <v>77439395.563682839</v>
      </c>
      <c r="AH107" s="113">
        <v>14862573.815608583</v>
      </c>
      <c r="AI107" s="113">
        <v>-2096075</v>
      </c>
      <c r="AK107" s="114">
        <f t="shared" si="20"/>
        <v>75343320.563682839</v>
      </c>
      <c r="AL107" s="115"/>
      <c r="AM107" s="116">
        <v>20426973.218761101</v>
      </c>
      <c r="AN107" s="115"/>
      <c r="AO107" s="116">
        <v>4632390.0907408791</v>
      </c>
      <c r="AP107" s="117"/>
      <c r="AQ107" s="117">
        <f t="shared" si="21"/>
        <v>100402683.87318482</v>
      </c>
      <c r="AR107" s="118">
        <f t="shared" si="22"/>
        <v>2106.7772598607721</v>
      </c>
      <c r="AU107" s="6">
        <v>272</v>
      </c>
      <c r="AV107" s="6">
        <f t="shared" si="23"/>
        <v>0</v>
      </c>
    </row>
    <row r="108" spans="1:48" x14ac:dyDescent="0.2">
      <c r="A108" s="6">
        <v>273</v>
      </c>
      <c r="B108" s="6" t="s">
        <v>136</v>
      </c>
      <c r="C108" s="7">
        <v>3846</v>
      </c>
      <c r="D108" s="7">
        <v>14109597.382081684</v>
      </c>
      <c r="E108" s="26">
        <v>2774730.3441870124</v>
      </c>
      <c r="F108" s="26">
        <v>-119846</v>
      </c>
      <c r="H108" s="13">
        <f t="shared" si="12"/>
        <v>13989751.382081684</v>
      </c>
      <c r="I108" s="42"/>
      <c r="J108" s="33">
        <v>2225897.8190907259</v>
      </c>
      <c r="K108" s="42"/>
      <c r="L108" s="33">
        <v>-431966.03725891927</v>
      </c>
      <c r="M108" s="44"/>
      <c r="N108" s="44">
        <f t="shared" si="13"/>
        <v>15783683.16391349</v>
      </c>
      <c r="O108" s="57">
        <f t="shared" si="14"/>
        <v>4103.9217794886872</v>
      </c>
      <c r="P108" s="42"/>
      <c r="Q108" s="33">
        <v>0</v>
      </c>
      <c r="S108" s="36">
        <f t="shared" si="15"/>
        <v>-176073.66651415452</v>
      </c>
      <c r="T108" s="12">
        <f t="shared" si="16"/>
        <v>-1.1032352709689537E-2</v>
      </c>
      <c r="U108" s="33">
        <f t="shared" si="17"/>
        <v>-45.780984533061499</v>
      </c>
      <c r="W108" s="23">
        <v>21749.792000000001</v>
      </c>
      <c r="X108" s="24">
        <v>174066.30410000001</v>
      </c>
      <c r="Y108" s="25">
        <f t="shared" si="18"/>
        <v>152316.51209999999</v>
      </c>
      <c r="AA108" s="23" t="e">
        <f>#REF!+Y108</f>
        <v>#REF!</v>
      </c>
      <c r="AB108" s="25" t="e">
        <f t="shared" si="19"/>
        <v>#REF!</v>
      </c>
      <c r="AC108" s="24"/>
      <c r="AD108" s="88">
        <v>273</v>
      </c>
      <c r="AE108" s="88" t="s">
        <v>136</v>
      </c>
      <c r="AF108" s="113">
        <v>3834</v>
      </c>
      <c r="AG108" s="113">
        <v>13588072.031095199</v>
      </c>
      <c r="AH108" s="113">
        <v>2774730.3441870124</v>
      </c>
      <c r="AI108" s="113">
        <v>-119846</v>
      </c>
      <c r="AK108" s="114">
        <f t="shared" si="20"/>
        <v>13468226.031095199</v>
      </c>
      <c r="AL108" s="115"/>
      <c r="AM108" s="116">
        <v>2078444.3965691086</v>
      </c>
      <c r="AN108" s="115"/>
      <c r="AO108" s="116">
        <v>413086.40276333713</v>
      </c>
      <c r="AP108" s="117"/>
      <c r="AQ108" s="117">
        <f t="shared" si="21"/>
        <v>15959756.830427645</v>
      </c>
      <c r="AR108" s="118">
        <f t="shared" si="22"/>
        <v>4162.6908790891093</v>
      </c>
      <c r="AU108" s="6">
        <v>273</v>
      </c>
      <c r="AV108" s="6">
        <f t="shared" si="23"/>
        <v>0</v>
      </c>
    </row>
    <row r="109" spans="1:48" x14ac:dyDescent="0.2">
      <c r="A109" s="6">
        <v>275</v>
      </c>
      <c r="B109" s="6" t="s">
        <v>137</v>
      </c>
      <c r="C109" s="7">
        <v>2627</v>
      </c>
      <c r="D109" s="7">
        <v>7933936.6036896668</v>
      </c>
      <c r="E109" s="26">
        <v>2410740.7728352039</v>
      </c>
      <c r="F109" s="26">
        <v>-105029</v>
      </c>
      <c r="H109" s="13">
        <f t="shared" si="12"/>
        <v>7828907.6036896668</v>
      </c>
      <c r="I109" s="42"/>
      <c r="J109" s="33">
        <v>1607781.0322996099</v>
      </c>
      <c r="K109" s="42"/>
      <c r="L109" s="33">
        <v>-222678.82630268033</v>
      </c>
      <c r="M109" s="44"/>
      <c r="N109" s="44">
        <f t="shared" si="13"/>
        <v>9214009.8096865956</v>
      </c>
      <c r="O109" s="57">
        <f t="shared" si="14"/>
        <v>3507.4266500519966</v>
      </c>
      <c r="P109" s="42"/>
      <c r="Q109" s="33">
        <v>0</v>
      </c>
      <c r="S109" s="36">
        <f t="shared" si="15"/>
        <v>-334126.41925429739</v>
      </c>
      <c r="T109" s="12">
        <f t="shared" si="16"/>
        <v>-3.499388898972168E-2</v>
      </c>
      <c r="U109" s="33">
        <f t="shared" si="17"/>
        <v>-127.18934878351632</v>
      </c>
      <c r="W109" s="23">
        <v>30857.517400000004</v>
      </c>
      <c r="X109" s="24">
        <v>59879.896100000005</v>
      </c>
      <c r="Y109" s="25">
        <f t="shared" si="18"/>
        <v>29022.378700000001</v>
      </c>
      <c r="AA109" s="23" t="e">
        <f>#REF!+Y109</f>
        <v>#REF!</v>
      </c>
      <c r="AB109" s="25" t="e">
        <f t="shared" si="19"/>
        <v>#REF!</v>
      </c>
      <c r="AC109" s="24"/>
      <c r="AD109" s="88">
        <v>275</v>
      </c>
      <c r="AE109" s="88" t="s">
        <v>137</v>
      </c>
      <c r="AF109" s="113">
        <v>2698</v>
      </c>
      <c r="AG109" s="113">
        <v>7931118.9078073371</v>
      </c>
      <c r="AH109" s="113">
        <v>2410740.7728352039</v>
      </c>
      <c r="AI109" s="113">
        <v>-105029</v>
      </c>
      <c r="AK109" s="114">
        <f t="shared" si="20"/>
        <v>7826089.9078073371</v>
      </c>
      <c r="AL109" s="115"/>
      <c r="AM109" s="116">
        <v>1509099.9610154331</v>
      </c>
      <c r="AN109" s="115"/>
      <c r="AO109" s="116">
        <v>212946.36011812263</v>
      </c>
      <c r="AP109" s="117"/>
      <c r="AQ109" s="117">
        <f t="shared" si="21"/>
        <v>9548136.228940893</v>
      </c>
      <c r="AR109" s="118">
        <f t="shared" si="22"/>
        <v>3538.9682093924735</v>
      </c>
      <c r="AU109" s="6">
        <v>275</v>
      </c>
      <c r="AV109" s="6">
        <f t="shared" si="23"/>
        <v>0</v>
      </c>
    </row>
    <row r="110" spans="1:48" x14ac:dyDescent="0.2">
      <c r="A110" s="6">
        <v>276</v>
      </c>
      <c r="B110" s="6" t="s">
        <v>138</v>
      </c>
      <c r="C110" s="7">
        <v>14821</v>
      </c>
      <c r="D110" s="7">
        <v>21690720.093619097</v>
      </c>
      <c r="E110" s="26">
        <v>7602704.3545230934</v>
      </c>
      <c r="F110" s="26">
        <v>-1276383</v>
      </c>
      <c r="H110" s="13">
        <f t="shared" si="12"/>
        <v>20414337.093619097</v>
      </c>
      <c r="I110" s="42"/>
      <c r="J110" s="33">
        <v>5845975.9855130948</v>
      </c>
      <c r="K110" s="42"/>
      <c r="L110" s="33">
        <v>-1262208.8345747762</v>
      </c>
      <c r="M110" s="44"/>
      <c r="N110" s="44">
        <f t="shared" si="13"/>
        <v>24998104.244557414</v>
      </c>
      <c r="O110" s="57">
        <f t="shared" si="14"/>
        <v>1686.667852679132</v>
      </c>
      <c r="P110" s="42"/>
      <c r="Q110" s="33">
        <v>0</v>
      </c>
      <c r="S110" s="36">
        <f t="shared" si="15"/>
        <v>-2034432.5126954578</v>
      </c>
      <c r="T110" s="12">
        <f t="shared" si="16"/>
        <v>-7.5258660737772473E-2</v>
      </c>
      <c r="U110" s="33">
        <f t="shared" si="17"/>
        <v>-137.26688568217111</v>
      </c>
      <c r="W110" s="23">
        <v>400877.213162</v>
      </c>
      <c r="X110" s="24">
        <v>438394.24500000005</v>
      </c>
      <c r="Y110" s="25">
        <f t="shared" si="18"/>
        <v>37517.031838000054</v>
      </c>
      <c r="AA110" s="23" t="e">
        <f>#REF!+Y110</f>
        <v>#REF!</v>
      </c>
      <c r="AB110" s="25" t="e">
        <f t="shared" si="19"/>
        <v>#REF!</v>
      </c>
      <c r="AC110" s="24"/>
      <c r="AD110" s="88">
        <v>276</v>
      </c>
      <c r="AE110" s="88" t="s">
        <v>138</v>
      </c>
      <c r="AF110" s="113">
        <v>14849</v>
      </c>
      <c r="AG110" s="113">
        <v>21638822.479768835</v>
      </c>
      <c r="AH110" s="113">
        <v>7602704.3545230934</v>
      </c>
      <c r="AI110" s="113">
        <v>-1276383</v>
      </c>
      <c r="AK110" s="114">
        <f t="shared" si="20"/>
        <v>20362439.479768835</v>
      </c>
      <c r="AL110" s="115"/>
      <c r="AM110" s="116">
        <v>5463054.9129518624</v>
      </c>
      <c r="AN110" s="115"/>
      <c r="AO110" s="116">
        <v>1207042.3645321724</v>
      </c>
      <c r="AP110" s="117"/>
      <c r="AQ110" s="117">
        <f t="shared" si="21"/>
        <v>27032536.757252872</v>
      </c>
      <c r="AR110" s="118">
        <f t="shared" si="22"/>
        <v>1820.4954378916339</v>
      </c>
      <c r="AU110" s="6">
        <v>276</v>
      </c>
      <c r="AV110" s="6">
        <f t="shared" si="23"/>
        <v>0</v>
      </c>
    </row>
    <row r="111" spans="1:48" x14ac:dyDescent="0.2">
      <c r="A111" s="6">
        <v>280</v>
      </c>
      <c r="B111" s="6" t="s">
        <v>139</v>
      </c>
      <c r="C111" s="7">
        <v>2077</v>
      </c>
      <c r="D111" s="7">
        <v>5874341.1050925087</v>
      </c>
      <c r="E111" s="26">
        <v>1822331.9539602762</v>
      </c>
      <c r="F111" s="26">
        <v>-331601</v>
      </c>
      <c r="H111" s="13">
        <f t="shared" si="12"/>
        <v>5542740.1050925087</v>
      </c>
      <c r="I111" s="42"/>
      <c r="J111" s="33">
        <v>1509957.3173156423</v>
      </c>
      <c r="K111" s="42"/>
      <c r="L111" s="33">
        <v>-171037.80485744067</v>
      </c>
      <c r="M111" s="44"/>
      <c r="N111" s="44">
        <f t="shared" si="13"/>
        <v>6881659.6175507102</v>
      </c>
      <c r="O111" s="57">
        <f t="shared" si="14"/>
        <v>3313.2689540446368</v>
      </c>
      <c r="P111" s="42"/>
      <c r="Q111" s="33">
        <v>0</v>
      </c>
      <c r="S111" s="36">
        <f t="shared" si="15"/>
        <v>-330132.41646163445</v>
      </c>
      <c r="T111" s="12">
        <f t="shared" si="16"/>
        <v>-4.5776752144912079E-2</v>
      </c>
      <c r="U111" s="33">
        <f t="shared" si="17"/>
        <v>-158.94675804604452</v>
      </c>
      <c r="W111" s="23">
        <v>615790.98600000003</v>
      </c>
      <c r="X111" s="24">
        <v>0</v>
      </c>
      <c r="Y111" s="25">
        <f t="shared" si="18"/>
        <v>-615790.98600000003</v>
      </c>
      <c r="AA111" s="23" t="e">
        <f>#REF!+Y111</f>
        <v>#REF!</v>
      </c>
      <c r="AB111" s="25" t="e">
        <f t="shared" si="19"/>
        <v>#REF!</v>
      </c>
      <c r="AC111" s="24"/>
      <c r="AD111" s="88">
        <v>280</v>
      </c>
      <c r="AE111" s="88" t="s">
        <v>139</v>
      </c>
      <c r="AF111" s="113">
        <v>2122</v>
      </c>
      <c r="AG111" s="113">
        <v>5966463.0722661931</v>
      </c>
      <c r="AH111" s="113">
        <v>1822331.9539602762</v>
      </c>
      <c r="AI111" s="113">
        <v>-331601</v>
      </c>
      <c r="AK111" s="114">
        <f t="shared" si="20"/>
        <v>5634862.0722661931</v>
      </c>
      <c r="AL111" s="115"/>
      <c r="AM111" s="116">
        <v>1413367.58542269</v>
      </c>
      <c r="AN111" s="115"/>
      <c r="AO111" s="116">
        <v>163562.37632346162</v>
      </c>
      <c r="AP111" s="117"/>
      <c r="AQ111" s="117">
        <f t="shared" si="21"/>
        <v>7211792.0340123447</v>
      </c>
      <c r="AR111" s="118">
        <f t="shared" si="22"/>
        <v>3398.582485396958</v>
      </c>
      <c r="AU111" s="6">
        <v>280</v>
      </c>
      <c r="AV111" s="6">
        <f t="shared" si="23"/>
        <v>0</v>
      </c>
    </row>
    <row r="112" spans="1:48" x14ac:dyDescent="0.2">
      <c r="A112" s="6">
        <v>284</v>
      </c>
      <c r="B112" s="6" t="s">
        <v>140</v>
      </c>
      <c r="C112" s="7">
        <v>2308</v>
      </c>
      <c r="D112" s="7">
        <v>6205692.1362638613</v>
      </c>
      <c r="E112" s="26">
        <v>1897515.382913122</v>
      </c>
      <c r="F112" s="26">
        <v>701760</v>
      </c>
      <c r="H112" s="13">
        <f t="shared" si="12"/>
        <v>6907452.1362638613</v>
      </c>
      <c r="I112" s="42"/>
      <c r="J112" s="33">
        <v>1402602.6473405813</v>
      </c>
      <c r="K112" s="42"/>
      <c r="L112" s="33">
        <v>-177399.85727340085</v>
      </c>
      <c r="M112" s="44"/>
      <c r="N112" s="44">
        <f t="shared" si="13"/>
        <v>8132654.9263310423</v>
      </c>
      <c r="O112" s="57">
        <f t="shared" si="14"/>
        <v>3523.6806439909196</v>
      </c>
      <c r="P112" s="42"/>
      <c r="Q112" s="33">
        <v>0</v>
      </c>
      <c r="S112" s="36">
        <f t="shared" si="15"/>
        <v>-14575.920338775963</v>
      </c>
      <c r="T112" s="12">
        <f t="shared" si="16"/>
        <v>-1.7890643597921216E-3</v>
      </c>
      <c r="U112" s="33">
        <f t="shared" si="17"/>
        <v>-6.3153900947902786</v>
      </c>
      <c r="W112" s="23">
        <v>42915.058340000003</v>
      </c>
      <c r="X112" s="24">
        <v>961136.90209999995</v>
      </c>
      <c r="Y112" s="25">
        <f t="shared" si="18"/>
        <v>918221.84375999996</v>
      </c>
      <c r="AA112" s="23" t="e">
        <f>#REF!+Y112</f>
        <v>#REF!</v>
      </c>
      <c r="AB112" s="25" t="e">
        <f t="shared" si="19"/>
        <v>#REF!</v>
      </c>
      <c r="AC112" s="24"/>
      <c r="AD112" s="88">
        <v>284</v>
      </c>
      <c r="AE112" s="88" t="s">
        <v>140</v>
      </c>
      <c r="AF112" s="113">
        <v>2340</v>
      </c>
      <c r="AG112" s="113">
        <v>5956651.1694746315</v>
      </c>
      <c r="AH112" s="113">
        <v>1897515.382913122</v>
      </c>
      <c r="AI112" s="113">
        <v>701760</v>
      </c>
      <c r="AK112" s="114">
        <f t="shared" si="20"/>
        <v>6658411.1694746315</v>
      </c>
      <c r="AL112" s="115"/>
      <c r="AM112" s="116">
        <v>1319173.3101872322</v>
      </c>
      <c r="AN112" s="115"/>
      <c r="AO112" s="116">
        <v>169646.36700795501</v>
      </c>
      <c r="AP112" s="117"/>
      <c r="AQ112" s="117">
        <f t="shared" si="21"/>
        <v>8147230.8466698183</v>
      </c>
      <c r="AR112" s="118">
        <f t="shared" si="22"/>
        <v>3481.7225840469309</v>
      </c>
      <c r="AU112" s="6">
        <v>284</v>
      </c>
      <c r="AV112" s="6">
        <f t="shared" si="23"/>
        <v>0</v>
      </c>
    </row>
    <row r="113" spans="1:48" x14ac:dyDescent="0.2">
      <c r="A113" s="6">
        <v>285</v>
      </c>
      <c r="B113" s="6" t="s">
        <v>141</v>
      </c>
      <c r="C113" s="7">
        <v>52126</v>
      </c>
      <c r="D113" s="7">
        <v>102693472.58878911</v>
      </c>
      <c r="E113" s="26">
        <v>12577689.681190707</v>
      </c>
      <c r="F113" s="26">
        <v>-1134236</v>
      </c>
      <c r="H113" s="13">
        <f t="shared" si="12"/>
        <v>101559236.58878911</v>
      </c>
      <c r="I113" s="42"/>
      <c r="J113" s="33">
        <v>22666452.518870171</v>
      </c>
      <c r="K113" s="42"/>
      <c r="L113" s="33">
        <v>-5338601.7701200321</v>
      </c>
      <c r="M113" s="44"/>
      <c r="N113" s="44">
        <f t="shared" si="13"/>
        <v>118887087.33753926</v>
      </c>
      <c r="O113" s="57">
        <f t="shared" si="14"/>
        <v>2280.7636752779658</v>
      </c>
      <c r="P113" s="42"/>
      <c r="Q113" s="33">
        <v>0</v>
      </c>
      <c r="S113" s="36">
        <f t="shared" si="15"/>
        <v>-7427198.5769742429</v>
      </c>
      <c r="T113" s="12">
        <f t="shared" si="16"/>
        <v>-5.8799355300166077E-2</v>
      </c>
      <c r="U113" s="33">
        <f t="shared" si="17"/>
        <v>-142.48548856567245</v>
      </c>
      <c r="W113" s="23">
        <v>1155755.4002780002</v>
      </c>
      <c r="X113" s="24">
        <v>374028.45430000004</v>
      </c>
      <c r="Y113" s="25">
        <f t="shared" si="18"/>
        <v>-781726.94597800006</v>
      </c>
      <c r="AA113" s="23" t="e">
        <f>#REF!+Y113</f>
        <v>#REF!</v>
      </c>
      <c r="AB113" s="25" t="e">
        <f t="shared" si="19"/>
        <v>#REF!</v>
      </c>
      <c r="AC113" s="24"/>
      <c r="AD113" s="88">
        <v>285</v>
      </c>
      <c r="AE113" s="88" t="s">
        <v>141</v>
      </c>
      <c r="AF113" s="113">
        <v>52883</v>
      </c>
      <c r="AG113" s="113">
        <v>101212086.60315478</v>
      </c>
      <c r="AH113" s="113">
        <v>12577689.681190707</v>
      </c>
      <c r="AI113" s="113">
        <v>-1134236</v>
      </c>
      <c r="AK113" s="114">
        <f t="shared" si="20"/>
        <v>100077850.60315478</v>
      </c>
      <c r="AL113" s="115"/>
      <c r="AM113" s="116">
        <v>21131164.038184501</v>
      </c>
      <c r="AN113" s="115"/>
      <c r="AO113" s="116">
        <v>5105271.2731742263</v>
      </c>
      <c r="AP113" s="117"/>
      <c r="AQ113" s="117">
        <f t="shared" si="21"/>
        <v>126314285.9145135</v>
      </c>
      <c r="AR113" s="118">
        <f t="shared" si="22"/>
        <v>2388.5612751642966</v>
      </c>
      <c r="AU113" s="6">
        <v>285</v>
      </c>
      <c r="AV113" s="6">
        <f t="shared" si="23"/>
        <v>0</v>
      </c>
    </row>
    <row r="114" spans="1:48" x14ac:dyDescent="0.2">
      <c r="A114" s="6">
        <v>286</v>
      </c>
      <c r="B114" s="6" t="s">
        <v>142</v>
      </c>
      <c r="C114" s="7">
        <v>82113</v>
      </c>
      <c r="D114" s="7">
        <v>137165513.09542835</v>
      </c>
      <c r="E114" s="26">
        <v>19243821.734008316</v>
      </c>
      <c r="F114" s="26">
        <v>16155348</v>
      </c>
      <c r="H114" s="13">
        <f t="shared" si="12"/>
        <v>153320861.09542835</v>
      </c>
      <c r="I114" s="42"/>
      <c r="J114" s="33">
        <v>37917272.575631388</v>
      </c>
      <c r="K114" s="42"/>
      <c r="L114" s="33">
        <v>-8620992.1047970373</v>
      </c>
      <c r="M114" s="44"/>
      <c r="N114" s="44">
        <f t="shared" si="13"/>
        <v>182617141.56626269</v>
      </c>
      <c r="O114" s="57">
        <f t="shared" si="14"/>
        <v>2223.9735677208564</v>
      </c>
      <c r="P114" s="42"/>
      <c r="Q114" s="33">
        <v>0</v>
      </c>
      <c r="S114" s="36">
        <f t="shared" si="15"/>
        <v>-11150828.007283837</v>
      </c>
      <c r="T114" s="12">
        <f t="shared" si="16"/>
        <v>-5.7547323387993857E-2</v>
      </c>
      <c r="U114" s="33">
        <f t="shared" si="17"/>
        <v>-135.79857035163539</v>
      </c>
      <c r="W114" s="23">
        <v>1103865.8340139999</v>
      </c>
      <c r="X114" s="24">
        <v>1268692.5546000001</v>
      </c>
      <c r="Y114" s="25">
        <f t="shared" si="18"/>
        <v>164826.72058600024</v>
      </c>
      <c r="AA114" s="23" t="e">
        <f>#REF!+Y114</f>
        <v>#REF!</v>
      </c>
      <c r="AB114" s="25" t="e">
        <f t="shared" si="19"/>
        <v>#REF!</v>
      </c>
      <c r="AC114" s="24"/>
      <c r="AD114" s="88">
        <v>286</v>
      </c>
      <c r="AE114" s="88" t="s">
        <v>142</v>
      </c>
      <c r="AF114" s="113">
        <v>83177</v>
      </c>
      <c r="AG114" s="113">
        <v>133736486.58851768</v>
      </c>
      <c r="AH114" s="113">
        <v>19243821.734008316</v>
      </c>
      <c r="AI114" s="113">
        <v>16155348</v>
      </c>
      <c r="AK114" s="114">
        <f t="shared" si="20"/>
        <v>149891834.58851767</v>
      </c>
      <c r="AL114" s="115"/>
      <c r="AM114" s="116">
        <v>35631934.493203737</v>
      </c>
      <c r="AN114" s="115"/>
      <c r="AO114" s="116">
        <v>8244200.4918251382</v>
      </c>
      <c r="AP114" s="117"/>
      <c r="AQ114" s="117">
        <f t="shared" si="21"/>
        <v>193767969.57354653</v>
      </c>
      <c r="AR114" s="118">
        <f t="shared" si="22"/>
        <v>2329.5859381024384</v>
      </c>
      <c r="AU114" s="6">
        <v>286</v>
      </c>
      <c r="AV114" s="6">
        <f t="shared" si="23"/>
        <v>0</v>
      </c>
    </row>
    <row r="115" spans="1:48" x14ac:dyDescent="0.2">
      <c r="A115" s="6">
        <v>287</v>
      </c>
      <c r="B115" s="6" t="s">
        <v>143</v>
      </c>
      <c r="C115" s="7">
        <v>6486</v>
      </c>
      <c r="D115" s="7">
        <v>17283391.046050243</v>
      </c>
      <c r="E115" s="26">
        <v>4125974.2262922949</v>
      </c>
      <c r="F115" s="26">
        <v>116233</v>
      </c>
      <c r="H115" s="13">
        <f t="shared" si="12"/>
        <v>17399624.046050243</v>
      </c>
      <c r="I115" s="42"/>
      <c r="J115" s="33">
        <v>4169534.7708480265</v>
      </c>
      <c r="K115" s="42"/>
      <c r="L115" s="33">
        <v>-617789.28041262436</v>
      </c>
      <c r="M115" s="44"/>
      <c r="N115" s="44">
        <f t="shared" si="13"/>
        <v>20951369.536485646</v>
      </c>
      <c r="O115" s="57">
        <f t="shared" si="14"/>
        <v>3230.2450719219314</v>
      </c>
      <c r="P115" s="42"/>
      <c r="Q115" s="33">
        <v>0</v>
      </c>
      <c r="S115" s="36">
        <f t="shared" si="15"/>
        <v>-856403.26201823354</v>
      </c>
      <c r="T115" s="12">
        <f t="shared" si="16"/>
        <v>-3.9270551373177684E-2</v>
      </c>
      <c r="U115" s="33">
        <f t="shared" si="17"/>
        <v>-132.038739133246</v>
      </c>
      <c r="W115" s="23">
        <v>93795.978000000003</v>
      </c>
      <c r="X115" s="24">
        <v>890653.9824000001</v>
      </c>
      <c r="Y115" s="25">
        <f t="shared" si="18"/>
        <v>796858.00440000009</v>
      </c>
      <c r="AA115" s="23" t="e">
        <f>#REF!+Y115</f>
        <v>#REF!</v>
      </c>
      <c r="AB115" s="25" t="e">
        <f t="shared" si="19"/>
        <v>#REF!</v>
      </c>
      <c r="AC115" s="24"/>
      <c r="AD115" s="88">
        <v>287</v>
      </c>
      <c r="AE115" s="88" t="s">
        <v>143</v>
      </c>
      <c r="AF115" s="113">
        <v>6596</v>
      </c>
      <c r="AG115" s="113">
        <v>17173722.415799662</v>
      </c>
      <c r="AH115" s="113">
        <v>4125974.2262922972</v>
      </c>
      <c r="AI115" s="113">
        <v>116233</v>
      </c>
      <c r="AK115" s="114">
        <f t="shared" si="20"/>
        <v>17289955.415799662</v>
      </c>
      <c r="AL115" s="115"/>
      <c r="AM115" s="116">
        <v>3927029.382029905</v>
      </c>
      <c r="AN115" s="115"/>
      <c r="AO115" s="116">
        <v>590788.00067431037</v>
      </c>
      <c r="AP115" s="117"/>
      <c r="AQ115" s="117">
        <f t="shared" si="21"/>
        <v>21807772.798503879</v>
      </c>
      <c r="AR115" s="118">
        <f t="shared" si="22"/>
        <v>3306.2117644790601</v>
      </c>
      <c r="AU115" s="6">
        <v>287</v>
      </c>
      <c r="AV115" s="6">
        <f t="shared" si="23"/>
        <v>0</v>
      </c>
    </row>
    <row r="116" spans="1:48" x14ac:dyDescent="0.2">
      <c r="A116" s="6">
        <v>288</v>
      </c>
      <c r="B116" s="6" t="s">
        <v>144</v>
      </c>
      <c r="C116" s="7">
        <v>6428</v>
      </c>
      <c r="D116" s="7">
        <v>14254220.360267952</v>
      </c>
      <c r="E116" s="26">
        <v>3636431.7086271038</v>
      </c>
      <c r="F116" s="26">
        <v>18770</v>
      </c>
      <c r="H116" s="13">
        <f t="shared" si="12"/>
        <v>14272990.360267952</v>
      </c>
      <c r="I116" s="42"/>
      <c r="J116" s="33">
        <v>3784719.2765062461</v>
      </c>
      <c r="K116" s="42"/>
      <c r="L116" s="33">
        <v>-588858.98339434864</v>
      </c>
      <c r="M116" s="44"/>
      <c r="N116" s="44">
        <f t="shared" si="13"/>
        <v>17468850.65337985</v>
      </c>
      <c r="O116" s="57">
        <f t="shared" si="14"/>
        <v>2717.6183343776993</v>
      </c>
      <c r="P116" s="42"/>
      <c r="Q116" s="33">
        <v>0</v>
      </c>
      <c r="S116" s="36">
        <f t="shared" si="15"/>
        <v>-285449.97425818443</v>
      </c>
      <c r="T116" s="12">
        <f t="shared" si="16"/>
        <v>-1.6077793220073442E-2</v>
      </c>
      <c r="U116" s="33">
        <f t="shared" si="17"/>
        <v>-44.407276642530249</v>
      </c>
      <c r="W116" s="23">
        <v>496574.93859999999</v>
      </c>
      <c r="X116" s="24">
        <v>73405.547999999995</v>
      </c>
      <c r="Y116" s="25">
        <f t="shared" si="18"/>
        <v>-423169.39059999998</v>
      </c>
      <c r="AA116" s="23" t="e">
        <f>#REF!+Y116</f>
        <v>#REF!</v>
      </c>
      <c r="AB116" s="25" t="e">
        <f t="shared" si="19"/>
        <v>#REF!</v>
      </c>
      <c r="AC116" s="24"/>
      <c r="AD116" s="88">
        <v>288</v>
      </c>
      <c r="AE116" s="88" t="s">
        <v>144</v>
      </c>
      <c r="AF116" s="113">
        <v>6509</v>
      </c>
      <c r="AG116" s="113">
        <v>13618564.868626315</v>
      </c>
      <c r="AH116" s="113">
        <v>3636431.7086271038</v>
      </c>
      <c r="AI116" s="113">
        <v>18770</v>
      </c>
      <c r="AK116" s="114">
        <f t="shared" si="20"/>
        <v>13637334.868626315</v>
      </c>
      <c r="AL116" s="115"/>
      <c r="AM116" s="116">
        <v>3553843.6192971971</v>
      </c>
      <c r="AN116" s="115"/>
      <c r="AO116" s="116">
        <v>563122.13971452578</v>
      </c>
      <c r="AP116" s="117"/>
      <c r="AQ116" s="117">
        <f t="shared" si="21"/>
        <v>17754300.627638035</v>
      </c>
      <c r="AR116" s="118">
        <f t="shared" si="22"/>
        <v>2727.6541139403957</v>
      </c>
      <c r="AU116" s="6">
        <v>288</v>
      </c>
      <c r="AV116" s="6">
        <f t="shared" si="23"/>
        <v>0</v>
      </c>
    </row>
    <row r="117" spans="1:48" x14ac:dyDescent="0.2">
      <c r="A117" s="6">
        <v>290</v>
      </c>
      <c r="B117" s="6" t="s">
        <v>145</v>
      </c>
      <c r="C117" s="7">
        <v>8190</v>
      </c>
      <c r="D117" s="7">
        <v>29367345.779768713</v>
      </c>
      <c r="E117" s="26">
        <v>6265233.9921086682</v>
      </c>
      <c r="F117" s="26">
        <v>-524674</v>
      </c>
      <c r="H117" s="13">
        <f t="shared" si="12"/>
        <v>28842671.779768713</v>
      </c>
      <c r="I117" s="42"/>
      <c r="J117" s="33">
        <v>5040199.352826545</v>
      </c>
      <c r="K117" s="42"/>
      <c r="L117" s="33">
        <v>-667357.77073696523</v>
      </c>
      <c r="M117" s="44"/>
      <c r="N117" s="44">
        <f t="shared" si="13"/>
        <v>33215513.36185829</v>
      </c>
      <c r="O117" s="57">
        <f t="shared" si="14"/>
        <v>4055.6182371011341</v>
      </c>
      <c r="P117" s="42"/>
      <c r="Q117" s="33">
        <v>0</v>
      </c>
      <c r="S117" s="36">
        <f t="shared" si="15"/>
        <v>-304207.15218513086</v>
      </c>
      <c r="T117" s="12">
        <f t="shared" si="16"/>
        <v>-9.0754680385142315E-3</v>
      </c>
      <c r="U117" s="33">
        <f t="shared" si="17"/>
        <v>-37.143730425534905</v>
      </c>
      <c r="W117" s="23">
        <v>91077.254000000001</v>
      </c>
      <c r="X117" s="24">
        <v>42140.222000000002</v>
      </c>
      <c r="Y117" s="25">
        <f t="shared" si="18"/>
        <v>-48937.031999999999</v>
      </c>
      <c r="AA117" s="23" t="e">
        <f>#REF!+Y117</f>
        <v>#REF!</v>
      </c>
      <c r="AB117" s="25" t="e">
        <f t="shared" si="19"/>
        <v>#REF!</v>
      </c>
      <c r="AC117" s="24"/>
      <c r="AD117" s="88">
        <v>290</v>
      </c>
      <c r="AE117" s="88" t="s">
        <v>145</v>
      </c>
      <c r="AF117" s="113">
        <v>8329</v>
      </c>
      <c r="AG117" s="113">
        <v>28655671.167004097</v>
      </c>
      <c r="AH117" s="113">
        <v>6265233.9921086682</v>
      </c>
      <c r="AI117" s="113">
        <v>-524674</v>
      </c>
      <c r="AK117" s="114">
        <f t="shared" si="20"/>
        <v>28130997.167004097</v>
      </c>
      <c r="AL117" s="115"/>
      <c r="AM117" s="116">
        <v>4750533.3110373672</v>
      </c>
      <c r="AN117" s="115"/>
      <c r="AO117" s="116">
        <v>638190.03600195795</v>
      </c>
      <c r="AP117" s="117"/>
      <c r="AQ117" s="117">
        <f t="shared" si="21"/>
        <v>33519720.514043421</v>
      </c>
      <c r="AR117" s="118">
        <f t="shared" si="22"/>
        <v>4024.4591804590491</v>
      </c>
      <c r="AU117" s="6">
        <v>290</v>
      </c>
      <c r="AV117" s="6">
        <f t="shared" si="23"/>
        <v>0</v>
      </c>
    </row>
    <row r="118" spans="1:48" x14ac:dyDescent="0.2">
      <c r="A118" s="6">
        <v>291</v>
      </c>
      <c r="B118" s="6" t="s">
        <v>146</v>
      </c>
      <c r="C118" s="7">
        <v>2206</v>
      </c>
      <c r="D118" s="7">
        <v>7654809.3290851684</v>
      </c>
      <c r="E118" s="26">
        <v>1663522.709435584</v>
      </c>
      <c r="F118" s="26">
        <v>-17775</v>
      </c>
      <c r="H118" s="13">
        <f t="shared" si="12"/>
        <v>7637034.3290851684</v>
      </c>
      <c r="I118" s="42"/>
      <c r="J118" s="33">
        <v>1331848.0834398204</v>
      </c>
      <c r="K118" s="42"/>
      <c r="L118" s="33">
        <v>-277324.94264103606</v>
      </c>
      <c r="M118" s="44"/>
      <c r="N118" s="44">
        <f t="shared" si="13"/>
        <v>8691557.4698839523</v>
      </c>
      <c r="O118" s="57">
        <f t="shared" si="14"/>
        <v>3939.9625883426802</v>
      </c>
      <c r="P118" s="42"/>
      <c r="Q118" s="33">
        <v>0</v>
      </c>
      <c r="S118" s="36">
        <f t="shared" si="15"/>
        <v>-302877.20297199115</v>
      </c>
      <c r="T118" s="12">
        <f t="shared" si="16"/>
        <v>-3.3673845437561065E-2</v>
      </c>
      <c r="U118" s="33">
        <f t="shared" si="17"/>
        <v>-137.29700950679563</v>
      </c>
      <c r="W118" s="23">
        <v>17671.706000000002</v>
      </c>
      <c r="X118" s="24">
        <v>21749.792000000001</v>
      </c>
      <c r="Y118" s="25">
        <f t="shared" si="18"/>
        <v>4078.0859999999993</v>
      </c>
      <c r="AA118" s="23" t="e">
        <f>#REF!+Y118</f>
        <v>#REF!</v>
      </c>
      <c r="AB118" s="25" t="e">
        <f t="shared" si="19"/>
        <v>#REF!</v>
      </c>
      <c r="AC118" s="24"/>
      <c r="AD118" s="88">
        <v>291</v>
      </c>
      <c r="AE118" s="88" t="s">
        <v>146</v>
      </c>
      <c r="AF118" s="113">
        <v>2238</v>
      </c>
      <c r="AG118" s="113">
        <v>7486991.2403558278</v>
      </c>
      <c r="AH118" s="113">
        <v>1663522.709435584</v>
      </c>
      <c r="AI118" s="113">
        <v>-17775</v>
      </c>
      <c r="AK118" s="114">
        <f t="shared" si="20"/>
        <v>7469216.2403558278</v>
      </c>
      <c r="AL118" s="115"/>
      <c r="AM118" s="116">
        <v>1260014.3352542303</v>
      </c>
      <c r="AN118" s="115"/>
      <c r="AO118" s="116">
        <v>265204.09724588587</v>
      </c>
      <c r="AP118" s="117"/>
      <c r="AQ118" s="117">
        <f t="shared" si="21"/>
        <v>8994434.6728559434</v>
      </c>
      <c r="AR118" s="118">
        <f t="shared" si="22"/>
        <v>4018.9609798283927</v>
      </c>
      <c r="AU118" s="6">
        <v>291</v>
      </c>
      <c r="AV118" s="6">
        <f t="shared" si="23"/>
        <v>0</v>
      </c>
    </row>
    <row r="119" spans="1:48" x14ac:dyDescent="0.2">
      <c r="A119" s="6">
        <v>297</v>
      </c>
      <c r="B119" s="6" t="s">
        <v>147</v>
      </c>
      <c r="C119" s="7">
        <v>119282</v>
      </c>
      <c r="D119" s="7">
        <v>173390631.59848356</v>
      </c>
      <c r="E119" s="26">
        <v>35770068.094712421</v>
      </c>
      <c r="F119" s="26">
        <v>-2842022</v>
      </c>
      <c r="H119" s="13">
        <f t="shared" si="12"/>
        <v>170548609.59848356</v>
      </c>
      <c r="I119" s="42"/>
      <c r="J119" s="33">
        <v>54738476.918036565</v>
      </c>
      <c r="K119" s="42"/>
      <c r="L119" s="33">
        <v>-11661704.217752347</v>
      </c>
      <c r="M119" s="44"/>
      <c r="N119" s="44">
        <f t="shared" si="13"/>
        <v>213625382.29876781</v>
      </c>
      <c r="O119" s="57">
        <f t="shared" si="14"/>
        <v>1790.9272337717996</v>
      </c>
      <c r="P119" s="42"/>
      <c r="Q119" s="33">
        <v>0</v>
      </c>
      <c r="S119" s="36">
        <f t="shared" si="15"/>
        <v>-13165260.622492284</v>
      </c>
      <c r="T119" s="12">
        <f t="shared" si="16"/>
        <v>-5.805028132074725E-2</v>
      </c>
      <c r="U119" s="33">
        <f t="shared" si="17"/>
        <v>-110.37089101869758</v>
      </c>
      <c r="W119" s="23">
        <v>3662489.6151020005</v>
      </c>
      <c r="X119" s="24">
        <v>1223901.5766999999</v>
      </c>
      <c r="Y119" s="25">
        <f t="shared" si="18"/>
        <v>-2438588.0384020004</v>
      </c>
      <c r="AA119" s="23" t="e">
        <f>#REF!+Y119</f>
        <v>#REF!</v>
      </c>
      <c r="AB119" s="25" t="e">
        <f t="shared" si="19"/>
        <v>#REF!</v>
      </c>
      <c r="AC119" s="24"/>
      <c r="AD119" s="88">
        <v>297</v>
      </c>
      <c r="AE119" s="88" t="s">
        <v>147</v>
      </c>
      <c r="AF119" s="113">
        <v>118664</v>
      </c>
      <c r="AG119" s="113">
        <v>167345884.14302766</v>
      </c>
      <c r="AH119" s="113">
        <v>35770068.094712421</v>
      </c>
      <c r="AI119" s="113">
        <v>-2842022</v>
      </c>
      <c r="AK119" s="114">
        <f t="shared" si="20"/>
        <v>164503862.14302766</v>
      </c>
      <c r="AL119" s="115"/>
      <c r="AM119" s="116">
        <v>51134766.430137098</v>
      </c>
      <c r="AN119" s="115"/>
      <c r="AO119" s="116">
        <v>11152014.348095339</v>
      </c>
      <c r="AP119" s="117"/>
      <c r="AQ119" s="117">
        <f t="shared" si="21"/>
        <v>226790642.92126009</v>
      </c>
      <c r="AR119" s="118">
        <f t="shared" si="22"/>
        <v>1911.2000515848117</v>
      </c>
      <c r="AU119" s="6">
        <v>297</v>
      </c>
      <c r="AV119" s="6">
        <f t="shared" si="23"/>
        <v>0</v>
      </c>
    </row>
    <row r="120" spans="1:48" x14ac:dyDescent="0.2">
      <c r="A120" s="6">
        <v>300</v>
      </c>
      <c r="B120" s="6" t="s">
        <v>148</v>
      </c>
      <c r="C120" s="7">
        <v>3551</v>
      </c>
      <c r="D120" s="7">
        <v>11356580.281168124</v>
      </c>
      <c r="E120" s="26">
        <v>3233256.9342503739</v>
      </c>
      <c r="F120" s="26">
        <v>855966</v>
      </c>
      <c r="H120" s="13">
        <f t="shared" si="12"/>
        <v>12212546.281168124</v>
      </c>
      <c r="I120" s="42"/>
      <c r="J120" s="33">
        <v>2217964.1480549583</v>
      </c>
      <c r="K120" s="42"/>
      <c r="L120" s="33">
        <v>-275653.795164401</v>
      </c>
      <c r="M120" s="44"/>
      <c r="N120" s="44">
        <f t="shared" si="13"/>
        <v>14154856.634058682</v>
      </c>
      <c r="O120" s="57">
        <f t="shared" si="14"/>
        <v>3986.160696721679</v>
      </c>
      <c r="P120" s="42"/>
      <c r="Q120" s="33">
        <v>0</v>
      </c>
      <c r="S120" s="36">
        <f t="shared" si="15"/>
        <v>-139973.21077228151</v>
      </c>
      <c r="T120" s="12">
        <f t="shared" si="16"/>
        <v>-9.791876663918184E-3</v>
      </c>
      <c r="U120" s="33">
        <f t="shared" si="17"/>
        <v>-39.417969803514929</v>
      </c>
      <c r="W120" s="23">
        <v>24468.516000000003</v>
      </c>
      <c r="X120" s="24">
        <v>295117.49020000006</v>
      </c>
      <c r="Y120" s="25">
        <f t="shared" si="18"/>
        <v>270648.97420000006</v>
      </c>
      <c r="AA120" s="23" t="e">
        <f>#REF!+Y120</f>
        <v>#REF!</v>
      </c>
      <c r="AB120" s="25" t="e">
        <f t="shared" si="19"/>
        <v>#REF!</v>
      </c>
      <c r="AC120" s="24"/>
      <c r="AD120" s="88">
        <v>300</v>
      </c>
      <c r="AE120" s="88" t="s">
        <v>148</v>
      </c>
      <c r="AF120" s="113">
        <v>3572</v>
      </c>
      <c r="AG120" s="113">
        <v>11089948.377347074</v>
      </c>
      <c r="AH120" s="113">
        <v>3233256.9342503739</v>
      </c>
      <c r="AI120" s="113">
        <v>855966</v>
      </c>
      <c r="AK120" s="114">
        <f t="shared" si="20"/>
        <v>11945914.377347074</v>
      </c>
      <c r="AL120" s="115"/>
      <c r="AM120" s="116">
        <v>2085309.4780521998</v>
      </c>
      <c r="AN120" s="115"/>
      <c r="AO120" s="116">
        <v>263605.98943169118</v>
      </c>
      <c r="AP120" s="117"/>
      <c r="AQ120" s="117">
        <f t="shared" si="21"/>
        <v>14294829.844830964</v>
      </c>
      <c r="AR120" s="118">
        <f t="shared" si="22"/>
        <v>4001.9120506245699</v>
      </c>
      <c r="AU120" s="6">
        <v>300</v>
      </c>
      <c r="AV120" s="6">
        <f t="shared" si="23"/>
        <v>0</v>
      </c>
    </row>
    <row r="121" spans="1:48" x14ac:dyDescent="0.2">
      <c r="A121" s="6">
        <v>301</v>
      </c>
      <c r="B121" s="6" t="s">
        <v>149</v>
      </c>
      <c r="C121" s="7">
        <v>20678</v>
      </c>
      <c r="D121" s="7">
        <v>56297929.656059504</v>
      </c>
      <c r="E121" s="26">
        <v>17979770.791748345</v>
      </c>
      <c r="F121" s="26">
        <v>-2626486</v>
      </c>
      <c r="H121" s="13">
        <f t="shared" si="12"/>
        <v>53671443.656059504</v>
      </c>
      <c r="I121" s="42"/>
      <c r="J121" s="33">
        <v>12518694.913148534</v>
      </c>
      <c r="K121" s="42"/>
      <c r="L121" s="33">
        <v>-1592682.8944291053</v>
      </c>
      <c r="M121" s="44"/>
      <c r="N121" s="44">
        <f t="shared" si="13"/>
        <v>64597455.674778938</v>
      </c>
      <c r="O121" s="57">
        <f t="shared" si="14"/>
        <v>3123.9701941570238</v>
      </c>
      <c r="P121" s="42"/>
      <c r="Q121" s="33">
        <v>0</v>
      </c>
      <c r="S121" s="36">
        <f t="shared" si="15"/>
        <v>-1111537.8559467718</v>
      </c>
      <c r="T121" s="12">
        <f t="shared" si="16"/>
        <v>-1.6916068809165578E-2</v>
      </c>
      <c r="U121" s="33">
        <f t="shared" si="17"/>
        <v>-53.754611468554586</v>
      </c>
      <c r="W121" s="23">
        <v>153879.77840000001</v>
      </c>
      <c r="X121" s="24">
        <v>569708.61420000019</v>
      </c>
      <c r="Y121" s="25">
        <f t="shared" si="18"/>
        <v>415828.83580000018</v>
      </c>
      <c r="AA121" s="23" t="e">
        <f>#REF!+Y121</f>
        <v>#REF!</v>
      </c>
      <c r="AB121" s="25" t="e">
        <f t="shared" si="19"/>
        <v>#REF!</v>
      </c>
      <c r="AC121" s="24"/>
      <c r="AD121" s="88">
        <v>301</v>
      </c>
      <c r="AE121" s="88" t="s">
        <v>149</v>
      </c>
      <c r="AF121" s="113">
        <v>20952</v>
      </c>
      <c r="AG121" s="113">
        <v>55064926.112837382</v>
      </c>
      <c r="AH121" s="113">
        <v>17979770.791748345</v>
      </c>
      <c r="AI121" s="113">
        <v>-2626486</v>
      </c>
      <c r="AK121" s="114">
        <f t="shared" si="20"/>
        <v>52438440.112837382</v>
      </c>
      <c r="AL121" s="115"/>
      <c r="AM121" s="116">
        <v>11747480.789824128</v>
      </c>
      <c r="AN121" s="115"/>
      <c r="AO121" s="116">
        <v>1523072.6280641968</v>
      </c>
      <c r="AP121" s="117"/>
      <c r="AQ121" s="117">
        <f t="shared" si="21"/>
        <v>65708993.53072571</v>
      </c>
      <c r="AR121" s="118">
        <f t="shared" si="22"/>
        <v>3136.168076113293</v>
      </c>
      <c r="AU121" s="6">
        <v>301</v>
      </c>
      <c r="AV121" s="6">
        <f t="shared" si="23"/>
        <v>0</v>
      </c>
    </row>
    <row r="122" spans="1:48" x14ac:dyDescent="0.2">
      <c r="A122" s="6">
        <v>304</v>
      </c>
      <c r="B122" s="6" t="s">
        <v>150</v>
      </c>
      <c r="C122" s="6">
        <v>949</v>
      </c>
      <c r="D122" s="7">
        <v>2028686.3292441077</v>
      </c>
      <c r="E122" s="26">
        <v>226451.6564411915</v>
      </c>
      <c r="F122" s="26">
        <v>-189863</v>
      </c>
      <c r="H122" s="13">
        <f t="shared" si="12"/>
        <v>1838823.3292441077</v>
      </c>
      <c r="I122" s="42"/>
      <c r="J122" s="33">
        <v>515416.35058460437</v>
      </c>
      <c r="K122" s="42"/>
      <c r="L122" s="33">
        <v>-135674.87177680203</v>
      </c>
      <c r="M122" s="44"/>
      <c r="N122" s="44">
        <f t="shared" si="13"/>
        <v>2218564.8080519103</v>
      </c>
      <c r="O122" s="57">
        <f t="shared" si="14"/>
        <v>2337.7922108028561</v>
      </c>
      <c r="P122" s="42"/>
      <c r="Q122" s="33">
        <v>0</v>
      </c>
      <c r="S122" s="36">
        <f t="shared" si="15"/>
        <v>-82689.076373661403</v>
      </c>
      <c r="T122" s="12">
        <f t="shared" si="16"/>
        <v>-3.593218329072017E-2</v>
      </c>
      <c r="U122" s="33">
        <f t="shared" si="17"/>
        <v>-87.132851816292316</v>
      </c>
      <c r="W122" s="23">
        <v>184873.23200000002</v>
      </c>
      <c r="X122" s="24">
        <v>0</v>
      </c>
      <c r="Y122" s="25">
        <f t="shared" si="18"/>
        <v>-184873.23200000002</v>
      </c>
      <c r="AA122" s="23" t="e">
        <f>#REF!+Y122</f>
        <v>#REF!</v>
      </c>
      <c r="AB122" s="25" t="e">
        <f t="shared" si="19"/>
        <v>#REF!</v>
      </c>
      <c r="AC122" s="24"/>
      <c r="AD122" s="88">
        <v>304</v>
      </c>
      <c r="AE122" s="88" t="s">
        <v>150</v>
      </c>
      <c r="AF122" s="88">
        <v>926</v>
      </c>
      <c r="AG122" s="113">
        <v>1874727.1784564594</v>
      </c>
      <c r="AH122" s="113">
        <v>226451.6564411915</v>
      </c>
      <c r="AI122" s="113">
        <v>-189863</v>
      </c>
      <c r="AK122" s="114">
        <f t="shared" si="20"/>
        <v>1684864.1784564594</v>
      </c>
      <c r="AL122" s="115"/>
      <c r="AM122" s="116">
        <v>486644.67998675094</v>
      </c>
      <c r="AN122" s="115"/>
      <c r="AO122" s="116">
        <v>129745.02598236139</v>
      </c>
      <c r="AP122" s="117"/>
      <c r="AQ122" s="117">
        <f t="shared" si="21"/>
        <v>2301253.8844255717</v>
      </c>
      <c r="AR122" s="118">
        <f t="shared" si="22"/>
        <v>2485.1553827489975</v>
      </c>
      <c r="AU122" s="6">
        <v>304</v>
      </c>
      <c r="AV122" s="6">
        <f t="shared" si="23"/>
        <v>0</v>
      </c>
    </row>
    <row r="123" spans="1:48" x14ac:dyDescent="0.2">
      <c r="A123" s="6">
        <v>305</v>
      </c>
      <c r="B123" s="6" t="s">
        <v>151</v>
      </c>
      <c r="C123" s="7">
        <v>15134</v>
      </c>
      <c r="D123" s="7">
        <v>41747489.489145607</v>
      </c>
      <c r="E123" s="26">
        <v>10742965.156632962</v>
      </c>
      <c r="F123" s="26">
        <v>-986916</v>
      </c>
      <c r="H123" s="13">
        <f t="shared" si="12"/>
        <v>40760573.489145607</v>
      </c>
      <c r="I123" s="42"/>
      <c r="J123" s="33">
        <v>8206736.1974784452</v>
      </c>
      <c r="K123" s="42"/>
      <c r="L123" s="33">
        <v>-1384216.4485380591</v>
      </c>
      <c r="M123" s="44"/>
      <c r="N123" s="44">
        <f t="shared" si="13"/>
        <v>47583093.238085993</v>
      </c>
      <c r="O123" s="57">
        <f t="shared" si="14"/>
        <v>3144.1187549944493</v>
      </c>
      <c r="P123" s="42"/>
      <c r="Q123" s="33">
        <v>0</v>
      </c>
      <c r="S123" s="36">
        <f t="shared" si="15"/>
        <v>-1050939.3008451387</v>
      </c>
      <c r="T123" s="12">
        <f t="shared" si="16"/>
        <v>-2.1609133480837123E-2</v>
      </c>
      <c r="U123" s="33">
        <f t="shared" si="17"/>
        <v>-69.442269118880589</v>
      </c>
      <c r="W123" s="23">
        <v>161247.52043999999</v>
      </c>
      <c r="X123" s="24">
        <v>108748.96</v>
      </c>
      <c r="Y123" s="25">
        <f t="shared" si="18"/>
        <v>-52498.560439999987</v>
      </c>
      <c r="AA123" s="23" t="e">
        <f>#REF!+Y123</f>
        <v>#REF!</v>
      </c>
      <c r="AB123" s="25" t="e">
        <f t="shared" si="19"/>
        <v>#REF!</v>
      </c>
      <c r="AC123" s="24"/>
      <c r="AD123" s="88">
        <v>305</v>
      </c>
      <c r="AE123" s="88" t="s">
        <v>151</v>
      </c>
      <c r="AF123" s="113">
        <v>15207</v>
      </c>
      <c r="AG123" s="113">
        <v>40591423.041967727</v>
      </c>
      <c r="AH123" s="113">
        <v>10742965.156632962</v>
      </c>
      <c r="AI123" s="113">
        <v>-986916</v>
      </c>
      <c r="AK123" s="114">
        <f t="shared" si="20"/>
        <v>39604507.041967727</v>
      </c>
      <c r="AL123" s="115"/>
      <c r="AM123" s="116">
        <v>7705808.0190782286</v>
      </c>
      <c r="AN123" s="115"/>
      <c r="AO123" s="116">
        <v>1323717.4778851718</v>
      </c>
      <c r="AP123" s="117"/>
      <c r="AQ123" s="117">
        <f t="shared" si="21"/>
        <v>48634032.538931131</v>
      </c>
      <c r="AR123" s="118">
        <f t="shared" si="22"/>
        <v>3198.134578742101</v>
      </c>
      <c r="AU123" s="6">
        <v>305</v>
      </c>
      <c r="AV123" s="6">
        <f t="shared" si="23"/>
        <v>0</v>
      </c>
    </row>
    <row r="124" spans="1:48" x14ac:dyDescent="0.2">
      <c r="A124" s="6">
        <v>309</v>
      </c>
      <c r="B124" s="6" t="s">
        <v>152</v>
      </c>
      <c r="C124" s="7">
        <v>6688</v>
      </c>
      <c r="D124" s="7">
        <v>18970740.202948824</v>
      </c>
      <c r="E124" s="26">
        <v>6605046.5824668566</v>
      </c>
      <c r="F124" s="26">
        <v>-609652</v>
      </c>
      <c r="H124" s="13">
        <f t="shared" si="12"/>
        <v>18361088.202948824</v>
      </c>
      <c r="I124" s="42"/>
      <c r="J124" s="33">
        <v>3711497.785930464</v>
      </c>
      <c r="K124" s="42"/>
      <c r="L124" s="33">
        <v>-536143.38907984516</v>
      </c>
      <c r="M124" s="44"/>
      <c r="N124" s="44">
        <f t="shared" si="13"/>
        <v>21536442.599799439</v>
      </c>
      <c r="O124" s="57">
        <f t="shared" si="14"/>
        <v>3220.1618719795811</v>
      </c>
      <c r="P124" s="42"/>
      <c r="Q124" s="33">
        <v>0</v>
      </c>
      <c r="S124" s="36">
        <f t="shared" si="15"/>
        <v>-419250.69736959785</v>
      </c>
      <c r="T124" s="12">
        <f t="shared" si="16"/>
        <v>-1.9095306702232716E-2</v>
      </c>
      <c r="U124" s="33">
        <f t="shared" si="17"/>
        <v>-62.687006185645615</v>
      </c>
      <c r="W124" s="23">
        <v>139728.81997999997</v>
      </c>
      <c r="X124" s="24">
        <v>111603.6202</v>
      </c>
      <c r="Y124" s="25">
        <f t="shared" si="18"/>
        <v>-28125.199779999966</v>
      </c>
      <c r="AA124" s="23" t="e">
        <f>#REF!+Y124</f>
        <v>#REF!</v>
      </c>
      <c r="AB124" s="25" t="e">
        <f t="shared" si="19"/>
        <v>#REF!</v>
      </c>
      <c r="AC124" s="24"/>
      <c r="AD124" s="88">
        <v>309</v>
      </c>
      <c r="AE124" s="88" t="s">
        <v>152</v>
      </c>
      <c r="AF124" s="113">
        <v>6803</v>
      </c>
      <c r="AG124" s="113">
        <v>18557901.295156818</v>
      </c>
      <c r="AH124" s="113">
        <v>6605046.5824668566</v>
      </c>
      <c r="AI124" s="113">
        <v>-609652</v>
      </c>
      <c r="AK124" s="114">
        <f t="shared" si="20"/>
        <v>17948249.295156818</v>
      </c>
      <c r="AL124" s="115"/>
      <c r="AM124" s="116">
        <v>3494733.4533641846</v>
      </c>
      <c r="AN124" s="115"/>
      <c r="AO124" s="116">
        <v>512710.5486480337</v>
      </c>
      <c r="AP124" s="117"/>
      <c r="AQ124" s="117">
        <f t="shared" si="21"/>
        <v>21955693.297169037</v>
      </c>
      <c r="AR124" s="118">
        <f t="shared" si="22"/>
        <v>3227.3545931455296</v>
      </c>
      <c r="AU124" s="6">
        <v>309</v>
      </c>
      <c r="AV124" s="6">
        <f t="shared" si="23"/>
        <v>0</v>
      </c>
    </row>
    <row r="125" spans="1:48" x14ac:dyDescent="0.2">
      <c r="A125" s="6">
        <v>312</v>
      </c>
      <c r="B125" s="6" t="s">
        <v>153</v>
      </c>
      <c r="C125" s="7">
        <v>1313</v>
      </c>
      <c r="D125" s="7">
        <v>4224519.3607355719</v>
      </c>
      <c r="E125" s="26">
        <v>1149286.4036844957</v>
      </c>
      <c r="F125" s="26">
        <v>-334327</v>
      </c>
      <c r="H125" s="13">
        <f t="shared" si="12"/>
        <v>3890192.3607355719</v>
      </c>
      <c r="I125" s="42"/>
      <c r="J125" s="33">
        <v>849026.12403608765</v>
      </c>
      <c r="K125" s="42"/>
      <c r="L125" s="33">
        <v>-118653.72774602675</v>
      </c>
      <c r="M125" s="44"/>
      <c r="N125" s="44">
        <f t="shared" si="13"/>
        <v>4620564.757025633</v>
      </c>
      <c r="O125" s="57">
        <f t="shared" si="14"/>
        <v>3519.089685472683</v>
      </c>
      <c r="P125" s="42"/>
      <c r="Q125" s="33">
        <v>0</v>
      </c>
      <c r="S125" s="36">
        <f t="shared" si="15"/>
        <v>-82917.56924718339</v>
      </c>
      <c r="T125" s="12">
        <f t="shared" si="16"/>
        <v>-1.7628974341844676E-2</v>
      </c>
      <c r="U125" s="33">
        <f t="shared" si="17"/>
        <v>-63.15123324233312</v>
      </c>
      <c r="W125" s="23">
        <v>6796.81</v>
      </c>
      <c r="X125" s="24">
        <v>77687.5383</v>
      </c>
      <c r="Y125" s="25">
        <f t="shared" si="18"/>
        <v>70890.728300000002</v>
      </c>
      <c r="AA125" s="23" t="e">
        <f>#REF!+Y125</f>
        <v>#REF!</v>
      </c>
      <c r="AB125" s="25" t="e">
        <f t="shared" si="19"/>
        <v>#REF!</v>
      </c>
      <c r="AC125" s="24"/>
      <c r="AD125" s="88">
        <v>312</v>
      </c>
      <c r="AE125" s="88" t="s">
        <v>153</v>
      </c>
      <c r="AF125" s="113">
        <v>1343</v>
      </c>
      <c r="AG125" s="113">
        <v>4124043.9091524286</v>
      </c>
      <c r="AH125" s="113">
        <v>1149286.4036844957</v>
      </c>
      <c r="AI125" s="113">
        <v>-334327</v>
      </c>
      <c r="AK125" s="114">
        <f t="shared" si="20"/>
        <v>3789716.9091524286</v>
      </c>
      <c r="AL125" s="115"/>
      <c r="AM125" s="116">
        <v>800297.60404857527</v>
      </c>
      <c r="AN125" s="115"/>
      <c r="AO125" s="116">
        <v>113467.8130718123</v>
      </c>
      <c r="AP125" s="117"/>
      <c r="AQ125" s="117">
        <f t="shared" si="21"/>
        <v>4703482.3262728164</v>
      </c>
      <c r="AR125" s="118">
        <f t="shared" si="22"/>
        <v>3502.2206450281583</v>
      </c>
      <c r="AU125" s="6">
        <v>312</v>
      </c>
      <c r="AV125" s="6">
        <f t="shared" si="23"/>
        <v>0</v>
      </c>
    </row>
    <row r="126" spans="1:48" x14ac:dyDescent="0.2">
      <c r="A126" s="6">
        <v>316</v>
      </c>
      <c r="B126" s="6" t="s">
        <v>154</v>
      </c>
      <c r="C126" s="7">
        <v>4368</v>
      </c>
      <c r="D126" s="7">
        <v>7619162.6665353142</v>
      </c>
      <c r="E126" s="26">
        <v>2814875.8790572085</v>
      </c>
      <c r="F126" s="26">
        <v>-1094322</v>
      </c>
      <c r="H126" s="13">
        <f t="shared" si="12"/>
        <v>6524840.6665353142</v>
      </c>
      <c r="I126" s="42"/>
      <c r="J126" s="33">
        <v>2373666.0302301822</v>
      </c>
      <c r="K126" s="42"/>
      <c r="L126" s="33">
        <v>-394966.28981599835</v>
      </c>
      <c r="M126" s="44"/>
      <c r="N126" s="44">
        <f t="shared" si="13"/>
        <v>8503540.4069494996</v>
      </c>
      <c r="O126" s="57">
        <f t="shared" si="14"/>
        <v>1946.7812286972298</v>
      </c>
      <c r="P126" s="42"/>
      <c r="Q126" s="33">
        <v>0</v>
      </c>
      <c r="S126" s="36">
        <f t="shared" si="15"/>
        <v>-521544.12583002262</v>
      </c>
      <c r="T126" s="12">
        <f t="shared" si="16"/>
        <v>-5.7788281531962429E-2</v>
      </c>
      <c r="U126" s="33">
        <f t="shared" si="17"/>
        <v>-119.40112770833851</v>
      </c>
      <c r="W126" s="23">
        <v>248817.62048000004</v>
      </c>
      <c r="X126" s="24">
        <v>107457.5661</v>
      </c>
      <c r="Y126" s="25">
        <f t="shared" si="18"/>
        <v>-141360.05438000005</v>
      </c>
      <c r="AA126" s="23" t="e">
        <f>#REF!+Y126</f>
        <v>#REF!</v>
      </c>
      <c r="AB126" s="25" t="e">
        <f t="shared" si="19"/>
        <v>#REF!</v>
      </c>
      <c r="AC126" s="24"/>
      <c r="AD126" s="88">
        <v>316</v>
      </c>
      <c r="AE126" s="88" t="s">
        <v>154</v>
      </c>
      <c r="AF126" s="113">
        <v>4451</v>
      </c>
      <c r="AG126" s="113">
        <v>7512462.1195435394</v>
      </c>
      <c r="AH126" s="113">
        <v>2814875.8790572104</v>
      </c>
      <c r="AI126" s="113">
        <v>-1094322</v>
      </c>
      <c r="AK126" s="114">
        <f t="shared" si="20"/>
        <v>6418140.1195435394</v>
      </c>
      <c r="AL126" s="115"/>
      <c r="AM126" s="116">
        <v>2229240.636086768</v>
      </c>
      <c r="AN126" s="115"/>
      <c r="AO126" s="116">
        <v>377703.77714921522</v>
      </c>
      <c r="AP126" s="117"/>
      <c r="AQ126" s="117">
        <f t="shared" si="21"/>
        <v>9025084.5327795222</v>
      </c>
      <c r="AR126" s="118">
        <f t="shared" si="22"/>
        <v>2027.6532313591379</v>
      </c>
      <c r="AU126" s="6">
        <v>316</v>
      </c>
      <c r="AV126" s="6">
        <f t="shared" si="23"/>
        <v>0</v>
      </c>
    </row>
    <row r="127" spans="1:48" x14ac:dyDescent="0.2">
      <c r="A127" s="6">
        <v>317</v>
      </c>
      <c r="B127" s="6" t="s">
        <v>155</v>
      </c>
      <c r="C127" s="7">
        <v>2576</v>
      </c>
      <c r="D127" s="7">
        <v>9753460.9861032087</v>
      </c>
      <c r="E127" s="26">
        <v>2958507.7638749783</v>
      </c>
      <c r="F127" s="26">
        <v>-47674</v>
      </c>
      <c r="H127" s="13">
        <f t="shared" si="12"/>
        <v>9705786.9861032087</v>
      </c>
      <c r="I127" s="42"/>
      <c r="J127" s="33">
        <v>1710823.0147769509</v>
      </c>
      <c r="K127" s="42"/>
      <c r="L127" s="33">
        <v>-181305.03720879476</v>
      </c>
      <c r="M127" s="44"/>
      <c r="N127" s="44">
        <f t="shared" si="13"/>
        <v>11235304.963671364</v>
      </c>
      <c r="O127" s="57">
        <f t="shared" si="14"/>
        <v>4361.5314299966476</v>
      </c>
      <c r="P127" s="42"/>
      <c r="Q127" s="33">
        <v>0</v>
      </c>
      <c r="S127" s="36">
        <f t="shared" si="15"/>
        <v>-284340.9695872236</v>
      </c>
      <c r="T127" s="12">
        <f t="shared" si="16"/>
        <v>-2.468313446737954E-2</v>
      </c>
      <c r="U127" s="33">
        <f t="shared" si="17"/>
        <v>-110.38081117516444</v>
      </c>
      <c r="W127" s="23">
        <v>42140.222000000002</v>
      </c>
      <c r="X127" s="24">
        <v>53015.118000000002</v>
      </c>
      <c r="Y127" s="25">
        <f t="shared" si="18"/>
        <v>10874.896000000001</v>
      </c>
      <c r="AA127" s="23" t="e">
        <f>#REF!+Y127</f>
        <v>#REF!</v>
      </c>
      <c r="AB127" s="25" t="e">
        <f t="shared" si="19"/>
        <v>#REF!</v>
      </c>
      <c r="AC127" s="24"/>
      <c r="AD127" s="88">
        <v>317</v>
      </c>
      <c r="AE127" s="88" t="s">
        <v>155</v>
      </c>
      <c r="AF127" s="113">
        <v>2613</v>
      </c>
      <c r="AG127" s="113">
        <v>9784926.0110290218</v>
      </c>
      <c r="AH127" s="113">
        <v>2958507.7638749783</v>
      </c>
      <c r="AI127" s="113">
        <v>-47674</v>
      </c>
      <c r="AK127" s="114">
        <f t="shared" si="20"/>
        <v>9737252.0110290218</v>
      </c>
      <c r="AL127" s="115"/>
      <c r="AM127" s="116">
        <v>1609013.0562274489</v>
      </c>
      <c r="AN127" s="115"/>
      <c r="AO127" s="116">
        <v>173380.86600211667</v>
      </c>
      <c r="AP127" s="117"/>
      <c r="AQ127" s="117">
        <f t="shared" si="21"/>
        <v>11519645.933258587</v>
      </c>
      <c r="AR127" s="118">
        <f t="shared" si="22"/>
        <v>4408.5901007495549</v>
      </c>
      <c r="AU127" s="6">
        <v>317</v>
      </c>
      <c r="AV127" s="6">
        <f t="shared" si="23"/>
        <v>0</v>
      </c>
    </row>
    <row r="128" spans="1:48" x14ac:dyDescent="0.2">
      <c r="A128" s="6">
        <v>320</v>
      </c>
      <c r="B128" s="6" t="s">
        <v>156</v>
      </c>
      <c r="C128" s="7">
        <v>7274</v>
      </c>
      <c r="D128" s="7">
        <v>24015095.017106604</v>
      </c>
      <c r="E128" s="26">
        <v>4514833.112916057</v>
      </c>
      <c r="F128" s="26">
        <v>-480771</v>
      </c>
      <c r="H128" s="13">
        <f t="shared" si="12"/>
        <v>23534324.017106604</v>
      </c>
      <c r="I128" s="42"/>
      <c r="J128" s="33">
        <v>3944398.019141579</v>
      </c>
      <c r="K128" s="42"/>
      <c r="L128" s="33">
        <v>-878907.24681825796</v>
      </c>
      <c r="M128" s="44"/>
      <c r="N128" s="44">
        <f t="shared" si="13"/>
        <v>26599814.789429925</v>
      </c>
      <c r="O128" s="57">
        <f t="shared" si="14"/>
        <v>3656.8345874938032</v>
      </c>
      <c r="P128" s="42"/>
      <c r="Q128" s="33">
        <v>0</v>
      </c>
      <c r="S128" s="36">
        <f t="shared" si="15"/>
        <v>-757745.68100671843</v>
      </c>
      <c r="T128" s="12">
        <f t="shared" si="16"/>
        <v>-2.7697852731626414E-2</v>
      </c>
      <c r="U128" s="33">
        <f t="shared" si="17"/>
        <v>-104.17180107323597</v>
      </c>
      <c r="W128" s="23">
        <v>177736.5815</v>
      </c>
      <c r="X128" s="24">
        <v>43567.552100000001</v>
      </c>
      <c r="Y128" s="25">
        <f t="shared" si="18"/>
        <v>-134169.0294</v>
      </c>
      <c r="AA128" s="23" t="e">
        <f>#REF!+Y128</f>
        <v>#REF!</v>
      </c>
      <c r="AB128" s="25" t="e">
        <f t="shared" si="19"/>
        <v>#REF!</v>
      </c>
      <c r="AC128" s="24"/>
      <c r="AD128" s="88">
        <v>320</v>
      </c>
      <c r="AE128" s="88" t="s">
        <v>156</v>
      </c>
      <c r="AF128" s="113">
        <v>7370</v>
      </c>
      <c r="AG128" s="113">
        <v>23280469.513801169</v>
      </c>
      <c r="AH128" s="113">
        <v>4514833.112916057</v>
      </c>
      <c r="AI128" s="113">
        <v>-480771</v>
      </c>
      <c r="AK128" s="114">
        <f t="shared" si="20"/>
        <v>22799698.513801169</v>
      </c>
      <c r="AL128" s="115"/>
      <c r="AM128" s="116">
        <v>3717368.4880872434</v>
      </c>
      <c r="AN128" s="115"/>
      <c r="AO128" s="116">
        <v>840493.4685482292</v>
      </c>
      <c r="AP128" s="117"/>
      <c r="AQ128" s="117">
        <f t="shared" si="21"/>
        <v>27357560.470436644</v>
      </c>
      <c r="AR128" s="118">
        <f t="shared" si="22"/>
        <v>3712.0163460565323</v>
      </c>
      <c r="AU128" s="6">
        <v>320</v>
      </c>
      <c r="AV128" s="6">
        <f t="shared" si="23"/>
        <v>0</v>
      </c>
    </row>
    <row r="129" spans="1:48" ht="12.95" customHeight="1" x14ac:dyDescent="0.2">
      <c r="A129" s="6">
        <v>322</v>
      </c>
      <c r="B129" s="6" t="s">
        <v>157</v>
      </c>
      <c r="C129" s="7">
        <v>6640</v>
      </c>
      <c r="D129" s="7">
        <v>19935489.547754996</v>
      </c>
      <c r="E129" s="26">
        <v>5014054.2387958635</v>
      </c>
      <c r="F129" s="26">
        <v>-459737</v>
      </c>
      <c r="H129" s="13">
        <f t="shared" si="12"/>
        <v>19475752.547754996</v>
      </c>
      <c r="I129" s="42"/>
      <c r="J129" s="33">
        <v>3636780.2790789953</v>
      </c>
      <c r="K129" s="42"/>
      <c r="L129" s="33">
        <v>-596630.81378882378</v>
      </c>
      <c r="M129" s="44"/>
      <c r="N129" s="44">
        <f t="shared" si="13"/>
        <v>22515902.013045166</v>
      </c>
      <c r="O129" s="57">
        <f t="shared" si="14"/>
        <v>3390.9490983501755</v>
      </c>
      <c r="P129" s="42"/>
      <c r="Q129" s="33">
        <v>0</v>
      </c>
      <c r="S129" s="36">
        <f t="shared" si="15"/>
        <v>-657972.7402924262</v>
      </c>
      <c r="T129" s="12">
        <f t="shared" si="16"/>
        <v>-2.8392866850963816E-2</v>
      </c>
      <c r="U129" s="33">
        <f t="shared" si="17"/>
        <v>-99.092280164522023</v>
      </c>
      <c r="W129" s="23">
        <v>99301.394100000005</v>
      </c>
      <c r="X129" s="24">
        <v>171347.58009999999</v>
      </c>
      <c r="Y129" s="25">
        <f t="shared" si="18"/>
        <v>72046.185999999987</v>
      </c>
      <c r="AA129" s="23" t="e">
        <f>#REF!+Y129</f>
        <v>#REF!</v>
      </c>
      <c r="AB129" s="25" t="e">
        <f t="shared" si="19"/>
        <v>#REF!</v>
      </c>
      <c r="AC129" s="24"/>
      <c r="AD129" s="88">
        <v>322</v>
      </c>
      <c r="AE129" s="88" t="s">
        <v>157</v>
      </c>
      <c r="AF129" s="113">
        <v>6724</v>
      </c>
      <c r="AG129" s="113">
        <v>19647830.762049146</v>
      </c>
      <c r="AH129" s="113">
        <v>5014054.2387958635</v>
      </c>
      <c r="AI129" s="113">
        <v>-459737</v>
      </c>
      <c r="AK129" s="114">
        <f t="shared" si="20"/>
        <v>19188093.762049146</v>
      </c>
      <c r="AL129" s="115"/>
      <c r="AM129" s="116">
        <v>3415226.6990813008</v>
      </c>
      <c r="AN129" s="115"/>
      <c r="AO129" s="116">
        <v>570554.29220714443</v>
      </c>
      <c r="AP129" s="117"/>
      <c r="AQ129" s="117">
        <f t="shared" si="21"/>
        <v>23173874.753337592</v>
      </c>
      <c r="AR129" s="118">
        <f t="shared" si="22"/>
        <v>3446.4418134053526</v>
      </c>
      <c r="AU129" s="6">
        <v>322</v>
      </c>
      <c r="AV129" s="6">
        <f t="shared" si="23"/>
        <v>0</v>
      </c>
    </row>
    <row r="130" spans="1:48" s="49" customFormat="1" x14ac:dyDescent="0.2">
      <c r="A130" s="49">
        <v>398</v>
      </c>
      <c r="B130" s="49" t="s">
        <v>158</v>
      </c>
      <c r="C130" s="50">
        <v>119823</v>
      </c>
      <c r="D130" s="50">
        <v>176475487.18574142</v>
      </c>
      <c r="E130" s="51">
        <v>33541574.51167579</v>
      </c>
      <c r="F130" s="51">
        <v>-5087858</v>
      </c>
      <c r="H130" s="13">
        <f t="shared" si="12"/>
        <v>171387629.18574142</v>
      </c>
      <c r="I130" s="42"/>
      <c r="J130" s="33">
        <v>52559670.918709457</v>
      </c>
      <c r="K130" s="42"/>
      <c r="L130" s="33">
        <v>-11918942.439920105</v>
      </c>
      <c r="M130" s="44"/>
      <c r="N130" s="44">
        <f t="shared" si="13"/>
        <v>212028357.66453078</v>
      </c>
      <c r="O130" s="57">
        <f t="shared" si="14"/>
        <v>1769.5130122307969</v>
      </c>
      <c r="P130" s="42"/>
      <c r="Q130" s="33">
        <v>0</v>
      </c>
      <c r="S130" s="36">
        <f t="shared" si="15"/>
        <v>-10227387.679242641</v>
      </c>
      <c r="T130" s="12">
        <f t="shared" si="16"/>
        <v>-4.6016302811085756E-2</v>
      </c>
      <c r="U130" s="33">
        <f t="shared" si="17"/>
        <v>-85.354127999154088</v>
      </c>
      <c r="W130" s="52">
        <v>9142574.0042320024</v>
      </c>
      <c r="X130" s="53">
        <v>2805859.1042000009</v>
      </c>
      <c r="Y130" s="25">
        <f t="shared" si="18"/>
        <v>-6336714.9000320015</v>
      </c>
      <c r="AA130" s="52" t="e">
        <f>#REF!+Y130</f>
        <v>#REF!</v>
      </c>
      <c r="AB130" s="25" t="e">
        <f t="shared" si="19"/>
        <v>#REF!</v>
      </c>
      <c r="AC130" s="53"/>
      <c r="AD130" s="119">
        <v>398</v>
      </c>
      <c r="AE130" s="119" t="s">
        <v>158</v>
      </c>
      <c r="AF130" s="120">
        <v>119951</v>
      </c>
      <c r="AG130" s="120">
        <v>166866364.8214407</v>
      </c>
      <c r="AH130" s="120">
        <v>33541574.51167579</v>
      </c>
      <c r="AI130" s="120">
        <v>-5087858</v>
      </c>
      <c r="AJ130" s="119"/>
      <c r="AK130" s="114">
        <f t="shared" si="20"/>
        <v>161778506.8214407</v>
      </c>
      <c r="AL130" s="115"/>
      <c r="AM130" s="116">
        <v>49079228.881360188</v>
      </c>
      <c r="AN130" s="115"/>
      <c r="AO130" s="116">
        <v>11398009.640972549</v>
      </c>
      <c r="AP130" s="117"/>
      <c r="AQ130" s="117">
        <f t="shared" si="21"/>
        <v>222255745.34377342</v>
      </c>
      <c r="AR130" s="118">
        <f t="shared" si="22"/>
        <v>1852.8878070526584</v>
      </c>
      <c r="AU130" s="49">
        <v>398</v>
      </c>
      <c r="AV130" s="6">
        <f t="shared" si="23"/>
        <v>0</v>
      </c>
    </row>
    <row r="131" spans="1:48" x14ac:dyDescent="0.2">
      <c r="A131" s="6">
        <v>399</v>
      </c>
      <c r="B131" s="6" t="s">
        <v>159</v>
      </c>
      <c r="C131" s="7">
        <v>8017</v>
      </c>
      <c r="D131" s="7">
        <v>13665893.760499349</v>
      </c>
      <c r="E131" s="26">
        <v>3279904.2982196971</v>
      </c>
      <c r="F131" s="26">
        <v>-586145</v>
      </c>
      <c r="H131" s="13">
        <f t="shared" si="12"/>
        <v>13079748.760499349</v>
      </c>
      <c r="I131" s="42"/>
      <c r="J131" s="33">
        <v>3794922.2382900985</v>
      </c>
      <c r="K131" s="42"/>
      <c r="L131" s="33">
        <v>-726854.60571148735</v>
      </c>
      <c r="M131" s="44"/>
      <c r="N131" s="44">
        <f t="shared" si="13"/>
        <v>16147816.39307796</v>
      </c>
      <c r="O131" s="57">
        <f t="shared" si="14"/>
        <v>2014.1968807631233</v>
      </c>
      <c r="P131" s="42"/>
      <c r="Q131" s="33">
        <v>0</v>
      </c>
      <c r="S131" s="36">
        <f t="shared" si="15"/>
        <v>-748838.24838701449</v>
      </c>
      <c r="T131" s="12">
        <f t="shared" si="16"/>
        <v>-4.4318728427421336E-2</v>
      </c>
      <c r="U131" s="33">
        <f t="shared" si="17"/>
        <v>-93.406292676439378</v>
      </c>
      <c r="W131" s="23">
        <v>157223.80891999998</v>
      </c>
      <c r="X131" s="24">
        <v>81765.624299999996</v>
      </c>
      <c r="Y131" s="25">
        <f t="shared" si="18"/>
        <v>-75458.184619999985</v>
      </c>
      <c r="AA131" s="23" t="e">
        <f>#REF!+Y131</f>
        <v>#REF!</v>
      </c>
      <c r="AB131" s="25" t="e">
        <f t="shared" si="19"/>
        <v>#REF!</v>
      </c>
      <c r="AC131" s="24"/>
      <c r="AD131" s="88">
        <v>399</v>
      </c>
      <c r="AE131" s="88" t="s">
        <v>159</v>
      </c>
      <c r="AF131" s="113">
        <v>8058</v>
      </c>
      <c r="AG131" s="113">
        <v>13227327.86702794</v>
      </c>
      <c r="AH131" s="113">
        <v>3279904.2982196943</v>
      </c>
      <c r="AI131" s="113">
        <v>-586145</v>
      </c>
      <c r="AK131" s="114">
        <f t="shared" si="20"/>
        <v>12641182.86702794</v>
      </c>
      <c r="AL131" s="115"/>
      <c r="AM131" s="116">
        <v>3560385.2896045474</v>
      </c>
      <c r="AN131" s="115"/>
      <c r="AO131" s="116">
        <v>695086.48483248882</v>
      </c>
      <c r="AP131" s="117"/>
      <c r="AQ131" s="117">
        <f t="shared" si="21"/>
        <v>16896654.641464975</v>
      </c>
      <c r="AR131" s="118">
        <f t="shared" si="22"/>
        <v>2096.8794541406023</v>
      </c>
      <c r="AU131" s="6">
        <v>399</v>
      </c>
      <c r="AV131" s="6">
        <f t="shared" si="23"/>
        <v>0</v>
      </c>
    </row>
    <row r="132" spans="1:48" x14ac:dyDescent="0.2">
      <c r="A132" s="6">
        <v>400</v>
      </c>
      <c r="B132" s="6" t="s">
        <v>160</v>
      </c>
      <c r="C132" s="7">
        <v>8588</v>
      </c>
      <c r="D132" s="7">
        <v>17204993.065124672</v>
      </c>
      <c r="E132" s="26">
        <v>4769660.9067419358</v>
      </c>
      <c r="F132" s="26">
        <v>583850</v>
      </c>
      <c r="H132" s="13">
        <f t="shared" si="12"/>
        <v>17788843.065124672</v>
      </c>
      <c r="I132" s="42"/>
      <c r="J132" s="33">
        <v>4719659.1337923249</v>
      </c>
      <c r="K132" s="42"/>
      <c r="L132" s="33">
        <v>-736633.08261103556</v>
      </c>
      <c r="M132" s="44"/>
      <c r="N132" s="44">
        <f t="shared" si="13"/>
        <v>21771869.116305962</v>
      </c>
      <c r="O132" s="57">
        <f t="shared" si="14"/>
        <v>2535.1501066960832</v>
      </c>
      <c r="P132" s="42"/>
      <c r="Q132" s="33">
        <v>0</v>
      </c>
      <c r="S132" s="36">
        <f t="shared" si="15"/>
        <v>-669713.41899592057</v>
      </c>
      <c r="T132" s="12">
        <f t="shared" si="16"/>
        <v>-2.9842521931883519E-2</v>
      </c>
      <c r="U132" s="33">
        <f t="shared" si="17"/>
        <v>-77.982466115034995</v>
      </c>
      <c r="W132" s="23">
        <v>61239.258099999999</v>
      </c>
      <c r="X132" s="24">
        <v>376543.27400000003</v>
      </c>
      <c r="Y132" s="25">
        <f t="shared" si="18"/>
        <v>315304.01590000006</v>
      </c>
      <c r="AA132" s="23" t="e">
        <f>#REF!+Y132</f>
        <v>#REF!</v>
      </c>
      <c r="AB132" s="25" t="e">
        <f t="shared" si="19"/>
        <v>#REF!</v>
      </c>
      <c r="AC132" s="24"/>
      <c r="AD132" s="88">
        <v>400</v>
      </c>
      <c r="AE132" s="88" t="s">
        <v>160</v>
      </c>
      <c r="AF132" s="113">
        <v>8647</v>
      </c>
      <c r="AG132" s="113">
        <v>16731291.078330981</v>
      </c>
      <c r="AH132" s="113">
        <v>4769660.9067419358</v>
      </c>
      <c r="AI132" s="113">
        <v>583850</v>
      </c>
      <c r="AK132" s="114">
        <f t="shared" si="20"/>
        <v>17315141.078330979</v>
      </c>
      <c r="AL132" s="115"/>
      <c r="AM132" s="116">
        <v>4422003.8762222361</v>
      </c>
      <c r="AN132" s="115"/>
      <c r="AO132" s="116">
        <v>704437.58074866515</v>
      </c>
      <c r="AP132" s="117"/>
      <c r="AQ132" s="117">
        <f t="shared" si="21"/>
        <v>22441582.535301883</v>
      </c>
      <c r="AR132" s="118">
        <f t="shared" si="22"/>
        <v>2595.3027102234164</v>
      </c>
      <c r="AU132" s="6">
        <v>400</v>
      </c>
      <c r="AV132" s="6">
        <f t="shared" si="23"/>
        <v>0</v>
      </c>
    </row>
    <row r="133" spans="1:48" x14ac:dyDescent="0.2">
      <c r="A133" s="6">
        <v>402</v>
      </c>
      <c r="B133" s="6" t="s">
        <v>161</v>
      </c>
      <c r="C133" s="7">
        <v>9485</v>
      </c>
      <c r="D133" s="7">
        <v>26889630.655489542</v>
      </c>
      <c r="E133" s="26">
        <v>8568031.5639131311</v>
      </c>
      <c r="F133" s="26">
        <v>-380912</v>
      </c>
      <c r="H133" s="13">
        <f t="shared" si="12"/>
        <v>26508718.655489542</v>
      </c>
      <c r="I133" s="42"/>
      <c r="J133" s="33">
        <v>5419469.7125128703</v>
      </c>
      <c r="K133" s="42"/>
      <c r="L133" s="33">
        <v>-741133.57033154834</v>
      </c>
      <c r="M133" s="44"/>
      <c r="N133" s="44">
        <f t="shared" si="13"/>
        <v>31187054.797670864</v>
      </c>
      <c r="O133" s="57">
        <f t="shared" si="14"/>
        <v>3288.0395147781619</v>
      </c>
      <c r="P133" s="42"/>
      <c r="Q133" s="33">
        <v>0</v>
      </c>
      <c r="S133" s="36">
        <f t="shared" si="15"/>
        <v>-778232.90360857174</v>
      </c>
      <c r="T133" s="12">
        <f t="shared" si="16"/>
        <v>-2.4346187992464789E-2</v>
      </c>
      <c r="U133" s="33">
        <f t="shared" si="17"/>
        <v>-82.048803754198389</v>
      </c>
      <c r="W133" s="23">
        <v>210837.04620000001</v>
      </c>
      <c r="X133" s="24">
        <v>331820.26420000009</v>
      </c>
      <c r="Y133" s="25">
        <f t="shared" si="18"/>
        <v>120983.21800000008</v>
      </c>
      <c r="AA133" s="23" t="e">
        <f>#REF!+Y133</f>
        <v>#REF!</v>
      </c>
      <c r="AB133" s="25" t="e">
        <f t="shared" si="19"/>
        <v>#REF!</v>
      </c>
      <c r="AC133" s="24"/>
      <c r="AD133" s="88">
        <v>402</v>
      </c>
      <c r="AE133" s="88" t="s">
        <v>161</v>
      </c>
      <c r="AF133" s="113">
        <v>9617</v>
      </c>
      <c r="AG133" s="113">
        <v>26561292.593426585</v>
      </c>
      <c r="AH133" s="113">
        <v>8568031.5639131274</v>
      </c>
      <c r="AI133" s="113">
        <v>-380912</v>
      </c>
      <c r="AK133" s="114">
        <f t="shared" si="20"/>
        <v>26180380.593426585</v>
      </c>
      <c r="AL133" s="115"/>
      <c r="AM133" s="116">
        <v>5076165.739021806</v>
      </c>
      <c r="AN133" s="115"/>
      <c r="AO133" s="116">
        <v>708741.3688310436</v>
      </c>
      <c r="AP133" s="117"/>
      <c r="AQ133" s="117">
        <f t="shared" si="21"/>
        <v>31965287.701279435</v>
      </c>
      <c r="AR133" s="118">
        <f t="shared" si="22"/>
        <v>3323.8315172381654</v>
      </c>
      <c r="AU133" s="6">
        <v>402</v>
      </c>
      <c r="AV133" s="6">
        <f t="shared" si="23"/>
        <v>0</v>
      </c>
    </row>
    <row r="134" spans="1:48" x14ac:dyDescent="0.2">
      <c r="A134" s="6">
        <v>403</v>
      </c>
      <c r="B134" s="6" t="s">
        <v>162</v>
      </c>
      <c r="C134" s="7">
        <v>2996</v>
      </c>
      <c r="D134" s="7">
        <v>9668550.9564627241</v>
      </c>
      <c r="E134" s="26">
        <v>2947153.3065478154</v>
      </c>
      <c r="F134" s="26">
        <v>-98903</v>
      </c>
      <c r="H134" s="13">
        <f t="shared" si="12"/>
        <v>9569647.9564627241</v>
      </c>
      <c r="I134" s="42"/>
      <c r="J134" s="33">
        <v>1992281.7442239523</v>
      </c>
      <c r="K134" s="42"/>
      <c r="L134" s="33">
        <v>-240074.76559299891</v>
      </c>
      <c r="M134" s="44"/>
      <c r="N134" s="44">
        <f t="shared" si="13"/>
        <v>11321854.935093677</v>
      </c>
      <c r="O134" s="57">
        <f t="shared" si="14"/>
        <v>3778.9902987629093</v>
      </c>
      <c r="P134" s="42"/>
      <c r="Q134" s="33">
        <v>0</v>
      </c>
      <c r="S134" s="36">
        <f t="shared" si="15"/>
        <v>-438462.6174287945</v>
      </c>
      <c r="T134" s="12">
        <f t="shared" si="16"/>
        <v>-3.728322942561603E-2</v>
      </c>
      <c r="U134" s="33">
        <f t="shared" si="17"/>
        <v>-146.34933826061231</v>
      </c>
      <c r="W134" s="23">
        <v>48937.031999999999</v>
      </c>
      <c r="X134" s="24">
        <v>10874.896000000001</v>
      </c>
      <c r="Y134" s="25">
        <f t="shared" si="18"/>
        <v>-38062.135999999999</v>
      </c>
      <c r="AA134" s="23" t="e">
        <f>#REF!+Y134</f>
        <v>#REF!</v>
      </c>
      <c r="AB134" s="25" t="e">
        <f t="shared" si="19"/>
        <v>#REF!</v>
      </c>
      <c r="AC134" s="24"/>
      <c r="AD134" s="88">
        <v>403</v>
      </c>
      <c r="AE134" s="88" t="s">
        <v>162</v>
      </c>
      <c r="AF134" s="113">
        <v>3078</v>
      </c>
      <c r="AG134" s="113">
        <v>9750761.2240771987</v>
      </c>
      <c r="AH134" s="113">
        <v>2947153.3065478164</v>
      </c>
      <c r="AI134" s="113">
        <v>-98903</v>
      </c>
      <c r="AK134" s="114">
        <f t="shared" si="20"/>
        <v>9651858.2240771987</v>
      </c>
      <c r="AL134" s="115"/>
      <c r="AM134" s="116">
        <v>1878877.3410687507</v>
      </c>
      <c r="AN134" s="115"/>
      <c r="AO134" s="116">
        <v>229581.98737652169</v>
      </c>
      <c r="AP134" s="117"/>
      <c r="AQ134" s="117">
        <f t="shared" si="21"/>
        <v>11760317.552522471</v>
      </c>
      <c r="AR134" s="118">
        <f t="shared" si="22"/>
        <v>3820.765936492031</v>
      </c>
      <c r="AU134" s="6">
        <v>403</v>
      </c>
      <c r="AV134" s="6">
        <f t="shared" si="23"/>
        <v>0</v>
      </c>
    </row>
    <row r="135" spans="1:48" x14ac:dyDescent="0.2">
      <c r="A135" s="6">
        <v>405</v>
      </c>
      <c r="B135" s="6" t="s">
        <v>163</v>
      </c>
      <c r="C135" s="7">
        <v>72634</v>
      </c>
      <c r="D135" s="7">
        <v>98433373.856257468</v>
      </c>
      <c r="E135" s="26">
        <v>16777787.808609191</v>
      </c>
      <c r="F135" s="26">
        <v>-5211217</v>
      </c>
      <c r="H135" s="13">
        <f t="shared" si="12"/>
        <v>93222156.856257468</v>
      </c>
      <c r="I135" s="42"/>
      <c r="J135" s="33">
        <v>33287613.238384265</v>
      </c>
      <c r="K135" s="42"/>
      <c r="L135" s="33">
        <v>-7517495.0812152214</v>
      </c>
      <c r="M135" s="44"/>
      <c r="N135" s="44">
        <f t="shared" si="13"/>
        <v>118992275.01342651</v>
      </c>
      <c r="O135" s="57">
        <f t="shared" si="14"/>
        <v>1638.2448304296406</v>
      </c>
      <c r="P135" s="42"/>
      <c r="Q135" s="33">
        <v>0</v>
      </c>
      <c r="S135" s="36">
        <f t="shared" si="15"/>
        <v>-10005164.368211105</v>
      </c>
      <c r="T135" s="12">
        <f t="shared" si="16"/>
        <v>-7.7560953272963251E-2</v>
      </c>
      <c r="U135" s="33">
        <f t="shared" si="17"/>
        <v>-137.7476714515393</v>
      </c>
      <c r="W135" s="23">
        <v>2824138.4450139999</v>
      </c>
      <c r="X135" s="24">
        <v>848581.72849999997</v>
      </c>
      <c r="Y135" s="25">
        <f t="shared" si="18"/>
        <v>-1975556.716514</v>
      </c>
      <c r="AA135" s="23" t="e">
        <f>#REF!+Y135</f>
        <v>#REF!</v>
      </c>
      <c r="AB135" s="25" t="e">
        <f t="shared" si="19"/>
        <v>#REF!</v>
      </c>
      <c r="AC135" s="24"/>
      <c r="AD135" s="88">
        <v>405</v>
      </c>
      <c r="AE135" s="88" t="s">
        <v>163</v>
      </c>
      <c r="AF135" s="113">
        <v>72699</v>
      </c>
      <c r="AG135" s="113">
        <v>95840620.754780665</v>
      </c>
      <c r="AH135" s="113">
        <v>16777787.808609217</v>
      </c>
      <c r="AI135" s="113">
        <v>-5211217</v>
      </c>
      <c r="AK135" s="114">
        <f t="shared" si="20"/>
        <v>90629403.754780665</v>
      </c>
      <c r="AL135" s="115"/>
      <c r="AM135" s="116">
        <v>31179102.393596947</v>
      </c>
      <c r="AN135" s="115"/>
      <c r="AO135" s="116">
        <v>7188933.2332600113</v>
      </c>
      <c r="AP135" s="117"/>
      <c r="AQ135" s="117">
        <f t="shared" si="21"/>
        <v>128997439.38163762</v>
      </c>
      <c r="AR135" s="118">
        <f t="shared" si="22"/>
        <v>1774.4045912823783</v>
      </c>
      <c r="AU135" s="6">
        <v>405</v>
      </c>
      <c r="AV135" s="6">
        <f t="shared" si="23"/>
        <v>0</v>
      </c>
    </row>
    <row r="136" spans="1:48" x14ac:dyDescent="0.2">
      <c r="A136" s="6">
        <v>407</v>
      </c>
      <c r="B136" s="6" t="s">
        <v>164</v>
      </c>
      <c r="C136" s="7">
        <v>2606</v>
      </c>
      <c r="D136" s="7">
        <v>6700013.8817841653</v>
      </c>
      <c r="E136" s="26">
        <v>1863035.5259042992</v>
      </c>
      <c r="F136" s="26">
        <v>-614198</v>
      </c>
      <c r="H136" s="13">
        <f t="shared" si="12"/>
        <v>6085815.8817841653</v>
      </c>
      <c r="I136" s="42"/>
      <c r="J136" s="33">
        <v>1654614.2752497124</v>
      </c>
      <c r="K136" s="42"/>
      <c r="L136" s="33">
        <v>-215836.54670222418</v>
      </c>
      <c r="M136" s="44"/>
      <c r="N136" s="44">
        <f t="shared" si="13"/>
        <v>7524593.6103316536</v>
      </c>
      <c r="O136" s="57">
        <f t="shared" si="14"/>
        <v>2887.4112088763059</v>
      </c>
      <c r="P136" s="42"/>
      <c r="Q136" s="33">
        <v>0</v>
      </c>
      <c r="S136" s="36">
        <f t="shared" si="15"/>
        <v>-235622.90056432039</v>
      </c>
      <c r="T136" s="12">
        <f t="shared" si="16"/>
        <v>-3.0362928693224822E-2</v>
      </c>
      <c r="U136" s="33">
        <f t="shared" si="17"/>
        <v>-90.415541275640976</v>
      </c>
      <c r="W136" s="23">
        <v>941630.05740000005</v>
      </c>
      <c r="X136" s="24">
        <v>118536.3664</v>
      </c>
      <c r="Y136" s="25">
        <f t="shared" si="18"/>
        <v>-823093.69100000011</v>
      </c>
      <c r="AA136" s="23" t="e">
        <f>#REF!+Y136</f>
        <v>#REF!</v>
      </c>
      <c r="AB136" s="25" t="e">
        <f t="shared" si="19"/>
        <v>#REF!</v>
      </c>
      <c r="AC136" s="24"/>
      <c r="AD136" s="88">
        <v>407</v>
      </c>
      <c r="AE136" s="88" t="s">
        <v>164</v>
      </c>
      <c r="AF136" s="113">
        <v>2665</v>
      </c>
      <c r="AG136" s="113">
        <v>6612673.5180218779</v>
      </c>
      <c r="AH136" s="113">
        <v>1863035.5259042992</v>
      </c>
      <c r="AI136" s="113">
        <v>-614198</v>
      </c>
      <c r="AK136" s="114">
        <f t="shared" si="20"/>
        <v>5998475.5180218779</v>
      </c>
      <c r="AL136" s="115"/>
      <c r="AM136" s="116">
        <v>1555337.8616745914</v>
      </c>
      <c r="AN136" s="115"/>
      <c r="AO136" s="116">
        <v>206403.1311995046</v>
      </c>
      <c r="AP136" s="117"/>
      <c r="AQ136" s="117">
        <f t="shared" si="21"/>
        <v>7760216.510895974</v>
      </c>
      <c r="AR136" s="118">
        <f t="shared" si="22"/>
        <v>2911.9011297921102</v>
      </c>
      <c r="AU136" s="6">
        <v>407</v>
      </c>
      <c r="AV136" s="6">
        <f t="shared" si="23"/>
        <v>0</v>
      </c>
    </row>
    <row r="137" spans="1:48" x14ac:dyDescent="0.2">
      <c r="A137" s="6">
        <v>408</v>
      </c>
      <c r="B137" s="6" t="s">
        <v>165</v>
      </c>
      <c r="C137" s="7">
        <v>14278</v>
      </c>
      <c r="D137" s="7">
        <v>32430086.46366781</v>
      </c>
      <c r="E137" s="26">
        <v>9509208.3098213151</v>
      </c>
      <c r="F137" s="26">
        <v>-351005</v>
      </c>
      <c r="H137" s="13">
        <f t="shared" si="12"/>
        <v>32079081.46366781</v>
      </c>
      <c r="I137" s="42"/>
      <c r="J137" s="33">
        <v>7401270.0013826936</v>
      </c>
      <c r="K137" s="42"/>
      <c r="L137" s="33">
        <v>-1196929.9382835112</v>
      </c>
      <c r="M137" s="44"/>
      <c r="N137" s="44">
        <f t="shared" si="13"/>
        <v>38283421.526766993</v>
      </c>
      <c r="O137" s="57">
        <f t="shared" si="14"/>
        <v>2681.2874020708077</v>
      </c>
      <c r="P137" s="42"/>
      <c r="Q137" s="33">
        <v>0</v>
      </c>
      <c r="S137" s="36">
        <f t="shared" si="15"/>
        <v>-1748242.0556820706</v>
      </c>
      <c r="T137" s="12">
        <f t="shared" si="16"/>
        <v>-4.3671481503170552E-2</v>
      </c>
      <c r="U137" s="33">
        <f t="shared" si="17"/>
        <v>-122.44306315184694</v>
      </c>
      <c r="W137" s="23">
        <v>166752.93653999997</v>
      </c>
      <c r="X137" s="24">
        <v>142800.97810000001</v>
      </c>
      <c r="Y137" s="25">
        <f t="shared" si="18"/>
        <v>-23951.958439999959</v>
      </c>
      <c r="AA137" s="23" t="e">
        <f>#REF!+Y137</f>
        <v>#REF!</v>
      </c>
      <c r="AB137" s="25" t="e">
        <f t="shared" si="19"/>
        <v>#REF!</v>
      </c>
      <c r="AC137" s="24"/>
      <c r="AD137" s="88">
        <v>408</v>
      </c>
      <c r="AE137" s="88" t="s">
        <v>165</v>
      </c>
      <c r="AF137" s="113">
        <v>14427</v>
      </c>
      <c r="AG137" s="113">
        <v>32300071.405453473</v>
      </c>
      <c r="AH137" s="113">
        <v>9509208.3098213151</v>
      </c>
      <c r="AI137" s="113">
        <v>-351005</v>
      </c>
      <c r="AK137" s="114">
        <f t="shared" si="20"/>
        <v>31949066.405453473</v>
      </c>
      <c r="AL137" s="115"/>
      <c r="AM137" s="116">
        <v>6937980.6101405537</v>
      </c>
      <c r="AN137" s="115"/>
      <c r="AO137" s="116">
        <v>1144616.5668550362</v>
      </c>
      <c r="AP137" s="117"/>
      <c r="AQ137" s="117">
        <f t="shared" si="21"/>
        <v>40031663.582449064</v>
      </c>
      <c r="AR137" s="118">
        <f t="shared" si="22"/>
        <v>2774.773936539063</v>
      </c>
      <c r="AU137" s="6">
        <v>408</v>
      </c>
      <c r="AV137" s="6">
        <f t="shared" si="23"/>
        <v>0</v>
      </c>
    </row>
    <row r="138" spans="1:48" x14ac:dyDescent="0.2">
      <c r="A138" s="6">
        <v>410</v>
      </c>
      <c r="B138" s="6" t="s">
        <v>166</v>
      </c>
      <c r="C138" s="7">
        <v>18903</v>
      </c>
      <c r="D138" s="7">
        <v>36661881.021006376</v>
      </c>
      <c r="E138" s="26">
        <v>11219213.871423509</v>
      </c>
      <c r="F138" s="26">
        <v>-2047258</v>
      </c>
      <c r="H138" s="13">
        <f t="shared" si="12"/>
        <v>34614623.021006376</v>
      </c>
      <c r="I138" s="42"/>
      <c r="J138" s="33">
        <v>7734746.9024194097</v>
      </c>
      <c r="K138" s="42"/>
      <c r="L138" s="33">
        <v>-1666723.5706785712</v>
      </c>
      <c r="M138" s="44"/>
      <c r="N138" s="44">
        <f t="shared" si="13"/>
        <v>40682646.352747217</v>
      </c>
      <c r="O138" s="57">
        <f t="shared" si="14"/>
        <v>2152.1793552741478</v>
      </c>
      <c r="P138" s="42"/>
      <c r="Q138" s="33">
        <v>0</v>
      </c>
      <c r="S138" s="36">
        <f t="shared" si="15"/>
        <v>-1992302.5380397961</v>
      </c>
      <c r="T138" s="12">
        <f t="shared" si="16"/>
        <v>-4.6685528391339423E-2</v>
      </c>
      <c r="U138" s="33">
        <f t="shared" si="17"/>
        <v>-105.39610316033414</v>
      </c>
      <c r="W138" s="23">
        <v>363806.05206000002</v>
      </c>
      <c r="X138" s="24">
        <v>384971.31839999999</v>
      </c>
      <c r="Y138" s="25">
        <f t="shared" si="18"/>
        <v>21165.266339999973</v>
      </c>
      <c r="AA138" s="23" t="e">
        <f>#REF!+Y138</f>
        <v>#REF!</v>
      </c>
      <c r="AB138" s="25" t="e">
        <f t="shared" si="19"/>
        <v>#REF!</v>
      </c>
      <c r="AC138" s="24"/>
      <c r="AD138" s="88">
        <v>410</v>
      </c>
      <c r="AE138" s="88" t="s">
        <v>166</v>
      </c>
      <c r="AF138" s="113">
        <v>18927</v>
      </c>
      <c r="AG138" s="113">
        <v>35867535.945777744</v>
      </c>
      <c r="AH138" s="113">
        <v>11219213.871423509</v>
      </c>
      <c r="AI138" s="113">
        <v>-2047258</v>
      </c>
      <c r="AK138" s="114">
        <f t="shared" si="20"/>
        <v>33820277.945777744</v>
      </c>
      <c r="AL138" s="115"/>
      <c r="AM138" s="116">
        <v>7260793.6842379784</v>
      </c>
      <c r="AN138" s="115"/>
      <c r="AO138" s="116">
        <v>1593877.2607712911</v>
      </c>
      <c r="AP138" s="117"/>
      <c r="AQ138" s="117">
        <f t="shared" si="21"/>
        <v>42674948.890787013</v>
      </c>
      <c r="AR138" s="118">
        <f t="shared" si="22"/>
        <v>2254.7127854803725</v>
      </c>
      <c r="AU138" s="6">
        <v>410</v>
      </c>
      <c r="AV138" s="6">
        <f t="shared" si="23"/>
        <v>0</v>
      </c>
    </row>
    <row r="139" spans="1:48" x14ac:dyDescent="0.2">
      <c r="A139" s="6">
        <v>416</v>
      </c>
      <c r="B139" s="6" t="s">
        <v>167</v>
      </c>
      <c r="C139" s="7">
        <v>2971</v>
      </c>
      <c r="D139" s="7">
        <v>5792027.4963217629</v>
      </c>
      <c r="E139" s="26">
        <v>2054073.2820662356</v>
      </c>
      <c r="F139" s="26">
        <v>-630348</v>
      </c>
      <c r="H139" s="13">
        <f t="shared" si="12"/>
        <v>5161679.4963217629</v>
      </c>
      <c r="I139" s="42"/>
      <c r="J139" s="33">
        <v>1495564.9091475913</v>
      </c>
      <c r="K139" s="42"/>
      <c r="L139" s="33">
        <v>-263929.33380104275</v>
      </c>
      <c r="M139" s="44"/>
      <c r="N139" s="44">
        <f t="shared" si="13"/>
        <v>6393315.071668312</v>
      </c>
      <c r="O139" s="57">
        <f t="shared" si="14"/>
        <v>2151.9067895214785</v>
      </c>
      <c r="P139" s="42"/>
      <c r="Q139" s="33">
        <v>0</v>
      </c>
      <c r="S139" s="36">
        <f t="shared" si="15"/>
        <v>-574305.435167538</v>
      </c>
      <c r="T139" s="12">
        <f t="shared" si="16"/>
        <v>-8.2424901672542836E-2</v>
      </c>
      <c r="U139" s="33">
        <f t="shared" si="17"/>
        <v>-193.30374795272232</v>
      </c>
      <c r="W139" s="23">
        <v>116374.98082000001</v>
      </c>
      <c r="X139" s="24">
        <v>63957.982100000001</v>
      </c>
      <c r="Y139" s="25">
        <f t="shared" si="18"/>
        <v>-52416.998720000011</v>
      </c>
      <c r="AA139" s="23" t="e">
        <f>#REF!+Y139</f>
        <v>#REF!</v>
      </c>
      <c r="AB139" s="25" t="e">
        <f t="shared" si="19"/>
        <v>#REF!</v>
      </c>
      <c r="AC139" s="24"/>
      <c r="AD139" s="88">
        <v>416</v>
      </c>
      <c r="AE139" s="88" t="s">
        <v>167</v>
      </c>
      <c r="AF139" s="113">
        <v>3043</v>
      </c>
      <c r="AG139" s="113">
        <v>5942714.7258823579</v>
      </c>
      <c r="AH139" s="113">
        <v>2054073.2820662356</v>
      </c>
      <c r="AI139" s="113">
        <v>-630348</v>
      </c>
      <c r="AK139" s="114">
        <f t="shared" si="20"/>
        <v>5312366.7258823579</v>
      </c>
      <c r="AL139" s="115"/>
      <c r="AM139" s="116">
        <v>1402859.8201332637</v>
      </c>
      <c r="AN139" s="115"/>
      <c r="AO139" s="116">
        <v>252393.96082022795</v>
      </c>
      <c r="AP139" s="117"/>
      <c r="AQ139" s="117">
        <f t="shared" si="21"/>
        <v>6967620.50683585</v>
      </c>
      <c r="AR139" s="118">
        <f t="shared" si="22"/>
        <v>2289.720836949014</v>
      </c>
      <c r="AU139" s="6">
        <v>416</v>
      </c>
      <c r="AV139" s="6">
        <f t="shared" si="23"/>
        <v>0</v>
      </c>
    </row>
    <row r="140" spans="1:48" x14ac:dyDescent="0.2">
      <c r="A140" s="6">
        <v>418</v>
      </c>
      <c r="B140" s="6" t="s">
        <v>168</v>
      </c>
      <c r="C140" s="7">
        <v>23523</v>
      </c>
      <c r="D140" s="7">
        <v>22422305.135307111</v>
      </c>
      <c r="E140" s="26">
        <v>409519.01392877579</v>
      </c>
      <c r="F140" s="26">
        <v>-2293759</v>
      </c>
      <c r="H140" s="13">
        <f t="shared" si="12"/>
        <v>20128546.135307111</v>
      </c>
      <c r="I140" s="42"/>
      <c r="J140" s="33">
        <v>8009074.3980839597</v>
      </c>
      <c r="K140" s="42"/>
      <c r="L140" s="33">
        <v>-2356627.349840539</v>
      </c>
      <c r="M140" s="44"/>
      <c r="N140" s="44">
        <f t="shared" si="13"/>
        <v>25780993.183550529</v>
      </c>
      <c r="O140" s="57">
        <f t="shared" si="14"/>
        <v>1095.9908678123763</v>
      </c>
      <c r="P140" s="42"/>
      <c r="Q140" s="33">
        <v>0</v>
      </c>
      <c r="S140" s="36">
        <f t="shared" si="15"/>
        <v>-2768430.326351244</v>
      </c>
      <c r="T140" s="12">
        <f t="shared" si="16"/>
        <v>-9.6969745304701913E-2</v>
      </c>
      <c r="U140" s="33">
        <f t="shared" si="17"/>
        <v>-117.69035949288968</v>
      </c>
      <c r="W140" s="23">
        <v>661003.36612000002</v>
      </c>
      <c r="X140" s="24">
        <v>458444.83450000006</v>
      </c>
      <c r="Y140" s="25">
        <f t="shared" si="18"/>
        <v>-202558.53161999997</v>
      </c>
      <c r="AA140" s="23" t="e">
        <f>#REF!+Y140</f>
        <v>#REF!</v>
      </c>
      <c r="AB140" s="25" t="e">
        <f t="shared" si="19"/>
        <v>#REF!</v>
      </c>
      <c r="AC140" s="24"/>
      <c r="AD140" s="88">
        <v>418</v>
      </c>
      <c r="AE140" s="88" t="s">
        <v>168</v>
      </c>
      <c r="AF140" s="113">
        <v>23206</v>
      </c>
      <c r="AG140" s="113">
        <v>21083101.528610032</v>
      </c>
      <c r="AH140" s="113">
        <v>409519.01392877579</v>
      </c>
      <c r="AI140" s="113">
        <v>-2293759</v>
      </c>
      <c r="AK140" s="114">
        <f t="shared" si="20"/>
        <v>18789342.528610032</v>
      </c>
      <c r="AL140" s="115"/>
      <c r="AM140" s="116">
        <v>7506453.0785596184</v>
      </c>
      <c r="AN140" s="115"/>
      <c r="AO140" s="116">
        <v>2253627.9027321241</v>
      </c>
      <c r="AP140" s="117"/>
      <c r="AQ140" s="117">
        <f t="shared" si="21"/>
        <v>28549423.509901773</v>
      </c>
      <c r="AR140" s="118">
        <f t="shared" si="22"/>
        <v>1230.2604287641891</v>
      </c>
      <c r="AU140" s="6">
        <v>418</v>
      </c>
      <c r="AV140" s="6">
        <f t="shared" si="23"/>
        <v>0</v>
      </c>
    </row>
    <row r="141" spans="1:48" x14ac:dyDescent="0.2">
      <c r="A141" s="6">
        <v>420</v>
      </c>
      <c r="B141" s="6" t="s">
        <v>169</v>
      </c>
      <c r="C141" s="7">
        <v>9454</v>
      </c>
      <c r="D141" s="7">
        <v>22957534.76914579</v>
      </c>
      <c r="E141" s="26">
        <v>5104577.5957392836</v>
      </c>
      <c r="F141" s="26">
        <v>-1062967</v>
      </c>
      <c r="H141" s="13">
        <f t="shared" si="12"/>
        <v>21894567.76914579</v>
      </c>
      <c r="I141" s="42"/>
      <c r="J141" s="33">
        <v>5014560.7032053014</v>
      </c>
      <c r="K141" s="42"/>
      <c r="L141" s="33">
        <v>-860593.21595433296</v>
      </c>
      <c r="M141" s="44"/>
      <c r="N141" s="44">
        <f t="shared" si="13"/>
        <v>26048535.256396759</v>
      </c>
      <c r="O141" s="57">
        <f t="shared" si="14"/>
        <v>2755.2924959167294</v>
      </c>
      <c r="P141" s="42"/>
      <c r="Q141" s="33">
        <v>0</v>
      </c>
      <c r="S141" s="36">
        <f t="shared" si="15"/>
        <v>-639816.59400008246</v>
      </c>
      <c r="T141" s="12">
        <f t="shared" si="16"/>
        <v>-2.3973627055976061E-2</v>
      </c>
      <c r="U141" s="33">
        <f t="shared" si="17"/>
        <v>-67.676813412320968</v>
      </c>
      <c r="W141" s="23">
        <v>216981.36244000003</v>
      </c>
      <c r="X141" s="24">
        <v>112895.01410000001</v>
      </c>
      <c r="Y141" s="25">
        <f t="shared" si="18"/>
        <v>-104086.34834000001</v>
      </c>
      <c r="AA141" s="23" t="e">
        <f>#REF!+Y141</f>
        <v>#REF!</v>
      </c>
      <c r="AB141" s="25" t="e">
        <f t="shared" si="19"/>
        <v>#REF!</v>
      </c>
      <c r="AC141" s="24"/>
      <c r="AD141" s="88">
        <v>420</v>
      </c>
      <c r="AE141" s="88" t="s">
        <v>169</v>
      </c>
      <c r="AF141" s="113">
        <v>9650</v>
      </c>
      <c r="AG141" s="113">
        <v>22208422.283463314</v>
      </c>
      <c r="AH141" s="113">
        <v>5104577.5957392836</v>
      </c>
      <c r="AI141" s="113">
        <v>-1062967</v>
      </c>
      <c r="AK141" s="114">
        <f t="shared" si="20"/>
        <v>21145455.283463314</v>
      </c>
      <c r="AL141" s="115"/>
      <c r="AM141" s="116">
        <v>4719916.6908373395</v>
      </c>
      <c r="AN141" s="115"/>
      <c r="AO141" s="116">
        <v>822979.87609618902</v>
      </c>
      <c r="AP141" s="117"/>
      <c r="AQ141" s="117">
        <f t="shared" si="21"/>
        <v>26688351.850396842</v>
      </c>
      <c r="AR141" s="118">
        <f t="shared" si="22"/>
        <v>2765.6323161032997</v>
      </c>
      <c r="AU141" s="6">
        <v>420</v>
      </c>
      <c r="AV141" s="6">
        <f t="shared" si="23"/>
        <v>0</v>
      </c>
    </row>
    <row r="142" spans="1:48" x14ac:dyDescent="0.2">
      <c r="A142" s="6">
        <v>421</v>
      </c>
      <c r="B142" s="6" t="s">
        <v>170</v>
      </c>
      <c r="C142" s="6">
        <v>719</v>
      </c>
      <c r="D142" s="7">
        <v>2643214.9227125049</v>
      </c>
      <c r="E142" s="26">
        <v>710015.97702862218</v>
      </c>
      <c r="F142" s="26">
        <v>-119042</v>
      </c>
      <c r="H142" s="13">
        <f t="shared" ref="H142:H205" si="24">D142+F142</f>
        <v>2524172.9227125049</v>
      </c>
      <c r="I142" s="42"/>
      <c r="J142" s="33">
        <v>518144.85092071304</v>
      </c>
      <c r="K142" s="42"/>
      <c r="L142" s="33">
        <v>-64078.675127115479</v>
      </c>
      <c r="M142" s="44"/>
      <c r="N142" s="44">
        <f t="shared" ref="N142:N205" si="25">H142+J142+L142</f>
        <v>2978239.0985061023</v>
      </c>
      <c r="O142" s="57">
        <f t="shared" ref="O142:O205" si="26">N142/C142</f>
        <v>4142.1962427066792</v>
      </c>
      <c r="P142" s="42"/>
      <c r="Q142" s="33">
        <v>0</v>
      </c>
      <c r="S142" s="36">
        <f t="shared" ref="S142:S205" si="27">N142-$AQ142</f>
        <v>-157470.05236540595</v>
      </c>
      <c r="T142" s="12">
        <f t="shared" ref="T142:T205" si="28">S142/$AQ142</f>
        <v>-5.0218322168572381E-2</v>
      </c>
      <c r="U142" s="33">
        <f t="shared" ref="U142:U205" si="29">S142/C142</f>
        <v>-219.0125902161418</v>
      </c>
      <c r="W142" s="23">
        <v>10874.896000000001</v>
      </c>
      <c r="X142" s="24">
        <v>0</v>
      </c>
      <c r="Y142" s="25">
        <f t="shared" ref="Y142:Y205" si="30">X142-W142</f>
        <v>-10874.896000000001</v>
      </c>
      <c r="AA142" s="23" t="e">
        <f>#REF!+Y142</f>
        <v>#REF!</v>
      </c>
      <c r="AB142" s="25" t="e">
        <f t="shared" ref="AB142:AB205" si="31">AA142/12</f>
        <v>#REF!</v>
      </c>
      <c r="AC142" s="24"/>
      <c r="AD142" s="88">
        <v>421</v>
      </c>
      <c r="AE142" s="88" t="s">
        <v>170</v>
      </c>
      <c r="AF142" s="88">
        <v>737</v>
      </c>
      <c r="AG142" s="113">
        <v>2706963.9610726661</v>
      </c>
      <c r="AH142" s="113">
        <v>710015.97702862159</v>
      </c>
      <c r="AI142" s="113">
        <v>-119042</v>
      </c>
      <c r="AK142" s="114">
        <f t="shared" ref="AK142:AK205" si="32">AG142+AI142</f>
        <v>2587921.9610726661</v>
      </c>
      <c r="AL142" s="115"/>
      <c r="AM142" s="116">
        <v>486509.15606714255</v>
      </c>
      <c r="AN142" s="115"/>
      <c r="AO142" s="116">
        <v>61278.033731699594</v>
      </c>
      <c r="AP142" s="117"/>
      <c r="AQ142" s="117">
        <f t="shared" ref="AQ142:AQ205" si="33">AK142+AM142+AO142</f>
        <v>3135709.1508715083</v>
      </c>
      <c r="AR142" s="118">
        <f t="shared" ref="AR142:AR205" si="34">AQ142/AF142</f>
        <v>4254.6935561350183</v>
      </c>
      <c r="AU142" s="6">
        <v>421</v>
      </c>
      <c r="AV142" s="6">
        <f t="shared" si="23"/>
        <v>0</v>
      </c>
    </row>
    <row r="143" spans="1:48" x14ac:dyDescent="0.2">
      <c r="A143" s="6">
        <v>422</v>
      </c>
      <c r="B143" s="6" t="s">
        <v>171</v>
      </c>
      <c r="C143" s="7">
        <v>10884</v>
      </c>
      <c r="D143" s="7">
        <v>33791966.771302789</v>
      </c>
      <c r="E143" s="26">
        <v>7054469.0829376038</v>
      </c>
      <c r="F143" s="26">
        <v>-609554</v>
      </c>
      <c r="H143" s="13">
        <f t="shared" si="24"/>
        <v>33182412.771302789</v>
      </c>
      <c r="I143" s="42"/>
      <c r="J143" s="33">
        <v>6232524.7474325513</v>
      </c>
      <c r="K143" s="42"/>
      <c r="L143" s="33">
        <v>-948054.79469101189</v>
      </c>
      <c r="M143" s="44"/>
      <c r="N143" s="44">
        <f t="shared" si="25"/>
        <v>38466882.72404433</v>
      </c>
      <c r="O143" s="57">
        <f t="shared" si="26"/>
        <v>3534.2597137122684</v>
      </c>
      <c r="P143" s="42"/>
      <c r="Q143" s="33">
        <v>0</v>
      </c>
      <c r="S143" s="36">
        <f t="shared" si="27"/>
        <v>-1041448.9693733528</v>
      </c>
      <c r="T143" s="12">
        <f t="shared" si="28"/>
        <v>-2.6360236556049372E-2</v>
      </c>
      <c r="U143" s="33">
        <f t="shared" si="29"/>
        <v>-95.68623386377736</v>
      </c>
      <c r="W143" s="23">
        <v>97466.255399999995</v>
      </c>
      <c r="X143" s="24">
        <v>342831.09639999998</v>
      </c>
      <c r="Y143" s="25">
        <f t="shared" si="30"/>
        <v>245364.84099999999</v>
      </c>
      <c r="AA143" s="23" t="e">
        <f>#REF!+Y143</f>
        <v>#REF!</v>
      </c>
      <c r="AB143" s="25" t="e">
        <f t="shared" si="31"/>
        <v>#REF!</v>
      </c>
      <c r="AC143" s="24"/>
      <c r="AD143" s="88">
        <v>422</v>
      </c>
      <c r="AE143" s="88" t="s">
        <v>171</v>
      </c>
      <c r="AF143" s="113">
        <v>11098</v>
      </c>
      <c r="AG143" s="113">
        <v>33328032.399623014</v>
      </c>
      <c r="AH143" s="113">
        <v>7054469.0829376038</v>
      </c>
      <c r="AI143" s="113">
        <v>-609554</v>
      </c>
      <c r="AK143" s="114">
        <f t="shared" si="32"/>
        <v>32718478.399623014</v>
      </c>
      <c r="AL143" s="115"/>
      <c r="AM143" s="116">
        <v>5883234.4604100771</v>
      </c>
      <c r="AN143" s="115"/>
      <c r="AO143" s="116">
        <v>906618.8333845865</v>
      </c>
      <c r="AP143" s="117"/>
      <c r="AQ143" s="117">
        <f t="shared" si="33"/>
        <v>39508331.693417683</v>
      </c>
      <c r="AR143" s="118">
        <f t="shared" si="34"/>
        <v>3559.9505941086395</v>
      </c>
      <c r="AU143" s="6">
        <v>422</v>
      </c>
      <c r="AV143" s="6">
        <f t="shared" ref="AV143:AV206" si="35">AD143-AU143</f>
        <v>0</v>
      </c>
    </row>
    <row r="144" spans="1:48" x14ac:dyDescent="0.2">
      <c r="A144" s="6">
        <v>423</v>
      </c>
      <c r="B144" s="6" t="s">
        <v>172</v>
      </c>
      <c r="C144" s="7">
        <v>19994</v>
      </c>
      <c r="D144" s="7">
        <v>17948513.444687329</v>
      </c>
      <c r="E144" s="26">
        <v>-194332.54812536575</v>
      </c>
      <c r="F144" s="26">
        <v>-1447708</v>
      </c>
      <c r="H144" s="13">
        <f t="shared" si="24"/>
        <v>16500805.444687329</v>
      </c>
      <c r="I144" s="42"/>
      <c r="J144" s="33">
        <v>7081863.1792238252</v>
      </c>
      <c r="K144" s="42"/>
      <c r="L144" s="33">
        <v>-1904741.8306220975</v>
      </c>
      <c r="M144" s="44"/>
      <c r="N144" s="44">
        <f t="shared" si="25"/>
        <v>21677926.793289058</v>
      </c>
      <c r="O144" s="57">
        <f t="shared" si="26"/>
        <v>1084.2216061462968</v>
      </c>
      <c r="P144" s="42"/>
      <c r="Q144" s="33">
        <v>0</v>
      </c>
      <c r="S144" s="36">
        <f t="shared" si="27"/>
        <v>-2630150.755759608</v>
      </c>
      <c r="T144" s="12">
        <f t="shared" si="28"/>
        <v>-0.10820068968648419</v>
      </c>
      <c r="U144" s="33">
        <f t="shared" si="29"/>
        <v>-131.54700188854696</v>
      </c>
      <c r="W144" s="23">
        <v>1309622.9444200001</v>
      </c>
      <c r="X144" s="24">
        <v>727530.54240000003</v>
      </c>
      <c r="Y144" s="25">
        <f t="shared" si="30"/>
        <v>-582092.40202000004</v>
      </c>
      <c r="AA144" s="23" t="e">
        <f>#REF!+Y144</f>
        <v>#REF!</v>
      </c>
      <c r="AB144" s="25" t="e">
        <f t="shared" si="31"/>
        <v>#REF!</v>
      </c>
      <c r="AC144" s="24"/>
      <c r="AD144" s="88">
        <v>423</v>
      </c>
      <c r="AE144" s="88" t="s">
        <v>172</v>
      </c>
      <c r="AF144" s="113">
        <v>19831</v>
      </c>
      <c r="AG144" s="113">
        <v>17281925.714890227</v>
      </c>
      <c r="AH144" s="113">
        <v>-194332.54812536575</v>
      </c>
      <c r="AI144" s="113">
        <v>-1447708</v>
      </c>
      <c r="AK144" s="114">
        <f t="shared" si="32"/>
        <v>15834217.714890227</v>
      </c>
      <c r="AL144" s="115"/>
      <c r="AM144" s="116">
        <v>6652367.2094201762</v>
      </c>
      <c r="AN144" s="115"/>
      <c r="AO144" s="116">
        <v>1821492.6247382644</v>
      </c>
      <c r="AP144" s="117"/>
      <c r="AQ144" s="117">
        <f t="shared" si="33"/>
        <v>24308077.549048666</v>
      </c>
      <c r="AR144" s="118">
        <f t="shared" si="34"/>
        <v>1225.7615626568841</v>
      </c>
      <c r="AU144" s="6">
        <v>423</v>
      </c>
      <c r="AV144" s="6">
        <f t="shared" si="35"/>
        <v>0</v>
      </c>
    </row>
    <row r="145" spans="1:48" x14ac:dyDescent="0.2">
      <c r="A145" s="6">
        <v>425</v>
      </c>
      <c r="B145" s="6" t="s">
        <v>173</v>
      </c>
      <c r="C145" s="7">
        <v>10191</v>
      </c>
      <c r="D145" s="7">
        <v>22669119.409742344</v>
      </c>
      <c r="E145" s="26">
        <v>7246220.3010394806</v>
      </c>
      <c r="F145" s="26">
        <v>279873</v>
      </c>
      <c r="H145" s="13">
        <f t="shared" si="24"/>
        <v>22948992.409742344</v>
      </c>
      <c r="I145" s="42"/>
      <c r="J145" s="33">
        <v>3318577.7298389943</v>
      </c>
      <c r="K145" s="42"/>
      <c r="L145" s="33">
        <v>-797870.97459157242</v>
      </c>
      <c r="M145" s="44"/>
      <c r="N145" s="44">
        <f t="shared" si="25"/>
        <v>25469699.164989766</v>
      </c>
      <c r="O145" s="57">
        <f t="shared" si="26"/>
        <v>2499.2345368452325</v>
      </c>
      <c r="P145" s="42"/>
      <c r="Q145" s="33">
        <v>0</v>
      </c>
      <c r="S145" s="36">
        <f t="shared" si="27"/>
        <v>-1230639.0408292562</v>
      </c>
      <c r="T145" s="12">
        <f t="shared" si="28"/>
        <v>-4.609076601737775E-2</v>
      </c>
      <c r="U145" s="33">
        <f t="shared" si="29"/>
        <v>-120.75743703554667</v>
      </c>
      <c r="W145" s="23">
        <v>151337.77145999999</v>
      </c>
      <c r="X145" s="24">
        <v>168832.7604</v>
      </c>
      <c r="Y145" s="25">
        <f t="shared" si="30"/>
        <v>17494.98894000001</v>
      </c>
      <c r="AA145" s="23" t="e">
        <f>#REF!+Y145</f>
        <v>#REF!</v>
      </c>
      <c r="AB145" s="25" t="e">
        <f t="shared" si="31"/>
        <v>#REF!</v>
      </c>
      <c r="AC145" s="24"/>
      <c r="AD145" s="88">
        <v>425</v>
      </c>
      <c r="AE145" s="88" t="s">
        <v>173</v>
      </c>
      <c r="AF145" s="113">
        <v>10161</v>
      </c>
      <c r="AG145" s="113">
        <v>22565184.486192599</v>
      </c>
      <c r="AH145" s="113">
        <v>7246220.3010394843</v>
      </c>
      <c r="AI145" s="113">
        <v>279873</v>
      </c>
      <c r="AK145" s="114">
        <f t="shared" si="32"/>
        <v>22845057.486192599</v>
      </c>
      <c r="AL145" s="115"/>
      <c r="AM145" s="116">
        <v>3092281.7281900765</v>
      </c>
      <c r="AN145" s="115"/>
      <c r="AO145" s="116">
        <v>762998.99143634643</v>
      </c>
      <c r="AP145" s="117"/>
      <c r="AQ145" s="117">
        <f t="shared" si="33"/>
        <v>26700338.205819022</v>
      </c>
      <c r="AR145" s="118">
        <f t="shared" si="34"/>
        <v>2627.7274092922962</v>
      </c>
      <c r="AU145" s="6">
        <v>425</v>
      </c>
      <c r="AV145" s="6">
        <f t="shared" si="35"/>
        <v>0</v>
      </c>
    </row>
    <row r="146" spans="1:48" x14ac:dyDescent="0.2">
      <c r="A146" s="6">
        <v>426</v>
      </c>
      <c r="B146" s="6" t="s">
        <v>174</v>
      </c>
      <c r="C146" s="7">
        <v>12084</v>
      </c>
      <c r="D146" s="7">
        <v>25418615.935595907</v>
      </c>
      <c r="E146" s="26">
        <v>8878345.2242424618</v>
      </c>
      <c r="F146" s="26">
        <v>-2608181</v>
      </c>
      <c r="H146" s="13">
        <f t="shared" si="24"/>
        <v>22810434.935595907</v>
      </c>
      <c r="I146" s="42"/>
      <c r="J146" s="33">
        <v>6050280.4837760245</v>
      </c>
      <c r="K146" s="42"/>
      <c r="L146" s="33">
        <v>-977012.1106820486</v>
      </c>
      <c r="M146" s="44"/>
      <c r="N146" s="44">
        <f t="shared" si="25"/>
        <v>27883703.308689885</v>
      </c>
      <c r="O146" s="57">
        <f t="shared" si="26"/>
        <v>2307.4895157803612</v>
      </c>
      <c r="P146" s="42"/>
      <c r="Q146" s="33">
        <v>0</v>
      </c>
      <c r="S146" s="36">
        <f t="shared" si="27"/>
        <v>-725399.42047907785</v>
      </c>
      <c r="T146" s="12">
        <f t="shared" si="28"/>
        <v>-2.5355546007372082E-2</v>
      </c>
      <c r="U146" s="33">
        <f t="shared" si="29"/>
        <v>-60.029743502075291</v>
      </c>
      <c r="W146" s="23">
        <v>957409.53149600013</v>
      </c>
      <c r="X146" s="24">
        <v>49005.000100000005</v>
      </c>
      <c r="Y146" s="25">
        <f t="shared" si="30"/>
        <v>-908404.53139600018</v>
      </c>
      <c r="AA146" s="23" t="e">
        <f>#REF!+Y146</f>
        <v>#REF!</v>
      </c>
      <c r="AB146" s="25" t="e">
        <f t="shared" si="31"/>
        <v>#REF!</v>
      </c>
      <c r="AC146" s="24"/>
      <c r="AD146" s="88">
        <v>426</v>
      </c>
      <c r="AE146" s="88" t="s">
        <v>174</v>
      </c>
      <c r="AF146" s="113">
        <v>12145</v>
      </c>
      <c r="AG146" s="113">
        <v>24601235.516776904</v>
      </c>
      <c r="AH146" s="113">
        <v>8878345.2242424618</v>
      </c>
      <c r="AI146" s="113">
        <v>-2608181</v>
      </c>
      <c r="AK146" s="114">
        <f t="shared" si="32"/>
        <v>21993054.516776904</v>
      </c>
      <c r="AL146" s="115"/>
      <c r="AM146" s="116">
        <v>5681737.6799740847</v>
      </c>
      <c r="AN146" s="115"/>
      <c r="AO146" s="116">
        <v>934310.53241797304</v>
      </c>
      <c r="AP146" s="117"/>
      <c r="AQ146" s="117">
        <f t="shared" si="33"/>
        <v>28609102.729168963</v>
      </c>
      <c r="AR146" s="118">
        <f t="shared" si="34"/>
        <v>2355.6280550983088</v>
      </c>
      <c r="AU146" s="6">
        <v>426</v>
      </c>
      <c r="AV146" s="6">
        <f t="shared" si="35"/>
        <v>0</v>
      </c>
    </row>
    <row r="147" spans="1:48" x14ac:dyDescent="0.2">
      <c r="A147" s="6">
        <v>430</v>
      </c>
      <c r="B147" s="6" t="s">
        <v>175</v>
      </c>
      <c r="C147" s="7">
        <v>15875</v>
      </c>
      <c r="D147" s="7">
        <v>36827262.811136723</v>
      </c>
      <c r="E147" s="26">
        <v>10778706.210320497</v>
      </c>
      <c r="F147" s="26">
        <v>-2279955</v>
      </c>
      <c r="H147" s="13">
        <f t="shared" si="24"/>
        <v>34547307.811136723</v>
      </c>
      <c r="I147" s="42"/>
      <c r="J147" s="33">
        <v>9058696.0229222812</v>
      </c>
      <c r="K147" s="42"/>
      <c r="L147" s="33">
        <v>-1352706.629348139</v>
      </c>
      <c r="M147" s="44"/>
      <c r="N147" s="44">
        <f t="shared" si="25"/>
        <v>42253297.204710864</v>
      </c>
      <c r="O147" s="57">
        <f t="shared" si="26"/>
        <v>2661.6250207691883</v>
      </c>
      <c r="P147" s="42"/>
      <c r="Q147" s="33">
        <v>0</v>
      </c>
      <c r="S147" s="36">
        <f t="shared" si="27"/>
        <v>-1248973.92829445</v>
      </c>
      <c r="T147" s="12">
        <f t="shared" si="28"/>
        <v>-2.8710545352351718E-2</v>
      </c>
      <c r="U147" s="33">
        <f t="shared" si="29"/>
        <v>-78.675523042170084</v>
      </c>
      <c r="W147" s="23">
        <v>369297.87454000005</v>
      </c>
      <c r="X147" s="24">
        <v>1120182.2561000003</v>
      </c>
      <c r="Y147" s="25">
        <f t="shared" si="30"/>
        <v>750884.38156000036</v>
      </c>
      <c r="AA147" s="23" t="e">
        <f>#REF!+Y147</f>
        <v>#REF!</v>
      </c>
      <c r="AB147" s="25" t="e">
        <f t="shared" si="31"/>
        <v>#REF!</v>
      </c>
      <c r="AC147" s="24"/>
      <c r="AD147" s="88">
        <v>430</v>
      </c>
      <c r="AE147" s="88" t="s">
        <v>175</v>
      </c>
      <c r="AF147" s="113">
        <v>16032</v>
      </c>
      <c r="AG147" s="113">
        <v>35969933.437318355</v>
      </c>
      <c r="AH147" s="113">
        <v>10778706.210320497</v>
      </c>
      <c r="AI147" s="113">
        <v>-2279955</v>
      </c>
      <c r="AK147" s="114">
        <f t="shared" si="32"/>
        <v>33689978.437318355</v>
      </c>
      <c r="AL147" s="115"/>
      <c r="AM147" s="116">
        <v>8518707.8595795613</v>
      </c>
      <c r="AN147" s="115"/>
      <c r="AO147" s="116">
        <v>1293584.8361073988</v>
      </c>
      <c r="AP147" s="117"/>
      <c r="AQ147" s="117">
        <f t="shared" si="33"/>
        <v>43502271.133005314</v>
      </c>
      <c r="AR147" s="118">
        <f t="shared" si="34"/>
        <v>2713.4650157812694</v>
      </c>
      <c r="AU147" s="6">
        <v>430</v>
      </c>
      <c r="AV147" s="6">
        <f t="shared" si="35"/>
        <v>0</v>
      </c>
    </row>
    <row r="148" spans="1:48" x14ac:dyDescent="0.2">
      <c r="A148" s="6">
        <v>433</v>
      </c>
      <c r="B148" s="6" t="s">
        <v>176</v>
      </c>
      <c r="C148" s="7">
        <v>7828</v>
      </c>
      <c r="D148" s="7">
        <v>13837188.266978281</v>
      </c>
      <c r="E148" s="26">
        <v>4359601.3011686504</v>
      </c>
      <c r="F148" s="26">
        <v>-853367</v>
      </c>
      <c r="H148" s="13">
        <f t="shared" si="24"/>
        <v>12983821.266978281</v>
      </c>
      <c r="I148" s="42"/>
      <c r="J148" s="33">
        <v>4080761.1003645887</v>
      </c>
      <c r="K148" s="42"/>
      <c r="L148" s="33">
        <v>-719573.7559664885</v>
      </c>
      <c r="M148" s="44"/>
      <c r="N148" s="44">
        <f t="shared" si="25"/>
        <v>16345008.611376382</v>
      </c>
      <c r="O148" s="57">
        <f t="shared" si="26"/>
        <v>2088.0184736045453</v>
      </c>
      <c r="P148" s="42"/>
      <c r="Q148" s="33">
        <v>0</v>
      </c>
      <c r="S148" s="36">
        <f t="shared" si="27"/>
        <v>-984446.24702881277</v>
      </c>
      <c r="T148" s="12">
        <f t="shared" si="28"/>
        <v>-5.6807686974142353E-2</v>
      </c>
      <c r="U148" s="33">
        <f t="shared" si="29"/>
        <v>-125.75961254839203</v>
      </c>
      <c r="W148" s="23">
        <v>288959.58033999999</v>
      </c>
      <c r="X148" s="24">
        <v>223071.30420000001</v>
      </c>
      <c r="Y148" s="25">
        <f t="shared" si="30"/>
        <v>-65888.276139999973</v>
      </c>
      <c r="AA148" s="23" t="e">
        <f>#REF!+Y148</f>
        <v>#REF!</v>
      </c>
      <c r="AB148" s="25" t="e">
        <f t="shared" si="31"/>
        <v>#REF!</v>
      </c>
      <c r="AC148" s="24"/>
      <c r="AD148" s="88">
        <v>433</v>
      </c>
      <c r="AE148" s="88" t="s">
        <v>176</v>
      </c>
      <c r="AF148" s="113">
        <v>7861</v>
      </c>
      <c r="AG148" s="113">
        <v>13663840.863988379</v>
      </c>
      <c r="AH148" s="113">
        <v>4359601.3011686504</v>
      </c>
      <c r="AI148" s="113">
        <v>-853367</v>
      </c>
      <c r="AK148" s="114">
        <f t="shared" si="32"/>
        <v>12810473.863988379</v>
      </c>
      <c r="AL148" s="115"/>
      <c r="AM148" s="116">
        <v>3830857.1403719387</v>
      </c>
      <c r="AN148" s="115"/>
      <c r="AO148" s="116">
        <v>688123.85404487629</v>
      </c>
      <c r="AP148" s="117"/>
      <c r="AQ148" s="117">
        <f t="shared" si="33"/>
        <v>17329454.858405195</v>
      </c>
      <c r="AR148" s="118">
        <f t="shared" si="34"/>
        <v>2204.4847803593939</v>
      </c>
      <c r="AU148" s="6">
        <v>433</v>
      </c>
      <c r="AV148" s="6">
        <f t="shared" si="35"/>
        <v>0</v>
      </c>
    </row>
    <row r="149" spans="1:48" x14ac:dyDescent="0.2">
      <c r="A149" s="6">
        <v>434</v>
      </c>
      <c r="B149" s="6" t="s">
        <v>177</v>
      </c>
      <c r="C149" s="7">
        <v>14772</v>
      </c>
      <c r="D149" s="7">
        <v>22864841.567053653</v>
      </c>
      <c r="E149" s="26">
        <v>1236959.0323232084</v>
      </c>
      <c r="F149" s="26">
        <v>-1025749</v>
      </c>
      <c r="H149" s="13">
        <f t="shared" si="24"/>
        <v>21839092.567053653</v>
      </c>
      <c r="I149" s="42"/>
      <c r="J149" s="33">
        <v>7335811.2633891758</v>
      </c>
      <c r="K149" s="42"/>
      <c r="L149" s="33">
        <v>-1557509.285260682</v>
      </c>
      <c r="M149" s="44"/>
      <c r="N149" s="44">
        <f t="shared" si="25"/>
        <v>27617394.54518215</v>
      </c>
      <c r="O149" s="57">
        <f t="shared" si="26"/>
        <v>1869.5772099365117</v>
      </c>
      <c r="P149" s="42"/>
      <c r="Q149" s="33">
        <v>0</v>
      </c>
      <c r="S149" s="36">
        <f t="shared" si="27"/>
        <v>-1666064.2224063613</v>
      </c>
      <c r="T149" s="12">
        <f t="shared" si="28"/>
        <v>-5.6894379712084858E-2</v>
      </c>
      <c r="U149" s="33">
        <f t="shared" si="29"/>
        <v>-112.78528448458985</v>
      </c>
      <c r="W149" s="23">
        <v>330433.71496000001</v>
      </c>
      <c r="X149" s="24">
        <v>946455.79249999998</v>
      </c>
      <c r="Y149" s="25">
        <f t="shared" si="30"/>
        <v>616022.07753999997</v>
      </c>
      <c r="AA149" s="23" t="e">
        <f>#REF!+Y149</f>
        <v>#REF!</v>
      </c>
      <c r="AB149" s="25" t="e">
        <f t="shared" si="31"/>
        <v>#REF!</v>
      </c>
      <c r="AC149" s="24"/>
      <c r="AD149" s="88">
        <v>434</v>
      </c>
      <c r="AE149" s="88" t="s">
        <v>177</v>
      </c>
      <c r="AF149" s="113">
        <v>14891</v>
      </c>
      <c r="AG149" s="113">
        <v>21927088.276438206</v>
      </c>
      <c r="AH149" s="113">
        <v>1236959.0323232084</v>
      </c>
      <c r="AI149" s="113">
        <v>-1025749</v>
      </c>
      <c r="AK149" s="114">
        <f t="shared" si="32"/>
        <v>20901339.276438206</v>
      </c>
      <c r="AL149" s="115"/>
      <c r="AM149" s="116">
        <v>6892683.1641615061</v>
      </c>
      <c r="AN149" s="115"/>
      <c r="AO149" s="116">
        <v>1489436.326988799</v>
      </c>
      <c r="AP149" s="117"/>
      <c r="AQ149" s="117">
        <f t="shared" si="33"/>
        <v>29283458.767588511</v>
      </c>
      <c r="AR149" s="118">
        <f t="shared" si="34"/>
        <v>1966.5206344495675</v>
      </c>
      <c r="AU149" s="6">
        <v>434</v>
      </c>
      <c r="AV149" s="6">
        <f t="shared" si="35"/>
        <v>0</v>
      </c>
    </row>
    <row r="150" spans="1:48" x14ac:dyDescent="0.2">
      <c r="A150" s="6">
        <v>435</v>
      </c>
      <c r="B150" s="6" t="s">
        <v>178</v>
      </c>
      <c r="C150" s="6">
        <v>690</v>
      </c>
      <c r="D150" s="7">
        <v>2515993.4852766795</v>
      </c>
      <c r="E150" s="26">
        <v>524270.78162911971</v>
      </c>
      <c r="F150" s="26">
        <v>-175171</v>
      </c>
      <c r="H150" s="13">
        <f t="shared" si="24"/>
        <v>2340822.4852766795</v>
      </c>
      <c r="I150" s="42"/>
      <c r="J150" s="33">
        <v>453160.85615388682</v>
      </c>
      <c r="K150" s="42"/>
      <c r="L150" s="33">
        <v>-73218.364947601513</v>
      </c>
      <c r="M150" s="44"/>
      <c r="N150" s="44">
        <f t="shared" si="25"/>
        <v>2720764.9764829646</v>
      </c>
      <c r="O150" s="57">
        <f t="shared" si="26"/>
        <v>3943.1376470767605</v>
      </c>
      <c r="P150" s="42"/>
      <c r="Q150" s="33">
        <v>0</v>
      </c>
      <c r="S150" s="36">
        <f t="shared" si="27"/>
        <v>-126166.07000811212</v>
      </c>
      <c r="T150" s="12">
        <f t="shared" si="28"/>
        <v>-4.4316517663332722E-2</v>
      </c>
      <c r="U150" s="33">
        <f t="shared" si="29"/>
        <v>-182.84937682335089</v>
      </c>
      <c r="W150" s="23">
        <v>163123.44000000003</v>
      </c>
      <c r="X150" s="24">
        <v>103447.44820000001</v>
      </c>
      <c r="Y150" s="25">
        <f t="shared" si="30"/>
        <v>-59675.991800000018</v>
      </c>
      <c r="AA150" s="23" t="e">
        <f>#REF!+Y150</f>
        <v>#REF!</v>
      </c>
      <c r="AB150" s="25" t="e">
        <f t="shared" si="31"/>
        <v>#REF!</v>
      </c>
      <c r="AC150" s="24"/>
      <c r="AD150" s="88">
        <v>435</v>
      </c>
      <c r="AE150" s="88" t="s">
        <v>178</v>
      </c>
      <c r="AF150" s="88">
        <v>707</v>
      </c>
      <c r="AG150" s="113">
        <v>2524907.8938195505</v>
      </c>
      <c r="AH150" s="113">
        <v>524270.78162911971</v>
      </c>
      <c r="AI150" s="113">
        <v>-175171</v>
      </c>
      <c r="AK150" s="114">
        <f t="shared" si="32"/>
        <v>2349736.8938195505</v>
      </c>
      <c r="AL150" s="115"/>
      <c r="AM150" s="116">
        <v>427175.89108701947</v>
      </c>
      <c r="AN150" s="115"/>
      <c r="AO150" s="116">
        <v>70018.26158450704</v>
      </c>
      <c r="AP150" s="117"/>
      <c r="AQ150" s="117">
        <f t="shared" si="33"/>
        <v>2846931.0464910767</v>
      </c>
      <c r="AR150" s="118">
        <f t="shared" si="34"/>
        <v>4026.7765862674351</v>
      </c>
      <c r="AU150" s="6">
        <v>435</v>
      </c>
      <c r="AV150" s="6">
        <f t="shared" si="35"/>
        <v>0</v>
      </c>
    </row>
    <row r="151" spans="1:48" x14ac:dyDescent="0.2">
      <c r="A151" s="6">
        <v>436</v>
      </c>
      <c r="B151" s="6" t="s">
        <v>179</v>
      </c>
      <c r="C151" s="7">
        <v>2020</v>
      </c>
      <c r="D151" s="7">
        <v>5921588.2837743489</v>
      </c>
      <c r="E151" s="26">
        <v>2100755.9800313772</v>
      </c>
      <c r="F151" s="26">
        <v>-378965</v>
      </c>
      <c r="H151" s="13">
        <f t="shared" si="24"/>
        <v>5542623.2837743489</v>
      </c>
      <c r="I151" s="42"/>
      <c r="J151" s="33">
        <v>924633.7258567363</v>
      </c>
      <c r="K151" s="42"/>
      <c r="L151" s="33">
        <v>-140006.97746416257</v>
      </c>
      <c r="M151" s="44"/>
      <c r="N151" s="44">
        <f t="shared" si="25"/>
        <v>6327250.0321669225</v>
      </c>
      <c r="O151" s="57">
        <f t="shared" si="26"/>
        <v>3132.301996122239</v>
      </c>
      <c r="P151" s="42"/>
      <c r="Q151" s="33">
        <v>0</v>
      </c>
      <c r="S151" s="36">
        <f t="shared" si="27"/>
        <v>-33922.902639304288</v>
      </c>
      <c r="T151" s="12">
        <f t="shared" si="28"/>
        <v>-5.332806227243002E-3</v>
      </c>
      <c r="U151" s="33">
        <f t="shared" si="29"/>
        <v>-16.79351615807143</v>
      </c>
      <c r="W151" s="23">
        <v>148836.54538</v>
      </c>
      <c r="X151" s="24">
        <v>31265.326000000001</v>
      </c>
      <c r="Y151" s="25">
        <f t="shared" si="30"/>
        <v>-117571.21937999999</v>
      </c>
      <c r="AA151" s="23" t="e">
        <f>#REF!+Y151</f>
        <v>#REF!</v>
      </c>
      <c r="AB151" s="25" t="e">
        <f t="shared" si="31"/>
        <v>#REF!</v>
      </c>
      <c r="AC151" s="24"/>
      <c r="AD151" s="88">
        <v>436</v>
      </c>
      <c r="AE151" s="88" t="s">
        <v>179</v>
      </c>
      <c r="AF151" s="113">
        <v>2052</v>
      </c>
      <c r="AG151" s="113">
        <v>5739819.6894999649</v>
      </c>
      <c r="AH151" s="113">
        <v>2100755.9800313772</v>
      </c>
      <c r="AI151" s="113">
        <v>-378965</v>
      </c>
      <c r="AK151" s="114">
        <f t="shared" si="32"/>
        <v>5360854.6894999649</v>
      </c>
      <c r="AL151" s="115"/>
      <c r="AM151" s="116">
        <v>866430.45392007858</v>
      </c>
      <c r="AN151" s="115"/>
      <c r="AO151" s="116">
        <v>133887.79138618344</v>
      </c>
      <c r="AP151" s="117"/>
      <c r="AQ151" s="117">
        <f t="shared" si="33"/>
        <v>6361172.9348062268</v>
      </c>
      <c r="AR151" s="118">
        <f t="shared" si="34"/>
        <v>3099.9868103344184</v>
      </c>
      <c r="AU151" s="6">
        <v>436</v>
      </c>
      <c r="AV151" s="6">
        <f t="shared" si="35"/>
        <v>0</v>
      </c>
    </row>
    <row r="152" spans="1:48" x14ac:dyDescent="0.2">
      <c r="A152" s="6">
        <v>440</v>
      </c>
      <c r="B152" s="6" t="s">
        <v>180</v>
      </c>
      <c r="C152" s="7">
        <v>5417</v>
      </c>
      <c r="D152" s="7">
        <v>13893308.218198337</v>
      </c>
      <c r="E152" s="26">
        <v>4323896.3527256092</v>
      </c>
      <c r="F152" s="26">
        <v>-1245789</v>
      </c>
      <c r="H152" s="13">
        <f t="shared" si="24"/>
        <v>12647519.218198337</v>
      </c>
      <c r="I152" s="42"/>
      <c r="J152" s="33">
        <v>2184397.5459934021</v>
      </c>
      <c r="K152" s="42"/>
      <c r="L152" s="33">
        <v>-388236.70208349568</v>
      </c>
      <c r="M152" s="44"/>
      <c r="N152" s="44">
        <f t="shared" si="25"/>
        <v>14443680.062108243</v>
      </c>
      <c r="O152" s="57">
        <f t="shared" si="26"/>
        <v>2666.3614661451438</v>
      </c>
      <c r="P152" s="42"/>
      <c r="Q152" s="33">
        <v>0</v>
      </c>
      <c r="S152" s="36">
        <f t="shared" si="27"/>
        <v>-128914.25554441474</v>
      </c>
      <c r="T152" s="12">
        <f t="shared" si="28"/>
        <v>-8.8463490257361492E-3</v>
      </c>
      <c r="U152" s="33">
        <f t="shared" si="29"/>
        <v>-23.798090371869069</v>
      </c>
      <c r="W152" s="23">
        <v>219129.1544</v>
      </c>
      <c r="X152" s="24">
        <v>32624.688000000002</v>
      </c>
      <c r="Y152" s="25">
        <f t="shared" si="30"/>
        <v>-186504.4664</v>
      </c>
      <c r="AA152" s="23" t="e">
        <f>#REF!+Y152</f>
        <v>#REF!</v>
      </c>
      <c r="AB152" s="25" t="e">
        <f t="shared" si="31"/>
        <v>#REF!</v>
      </c>
      <c r="AC152" s="24"/>
      <c r="AD152" s="88">
        <v>440</v>
      </c>
      <c r="AE152" s="88" t="s">
        <v>180</v>
      </c>
      <c r="AF152" s="113">
        <v>5340</v>
      </c>
      <c r="AG152" s="113">
        <v>13397635.918222401</v>
      </c>
      <c r="AH152" s="113">
        <v>4323896.3527256092</v>
      </c>
      <c r="AI152" s="113">
        <v>-1245789</v>
      </c>
      <c r="AK152" s="114">
        <f t="shared" si="32"/>
        <v>12151846.918222401</v>
      </c>
      <c r="AL152" s="115"/>
      <c r="AM152" s="116">
        <v>2049479.0846755845</v>
      </c>
      <c r="AN152" s="115"/>
      <c r="AO152" s="116">
        <v>371268.31475467159</v>
      </c>
      <c r="AP152" s="117"/>
      <c r="AQ152" s="117">
        <f t="shared" si="33"/>
        <v>14572594.317652658</v>
      </c>
      <c r="AR152" s="118">
        <f t="shared" si="34"/>
        <v>2728.950246751434</v>
      </c>
      <c r="AU152" s="6">
        <v>440</v>
      </c>
      <c r="AV152" s="6">
        <f t="shared" si="35"/>
        <v>0</v>
      </c>
    </row>
    <row r="153" spans="1:48" x14ac:dyDescent="0.2">
      <c r="A153" s="6">
        <v>441</v>
      </c>
      <c r="B153" s="6" t="s">
        <v>181</v>
      </c>
      <c r="C153" s="7">
        <v>4636</v>
      </c>
      <c r="D153" s="7">
        <v>11217437.843398098</v>
      </c>
      <c r="E153" s="26">
        <v>2549949.370924681</v>
      </c>
      <c r="F153" s="26">
        <v>-569371</v>
      </c>
      <c r="H153" s="13">
        <f t="shared" si="24"/>
        <v>10648066.843398098</v>
      </c>
      <c r="I153" s="42"/>
      <c r="J153" s="33">
        <v>2646732.6919702776</v>
      </c>
      <c r="K153" s="42"/>
      <c r="L153" s="33">
        <v>-428044.76714793342</v>
      </c>
      <c r="M153" s="44"/>
      <c r="N153" s="44">
        <f t="shared" si="25"/>
        <v>12866754.768220441</v>
      </c>
      <c r="O153" s="57">
        <f t="shared" si="26"/>
        <v>2775.4000794263247</v>
      </c>
      <c r="P153" s="42"/>
      <c r="Q153" s="33">
        <v>0</v>
      </c>
      <c r="S153" s="36">
        <f t="shared" si="27"/>
        <v>-259294.75238936767</v>
      </c>
      <c r="T153" s="12">
        <f t="shared" si="28"/>
        <v>-1.9754211042876012E-2</v>
      </c>
      <c r="U153" s="33">
        <f t="shared" si="29"/>
        <v>-55.930705864833406</v>
      </c>
      <c r="W153" s="23">
        <v>143915.65493999998</v>
      </c>
      <c r="X153" s="24">
        <v>13593.62</v>
      </c>
      <c r="Y153" s="25">
        <f t="shared" si="30"/>
        <v>-130322.03493999998</v>
      </c>
      <c r="AA153" s="23" t="e">
        <f>#REF!+Y153</f>
        <v>#REF!</v>
      </c>
      <c r="AB153" s="25" t="e">
        <f t="shared" si="31"/>
        <v>#REF!</v>
      </c>
      <c r="AC153" s="24"/>
      <c r="AD153" s="88">
        <v>441</v>
      </c>
      <c r="AE153" s="88" t="s">
        <v>181</v>
      </c>
      <c r="AF153" s="113">
        <v>4662</v>
      </c>
      <c r="AG153" s="113">
        <v>10802647.156085061</v>
      </c>
      <c r="AH153" s="113">
        <v>2549949.370924681</v>
      </c>
      <c r="AI153" s="113">
        <v>-569371</v>
      </c>
      <c r="AK153" s="114">
        <f t="shared" si="32"/>
        <v>10233276.156085061</v>
      </c>
      <c r="AL153" s="115"/>
      <c r="AM153" s="116">
        <v>2483436.8476892253</v>
      </c>
      <c r="AN153" s="115"/>
      <c r="AO153" s="116">
        <v>409336.51683552377</v>
      </c>
      <c r="AP153" s="117"/>
      <c r="AQ153" s="117">
        <f t="shared" si="33"/>
        <v>13126049.520609809</v>
      </c>
      <c r="AR153" s="118">
        <f t="shared" si="34"/>
        <v>2815.5404377112418</v>
      </c>
      <c r="AU153" s="6">
        <v>441</v>
      </c>
      <c r="AV153" s="6">
        <f t="shared" si="35"/>
        <v>0</v>
      </c>
    </row>
    <row r="154" spans="1:48" x14ac:dyDescent="0.2">
      <c r="A154" s="6">
        <v>444</v>
      </c>
      <c r="B154" s="6" t="s">
        <v>182</v>
      </c>
      <c r="C154" s="7">
        <v>45965</v>
      </c>
      <c r="D154" s="7">
        <v>59623112.007678367</v>
      </c>
      <c r="E154" s="26">
        <v>4866202.0653635282</v>
      </c>
      <c r="F154" s="26">
        <v>-1695338</v>
      </c>
      <c r="H154" s="13">
        <f t="shared" si="24"/>
        <v>57927774.007678367</v>
      </c>
      <c r="I154" s="42"/>
      <c r="J154" s="33">
        <v>19876491.98881802</v>
      </c>
      <c r="K154" s="42"/>
      <c r="L154" s="33">
        <v>-4689585.9981123675</v>
      </c>
      <c r="M154" s="44"/>
      <c r="N154" s="44">
        <f t="shared" si="25"/>
        <v>73114679.998384014</v>
      </c>
      <c r="O154" s="57">
        <f t="shared" si="26"/>
        <v>1590.6598498506257</v>
      </c>
      <c r="P154" s="42"/>
      <c r="Q154" s="33">
        <v>0</v>
      </c>
      <c r="S154" s="36">
        <f t="shared" si="27"/>
        <v>-5575377.0532256812</v>
      </c>
      <c r="T154" s="12">
        <f t="shared" si="28"/>
        <v>-7.0852370199312634E-2</v>
      </c>
      <c r="U154" s="33">
        <f t="shared" si="29"/>
        <v>-121.29613952410924</v>
      </c>
      <c r="W154" s="23">
        <v>1108518.9301399998</v>
      </c>
      <c r="X154" s="24">
        <v>3647304.1822000011</v>
      </c>
      <c r="Y154" s="25">
        <f t="shared" si="30"/>
        <v>2538785.2520600013</v>
      </c>
      <c r="AA154" s="23" t="e">
        <f>#REF!+Y154</f>
        <v>#REF!</v>
      </c>
      <c r="AB154" s="25" t="e">
        <f t="shared" si="31"/>
        <v>#REF!</v>
      </c>
      <c r="AC154" s="24"/>
      <c r="AD154" s="88">
        <v>444</v>
      </c>
      <c r="AE154" s="88" t="s">
        <v>182</v>
      </c>
      <c r="AF154" s="113">
        <v>46296</v>
      </c>
      <c r="AG154" s="113">
        <v>57234470.918162733</v>
      </c>
      <c r="AH154" s="113">
        <v>4866202.0653635282</v>
      </c>
      <c r="AI154" s="113">
        <v>-1695338</v>
      </c>
      <c r="AK154" s="114">
        <f t="shared" si="32"/>
        <v>55539132.918162733</v>
      </c>
      <c r="AL154" s="115"/>
      <c r="AM154" s="116">
        <v>18666302.558329009</v>
      </c>
      <c r="AN154" s="115"/>
      <c r="AO154" s="116">
        <v>4484621.5751179457</v>
      </c>
      <c r="AP154" s="117"/>
      <c r="AQ154" s="117">
        <f t="shared" si="33"/>
        <v>78690057.051609695</v>
      </c>
      <c r="AR154" s="118">
        <f t="shared" si="34"/>
        <v>1699.7161104978766</v>
      </c>
      <c r="AU154" s="6">
        <v>444</v>
      </c>
      <c r="AV154" s="6">
        <f t="shared" si="35"/>
        <v>0</v>
      </c>
    </row>
    <row r="155" spans="1:48" x14ac:dyDescent="0.2">
      <c r="A155" s="6">
        <v>445</v>
      </c>
      <c r="B155" s="6" t="s">
        <v>183</v>
      </c>
      <c r="C155" s="7">
        <v>15132</v>
      </c>
      <c r="D155" s="7">
        <v>25366180.875807054</v>
      </c>
      <c r="E155" s="26">
        <v>515058.12107337749</v>
      </c>
      <c r="F155" s="26">
        <v>-635254</v>
      </c>
      <c r="H155" s="13">
        <f t="shared" si="24"/>
        <v>24730926.875807054</v>
      </c>
      <c r="I155" s="42"/>
      <c r="J155" s="33">
        <v>6301124.961875244</v>
      </c>
      <c r="K155" s="42"/>
      <c r="L155" s="33">
        <v>-1755080.3450986752</v>
      </c>
      <c r="M155" s="44"/>
      <c r="N155" s="44">
        <f t="shared" si="25"/>
        <v>29276971.492583625</v>
      </c>
      <c r="O155" s="57">
        <f t="shared" si="26"/>
        <v>1934.7721049817358</v>
      </c>
      <c r="P155" s="42"/>
      <c r="Q155" s="33">
        <v>0</v>
      </c>
      <c r="S155" s="36">
        <f t="shared" si="27"/>
        <v>-3057495.6976556629</v>
      </c>
      <c r="T155" s="12">
        <f t="shared" si="28"/>
        <v>-9.4558406658348165E-2</v>
      </c>
      <c r="U155" s="33">
        <f t="shared" si="29"/>
        <v>-202.05496283740834</v>
      </c>
      <c r="W155" s="23">
        <v>205032.57046000002</v>
      </c>
      <c r="X155" s="24">
        <v>198806.69249999998</v>
      </c>
      <c r="Y155" s="25">
        <f t="shared" si="30"/>
        <v>-6225.8779600000416</v>
      </c>
      <c r="AA155" s="23" t="e">
        <f>#REF!+Y155</f>
        <v>#REF!</v>
      </c>
      <c r="AB155" s="25" t="e">
        <f t="shared" si="31"/>
        <v>#REF!</v>
      </c>
      <c r="AC155" s="24"/>
      <c r="AD155" s="88">
        <v>445</v>
      </c>
      <c r="AE155" s="88" t="s">
        <v>183</v>
      </c>
      <c r="AF155" s="113">
        <v>15217</v>
      </c>
      <c r="AG155" s="113">
        <v>25355238.610750627</v>
      </c>
      <c r="AH155" s="113">
        <v>515058.12107337749</v>
      </c>
      <c r="AI155" s="113">
        <v>-635254</v>
      </c>
      <c r="AK155" s="114">
        <f t="shared" si="32"/>
        <v>24719984.610750627</v>
      </c>
      <c r="AL155" s="115"/>
      <c r="AM155" s="116">
        <v>5936110.2914310144</v>
      </c>
      <c r="AN155" s="115"/>
      <c r="AO155" s="116">
        <v>1678372.288057649</v>
      </c>
      <c r="AP155" s="117"/>
      <c r="AQ155" s="117">
        <f t="shared" si="33"/>
        <v>32334467.190239288</v>
      </c>
      <c r="AR155" s="118">
        <f t="shared" si="34"/>
        <v>2124.8910554142926</v>
      </c>
      <c r="AU155" s="6">
        <v>445</v>
      </c>
      <c r="AV155" s="6">
        <f t="shared" si="35"/>
        <v>0</v>
      </c>
    </row>
    <row r="156" spans="1:48" x14ac:dyDescent="0.2">
      <c r="A156" s="6">
        <v>475</v>
      </c>
      <c r="B156" s="6" t="s">
        <v>184</v>
      </c>
      <c r="C156" s="7">
        <v>5475</v>
      </c>
      <c r="D156" s="7">
        <v>14109945.480418339</v>
      </c>
      <c r="E156" s="26">
        <v>3029867.843873159</v>
      </c>
      <c r="F156" s="26">
        <v>-13122</v>
      </c>
      <c r="H156" s="13">
        <f t="shared" si="24"/>
        <v>14096823.480418339</v>
      </c>
      <c r="I156" s="42"/>
      <c r="J156" s="33">
        <v>3261048.8105540494</v>
      </c>
      <c r="K156" s="42"/>
      <c r="L156" s="33">
        <v>-488575.4831948271</v>
      </c>
      <c r="M156" s="44"/>
      <c r="N156" s="44">
        <f t="shared" si="25"/>
        <v>16869296.807777561</v>
      </c>
      <c r="O156" s="57">
        <f t="shared" si="26"/>
        <v>3081.1501018771801</v>
      </c>
      <c r="P156" s="42"/>
      <c r="Q156" s="33">
        <v>0</v>
      </c>
      <c r="S156" s="36">
        <f t="shared" si="27"/>
        <v>-266641.97678510472</v>
      </c>
      <c r="T156" s="12">
        <f t="shared" si="28"/>
        <v>-1.5560395035101067E-2</v>
      </c>
      <c r="U156" s="33">
        <f t="shared" si="29"/>
        <v>-48.701730919653833</v>
      </c>
      <c r="W156" s="23">
        <v>181855.44835999998</v>
      </c>
      <c r="X156" s="24">
        <v>624015.12609999999</v>
      </c>
      <c r="Y156" s="25">
        <f t="shared" si="30"/>
        <v>442159.67774000001</v>
      </c>
      <c r="AA156" s="23" t="e">
        <f>#REF!+Y156</f>
        <v>#REF!</v>
      </c>
      <c r="AB156" s="25" t="e">
        <f t="shared" si="31"/>
        <v>#REF!</v>
      </c>
      <c r="AC156" s="24"/>
      <c r="AD156" s="88">
        <v>475</v>
      </c>
      <c r="AE156" s="88" t="s">
        <v>184</v>
      </c>
      <c r="AF156" s="113">
        <v>5477</v>
      </c>
      <c r="AG156" s="113">
        <v>13617368.809611872</v>
      </c>
      <c r="AH156" s="113">
        <v>3029867.843873159</v>
      </c>
      <c r="AI156" s="113">
        <v>-13122</v>
      </c>
      <c r="AK156" s="114">
        <f t="shared" si="32"/>
        <v>13604246.809611872</v>
      </c>
      <c r="AL156" s="115"/>
      <c r="AM156" s="116">
        <v>3064470.3153221733</v>
      </c>
      <c r="AN156" s="115"/>
      <c r="AO156" s="116">
        <v>467221.65962861961</v>
      </c>
      <c r="AP156" s="117"/>
      <c r="AQ156" s="117">
        <f t="shared" si="33"/>
        <v>17135938.784562666</v>
      </c>
      <c r="AR156" s="118">
        <f t="shared" si="34"/>
        <v>3128.7089254268149</v>
      </c>
      <c r="AU156" s="6">
        <v>475</v>
      </c>
      <c r="AV156" s="6">
        <f t="shared" si="35"/>
        <v>0</v>
      </c>
    </row>
    <row r="157" spans="1:48" x14ac:dyDescent="0.2">
      <c r="A157" s="6">
        <v>480</v>
      </c>
      <c r="B157" s="6" t="s">
        <v>185</v>
      </c>
      <c r="C157" s="7">
        <v>2013</v>
      </c>
      <c r="D157" s="7">
        <v>3872527.2989520477</v>
      </c>
      <c r="E157" s="26">
        <v>1327374.3408874974</v>
      </c>
      <c r="F157" s="26">
        <v>-395898</v>
      </c>
      <c r="H157" s="13">
        <f t="shared" si="24"/>
        <v>3476629.2989520477</v>
      </c>
      <c r="I157" s="42"/>
      <c r="J157" s="33">
        <v>1181345.7104306037</v>
      </c>
      <c r="K157" s="42"/>
      <c r="L157" s="33">
        <v>-158513.66045829185</v>
      </c>
      <c r="M157" s="44"/>
      <c r="N157" s="44">
        <f t="shared" si="25"/>
        <v>4499461.3489243593</v>
      </c>
      <c r="O157" s="57">
        <f t="shared" si="26"/>
        <v>2235.2018623568601</v>
      </c>
      <c r="P157" s="42"/>
      <c r="Q157" s="33">
        <v>0</v>
      </c>
      <c r="S157" s="36">
        <f t="shared" si="27"/>
        <v>-149379.39724532794</v>
      </c>
      <c r="T157" s="12">
        <f t="shared" si="28"/>
        <v>-3.2132612279395865E-2</v>
      </c>
      <c r="U157" s="33">
        <f t="shared" si="29"/>
        <v>-74.20735084218974</v>
      </c>
      <c r="W157" s="23">
        <v>628025.24400000018</v>
      </c>
      <c r="X157" s="24">
        <v>27187.24</v>
      </c>
      <c r="Y157" s="25">
        <f t="shared" si="30"/>
        <v>-600838.00400000019</v>
      </c>
      <c r="AA157" s="23" t="e">
        <f>#REF!+Y157</f>
        <v>#REF!</v>
      </c>
      <c r="AB157" s="25" t="e">
        <f t="shared" si="31"/>
        <v>#REF!</v>
      </c>
      <c r="AC157" s="24"/>
      <c r="AD157" s="88">
        <v>480</v>
      </c>
      <c r="AE157" s="88" t="s">
        <v>185</v>
      </c>
      <c r="AF157" s="113">
        <v>2018</v>
      </c>
      <c r="AG157" s="113">
        <v>3784588.8598716976</v>
      </c>
      <c r="AH157" s="113">
        <v>1327374.3408874979</v>
      </c>
      <c r="AI157" s="113">
        <v>-395898</v>
      </c>
      <c r="AK157" s="114">
        <f t="shared" si="32"/>
        <v>3388690.8598716976</v>
      </c>
      <c r="AL157" s="115"/>
      <c r="AM157" s="116">
        <v>1108564.2704401468</v>
      </c>
      <c r="AN157" s="115"/>
      <c r="AO157" s="116">
        <v>151585.61585784203</v>
      </c>
      <c r="AP157" s="117"/>
      <c r="AQ157" s="117">
        <f t="shared" si="33"/>
        <v>4648840.7461696872</v>
      </c>
      <c r="AR157" s="118">
        <f t="shared" si="34"/>
        <v>2303.6871883893396</v>
      </c>
      <c r="AU157" s="6">
        <v>480</v>
      </c>
      <c r="AV157" s="6">
        <f t="shared" si="35"/>
        <v>0</v>
      </c>
    </row>
    <row r="158" spans="1:48" x14ac:dyDescent="0.2">
      <c r="A158" s="6">
        <v>481</v>
      </c>
      <c r="B158" s="6" t="s">
        <v>186</v>
      </c>
      <c r="C158" s="7">
        <v>9534</v>
      </c>
      <c r="D158" s="7">
        <v>7665947.1247071018</v>
      </c>
      <c r="E158" s="26">
        <v>-69596.19396520537</v>
      </c>
      <c r="F158" s="26">
        <v>-1809811</v>
      </c>
      <c r="H158" s="13">
        <f t="shared" si="24"/>
        <v>5856136.1247071018</v>
      </c>
      <c r="I158" s="42"/>
      <c r="J158" s="33">
        <v>3566689.2194511076</v>
      </c>
      <c r="K158" s="42"/>
      <c r="L158" s="33">
        <v>-980434.93631712778</v>
      </c>
      <c r="M158" s="44"/>
      <c r="N158" s="44">
        <f t="shared" si="25"/>
        <v>8442390.4078410827</v>
      </c>
      <c r="O158" s="57">
        <f t="shared" si="26"/>
        <v>885.50350407395456</v>
      </c>
      <c r="P158" s="42"/>
      <c r="Q158" s="33">
        <v>0</v>
      </c>
      <c r="S158" s="36">
        <f t="shared" si="27"/>
        <v>-1295439.8118416369</v>
      </c>
      <c r="T158" s="12">
        <f t="shared" si="28"/>
        <v>-0.13303166954207229</v>
      </c>
      <c r="U158" s="33">
        <f t="shared" si="29"/>
        <v>-135.87579314470705</v>
      </c>
      <c r="W158" s="23">
        <v>515388.50867999997</v>
      </c>
      <c r="X158" s="24">
        <v>198466.85200000004</v>
      </c>
      <c r="Y158" s="25">
        <f t="shared" si="30"/>
        <v>-316921.6566799999</v>
      </c>
      <c r="AA158" s="23" t="e">
        <f>#REF!+Y158</f>
        <v>#REF!</v>
      </c>
      <c r="AB158" s="25" t="e">
        <f t="shared" si="31"/>
        <v>#REF!</v>
      </c>
      <c r="AC158" s="24"/>
      <c r="AD158" s="88">
        <v>481</v>
      </c>
      <c r="AE158" s="88" t="s">
        <v>186</v>
      </c>
      <c r="AF158" s="113">
        <v>9554</v>
      </c>
      <c r="AG158" s="113">
        <v>7262355.0099853743</v>
      </c>
      <c r="AH158" s="113">
        <v>-69596.193965205355</v>
      </c>
      <c r="AI158" s="113">
        <v>-1809811</v>
      </c>
      <c r="AK158" s="114">
        <f t="shared" si="32"/>
        <v>5452544.0099853743</v>
      </c>
      <c r="AL158" s="115"/>
      <c r="AM158" s="116">
        <v>3347702.4506668057</v>
      </c>
      <c r="AN158" s="115"/>
      <c r="AO158" s="116">
        <v>937583.75903054001</v>
      </c>
      <c r="AP158" s="117"/>
      <c r="AQ158" s="117">
        <f t="shared" si="33"/>
        <v>9737830.2196827196</v>
      </c>
      <c r="AR158" s="118">
        <f t="shared" si="34"/>
        <v>1019.2411785307431</v>
      </c>
      <c r="AU158" s="6">
        <v>481</v>
      </c>
      <c r="AV158" s="6">
        <f t="shared" si="35"/>
        <v>0</v>
      </c>
    </row>
    <row r="159" spans="1:48" x14ac:dyDescent="0.2">
      <c r="A159" s="6">
        <v>483</v>
      </c>
      <c r="B159" s="6" t="s">
        <v>187</v>
      </c>
      <c r="C159" s="7">
        <v>1089</v>
      </c>
      <c r="D159" s="7">
        <v>3922207.1951194936</v>
      </c>
      <c r="E159" s="26">
        <v>1680049.2708713945</v>
      </c>
      <c r="F159" s="26">
        <v>-175000</v>
      </c>
      <c r="H159" s="13">
        <f t="shared" si="24"/>
        <v>3747207.1951194936</v>
      </c>
      <c r="I159" s="42"/>
      <c r="J159" s="33">
        <v>676716.4289674185</v>
      </c>
      <c r="K159" s="42"/>
      <c r="L159" s="33">
        <v>-68953.177150490606</v>
      </c>
      <c r="M159" s="44"/>
      <c r="N159" s="44">
        <f t="shared" si="25"/>
        <v>4354970.4469364211</v>
      </c>
      <c r="O159" s="57">
        <f t="shared" si="26"/>
        <v>3999.0545885550241</v>
      </c>
      <c r="P159" s="42"/>
      <c r="Q159" s="33">
        <v>0</v>
      </c>
      <c r="S159" s="36">
        <f t="shared" si="27"/>
        <v>32792.701586537063</v>
      </c>
      <c r="T159" s="12">
        <f t="shared" si="28"/>
        <v>7.5870784402186737E-3</v>
      </c>
      <c r="U159" s="33">
        <f t="shared" si="29"/>
        <v>30.112673633183714</v>
      </c>
      <c r="W159" s="23">
        <v>17671.706000000002</v>
      </c>
      <c r="X159" s="24">
        <v>72182.122200000013</v>
      </c>
      <c r="Y159" s="25">
        <f t="shared" si="30"/>
        <v>54510.416200000007</v>
      </c>
      <c r="AA159" s="23" t="e">
        <f>#REF!+Y159</f>
        <v>#REF!</v>
      </c>
      <c r="AB159" s="25" t="e">
        <f t="shared" si="31"/>
        <v>#REF!</v>
      </c>
      <c r="AC159" s="24"/>
      <c r="AD159" s="88">
        <v>483</v>
      </c>
      <c r="AE159" s="88" t="s">
        <v>187</v>
      </c>
      <c r="AF159" s="113">
        <v>1104</v>
      </c>
      <c r="AG159" s="113">
        <v>3796777.5679307096</v>
      </c>
      <c r="AH159" s="113">
        <v>1680049.2708713945</v>
      </c>
      <c r="AI159" s="113">
        <v>-175000</v>
      </c>
      <c r="AK159" s="114">
        <f t="shared" si="32"/>
        <v>3621777.5679307096</v>
      </c>
      <c r="AL159" s="115"/>
      <c r="AM159" s="116">
        <v>634460.68808120443</v>
      </c>
      <c r="AN159" s="115"/>
      <c r="AO159" s="116">
        <v>65939.489337969164</v>
      </c>
      <c r="AP159" s="117"/>
      <c r="AQ159" s="117">
        <f t="shared" si="33"/>
        <v>4322177.745349884</v>
      </c>
      <c r="AR159" s="118">
        <f t="shared" si="34"/>
        <v>3915.0160736864891</v>
      </c>
      <c r="AU159" s="6">
        <v>483</v>
      </c>
      <c r="AV159" s="6">
        <f t="shared" si="35"/>
        <v>0</v>
      </c>
    </row>
    <row r="160" spans="1:48" x14ac:dyDescent="0.2">
      <c r="A160" s="6">
        <v>484</v>
      </c>
      <c r="B160" s="6" t="s">
        <v>188</v>
      </c>
      <c r="C160" s="7">
        <v>3067</v>
      </c>
      <c r="D160" s="7">
        <v>9859618.941386288</v>
      </c>
      <c r="E160" s="26">
        <v>2670215.6272425419</v>
      </c>
      <c r="F160" s="26">
        <v>266482</v>
      </c>
      <c r="H160" s="13">
        <f t="shared" si="24"/>
        <v>10126100.941386288</v>
      </c>
      <c r="I160" s="42"/>
      <c r="J160" s="33">
        <v>1758297.903088311</v>
      </c>
      <c r="K160" s="42"/>
      <c r="L160" s="33">
        <v>-279921.55146776343</v>
      </c>
      <c r="M160" s="44"/>
      <c r="N160" s="44">
        <f t="shared" si="25"/>
        <v>11604477.293006836</v>
      </c>
      <c r="O160" s="57">
        <f t="shared" si="26"/>
        <v>3783.6574153918605</v>
      </c>
      <c r="P160" s="42"/>
      <c r="Q160" s="33">
        <v>0</v>
      </c>
      <c r="S160" s="36">
        <f t="shared" si="27"/>
        <v>-176015.65471151285</v>
      </c>
      <c r="T160" s="12">
        <f t="shared" si="28"/>
        <v>-1.4941280937280612E-2</v>
      </c>
      <c r="U160" s="33">
        <f t="shared" si="29"/>
        <v>-57.390171082984303</v>
      </c>
      <c r="W160" s="23">
        <v>104670.87400000001</v>
      </c>
      <c r="X160" s="24">
        <v>186232.59400000001</v>
      </c>
      <c r="Y160" s="25">
        <f t="shared" si="30"/>
        <v>81561.72</v>
      </c>
      <c r="AA160" s="23" t="e">
        <f>#REF!+Y160</f>
        <v>#REF!</v>
      </c>
      <c r="AB160" s="25" t="e">
        <f t="shared" si="31"/>
        <v>#REF!</v>
      </c>
      <c r="AC160" s="24"/>
      <c r="AD160" s="88">
        <v>484</v>
      </c>
      <c r="AE160" s="88" t="s">
        <v>188</v>
      </c>
      <c r="AF160" s="113">
        <v>3115</v>
      </c>
      <c r="AG160" s="113">
        <v>9593411.0355404615</v>
      </c>
      <c r="AH160" s="113">
        <v>2670215.6272425419</v>
      </c>
      <c r="AI160" s="113">
        <v>266482</v>
      </c>
      <c r="AK160" s="114">
        <f t="shared" si="32"/>
        <v>9859893.0355404615</v>
      </c>
      <c r="AL160" s="115"/>
      <c r="AM160" s="116">
        <v>1652912.694253295</v>
      </c>
      <c r="AN160" s="115"/>
      <c r="AO160" s="116">
        <v>267687.21792459197</v>
      </c>
      <c r="AP160" s="117"/>
      <c r="AQ160" s="117">
        <f t="shared" si="33"/>
        <v>11780492.947718348</v>
      </c>
      <c r="AR160" s="118">
        <f t="shared" si="34"/>
        <v>3781.8596942916047</v>
      </c>
      <c r="AU160" s="6">
        <v>484</v>
      </c>
      <c r="AV160" s="6">
        <f t="shared" si="35"/>
        <v>0</v>
      </c>
    </row>
    <row r="161" spans="1:48" x14ac:dyDescent="0.2">
      <c r="A161" s="6">
        <v>489</v>
      </c>
      <c r="B161" s="6" t="s">
        <v>189</v>
      </c>
      <c r="C161" s="7">
        <v>1857</v>
      </c>
      <c r="D161" s="7">
        <v>6952602.7269297503</v>
      </c>
      <c r="E161" s="26">
        <v>1825213.1272827128</v>
      </c>
      <c r="F161" s="26">
        <v>-380602</v>
      </c>
      <c r="H161" s="13">
        <f t="shared" si="24"/>
        <v>6572000.7269297503</v>
      </c>
      <c r="I161" s="42"/>
      <c r="J161" s="33">
        <v>1257783.0915448384</v>
      </c>
      <c r="K161" s="42"/>
      <c r="L161" s="33">
        <v>-145730.80697205826</v>
      </c>
      <c r="M161" s="44"/>
      <c r="N161" s="44">
        <f t="shared" si="25"/>
        <v>7684053.0115025304</v>
      </c>
      <c r="O161" s="57">
        <f t="shared" si="26"/>
        <v>4137.8853050632906</v>
      </c>
      <c r="P161" s="42"/>
      <c r="Q161" s="33">
        <v>0</v>
      </c>
      <c r="S161" s="36">
        <f t="shared" si="27"/>
        <v>-146516.967604395</v>
      </c>
      <c r="T161" s="12">
        <f t="shared" si="28"/>
        <v>-1.8710894353198185E-2</v>
      </c>
      <c r="U161" s="33">
        <f t="shared" si="29"/>
        <v>-78.899821003982225</v>
      </c>
      <c r="W161" s="23">
        <v>1269644.108</v>
      </c>
      <c r="X161" s="24">
        <v>87067.136100000003</v>
      </c>
      <c r="Y161" s="25">
        <f t="shared" si="30"/>
        <v>-1182576.9719</v>
      </c>
      <c r="AA161" s="23" t="e">
        <f>#REF!+Y161</f>
        <v>#REF!</v>
      </c>
      <c r="AB161" s="25" t="e">
        <f t="shared" si="31"/>
        <v>#REF!</v>
      </c>
      <c r="AC161" s="24"/>
      <c r="AD161" s="88">
        <v>489</v>
      </c>
      <c r="AE161" s="88" t="s">
        <v>189</v>
      </c>
      <c r="AF161" s="113">
        <v>1940</v>
      </c>
      <c r="AG161" s="113">
        <v>6887780.7582301153</v>
      </c>
      <c r="AH161" s="113">
        <v>1825213.1272827135</v>
      </c>
      <c r="AI161" s="113">
        <v>-380602</v>
      </c>
      <c r="AK161" s="114">
        <f t="shared" si="32"/>
        <v>6507178.7582301153</v>
      </c>
      <c r="AL161" s="115"/>
      <c r="AM161" s="116">
        <v>1184029.767356328</v>
      </c>
      <c r="AN161" s="115"/>
      <c r="AO161" s="116">
        <v>139361.45352048229</v>
      </c>
      <c r="AP161" s="117"/>
      <c r="AQ161" s="117">
        <f t="shared" si="33"/>
        <v>7830569.9791069254</v>
      </c>
      <c r="AR161" s="118">
        <f t="shared" si="34"/>
        <v>4036.3762778901678</v>
      </c>
      <c r="AU161" s="6">
        <v>489</v>
      </c>
      <c r="AV161" s="6">
        <f t="shared" si="35"/>
        <v>0</v>
      </c>
    </row>
    <row r="162" spans="1:48" x14ac:dyDescent="0.2">
      <c r="A162" s="6">
        <v>491</v>
      </c>
      <c r="B162" s="6" t="s">
        <v>190</v>
      </c>
      <c r="C162" s="7">
        <v>53134</v>
      </c>
      <c r="D162" s="7">
        <v>99483147.812355757</v>
      </c>
      <c r="E162" s="26">
        <v>21921431.615438856</v>
      </c>
      <c r="F162" s="26">
        <v>531687</v>
      </c>
      <c r="H162" s="13">
        <f t="shared" si="24"/>
        <v>100014834.81235576</v>
      </c>
      <c r="I162" s="42"/>
      <c r="J162" s="33">
        <v>26148079.605954785</v>
      </c>
      <c r="K162" s="42"/>
      <c r="L162" s="33">
        <v>-5449298.7846577773</v>
      </c>
      <c r="M162" s="44"/>
      <c r="N162" s="44">
        <f t="shared" si="25"/>
        <v>120713615.63365276</v>
      </c>
      <c r="O162" s="57">
        <f t="shared" si="26"/>
        <v>2271.8714125353399</v>
      </c>
      <c r="P162" s="42"/>
      <c r="Q162" s="33">
        <v>0</v>
      </c>
      <c r="S162" s="36">
        <f t="shared" si="27"/>
        <v>-5129259.671602875</v>
      </c>
      <c r="T162" s="12">
        <f t="shared" si="28"/>
        <v>-4.0759237733251789E-2</v>
      </c>
      <c r="U162" s="33">
        <f t="shared" si="29"/>
        <v>-96.534416223188074</v>
      </c>
      <c r="W162" s="23">
        <v>636929.06510000001</v>
      </c>
      <c r="X162" s="24">
        <v>855106.66609999991</v>
      </c>
      <c r="Y162" s="25">
        <f t="shared" si="30"/>
        <v>218177.60099999991</v>
      </c>
      <c r="AA162" s="23" t="e">
        <f>#REF!+Y162</f>
        <v>#REF!</v>
      </c>
      <c r="AB162" s="25" t="e">
        <f t="shared" si="31"/>
        <v>#REF!</v>
      </c>
      <c r="AC162" s="24"/>
      <c r="AD162" s="88">
        <v>491</v>
      </c>
      <c r="AE162" s="88" t="s">
        <v>190</v>
      </c>
      <c r="AF162" s="113">
        <v>53818</v>
      </c>
      <c r="AG162" s="113">
        <v>95590089.810531527</v>
      </c>
      <c r="AH162" s="113">
        <v>21921431.615438856</v>
      </c>
      <c r="AI162" s="113">
        <v>531687</v>
      </c>
      <c r="AK162" s="114">
        <f t="shared" si="32"/>
        <v>96121776.810531527</v>
      </c>
      <c r="AL162" s="115"/>
      <c r="AM162" s="116">
        <v>24509968.363241948</v>
      </c>
      <c r="AN162" s="115"/>
      <c r="AO162" s="116">
        <v>5211130.1314821756</v>
      </c>
      <c r="AP162" s="117"/>
      <c r="AQ162" s="117">
        <f t="shared" si="33"/>
        <v>125842875.30525564</v>
      </c>
      <c r="AR162" s="118">
        <f t="shared" si="34"/>
        <v>2338.3045692009296</v>
      </c>
      <c r="AU162" s="6">
        <v>491</v>
      </c>
      <c r="AV162" s="6">
        <f t="shared" si="35"/>
        <v>0</v>
      </c>
    </row>
    <row r="163" spans="1:48" x14ac:dyDescent="0.2">
      <c r="A163" s="6">
        <v>494</v>
      </c>
      <c r="B163" s="6" t="s">
        <v>191</v>
      </c>
      <c r="C163" s="7">
        <v>8908</v>
      </c>
      <c r="D163" s="7">
        <v>23441041.670280047</v>
      </c>
      <c r="E163" s="26">
        <v>7261058.06102244</v>
      </c>
      <c r="F163" s="26">
        <v>-334954</v>
      </c>
      <c r="H163" s="13">
        <f t="shared" si="24"/>
        <v>23106087.670280047</v>
      </c>
      <c r="I163" s="42"/>
      <c r="J163" s="33">
        <v>3802377.105291896</v>
      </c>
      <c r="K163" s="42"/>
      <c r="L163" s="33">
        <v>-774498.96328819136</v>
      </c>
      <c r="M163" s="44"/>
      <c r="N163" s="44">
        <f t="shared" si="25"/>
        <v>26133965.812283751</v>
      </c>
      <c r="O163" s="57">
        <f t="shared" si="26"/>
        <v>2933.7635622231423</v>
      </c>
      <c r="P163" s="42"/>
      <c r="Q163" s="33">
        <v>0</v>
      </c>
      <c r="S163" s="36">
        <f t="shared" si="27"/>
        <v>-1309384.9258917533</v>
      </c>
      <c r="T163" s="12">
        <f t="shared" si="28"/>
        <v>-4.7712283328081834E-2</v>
      </c>
      <c r="U163" s="33">
        <f t="shared" si="29"/>
        <v>-146.9897761441124</v>
      </c>
      <c r="W163" s="23">
        <v>110117.83753400001</v>
      </c>
      <c r="X163" s="24">
        <v>187591.95600000001</v>
      </c>
      <c r="Y163" s="25">
        <f t="shared" si="30"/>
        <v>77474.118466</v>
      </c>
      <c r="AA163" s="23" t="e">
        <f>#REF!+Y163</f>
        <v>#REF!</v>
      </c>
      <c r="AB163" s="25" t="e">
        <f t="shared" si="31"/>
        <v>#REF!</v>
      </c>
      <c r="AC163" s="24"/>
      <c r="AD163" s="88">
        <v>494</v>
      </c>
      <c r="AE163" s="88" t="s">
        <v>191</v>
      </c>
      <c r="AF163" s="113">
        <v>8980</v>
      </c>
      <c r="AG163" s="113">
        <v>23476780.290799402</v>
      </c>
      <c r="AH163" s="113">
        <v>7261058.06102244</v>
      </c>
      <c r="AI163" s="113">
        <v>-334954</v>
      </c>
      <c r="AK163" s="114">
        <f t="shared" si="32"/>
        <v>23141826.290799402</v>
      </c>
      <c r="AL163" s="115"/>
      <c r="AM163" s="116">
        <v>3560875.9632526054</v>
      </c>
      <c r="AN163" s="115"/>
      <c r="AO163" s="116">
        <v>740648.48412349774</v>
      </c>
      <c r="AP163" s="117"/>
      <c r="AQ163" s="117">
        <f t="shared" si="33"/>
        <v>27443350.738175504</v>
      </c>
      <c r="AR163" s="118">
        <f t="shared" si="34"/>
        <v>3056.0524207322387</v>
      </c>
      <c r="AU163" s="6">
        <v>494</v>
      </c>
      <c r="AV163" s="6">
        <f t="shared" si="35"/>
        <v>0</v>
      </c>
    </row>
    <row r="164" spans="1:48" x14ac:dyDescent="0.2">
      <c r="A164" s="6">
        <v>495</v>
      </c>
      <c r="B164" s="6" t="s">
        <v>192</v>
      </c>
      <c r="C164" s="7">
        <v>1566</v>
      </c>
      <c r="D164" s="7">
        <v>5136606.0591300968</v>
      </c>
      <c r="E164" s="26">
        <v>1158602.8854122611</v>
      </c>
      <c r="F164" s="26">
        <v>-524466</v>
      </c>
      <c r="H164" s="13">
        <f t="shared" si="24"/>
        <v>4612140.0591300968</v>
      </c>
      <c r="I164" s="42"/>
      <c r="J164" s="33">
        <v>1009872.4138740305</v>
      </c>
      <c r="K164" s="42"/>
      <c r="L164" s="33">
        <v>-143053.40728411268</v>
      </c>
      <c r="M164" s="44"/>
      <c r="N164" s="44">
        <f t="shared" si="25"/>
        <v>5478959.0657200143</v>
      </c>
      <c r="O164" s="57">
        <f t="shared" si="26"/>
        <v>3498.6967214048623</v>
      </c>
      <c r="P164" s="42"/>
      <c r="Q164" s="33">
        <v>0</v>
      </c>
      <c r="S164" s="36">
        <f t="shared" si="27"/>
        <v>-177020.39457603451</v>
      </c>
      <c r="T164" s="12">
        <f t="shared" si="28"/>
        <v>-3.1297920336996556E-2</v>
      </c>
      <c r="U164" s="33">
        <f t="shared" si="29"/>
        <v>-113.03984327971553</v>
      </c>
      <c r="W164" s="23">
        <v>44451.1374</v>
      </c>
      <c r="X164" s="24">
        <v>10874.896000000001</v>
      </c>
      <c r="Y164" s="25">
        <f t="shared" si="30"/>
        <v>-33576.241399999999</v>
      </c>
      <c r="AA164" s="23" t="e">
        <f>#REF!+Y164</f>
        <v>#REF!</v>
      </c>
      <c r="AB164" s="25" t="e">
        <f t="shared" si="31"/>
        <v>#REF!</v>
      </c>
      <c r="AC164" s="24"/>
      <c r="AD164" s="88">
        <v>495</v>
      </c>
      <c r="AE164" s="88" t="s">
        <v>192</v>
      </c>
      <c r="AF164" s="113">
        <v>1584</v>
      </c>
      <c r="AG164" s="113">
        <v>5092044.2925402485</v>
      </c>
      <c r="AH164" s="113">
        <v>1158602.8854122611</v>
      </c>
      <c r="AI164" s="113">
        <v>-524466</v>
      </c>
      <c r="AK164" s="114">
        <f t="shared" si="32"/>
        <v>4567578.2925402485</v>
      </c>
      <c r="AL164" s="115"/>
      <c r="AM164" s="116">
        <v>951600.09470613289</v>
      </c>
      <c r="AN164" s="115"/>
      <c r="AO164" s="116">
        <v>136801.07304966717</v>
      </c>
      <c r="AP164" s="117"/>
      <c r="AQ164" s="117">
        <f t="shared" si="33"/>
        <v>5655979.4602960488</v>
      </c>
      <c r="AR164" s="118">
        <f t="shared" si="34"/>
        <v>3570.6941037222532</v>
      </c>
      <c r="AU164" s="6">
        <v>495</v>
      </c>
      <c r="AV164" s="6">
        <f t="shared" si="35"/>
        <v>0</v>
      </c>
    </row>
    <row r="165" spans="1:48" x14ac:dyDescent="0.2">
      <c r="A165" s="6">
        <v>498</v>
      </c>
      <c r="B165" s="6" t="s">
        <v>193</v>
      </c>
      <c r="C165" s="7">
        <v>2308</v>
      </c>
      <c r="D165" s="7">
        <v>8609472.3899003062</v>
      </c>
      <c r="E165" s="26">
        <v>1264838.9680658286</v>
      </c>
      <c r="F165" s="26">
        <v>148873</v>
      </c>
      <c r="H165" s="13">
        <f t="shared" si="24"/>
        <v>8758345.3899003062</v>
      </c>
      <c r="I165" s="42"/>
      <c r="J165" s="33">
        <v>1322934.1178166419</v>
      </c>
      <c r="K165" s="42"/>
      <c r="L165" s="33">
        <v>-233188.03333641199</v>
      </c>
      <c r="M165" s="44"/>
      <c r="N165" s="44">
        <f t="shared" si="25"/>
        <v>9848091.474380536</v>
      </c>
      <c r="O165" s="57">
        <f t="shared" si="26"/>
        <v>4266.9373805808218</v>
      </c>
      <c r="P165" s="42"/>
      <c r="Q165" s="33">
        <v>0</v>
      </c>
      <c r="S165" s="36">
        <f t="shared" si="27"/>
        <v>53282.049455158412</v>
      </c>
      <c r="T165" s="12">
        <f t="shared" si="28"/>
        <v>5.4398250280979152E-3</v>
      </c>
      <c r="U165" s="33">
        <f t="shared" si="29"/>
        <v>23.085809989236747</v>
      </c>
      <c r="W165" s="23">
        <v>13593.62</v>
      </c>
      <c r="X165" s="24">
        <v>81561.72</v>
      </c>
      <c r="Y165" s="25">
        <f t="shared" si="30"/>
        <v>67968.100000000006</v>
      </c>
      <c r="AA165" s="23" t="e">
        <f>#REF!+Y165</f>
        <v>#REF!</v>
      </c>
      <c r="AB165" s="25" t="e">
        <f t="shared" si="31"/>
        <v>#REF!</v>
      </c>
      <c r="AC165" s="24"/>
      <c r="AD165" s="88">
        <v>498</v>
      </c>
      <c r="AE165" s="88" t="s">
        <v>193</v>
      </c>
      <c r="AF165" s="113">
        <v>2299</v>
      </c>
      <c r="AG165" s="113">
        <v>8186078.0278126188</v>
      </c>
      <c r="AH165" s="113">
        <v>1264838.9680658286</v>
      </c>
      <c r="AI165" s="113">
        <v>148873</v>
      </c>
      <c r="AK165" s="114">
        <f t="shared" si="32"/>
        <v>8334951.0278126188</v>
      </c>
      <c r="AL165" s="115"/>
      <c r="AM165" s="116">
        <v>1236862.1484501415</v>
      </c>
      <c r="AN165" s="115"/>
      <c r="AO165" s="116">
        <v>222996.24866261776</v>
      </c>
      <c r="AP165" s="117"/>
      <c r="AQ165" s="117">
        <f t="shared" si="33"/>
        <v>9794809.4249253776</v>
      </c>
      <c r="AR165" s="118">
        <f t="shared" si="34"/>
        <v>4260.4651696065148</v>
      </c>
      <c r="AU165" s="6">
        <v>498</v>
      </c>
      <c r="AV165" s="6">
        <f t="shared" si="35"/>
        <v>0</v>
      </c>
    </row>
    <row r="166" spans="1:48" x14ac:dyDescent="0.2">
      <c r="A166" s="6">
        <v>499</v>
      </c>
      <c r="B166" s="6" t="s">
        <v>194</v>
      </c>
      <c r="C166" s="7">
        <v>19448</v>
      </c>
      <c r="D166" s="7">
        <v>32052314.985461336</v>
      </c>
      <c r="E166" s="26">
        <v>3809364.9759938722</v>
      </c>
      <c r="F166" s="26">
        <v>-1943622</v>
      </c>
      <c r="H166" s="13">
        <f t="shared" si="24"/>
        <v>30108692.985461336</v>
      </c>
      <c r="I166" s="42"/>
      <c r="J166" s="33">
        <v>8314596.8038161034</v>
      </c>
      <c r="K166" s="42"/>
      <c r="L166" s="33">
        <v>-1882626.7831915563</v>
      </c>
      <c r="M166" s="44"/>
      <c r="N166" s="44">
        <f t="shared" si="25"/>
        <v>36540663.006085888</v>
      </c>
      <c r="O166" s="57">
        <f t="shared" si="26"/>
        <v>1878.8905289019892</v>
      </c>
      <c r="P166" s="42"/>
      <c r="Q166" s="33">
        <v>0</v>
      </c>
      <c r="S166" s="36">
        <f t="shared" si="27"/>
        <v>-2017690.0509297848</v>
      </c>
      <c r="T166" s="12">
        <f t="shared" si="28"/>
        <v>-5.2328221797913826E-2</v>
      </c>
      <c r="U166" s="33">
        <f t="shared" si="29"/>
        <v>-103.74794585200456</v>
      </c>
      <c r="W166" s="23">
        <v>706609.96122000006</v>
      </c>
      <c r="X166" s="24">
        <v>730045.36209999991</v>
      </c>
      <c r="Y166" s="25">
        <f t="shared" si="30"/>
        <v>23435.400879999856</v>
      </c>
      <c r="AA166" s="23" t="e">
        <f>#REF!+Y166</f>
        <v>#REF!</v>
      </c>
      <c r="AB166" s="25" t="e">
        <f t="shared" si="31"/>
        <v>#REF!</v>
      </c>
      <c r="AC166" s="24"/>
      <c r="AD166" s="88">
        <v>499</v>
      </c>
      <c r="AE166" s="88" t="s">
        <v>194</v>
      </c>
      <c r="AF166" s="113">
        <v>19444</v>
      </c>
      <c r="AG166" s="113">
        <v>30911705.736750819</v>
      </c>
      <c r="AH166" s="113">
        <v>3809364.9759938722</v>
      </c>
      <c r="AI166" s="113">
        <v>-1943622</v>
      </c>
      <c r="AK166" s="114">
        <f t="shared" si="32"/>
        <v>28968083.736750819</v>
      </c>
      <c r="AL166" s="115"/>
      <c r="AM166" s="116">
        <v>7789925.1761988057</v>
      </c>
      <c r="AN166" s="115"/>
      <c r="AO166" s="116">
        <v>1800344.1440660513</v>
      </c>
      <c r="AP166" s="117"/>
      <c r="AQ166" s="117">
        <f t="shared" si="33"/>
        <v>38558353.057015672</v>
      </c>
      <c r="AR166" s="118">
        <f t="shared" si="34"/>
        <v>1983.0463411343176</v>
      </c>
      <c r="AU166" s="6">
        <v>499</v>
      </c>
      <c r="AV166" s="6">
        <f t="shared" si="35"/>
        <v>0</v>
      </c>
    </row>
    <row r="167" spans="1:48" x14ac:dyDescent="0.2">
      <c r="A167" s="6">
        <v>500</v>
      </c>
      <c r="B167" s="6" t="s">
        <v>195</v>
      </c>
      <c r="C167" s="7">
        <v>10164</v>
      </c>
      <c r="D167" s="7">
        <v>10786706.873605711</v>
      </c>
      <c r="E167" s="26">
        <v>253813.04590673783</v>
      </c>
      <c r="F167" s="26">
        <v>-669433</v>
      </c>
      <c r="H167" s="13">
        <f t="shared" si="24"/>
        <v>10117273.873605711</v>
      </c>
      <c r="I167" s="42"/>
      <c r="J167" s="33">
        <v>2965548.3482410535</v>
      </c>
      <c r="K167" s="42"/>
      <c r="L167" s="33">
        <v>-963164.930073419</v>
      </c>
      <c r="M167" s="44"/>
      <c r="N167" s="44">
        <f t="shared" si="25"/>
        <v>12119657.291773345</v>
      </c>
      <c r="O167" s="57">
        <f t="shared" si="26"/>
        <v>1192.4102018667204</v>
      </c>
      <c r="P167" s="42"/>
      <c r="Q167" s="33">
        <v>0</v>
      </c>
      <c r="S167" s="36">
        <f t="shared" si="27"/>
        <v>-933826.40614586696</v>
      </c>
      <c r="T167" s="12">
        <f t="shared" si="28"/>
        <v>-7.1538481814990382E-2</v>
      </c>
      <c r="U167" s="33">
        <f t="shared" si="29"/>
        <v>-91.875876244182109</v>
      </c>
      <c r="W167" s="23">
        <v>344435.14355999994</v>
      </c>
      <c r="X167" s="24">
        <v>149597.78810000001</v>
      </c>
      <c r="Y167" s="25">
        <f t="shared" si="30"/>
        <v>-194837.35545999993</v>
      </c>
      <c r="AA167" s="23" t="e">
        <f>#REF!+Y167</f>
        <v>#REF!</v>
      </c>
      <c r="AB167" s="25" t="e">
        <f t="shared" si="31"/>
        <v>#REF!</v>
      </c>
      <c r="AC167" s="24"/>
      <c r="AD167" s="88">
        <v>500</v>
      </c>
      <c r="AE167" s="88" t="s">
        <v>195</v>
      </c>
      <c r="AF167" s="113">
        <v>10170</v>
      </c>
      <c r="AG167" s="113">
        <v>10041082.022078291</v>
      </c>
      <c r="AH167" s="113">
        <v>253813.04590673783</v>
      </c>
      <c r="AI167" s="113">
        <v>-669433</v>
      </c>
      <c r="AK167" s="114">
        <f t="shared" si="32"/>
        <v>9371649.0220782906</v>
      </c>
      <c r="AL167" s="115"/>
      <c r="AM167" s="116">
        <v>2760766.1150888926</v>
      </c>
      <c r="AN167" s="115"/>
      <c r="AO167" s="116">
        <v>921068.56075202825</v>
      </c>
      <c r="AP167" s="117"/>
      <c r="AQ167" s="117">
        <f t="shared" si="33"/>
        <v>13053483.697919212</v>
      </c>
      <c r="AR167" s="118">
        <f t="shared" si="34"/>
        <v>1283.5283872093621</v>
      </c>
      <c r="AU167" s="6">
        <v>500</v>
      </c>
      <c r="AV167" s="6">
        <f t="shared" si="35"/>
        <v>0</v>
      </c>
    </row>
    <row r="168" spans="1:48" x14ac:dyDescent="0.2">
      <c r="A168" s="6">
        <v>503</v>
      </c>
      <c r="B168" s="6" t="s">
        <v>196</v>
      </c>
      <c r="C168" s="7">
        <v>7654</v>
      </c>
      <c r="D168" s="7">
        <v>13470614.080963362</v>
      </c>
      <c r="E168" s="26">
        <v>4243076.7349925684</v>
      </c>
      <c r="F168" s="26">
        <v>-105319</v>
      </c>
      <c r="H168" s="13">
        <f t="shared" si="24"/>
        <v>13365295.080963362</v>
      </c>
      <c r="I168" s="42"/>
      <c r="J168" s="33">
        <v>4068236.4803615753</v>
      </c>
      <c r="K168" s="42"/>
      <c r="L168" s="33">
        <v>-668333.11845504236</v>
      </c>
      <c r="M168" s="44"/>
      <c r="N168" s="44">
        <f t="shared" si="25"/>
        <v>16765198.442869896</v>
      </c>
      <c r="O168" s="57">
        <f t="shared" si="26"/>
        <v>2190.3839094421082</v>
      </c>
      <c r="P168" s="42"/>
      <c r="Q168" s="33">
        <v>0</v>
      </c>
      <c r="S168" s="36">
        <f t="shared" si="27"/>
        <v>-629376.42209182121</v>
      </c>
      <c r="T168" s="12">
        <f t="shared" si="28"/>
        <v>-3.6182340009906666E-2</v>
      </c>
      <c r="U168" s="33">
        <f t="shared" si="29"/>
        <v>-82.228432465615526</v>
      </c>
      <c r="W168" s="23">
        <v>193872.20844000002</v>
      </c>
      <c r="X168" s="24">
        <v>304497.08800000005</v>
      </c>
      <c r="Y168" s="25">
        <f t="shared" si="30"/>
        <v>110624.87956000003</v>
      </c>
      <c r="AA168" s="23" t="e">
        <f>#REF!+Y168</f>
        <v>#REF!</v>
      </c>
      <c r="AB168" s="25" t="e">
        <f t="shared" si="31"/>
        <v>#REF!</v>
      </c>
      <c r="AC168" s="24"/>
      <c r="AD168" s="88">
        <v>503</v>
      </c>
      <c r="AE168" s="88" t="s">
        <v>196</v>
      </c>
      <c r="AF168" s="113">
        <v>7766</v>
      </c>
      <c r="AG168" s="113">
        <v>13041085.209112111</v>
      </c>
      <c r="AH168" s="113">
        <v>4243076.7349925684</v>
      </c>
      <c r="AI168" s="113">
        <v>-105319</v>
      </c>
      <c r="AK168" s="114">
        <f t="shared" si="32"/>
        <v>12935766.209112111</v>
      </c>
      <c r="AL168" s="115"/>
      <c r="AM168" s="116">
        <v>3819685.9009634033</v>
      </c>
      <c r="AN168" s="115"/>
      <c r="AO168" s="116">
        <v>639122.7548862031</v>
      </c>
      <c r="AP168" s="117"/>
      <c r="AQ168" s="117">
        <f t="shared" si="33"/>
        <v>17394574.864961717</v>
      </c>
      <c r="AR168" s="118">
        <f t="shared" si="34"/>
        <v>2239.8370930931906</v>
      </c>
      <c r="AU168" s="6">
        <v>503</v>
      </c>
      <c r="AV168" s="6">
        <f t="shared" si="35"/>
        <v>0</v>
      </c>
    </row>
    <row r="169" spans="1:48" x14ac:dyDescent="0.2">
      <c r="A169" s="6">
        <v>504</v>
      </c>
      <c r="B169" s="6" t="s">
        <v>197</v>
      </c>
      <c r="C169" s="7">
        <v>1882</v>
      </c>
      <c r="D169" s="7">
        <v>4271083.694518893</v>
      </c>
      <c r="E169" s="26">
        <v>1391287.7549060185</v>
      </c>
      <c r="F169" s="26">
        <v>-411778</v>
      </c>
      <c r="H169" s="13">
        <f t="shared" si="24"/>
        <v>3859305.694518893</v>
      </c>
      <c r="I169" s="42"/>
      <c r="J169" s="33">
        <v>1120521.5390881391</v>
      </c>
      <c r="K169" s="42"/>
      <c r="L169" s="33">
        <v>-158605.65708067326</v>
      </c>
      <c r="M169" s="44"/>
      <c r="N169" s="44">
        <f t="shared" si="25"/>
        <v>4821221.5765263587</v>
      </c>
      <c r="O169" s="57">
        <f t="shared" si="26"/>
        <v>2561.7542914592768</v>
      </c>
      <c r="P169" s="42"/>
      <c r="Q169" s="33">
        <v>0</v>
      </c>
      <c r="S169" s="36">
        <f t="shared" si="27"/>
        <v>-177665.21114643663</v>
      </c>
      <c r="T169" s="12">
        <f t="shared" si="28"/>
        <v>-3.5540955155167198E-2</v>
      </c>
      <c r="U169" s="33">
        <f t="shared" si="29"/>
        <v>-94.402343861018394</v>
      </c>
      <c r="W169" s="23">
        <v>822128.54397999996</v>
      </c>
      <c r="X169" s="24">
        <v>13593.62</v>
      </c>
      <c r="Y169" s="25">
        <f t="shared" si="30"/>
        <v>-808534.92397999996</v>
      </c>
      <c r="AA169" s="23" t="e">
        <f>#REF!+Y169</f>
        <v>#REF!</v>
      </c>
      <c r="AB169" s="25" t="e">
        <f t="shared" si="31"/>
        <v>#REF!</v>
      </c>
      <c r="AC169" s="24"/>
      <c r="AD169" s="88">
        <v>504</v>
      </c>
      <c r="AE169" s="88" t="s">
        <v>197</v>
      </c>
      <c r="AF169" s="113">
        <v>1922</v>
      </c>
      <c r="AG169" s="113">
        <v>4206192.2568717031</v>
      </c>
      <c r="AH169" s="113">
        <v>1391287.7549060185</v>
      </c>
      <c r="AI169" s="113">
        <v>-411778</v>
      </c>
      <c r="AK169" s="114">
        <f t="shared" si="32"/>
        <v>3794414.2568717031</v>
      </c>
      <c r="AL169" s="115"/>
      <c r="AM169" s="116">
        <v>1052798.9391522668</v>
      </c>
      <c r="AN169" s="115"/>
      <c r="AO169" s="116">
        <v>151673.59164882565</v>
      </c>
      <c r="AP169" s="117"/>
      <c r="AQ169" s="117">
        <f t="shared" si="33"/>
        <v>4998886.7876727954</v>
      </c>
      <c r="AR169" s="118">
        <f t="shared" si="34"/>
        <v>2600.8776210576457</v>
      </c>
      <c r="AU169" s="6">
        <v>504</v>
      </c>
      <c r="AV169" s="6">
        <f t="shared" si="35"/>
        <v>0</v>
      </c>
    </row>
    <row r="170" spans="1:48" x14ac:dyDescent="0.2">
      <c r="A170" s="6">
        <v>505</v>
      </c>
      <c r="B170" s="6" t="s">
        <v>198</v>
      </c>
      <c r="C170" s="7">
        <v>20721</v>
      </c>
      <c r="D170" s="7">
        <v>27682179.601534661</v>
      </c>
      <c r="E170" s="26">
        <v>5156981.7475849837</v>
      </c>
      <c r="F170" s="26">
        <v>-2059394</v>
      </c>
      <c r="H170" s="13">
        <f t="shared" si="24"/>
        <v>25622785.601534661</v>
      </c>
      <c r="I170" s="42"/>
      <c r="J170" s="33">
        <v>8568896.8754854202</v>
      </c>
      <c r="K170" s="42"/>
      <c r="L170" s="33">
        <v>-2094412.4103774349</v>
      </c>
      <c r="M170" s="44"/>
      <c r="N170" s="44">
        <f t="shared" si="25"/>
        <v>32097270.066642649</v>
      </c>
      <c r="O170" s="57">
        <f t="shared" si="26"/>
        <v>1549.0212859728126</v>
      </c>
      <c r="P170" s="42"/>
      <c r="Q170" s="33">
        <v>0</v>
      </c>
      <c r="S170" s="36">
        <f t="shared" si="27"/>
        <v>-2436659.3353245482</v>
      </c>
      <c r="T170" s="12">
        <f t="shared" si="28"/>
        <v>-7.0558415376436881E-2</v>
      </c>
      <c r="U170" s="33">
        <f t="shared" si="29"/>
        <v>-117.59371339822152</v>
      </c>
      <c r="W170" s="23">
        <v>1875131.13004</v>
      </c>
      <c r="X170" s="24">
        <v>834920.14040000003</v>
      </c>
      <c r="Y170" s="25">
        <f t="shared" si="30"/>
        <v>-1040210.9896399999</v>
      </c>
      <c r="AA170" s="23" t="e">
        <f>#REF!+Y170</f>
        <v>#REF!</v>
      </c>
      <c r="AB170" s="25" t="e">
        <f t="shared" si="31"/>
        <v>#REF!</v>
      </c>
      <c r="AC170" s="24"/>
      <c r="AD170" s="88">
        <v>505</v>
      </c>
      <c r="AE170" s="88" t="s">
        <v>198</v>
      </c>
      <c r="AF170" s="113">
        <v>20686</v>
      </c>
      <c r="AG170" s="113">
        <v>26562206.272223383</v>
      </c>
      <c r="AH170" s="113">
        <v>5156981.7475849837</v>
      </c>
      <c r="AI170" s="113">
        <v>-2059394</v>
      </c>
      <c r="AK170" s="114">
        <f t="shared" si="32"/>
        <v>24502812.272223383</v>
      </c>
      <c r="AL170" s="115"/>
      <c r="AM170" s="116">
        <v>8028243.7233164413</v>
      </c>
      <c r="AN170" s="115"/>
      <c r="AO170" s="116">
        <v>2002873.4064273722</v>
      </c>
      <c r="AP170" s="117"/>
      <c r="AQ170" s="117">
        <f t="shared" si="33"/>
        <v>34533929.401967198</v>
      </c>
      <c r="AR170" s="118">
        <f t="shared" si="34"/>
        <v>1669.434854586058</v>
      </c>
      <c r="AU170" s="6">
        <v>505</v>
      </c>
      <c r="AV170" s="6">
        <f t="shared" si="35"/>
        <v>0</v>
      </c>
    </row>
    <row r="171" spans="1:48" x14ac:dyDescent="0.2">
      <c r="A171" s="6">
        <v>507</v>
      </c>
      <c r="B171" s="6" t="s">
        <v>199</v>
      </c>
      <c r="C171" s="7">
        <v>5791</v>
      </c>
      <c r="D171" s="7">
        <v>16306823.62504399</v>
      </c>
      <c r="E171" s="26">
        <v>3790480.5070642829</v>
      </c>
      <c r="F171" s="26">
        <v>-246054</v>
      </c>
      <c r="H171" s="13">
        <f t="shared" si="24"/>
        <v>16060769.62504399</v>
      </c>
      <c r="I171" s="42"/>
      <c r="J171" s="33">
        <v>3383535.9686796418</v>
      </c>
      <c r="K171" s="42"/>
      <c r="L171" s="33">
        <v>-561549.66089120309</v>
      </c>
      <c r="M171" s="44"/>
      <c r="N171" s="44">
        <f t="shared" si="25"/>
        <v>18882755.932832431</v>
      </c>
      <c r="O171" s="57">
        <f t="shared" si="26"/>
        <v>3260.7072928393077</v>
      </c>
      <c r="P171" s="42"/>
      <c r="Q171" s="33">
        <v>0</v>
      </c>
      <c r="S171" s="36">
        <f t="shared" si="27"/>
        <v>-889490.63331476226</v>
      </c>
      <c r="T171" s="12">
        <f t="shared" si="28"/>
        <v>-4.4986826880749738E-2</v>
      </c>
      <c r="U171" s="33">
        <f t="shared" si="29"/>
        <v>-153.5987969806186</v>
      </c>
      <c r="W171" s="23">
        <v>88358.53</v>
      </c>
      <c r="X171" s="24">
        <v>265279.49430000002</v>
      </c>
      <c r="Y171" s="25">
        <f t="shared" si="30"/>
        <v>176920.96430000002</v>
      </c>
      <c r="AA171" s="23" t="e">
        <f>#REF!+Y171</f>
        <v>#REF!</v>
      </c>
      <c r="AB171" s="25" t="e">
        <f t="shared" si="31"/>
        <v>#REF!</v>
      </c>
      <c r="AC171" s="24"/>
      <c r="AD171" s="88">
        <v>507</v>
      </c>
      <c r="AE171" s="88" t="s">
        <v>199</v>
      </c>
      <c r="AF171" s="113">
        <v>5924</v>
      </c>
      <c r="AG171" s="113">
        <v>16295437.87332551</v>
      </c>
      <c r="AH171" s="113">
        <v>3790480.5070642852</v>
      </c>
      <c r="AI171" s="113">
        <v>-246054</v>
      </c>
      <c r="AK171" s="114">
        <f t="shared" si="32"/>
        <v>16049383.87332551</v>
      </c>
      <c r="AL171" s="115"/>
      <c r="AM171" s="116">
        <v>3185856.2863400602</v>
      </c>
      <c r="AN171" s="115"/>
      <c r="AO171" s="116">
        <v>537006.40648162249</v>
      </c>
      <c r="AP171" s="117"/>
      <c r="AQ171" s="117">
        <f t="shared" si="33"/>
        <v>19772246.566147193</v>
      </c>
      <c r="AR171" s="118">
        <f t="shared" si="34"/>
        <v>3337.6513447243742</v>
      </c>
      <c r="AU171" s="6">
        <v>507</v>
      </c>
      <c r="AV171" s="6">
        <f t="shared" si="35"/>
        <v>0</v>
      </c>
    </row>
    <row r="172" spans="1:48" x14ac:dyDescent="0.2">
      <c r="A172" s="6">
        <v>508</v>
      </c>
      <c r="B172" s="6" t="s">
        <v>1</v>
      </c>
      <c r="C172" s="7">
        <v>9855</v>
      </c>
      <c r="D172" s="7">
        <v>22127838.246021912</v>
      </c>
      <c r="E172" s="26">
        <v>4445113.9048074558</v>
      </c>
      <c r="F172" s="26">
        <v>-729530</v>
      </c>
      <c r="H172" s="13">
        <f t="shared" si="24"/>
        <v>21398308.246021912</v>
      </c>
      <c r="I172" s="42"/>
      <c r="J172" s="33">
        <v>4946779.5545023866</v>
      </c>
      <c r="K172" s="42"/>
      <c r="L172" s="33">
        <v>-1027955.2483249494</v>
      </c>
      <c r="M172" s="44"/>
      <c r="N172" s="44">
        <f t="shared" si="25"/>
        <v>25317132.552199349</v>
      </c>
      <c r="O172" s="57">
        <f t="shared" si="26"/>
        <v>2568.9632219380364</v>
      </c>
      <c r="P172" s="42"/>
      <c r="Q172" s="33">
        <v>0</v>
      </c>
      <c r="S172" s="36">
        <f t="shared" si="27"/>
        <v>-1499788.1577813737</v>
      </c>
      <c r="T172" s="12">
        <f t="shared" si="28"/>
        <v>-5.5926934117502256E-2</v>
      </c>
      <c r="U172" s="33">
        <f t="shared" si="29"/>
        <v>-152.18550560947475</v>
      </c>
      <c r="W172" s="23">
        <v>124612.71454000002</v>
      </c>
      <c r="X172" s="24">
        <v>276018.45410000003</v>
      </c>
      <c r="Y172" s="25">
        <f t="shared" si="30"/>
        <v>151405.73956000002</v>
      </c>
      <c r="AA172" s="23" t="e">
        <f>#REF!+Y172</f>
        <v>#REF!</v>
      </c>
      <c r="AB172" s="25" t="e">
        <f t="shared" si="31"/>
        <v>#REF!</v>
      </c>
      <c r="AC172" s="24"/>
      <c r="AD172" s="88">
        <v>508</v>
      </c>
      <c r="AE172" s="88" t="s">
        <v>1</v>
      </c>
      <c r="AF172" s="113">
        <v>9983</v>
      </c>
      <c r="AG172" s="113">
        <v>21905342.49616668</v>
      </c>
      <c r="AH172" s="113">
        <v>4445113.9048074586</v>
      </c>
      <c r="AI172" s="113">
        <v>-729530</v>
      </c>
      <c r="AK172" s="114">
        <f t="shared" si="32"/>
        <v>21175812.49616668</v>
      </c>
      <c r="AL172" s="115"/>
      <c r="AM172" s="116">
        <v>4658081.0794893093</v>
      </c>
      <c r="AN172" s="115"/>
      <c r="AO172" s="116">
        <v>983027.13432473305</v>
      </c>
      <c r="AP172" s="117"/>
      <c r="AQ172" s="117">
        <f t="shared" si="33"/>
        <v>26816920.709980723</v>
      </c>
      <c r="AR172" s="118">
        <f t="shared" si="34"/>
        <v>2686.2587108064431</v>
      </c>
      <c r="AU172" s="6">
        <v>508</v>
      </c>
      <c r="AV172" s="6">
        <f t="shared" si="35"/>
        <v>0</v>
      </c>
    </row>
    <row r="173" spans="1:48" x14ac:dyDescent="0.2">
      <c r="A173" s="6">
        <v>529</v>
      </c>
      <c r="B173" s="6" t="s">
        <v>200</v>
      </c>
      <c r="C173" s="7">
        <v>19314</v>
      </c>
      <c r="D173" s="7">
        <v>12761459.116088357</v>
      </c>
      <c r="E173" s="26">
        <v>-4888917.2278111875</v>
      </c>
      <c r="F173" s="26">
        <v>-1084563</v>
      </c>
      <c r="H173" s="13">
        <f t="shared" si="24"/>
        <v>11676896.116088357</v>
      </c>
      <c r="I173" s="42"/>
      <c r="J173" s="33">
        <v>6544518.2792178048</v>
      </c>
      <c r="K173" s="42"/>
      <c r="L173" s="33">
        <v>-2248963.9813883938</v>
      </c>
      <c r="M173" s="44"/>
      <c r="N173" s="44">
        <f t="shared" si="25"/>
        <v>15972450.413917769</v>
      </c>
      <c r="O173" s="57">
        <f t="shared" si="26"/>
        <v>826.98821652261415</v>
      </c>
      <c r="P173" s="42"/>
      <c r="Q173" s="33">
        <v>0</v>
      </c>
      <c r="S173" s="36">
        <f t="shared" si="27"/>
        <v>-3242509.1796402857</v>
      </c>
      <c r="T173" s="12">
        <f t="shared" si="28"/>
        <v>-0.1687492062552845</v>
      </c>
      <c r="U173" s="33">
        <f t="shared" si="29"/>
        <v>-167.8838759262859</v>
      </c>
      <c r="W173" s="23">
        <v>560895.87035400001</v>
      </c>
      <c r="X173" s="24">
        <v>511256.04820000002</v>
      </c>
      <c r="Y173" s="25">
        <f t="shared" si="30"/>
        <v>-49639.822153999994</v>
      </c>
      <c r="AA173" s="23" t="e">
        <f>#REF!+Y173</f>
        <v>#REF!</v>
      </c>
      <c r="AB173" s="25" t="e">
        <f t="shared" si="31"/>
        <v>#REF!</v>
      </c>
      <c r="AC173" s="24"/>
      <c r="AD173" s="88">
        <v>529</v>
      </c>
      <c r="AE173" s="88" t="s">
        <v>200</v>
      </c>
      <c r="AF173" s="113">
        <v>19245</v>
      </c>
      <c r="AG173" s="113">
        <v>12056121.799528498</v>
      </c>
      <c r="AH173" s="113">
        <v>-4888917.2278111866</v>
      </c>
      <c r="AI173" s="113">
        <v>-1084563</v>
      </c>
      <c r="AK173" s="114">
        <f t="shared" si="32"/>
        <v>10971558.799528498</v>
      </c>
      <c r="AL173" s="115"/>
      <c r="AM173" s="116">
        <v>6092730.6929465989</v>
      </c>
      <c r="AN173" s="115"/>
      <c r="AO173" s="116">
        <v>2150670.1010829569</v>
      </c>
      <c r="AP173" s="117"/>
      <c r="AQ173" s="117">
        <f t="shared" si="33"/>
        <v>19214959.593558054</v>
      </c>
      <c r="AR173" s="118">
        <f t="shared" si="34"/>
        <v>998.43905396508467</v>
      </c>
      <c r="AU173" s="6">
        <v>529</v>
      </c>
      <c r="AV173" s="6">
        <f t="shared" si="35"/>
        <v>0</v>
      </c>
    </row>
    <row r="174" spans="1:48" x14ac:dyDescent="0.2">
      <c r="A174" s="6">
        <v>531</v>
      </c>
      <c r="B174" s="6" t="s">
        <v>201</v>
      </c>
      <c r="C174" s="7">
        <v>5329</v>
      </c>
      <c r="D174" s="7">
        <v>9981380.3283849377</v>
      </c>
      <c r="E174" s="26">
        <v>3174336.2789338757</v>
      </c>
      <c r="F174" s="26">
        <v>-428633</v>
      </c>
      <c r="H174" s="13">
        <f t="shared" si="24"/>
        <v>9552747.3283849377</v>
      </c>
      <c r="I174" s="42"/>
      <c r="J174" s="33">
        <v>2599283.5794390603</v>
      </c>
      <c r="K174" s="42"/>
      <c r="L174" s="33">
        <v>-470572.51748241164</v>
      </c>
      <c r="M174" s="44"/>
      <c r="N174" s="44">
        <f t="shared" si="25"/>
        <v>11681458.390341587</v>
      </c>
      <c r="O174" s="57">
        <f t="shared" si="26"/>
        <v>2192.0544924641749</v>
      </c>
      <c r="P174" s="42"/>
      <c r="Q174" s="33">
        <v>0</v>
      </c>
      <c r="S174" s="36">
        <f t="shared" si="27"/>
        <v>-619200.77860734425</v>
      </c>
      <c r="T174" s="12">
        <f t="shared" si="28"/>
        <v>-5.0338829009295587E-2</v>
      </c>
      <c r="U174" s="33">
        <f t="shared" si="29"/>
        <v>-116.19455406405409</v>
      </c>
      <c r="W174" s="23">
        <v>171062.11408</v>
      </c>
      <c r="X174" s="24">
        <v>84280.444000000003</v>
      </c>
      <c r="Y174" s="25">
        <f t="shared" si="30"/>
        <v>-86781.670079999996</v>
      </c>
      <c r="AA174" s="23" t="e">
        <f>#REF!+Y174</f>
        <v>#REF!</v>
      </c>
      <c r="AB174" s="25" t="e">
        <f t="shared" si="31"/>
        <v>#REF!</v>
      </c>
      <c r="AC174" s="24"/>
      <c r="AD174" s="88">
        <v>531</v>
      </c>
      <c r="AE174" s="88" t="s">
        <v>201</v>
      </c>
      <c r="AF174" s="113">
        <v>5437</v>
      </c>
      <c r="AG174" s="113">
        <v>9839490.6259424314</v>
      </c>
      <c r="AH174" s="113">
        <v>3174336.2789338757</v>
      </c>
      <c r="AI174" s="113">
        <v>-428633</v>
      </c>
      <c r="AK174" s="114">
        <f t="shared" si="32"/>
        <v>9410857.6259424314</v>
      </c>
      <c r="AL174" s="115"/>
      <c r="AM174" s="116">
        <v>2439796.0061832857</v>
      </c>
      <c r="AN174" s="115"/>
      <c r="AO174" s="116">
        <v>450005.53682321531</v>
      </c>
      <c r="AP174" s="117"/>
      <c r="AQ174" s="117">
        <f t="shared" si="33"/>
        <v>12300659.168948932</v>
      </c>
      <c r="AR174" s="118">
        <f t="shared" si="34"/>
        <v>2262.398228609331</v>
      </c>
      <c r="AU174" s="6">
        <v>531</v>
      </c>
      <c r="AV174" s="6">
        <f t="shared" si="35"/>
        <v>0</v>
      </c>
    </row>
    <row r="175" spans="1:48" x14ac:dyDescent="0.2">
      <c r="A175" s="6">
        <v>535</v>
      </c>
      <c r="B175" s="6" t="s">
        <v>202</v>
      </c>
      <c r="C175" s="7">
        <v>10639</v>
      </c>
      <c r="D175" s="7">
        <v>35318218.171256065</v>
      </c>
      <c r="E175" s="26">
        <v>11169440.009225179</v>
      </c>
      <c r="F175" s="26">
        <v>-1022375</v>
      </c>
      <c r="H175" s="13">
        <f t="shared" si="24"/>
        <v>34295843.171256065</v>
      </c>
      <c r="I175" s="42"/>
      <c r="J175" s="33">
        <v>5734993.5070527028</v>
      </c>
      <c r="K175" s="42"/>
      <c r="L175" s="33">
        <v>-803766.94112513738</v>
      </c>
      <c r="M175" s="44"/>
      <c r="N175" s="44">
        <f t="shared" si="25"/>
        <v>39227069.73718363</v>
      </c>
      <c r="O175" s="57">
        <f t="shared" si="26"/>
        <v>3687.1012066156245</v>
      </c>
      <c r="P175" s="42"/>
      <c r="Q175" s="33">
        <v>0</v>
      </c>
      <c r="S175" s="36">
        <f t="shared" si="27"/>
        <v>-993405.09649564326</v>
      </c>
      <c r="T175" s="12">
        <f t="shared" si="28"/>
        <v>-2.4698989770846745E-2</v>
      </c>
      <c r="U175" s="33">
        <f t="shared" si="29"/>
        <v>-93.373916392108583</v>
      </c>
      <c r="W175" s="23">
        <v>281659.8064</v>
      </c>
      <c r="X175" s="24">
        <v>243325.79800000007</v>
      </c>
      <c r="Y175" s="25">
        <f t="shared" si="30"/>
        <v>-38334.008399999933</v>
      </c>
      <c r="AA175" s="23" t="e">
        <f>#REF!+Y175</f>
        <v>#REF!</v>
      </c>
      <c r="AB175" s="25" t="e">
        <f t="shared" si="31"/>
        <v>#REF!</v>
      </c>
      <c r="AC175" s="24"/>
      <c r="AD175" s="88">
        <v>535</v>
      </c>
      <c r="AE175" s="88" t="s">
        <v>202</v>
      </c>
      <c r="AF175" s="113">
        <v>10737</v>
      </c>
      <c r="AG175" s="113">
        <v>35092969.998536721</v>
      </c>
      <c r="AH175" s="113">
        <v>11169440.009225179</v>
      </c>
      <c r="AI175" s="113">
        <v>-1022375</v>
      </c>
      <c r="AK175" s="114">
        <f t="shared" si="32"/>
        <v>34070594.998536721</v>
      </c>
      <c r="AL175" s="115"/>
      <c r="AM175" s="116">
        <v>5381242.568017642</v>
      </c>
      <c r="AN175" s="115"/>
      <c r="AO175" s="116">
        <v>768637.26712491282</v>
      </c>
      <c r="AP175" s="117"/>
      <c r="AQ175" s="117">
        <f t="shared" si="33"/>
        <v>40220474.833679274</v>
      </c>
      <c r="AR175" s="118">
        <f t="shared" si="34"/>
        <v>3745.9695290750929</v>
      </c>
      <c r="AU175" s="6">
        <v>535</v>
      </c>
      <c r="AV175" s="6">
        <f t="shared" si="35"/>
        <v>0</v>
      </c>
    </row>
    <row r="176" spans="1:48" x14ac:dyDescent="0.2">
      <c r="A176" s="6">
        <v>536</v>
      </c>
      <c r="B176" s="6" t="s">
        <v>203</v>
      </c>
      <c r="C176" s="7">
        <v>33929</v>
      </c>
      <c r="D176" s="7">
        <v>34358688.27340588</v>
      </c>
      <c r="E176" s="26">
        <v>1583270.8131626532</v>
      </c>
      <c r="F176" s="26">
        <v>-2591292</v>
      </c>
      <c r="H176" s="13">
        <f t="shared" si="24"/>
        <v>31767396.27340588</v>
      </c>
      <c r="I176" s="42"/>
      <c r="J176" s="33">
        <v>12227118.862672925</v>
      </c>
      <c r="K176" s="42"/>
      <c r="L176" s="33">
        <v>-3475446.526612991</v>
      </c>
      <c r="M176" s="44"/>
      <c r="N176" s="44">
        <f t="shared" si="25"/>
        <v>40519068.609465815</v>
      </c>
      <c r="O176" s="57">
        <f t="shared" si="26"/>
        <v>1194.2311476750217</v>
      </c>
      <c r="P176" s="42"/>
      <c r="Q176" s="33">
        <v>0</v>
      </c>
      <c r="S176" s="36">
        <f t="shared" si="27"/>
        <v>-4047582.2323509604</v>
      </c>
      <c r="T176" s="12">
        <f t="shared" si="28"/>
        <v>-9.0820875158811001E-2</v>
      </c>
      <c r="U176" s="33">
        <f t="shared" si="29"/>
        <v>-119.29565363998233</v>
      </c>
      <c r="W176" s="23">
        <v>876848.30192800006</v>
      </c>
      <c r="X176" s="24">
        <v>682671.59639999992</v>
      </c>
      <c r="Y176" s="25">
        <f t="shared" si="30"/>
        <v>-194176.70552800014</v>
      </c>
      <c r="AA176" s="23" t="e">
        <f>#REF!+Y176</f>
        <v>#REF!</v>
      </c>
      <c r="AB176" s="25" t="e">
        <f t="shared" si="31"/>
        <v>#REF!</v>
      </c>
      <c r="AC176" s="24"/>
      <c r="AD176" s="88">
        <v>536</v>
      </c>
      <c r="AE176" s="88" t="s">
        <v>203</v>
      </c>
      <c r="AF176" s="113">
        <v>33527</v>
      </c>
      <c r="AG176" s="113">
        <v>32387112.462026279</v>
      </c>
      <c r="AH176" s="113">
        <v>1583270.8131626532</v>
      </c>
      <c r="AI176" s="113">
        <v>-2591292</v>
      </c>
      <c r="AK176" s="114">
        <f t="shared" si="32"/>
        <v>29795820.462026279</v>
      </c>
      <c r="AL176" s="115"/>
      <c r="AM176" s="116">
        <v>11447282.739830174</v>
      </c>
      <c r="AN176" s="115"/>
      <c r="AO176" s="116">
        <v>3323547.6399603253</v>
      </c>
      <c r="AP176" s="117"/>
      <c r="AQ176" s="117">
        <f t="shared" si="33"/>
        <v>44566650.841816776</v>
      </c>
      <c r="AR176" s="118">
        <f t="shared" si="34"/>
        <v>1329.2764292008465</v>
      </c>
      <c r="AU176" s="6">
        <v>536</v>
      </c>
      <c r="AV176" s="6">
        <f t="shared" si="35"/>
        <v>0</v>
      </c>
    </row>
    <row r="177" spans="1:48" x14ac:dyDescent="0.2">
      <c r="A177" s="6">
        <v>538</v>
      </c>
      <c r="B177" s="6" t="s">
        <v>204</v>
      </c>
      <c r="C177" s="7">
        <v>4715</v>
      </c>
      <c r="D177" s="7">
        <v>7106961.9826467652</v>
      </c>
      <c r="E177" s="26">
        <v>2058727.4004781933</v>
      </c>
      <c r="F177" s="26">
        <v>681319</v>
      </c>
      <c r="H177" s="13">
        <f t="shared" si="24"/>
        <v>7788280.9826467652</v>
      </c>
      <c r="I177" s="42"/>
      <c r="J177" s="33">
        <v>2219289.4685929799</v>
      </c>
      <c r="K177" s="42"/>
      <c r="L177" s="33">
        <v>-426786.25466522085</v>
      </c>
      <c r="M177" s="44"/>
      <c r="N177" s="44">
        <f t="shared" si="25"/>
        <v>9580784.1965745259</v>
      </c>
      <c r="O177" s="57">
        <f t="shared" si="26"/>
        <v>2031.9796811398783</v>
      </c>
      <c r="P177" s="42"/>
      <c r="Q177" s="33">
        <v>0</v>
      </c>
      <c r="S177" s="36">
        <f t="shared" si="27"/>
        <v>-604408.45884030871</v>
      </c>
      <c r="T177" s="12">
        <f t="shared" si="28"/>
        <v>-5.9341877889661936E-2</v>
      </c>
      <c r="U177" s="33">
        <f t="shared" si="29"/>
        <v>-128.18843241576008</v>
      </c>
      <c r="W177" s="23">
        <v>136534.31928000003</v>
      </c>
      <c r="X177" s="24">
        <v>104738.84210000001</v>
      </c>
      <c r="Y177" s="25">
        <f t="shared" si="30"/>
        <v>-31795.477180000016</v>
      </c>
      <c r="AA177" s="23" t="e">
        <f>#REF!+Y177</f>
        <v>#REF!</v>
      </c>
      <c r="AB177" s="25" t="e">
        <f t="shared" si="31"/>
        <v>#REF!</v>
      </c>
      <c r="AC177" s="24"/>
      <c r="AD177" s="88">
        <v>538</v>
      </c>
      <c r="AE177" s="88" t="s">
        <v>204</v>
      </c>
      <c r="AF177" s="113">
        <v>4733</v>
      </c>
      <c r="AG177" s="113">
        <v>7012129.2404481098</v>
      </c>
      <c r="AH177" s="113">
        <v>2058727.4004781933</v>
      </c>
      <c r="AI177" s="113">
        <v>681319</v>
      </c>
      <c r="AK177" s="114">
        <f t="shared" si="32"/>
        <v>7693448.2404481098</v>
      </c>
      <c r="AL177" s="115"/>
      <c r="AM177" s="116">
        <v>2083611.4056977115</v>
      </c>
      <c r="AN177" s="115"/>
      <c r="AO177" s="116">
        <v>408133.00926901365</v>
      </c>
      <c r="AP177" s="117"/>
      <c r="AQ177" s="117">
        <f t="shared" si="33"/>
        <v>10185192.655414835</v>
      </c>
      <c r="AR177" s="118">
        <f t="shared" si="34"/>
        <v>2151.9528112011058</v>
      </c>
      <c r="AU177" s="6">
        <v>538</v>
      </c>
      <c r="AV177" s="6">
        <f t="shared" si="35"/>
        <v>0</v>
      </c>
    </row>
    <row r="178" spans="1:48" x14ac:dyDescent="0.2">
      <c r="A178" s="6">
        <v>541</v>
      </c>
      <c r="B178" s="6" t="s">
        <v>205</v>
      </c>
      <c r="C178" s="7">
        <v>9552</v>
      </c>
      <c r="D178" s="7">
        <v>36680811.632462263</v>
      </c>
      <c r="E178" s="26">
        <v>8236068.3212096132</v>
      </c>
      <c r="F178" s="26">
        <v>-1089799</v>
      </c>
      <c r="H178" s="13">
        <f t="shared" si="24"/>
        <v>35591012.632462263</v>
      </c>
      <c r="I178" s="42"/>
      <c r="J178" s="33">
        <v>5982036.6021066345</v>
      </c>
      <c r="K178" s="42"/>
      <c r="L178" s="33">
        <v>-739080.55626030418</v>
      </c>
      <c r="M178" s="44"/>
      <c r="N178" s="44">
        <f t="shared" si="25"/>
        <v>40833968.678308591</v>
      </c>
      <c r="O178" s="57">
        <f t="shared" si="26"/>
        <v>4274.9129688346511</v>
      </c>
      <c r="P178" s="42"/>
      <c r="Q178" s="33">
        <v>0</v>
      </c>
      <c r="S178" s="36">
        <f t="shared" si="27"/>
        <v>-863204.05751373619</v>
      </c>
      <c r="T178" s="12">
        <f t="shared" si="28"/>
        <v>-2.070174069073397E-2</v>
      </c>
      <c r="U178" s="33">
        <f t="shared" si="29"/>
        <v>-90.368933994319121</v>
      </c>
      <c r="W178" s="23">
        <v>98485.776899999997</v>
      </c>
      <c r="X178" s="24">
        <v>47781.5743</v>
      </c>
      <c r="Y178" s="25">
        <f t="shared" si="30"/>
        <v>-50704.202599999997</v>
      </c>
      <c r="AA178" s="23" t="e">
        <f>#REF!+Y178</f>
        <v>#REF!</v>
      </c>
      <c r="AB178" s="25" t="e">
        <f t="shared" si="31"/>
        <v>#REF!</v>
      </c>
      <c r="AC178" s="24"/>
      <c r="AD178" s="88">
        <v>541</v>
      </c>
      <c r="AE178" s="88" t="s">
        <v>205</v>
      </c>
      <c r="AF178" s="113">
        <v>9784</v>
      </c>
      <c r="AG178" s="113">
        <v>36452351.327188842</v>
      </c>
      <c r="AH178" s="113">
        <v>8236068.321209616</v>
      </c>
      <c r="AI178" s="113">
        <v>-1089799</v>
      </c>
      <c r="AK178" s="114">
        <f t="shared" si="32"/>
        <v>35362552.327188842</v>
      </c>
      <c r="AL178" s="115"/>
      <c r="AM178" s="116">
        <v>5627842.3242377015</v>
      </c>
      <c r="AN178" s="115"/>
      <c r="AO178" s="116">
        <v>706778.08439578034</v>
      </c>
      <c r="AP178" s="117"/>
      <c r="AQ178" s="117">
        <f t="shared" si="33"/>
        <v>41697172.735822327</v>
      </c>
      <c r="AR178" s="118">
        <f t="shared" si="34"/>
        <v>4261.7715388207616</v>
      </c>
      <c r="AU178" s="6">
        <v>541</v>
      </c>
      <c r="AV178" s="6">
        <f t="shared" si="35"/>
        <v>0</v>
      </c>
    </row>
    <row r="179" spans="1:48" x14ac:dyDescent="0.2">
      <c r="A179" s="6">
        <v>543</v>
      </c>
      <c r="B179" s="6" t="s">
        <v>206</v>
      </c>
      <c r="C179" s="7">
        <v>42993</v>
      </c>
      <c r="D179" s="7">
        <v>32552978.337014154</v>
      </c>
      <c r="E179" s="26">
        <v>-6811973.0095343161</v>
      </c>
      <c r="F179" s="26">
        <v>-6524910</v>
      </c>
      <c r="H179" s="13">
        <f t="shared" si="24"/>
        <v>26028068.337014154</v>
      </c>
      <c r="I179" s="42"/>
      <c r="J179" s="33">
        <v>14013447.18918705</v>
      </c>
      <c r="K179" s="42"/>
      <c r="L179" s="33">
        <v>-4613755.2556392662</v>
      </c>
      <c r="M179" s="44"/>
      <c r="N179" s="44">
        <f t="shared" si="25"/>
        <v>35427760.270561934</v>
      </c>
      <c r="O179" s="57">
        <f t="shared" si="26"/>
        <v>824.03554696257379</v>
      </c>
      <c r="P179" s="42"/>
      <c r="Q179" s="33">
        <v>0</v>
      </c>
      <c r="S179" s="36">
        <f t="shared" si="27"/>
        <v>-6239956.9384886622</v>
      </c>
      <c r="T179" s="12">
        <f t="shared" si="28"/>
        <v>-0.14975519074352575</v>
      </c>
      <c r="U179" s="33">
        <f t="shared" si="29"/>
        <v>-145.13890490286005</v>
      </c>
      <c r="W179" s="23">
        <v>909867.20490799996</v>
      </c>
      <c r="X179" s="24">
        <v>441928.58620000008</v>
      </c>
      <c r="Y179" s="25">
        <f t="shared" si="30"/>
        <v>-467938.61870799988</v>
      </c>
      <c r="AA179" s="23" t="e">
        <f>#REF!+Y179</f>
        <v>#REF!</v>
      </c>
      <c r="AB179" s="25" t="e">
        <f t="shared" si="31"/>
        <v>#REF!</v>
      </c>
      <c r="AC179" s="24"/>
      <c r="AD179" s="88">
        <v>543</v>
      </c>
      <c r="AE179" s="88" t="s">
        <v>206</v>
      </c>
      <c r="AF179" s="113">
        <v>42665</v>
      </c>
      <c r="AG179" s="113">
        <v>30650511.42989406</v>
      </c>
      <c r="AH179" s="113">
        <v>-6811973.0095343143</v>
      </c>
      <c r="AI179" s="113">
        <v>-6524910</v>
      </c>
      <c r="AK179" s="114">
        <f t="shared" si="32"/>
        <v>24125601.42989406</v>
      </c>
      <c r="AL179" s="115"/>
      <c r="AM179" s="116">
        <v>13130010.665809195</v>
      </c>
      <c r="AN179" s="115"/>
      <c r="AO179" s="116">
        <v>4412105.1133473404</v>
      </c>
      <c r="AP179" s="117"/>
      <c r="AQ179" s="117">
        <f t="shared" si="33"/>
        <v>41667717.209050596</v>
      </c>
      <c r="AR179" s="118">
        <f t="shared" si="34"/>
        <v>976.62527151179177</v>
      </c>
      <c r="AU179" s="6">
        <v>543</v>
      </c>
      <c r="AV179" s="6">
        <f t="shared" si="35"/>
        <v>0</v>
      </c>
    </row>
    <row r="180" spans="1:48" x14ac:dyDescent="0.2">
      <c r="A180" s="6">
        <v>545</v>
      </c>
      <c r="B180" s="6" t="s">
        <v>207</v>
      </c>
      <c r="C180" s="7">
        <v>9479</v>
      </c>
      <c r="D180" s="7">
        <v>27340006.203975465</v>
      </c>
      <c r="E180" s="26">
        <v>7065265.7583961822</v>
      </c>
      <c r="F180" s="26">
        <v>327662</v>
      </c>
      <c r="H180" s="13">
        <f t="shared" si="24"/>
        <v>27667668.203975465</v>
      </c>
      <c r="I180" s="42"/>
      <c r="J180" s="33">
        <v>6301932.5826451629</v>
      </c>
      <c r="K180" s="42"/>
      <c r="L180" s="33">
        <v>-811068.80347281066</v>
      </c>
      <c r="M180" s="44"/>
      <c r="N180" s="44">
        <f t="shared" si="25"/>
        <v>33158531.983147822</v>
      </c>
      <c r="O180" s="57">
        <f t="shared" si="26"/>
        <v>3498.1044396189286</v>
      </c>
      <c r="P180" s="42"/>
      <c r="Q180" s="33">
        <v>0</v>
      </c>
      <c r="S180" s="36">
        <f t="shared" si="27"/>
        <v>-306175.6839748919</v>
      </c>
      <c r="T180" s="12">
        <f t="shared" si="28"/>
        <v>-9.1492113727828298E-3</v>
      </c>
      <c r="U180" s="33">
        <f t="shared" si="29"/>
        <v>-32.300420294850923</v>
      </c>
      <c r="W180" s="23">
        <v>157685.99200000003</v>
      </c>
      <c r="X180" s="24">
        <v>197107.49000000002</v>
      </c>
      <c r="Y180" s="25">
        <f t="shared" si="30"/>
        <v>39421.497999999992</v>
      </c>
      <c r="AA180" s="23" t="e">
        <f>#REF!+Y180</f>
        <v>#REF!</v>
      </c>
      <c r="AB180" s="25" t="e">
        <f t="shared" si="31"/>
        <v>#REF!</v>
      </c>
      <c r="AC180" s="24"/>
      <c r="AD180" s="88">
        <v>545</v>
      </c>
      <c r="AE180" s="88" t="s">
        <v>207</v>
      </c>
      <c r="AF180" s="113">
        <v>9471</v>
      </c>
      <c r="AG180" s="113">
        <v>26461594.014658879</v>
      </c>
      <c r="AH180" s="113">
        <v>7065265.7583961794</v>
      </c>
      <c r="AI180" s="113">
        <v>327662</v>
      </c>
      <c r="AK180" s="114">
        <f t="shared" si="32"/>
        <v>26789256.014658879</v>
      </c>
      <c r="AL180" s="115"/>
      <c r="AM180" s="116">
        <v>5899831.660331618</v>
      </c>
      <c r="AN180" s="115"/>
      <c r="AO180" s="116">
        <v>775619.99213221576</v>
      </c>
      <c r="AP180" s="117"/>
      <c r="AQ180" s="117">
        <f t="shared" si="33"/>
        <v>33464707.667122714</v>
      </c>
      <c r="AR180" s="118">
        <f t="shared" si="34"/>
        <v>3533.3869356058194</v>
      </c>
      <c r="AU180" s="6">
        <v>545</v>
      </c>
      <c r="AV180" s="6">
        <f t="shared" si="35"/>
        <v>0</v>
      </c>
    </row>
    <row r="181" spans="1:48" x14ac:dyDescent="0.2">
      <c r="A181" s="6">
        <v>560</v>
      </c>
      <c r="B181" s="6" t="s">
        <v>208</v>
      </c>
      <c r="C181" s="7">
        <v>16003</v>
      </c>
      <c r="D181" s="7">
        <v>30055225.586512171</v>
      </c>
      <c r="E181" s="26">
        <v>9964756.8063908312</v>
      </c>
      <c r="F181" s="26">
        <v>-2112987</v>
      </c>
      <c r="H181" s="13">
        <f t="shared" si="24"/>
        <v>27942238.586512171</v>
      </c>
      <c r="I181" s="42"/>
      <c r="J181" s="33">
        <v>8018942.888937871</v>
      </c>
      <c r="K181" s="42"/>
      <c r="L181" s="33">
        <v>-1393817.5065170007</v>
      </c>
      <c r="M181" s="44"/>
      <c r="N181" s="44">
        <f t="shared" si="25"/>
        <v>34567363.968933038</v>
      </c>
      <c r="O181" s="57">
        <f t="shared" si="26"/>
        <v>2160.0552377012459</v>
      </c>
      <c r="P181" s="42"/>
      <c r="Q181" s="33">
        <v>0</v>
      </c>
      <c r="S181" s="36">
        <f t="shared" si="27"/>
        <v>-1542405.1071468443</v>
      </c>
      <c r="T181" s="12">
        <f t="shared" si="28"/>
        <v>-4.2714344251195351E-2</v>
      </c>
      <c r="U181" s="33">
        <f t="shared" si="29"/>
        <v>-96.382247525266777</v>
      </c>
      <c r="W181" s="23">
        <v>608591.80484800006</v>
      </c>
      <c r="X181" s="24">
        <v>1128542.3324</v>
      </c>
      <c r="Y181" s="25">
        <f t="shared" si="30"/>
        <v>519950.5275519999</v>
      </c>
      <c r="AA181" s="23" t="e">
        <f>#REF!+Y181</f>
        <v>#REF!</v>
      </c>
      <c r="AB181" s="25" t="e">
        <f t="shared" si="31"/>
        <v>#REF!</v>
      </c>
      <c r="AC181" s="24"/>
      <c r="AD181" s="88">
        <v>560</v>
      </c>
      <c r="AE181" s="88" t="s">
        <v>208</v>
      </c>
      <c r="AF181" s="113">
        <v>16091</v>
      </c>
      <c r="AG181" s="113">
        <v>29368582.195612602</v>
      </c>
      <c r="AH181" s="113">
        <v>9964756.8063908312</v>
      </c>
      <c r="AI181" s="113">
        <v>-2112987</v>
      </c>
      <c r="AK181" s="114">
        <f t="shared" si="32"/>
        <v>27255595.195612602</v>
      </c>
      <c r="AL181" s="115"/>
      <c r="AM181" s="116">
        <v>7521274.9712630892</v>
      </c>
      <c r="AN181" s="115"/>
      <c r="AO181" s="116">
        <v>1332898.9092041948</v>
      </c>
      <c r="AP181" s="117"/>
      <c r="AQ181" s="117">
        <f t="shared" si="33"/>
        <v>36109769.076079883</v>
      </c>
      <c r="AR181" s="118">
        <f t="shared" si="34"/>
        <v>2244.0972640656196</v>
      </c>
      <c r="AU181" s="6">
        <v>560</v>
      </c>
      <c r="AV181" s="6">
        <f t="shared" si="35"/>
        <v>0</v>
      </c>
    </row>
    <row r="182" spans="1:48" x14ac:dyDescent="0.2">
      <c r="A182" s="6">
        <v>561</v>
      </c>
      <c r="B182" s="6" t="s">
        <v>209</v>
      </c>
      <c r="C182" s="7">
        <v>1329</v>
      </c>
      <c r="D182" s="7">
        <v>3576797.2604711233</v>
      </c>
      <c r="E182" s="26">
        <v>1042180.1688788005</v>
      </c>
      <c r="F182" s="26">
        <v>-319867</v>
      </c>
      <c r="H182" s="13">
        <f t="shared" si="24"/>
        <v>3256930.2604711233</v>
      </c>
      <c r="I182" s="42"/>
      <c r="J182" s="33">
        <v>839501.20287997066</v>
      </c>
      <c r="K182" s="42"/>
      <c r="L182" s="33">
        <v>-115664.93452221625</v>
      </c>
      <c r="M182" s="44"/>
      <c r="N182" s="44">
        <f t="shared" si="25"/>
        <v>3980766.528828878</v>
      </c>
      <c r="O182" s="57">
        <f t="shared" si="26"/>
        <v>2995.3096529938884</v>
      </c>
      <c r="P182" s="42"/>
      <c r="Q182" s="33">
        <v>0</v>
      </c>
      <c r="S182" s="36">
        <f t="shared" si="27"/>
        <v>-259243.22973287478</v>
      </c>
      <c r="T182" s="12">
        <f t="shared" si="28"/>
        <v>-6.1142130441891311E-2</v>
      </c>
      <c r="U182" s="33">
        <f t="shared" si="29"/>
        <v>-195.06638806085385</v>
      </c>
      <c r="W182" s="23">
        <v>755805.272</v>
      </c>
      <c r="X182" s="24">
        <v>0</v>
      </c>
      <c r="Y182" s="25">
        <f t="shared" si="30"/>
        <v>-755805.272</v>
      </c>
      <c r="AA182" s="23" t="e">
        <f>#REF!+Y182</f>
        <v>#REF!</v>
      </c>
      <c r="AB182" s="25" t="e">
        <f t="shared" si="31"/>
        <v>#REF!</v>
      </c>
      <c r="AC182" s="24"/>
      <c r="AD182" s="88">
        <v>561</v>
      </c>
      <c r="AE182" s="88" t="s">
        <v>209</v>
      </c>
      <c r="AF182" s="113">
        <v>1364</v>
      </c>
      <c r="AG182" s="113">
        <v>3661416.1579645183</v>
      </c>
      <c r="AH182" s="113">
        <v>1042180.1688788009</v>
      </c>
      <c r="AI182" s="113">
        <v>-319867</v>
      </c>
      <c r="AK182" s="114">
        <f t="shared" si="32"/>
        <v>3341549.1579645183</v>
      </c>
      <c r="AL182" s="115"/>
      <c r="AM182" s="116">
        <v>787850.95167476509</v>
      </c>
      <c r="AN182" s="115"/>
      <c r="AO182" s="116">
        <v>110609.64892246903</v>
      </c>
      <c r="AP182" s="117"/>
      <c r="AQ182" s="117">
        <f t="shared" si="33"/>
        <v>4240009.7585617527</v>
      </c>
      <c r="AR182" s="118">
        <f t="shared" si="34"/>
        <v>3108.5115531977658</v>
      </c>
      <c r="AU182" s="6">
        <v>561</v>
      </c>
      <c r="AV182" s="6">
        <f t="shared" si="35"/>
        <v>0</v>
      </c>
    </row>
    <row r="183" spans="1:48" x14ac:dyDescent="0.2">
      <c r="A183" s="6">
        <v>562</v>
      </c>
      <c r="B183" s="6" t="s">
        <v>210</v>
      </c>
      <c r="C183" s="7">
        <v>9158</v>
      </c>
      <c r="D183" s="7">
        <v>20338795.997565258</v>
      </c>
      <c r="E183" s="26">
        <v>5917069.4817790017</v>
      </c>
      <c r="F183" s="26">
        <v>-485789</v>
      </c>
      <c r="H183" s="13">
        <f t="shared" si="24"/>
        <v>19853006.997565258</v>
      </c>
      <c r="I183" s="42"/>
      <c r="J183" s="33">
        <v>4920896.2980330503</v>
      </c>
      <c r="K183" s="42"/>
      <c r="L183" s="33">
        <v>-844126.57692792627</v>
      </c>
      <c r="M183" s="44"/>
      <c r="N183" s="44">
        <f t="shared" si="25"/>
        <v>23929776.718670383</v>
      </c>
      <c r="O183" s="57">
        <f t="shared" si="26"/>
        <v>2612.9915613311186</v>
      </c>
      <c r="P183" s="42"/>
      <c r="Q183" s="33">
        <v>0</v>
      </c>
      <c r="S183" s="36">
        <f t="shared" si="27"/>
        <v>-694144.25134988874</v>
      </c>
      <c r="T183" s="12">
        <f t="shared" si="28"/>
        <v>-2.8189834275175442E-2</v>
      </c>
      <c r="U183" s="33">
        <f t="shared" si="29"/>
        <v>-75.796489555567675</v>
      </c>
      <c r="W183" s="23">
        <v>296096.23083999997</v>
      </c>
      <c r="X183" s="24">
        <v>273367.69820000004</v>
      </c>
      <c r="Y183" s="25">
        <f t="shared" si="30"/>
        <v>-22728.532639999932</v>
      </c>
      <c r="AA183" s="23" t="e">
        <f>#REF!+Y183</f>
        <v>#REF!</v>
      </c>
      <c r="AB183" s="25" t="e">
        <f t="shared" si="31"/>
        <v>#REF!</v>
      </c>
      <c r="AC183" s="24"/>
      <c r="AD183" s="88">
        <v>562</v>
      </c>
      <c r="AE183" s="88" t="s">
        <v>210</v>
      </c>
      <c r="AF183" s="113">
        <v>9221</v>
      </c>
      <c r="AG183" s="113">
        <v>19680263.696737938</v>
      </c>
      <c r="AH183" s="113">
        <v>5917069.4817790017</v>
      </c>
      <c r="AI183" s="113">
        <v>-485789</v>
      </c>
      <c r="AK183" s="114">
        <f t="shared" si="32"/>
        <v>19194474.696737938</v>
      </c>
      <c r="AL183" s="115"/>
      <c r="AM183" s="116">
        <v>4622213.340450909</v>
      </c>
      <c r="AN183" s="115"/>
      <c r="AO183" s="116">
        <v>807232.93283142603</v>
      </c>
      <c r="AP183" s="117"/>
      <c r="AQ183" s="117">
        <f t="shared" si="33"/>
        <v>24623920.970020272</v>
      </c>
      <c r="AR183" s="118">
        <f t="shared" si="34"/>
        <v>2670.4176304110479</v>
      </c>
      <c r="AU183" s="6">
        <v>562</v>
      </c>
      <c r="AV183" s="6">
        <f t="shared" si="35"/>
        <v>0</v>
      </c>
    </row>
    <row r="184" spans="1:48" x14ac:dyDescent="0.2">
      <c r="A184" s="6">
        <v>563</v>
      </c>
      <c r="B184" s="6" t="s">
        <v>211</v>
      </c>
      <c r="C184" s="7">
        <v>7288</v>
      </c>
      <c r="D184" s="7">
        <v>23484795.426591326</v>
      </c>
      <c r="E184" s="26">
        <v>5931468.4612316974</v>
      </c>
      <c r="F184" s="26">
        <v>-375814</v>
      </c>
      <c r="H184" s="13">
        <f t="shared" si="24"/>
        <v>23108981.426591326</v>
      </c>
      <c r="I184" s="42"/>
      <c r="J184" s="33">
        <v>3833661.3934861468</v>
      </c>
      <c r="K184" s="42"/>
      <c r="L184" s="33">
        <v>-634014.4796345036</v>
      </c>
      <c r="M184" s="44"/>
      <c r="N184" s="44">
        <f t="shared" si="25"/>
        <v>26308628.340442967</v>
      </c>
      <c r="O184" s="57">
        <f t="shared" si="26"/>
        <v>3609.8556998412414</v>
      </c>
      <c r="P184" s="42"/>
      <c r="Q184" s="33">
        <v>0</v>
      </c>
      <c r="S184" s="36">
        <f t="shared" si="27"/>
        <v>-555717.93831126764</v>
      </c>
      <c r="T184" s="12">
        <f t="shared" si="28"/>
        <v>-2.0686077098059117E-2</v>
      </c>
      <c r="U184" s="33">
        <f t="shared" si="29"/>
        <v>-76.251089230415431</v>
      </c>
      <c r="W184" s="23">
        <v>114784.52727999999</v>
      </c>
      <c r="X184" s="24">
        <v>293690.16010000004</v>
      </c>
      <c r="Y184" s="25">
        <f t="shared" si="30"/>
        <v>178905.63282000006</v>
      </c>
      <c r="AA184" s="23" t="e">
        <f>#REF!+Y184</f>
        <v>#REF!</v>
      </c>
      <c r="AB184" s="25" t="e">
        <f t="shared" si="31"/>
        <v>#REF!</v>
      </c>
      <c r="AC184" s="24"/>
      <c r="AD184" s="88">
        <v>563</v>
      </c>
      <c r="AE184" s="88" t="s">
        <v>211</v>
      </c>
      <c r="AF184" s="113">
        <v>7430</v>
      </c>
      <c r="AG184" s="113">
        <v>23029578.424642596</v>
      </c>
      <c r="AH184" s="113">
        <v>5931468.4612316974</v>
      </c>
      <c r="AI184" s="113">
        <v>-375814</v>
      </c>
      <c r="AK184" s="114">
        <f t="shared" si="32"/>
        <v>22653764.424642596</v>
      </c>
      <c r="AL184" s="115"/>
      <c r="AM184" s="116">
        <v>3604277.7975380849</v>
      </c>
      <c r="AN184" s="115"/>
      <c r="AO184" s="116">
        <v>606304.05657355499</v>
      </c>
      <c r="AP184" s="117"/>
      <c r="AQ184" s="117">
        <f t="shared" si="33"/>
        <v>26864346.278754234</v>
      </c>
      <c r="AR184" s="118">
        <f t="shared" si="34"/>
        <v>3615.6589877192778</v>
      </c>
      <c r="AU184" s="6">
        <v>563</v>
      </c>
      <c r="AV184" s="6">
        <f t="shared" si="35"/>
        <v>0</v>
      </c>
    </row>
    <row r="185" spans="1:48" x14ac:dyDescent="0.2">
      <c r="A185" s="6">
        <v>564</v>
      </c>
      <c r="B185" s="6" t="s">
        <v>212</v>
      </c>
      <c r="C185" s="7">
        <v>205489</v>
      </c>
      <c r="D185" s="7">
        <v>230235854.59480643</v>
      </c>
      <c r="E185" s="26">
        <v>36183438.054564394</v>
      </c>
      <c r="F185" s="26">
        <v>-4445469</v>
      </c>
      <c r="H185" s="13">
        <f t="shared" si="24"/>
        <v>225790385.59480643</v>
      </c>
      <c r="I185" s="42"/>
      <c r="J185" s="33">
        <v>83578503.444458738</v>
      </c>
      <c r="K185" s="42"/>
      <c r="L185" s="33">
        <v>-19516392.973872028</v>
      </c>
      <c r="M185" s="44"/>
      <c r="N185" s="44">
        <f t="shared" si="25"/>
        <v>289852496.06539315</v>
      </c>
      <c r="O185" s="57">
        <f t="shared" si="26"/>
        <v>1410.549937297827</v>
      </c>
      <c r="P185" s="42"/>
      <c r="Q185" s="33">
        <v>0</v>
      </c>
      <c r="S185" s="36">
        <f t="shared" si="27"/>
        <v>-22578548.596967161</v>
      </c>
      <c r="T185" s="12">
        <f t="shared" si="28"/>
        <v>-7.2267301802122347E-2</v>
      </c>
      <c r="U185" s="33">
        <f t="shared" si="29"/>
        <v>-109.87716421300975</v>
      </c>
      <c r="W185" s="23">
        <v>12516778.282545999</v>
      </c>
      <c r="X185" s="24">
        <v>1067099.17</v>
      </c>
      <c r="Y185" s="25">
        <f t="shared" si="30"/>
        <v>-11449679.112545999</v>
      </c>
      <c r="AA185" s="23" t="e">
        <f>#REF!+Y185</f>
        <v>#REF!</v>
      </c>
      <c r="AB185" s="25" t="e">
        <f t="shared" si="31"/>
        <v>#REF!</v>
      </c>
      <c r="AC185" s="24"/>
      <c r="AD185" s="88">
        <v>564</v>
      </c>
      <c r="AE185" s="88" t="s">
        <v>212</v>
      </c>
      <c r="AF185" s="113">
        <v>203567</v>
      </c>
      <c r="AG185" s="113">
        <v>220204621.67220905</v>
      </c>
      <c r="AH185" s="113">
        <v>36183438.054564394</v>
      </c>
      <c r="AI185" s="113">
        <v>-4445469</v>
      </c>
      <c r="AK185" s="114">
        <f t="shared" si="32"/>
        <v>215759152.67220905</v>
      </c>
      <c r="AL185" s="115"/>
      <c r="AM185" s="116">
        <v>78008488.219682738</v>
      </c>
      <c r="AN185" s="115"/>
      <c r="AO185" s="116">
        <v>18663403.770468529</v>
      </c>
      <c r="AP185" s="117"/>
      <c r="AQ185" s="117">
        <f t="shared" si="33"/>
        <v>312431044.66236031</v>
      </c>
      <c r="AR185" s="118">
        <f t="shared" si="34"/>
        <v>1534.7823795721326</v>
      </c>
      <c r="AU185" s="6">
        <v>564</v>
      </c>
      <c r="AV185" s="6">
        <f t="shared" si="35"/>
        <v>0</v>
      </c>
    </row>
    <row r="186" spans="1:48" x14ac:dyDescent="0.2">
      <c r="A186" s="6">
        <v>576</v>
      </c>
      <c r="B186" s="6" t="s">
        <v>213</v>
      </c>
      <c r="C186" s="7">
        <v>2896</v>
      </c>
      <c r="D186" s="7">
        <v>8696705.0717650317</v>
      </c>
      <c r="E186" s="26">
        <v>2268164.0959533835</v>
      </c>
      <c r="F186" s="26">
        <v>-295128</v>
      </c>
      <c r="H186" s="13">
        <f t="shared" si="24"/>
        <v>8401577.0717650317</v>
      </c>
      <c r="I186" s="42"/>
      <c r="J186" s="33">
        <v>1864795.3350929855</v>
      </c>
      <c r="K186" s="42"/>
      <c r="L186" s="33">
        <v>-275235.54151952144</v>
      </c>
      <c r="M186" s="44"/>
      <c r="N186" s="44">
        <f t="shared" si="25"/>
        <v>9991136.8653384969</v>
      </c>
      <c r="O186" s="57">
        <f t="shared" si="26"/>
        <v>3449.9781993572155</v>
      </c>
      <c r="P186" s="42"/>
      <c r="Q186" s="33">
        <v>0</v>
      </c>
      <c r="S186" s="36">
        <f t="shared" si="27"/>
        <v>-572946.81254049577</v>
      </c>
      <c r="T186" s="12">
        <f t="shared" si="28"/>
        <v>-5.4235353487424226E-2</v>
      </c>
      <c r="U186" s="33">
        <f t="shared" si="29"/>
        <v>-197.84075018663529</v>
      </c>
      <c r="W186" s="23">
        <v>83274.51612</v>
      </c>
      <c r="X186" s="24">
        <v>39421.498000000007</v>
      </c>
      <c r="Y186" s="25">
        <f t="shared" si="30"/>
        <v>-43853.018119999993</v>
      </c>
      <c r="AA186" s="23" t="e">
        <f>#REF!+Y186</f>
        <v>#REF!</v>
      </c>
      <c r="AB186" s="25" t="e">
        <f t="shared" si="31"/>
        <v>#REF!</v>
      </c>
      <c r="AC186" s="24"/>
      <c r="AD186" s="88">
        <v>576</v>
      </c>
      <c r="AE186" s="88" t="s">
        <v>213</v>
      </c>
      <c r="AF186" s="113">
        <v>2963</v>
      </c>
      <c r="AG186" s="113">
        <v>8840902.6480922252</v>
      </c>
      <c r="AH186" s="113">
        <v>2268164.0959533835</v>
      </c>
      <c r="AI186" s="113">
        <v>-295128</v>
      </c>
      <c r="AK186" s="114">
        <f t="shared" si="32"/>
        <v>8545774.6480922252</v>
      </c>
      <c r="AL186" s="115"/>
      <c r="AM186" s="116">
        <v>1755103.0136833102</v>
      </c>
      <c r="AN186" s="115"/>
      <c r="AO186" s="116">
        <v>263206.01610345847</v>
      </c>
      <c r="AP186" s="117"/>
      <c r="AQ186" s="117">
        <f t="shared" si="33"/>
        <v>10564083.677878993</v>
      </c>
      <c r="AR186" s="118">
        <f t="shared" si="34"/>
        <v>3565.3336746132272</v>
      </c>
      <c r="AU186" s="6">
        <v>576</v>
      </c>
      <c r="AV186" s="6">
        <f t="shared" si="35"/>
        <v>0</v>
      </c>
    </row>
    <row r="187" spans="1:48" x14ac:dyDescent="0.2">
      <c r="A187" s="6">
        <v>577</v>
      </c>
      <c r="B187" s="6" t="s">
        <v>214</v>
      </c>
      <c r="C187" s="7">
        <v>10850</v>
      </c>
      <c r="D187" s="7">
        <v>12606460.72654284</v>
      </c>
      <c r="E187" s="26">
        <v>1864254.0392445251</v>
      </c>
      <c r="F187" s="26">
        <v>-130042</v>
      </c>
      <c r="H187" s="13">
        <f t="shared" si="24"/>
        <v>12476418.72654284</v>
      </c>
      <c r="I187" s="42"/>
      <c r="J187" s="33">
        <v>4462247.2883629212</v>
      </c>
      <c r="K187" s="42"/>
      <c r="L187" s="33">
        <v>-1035921.3082640875</v>
      </c>
      <c r="M187" s="44"/>
      <c r="N187" s="44">
        <f t="shared" si="25"/>
        <v>15902744.706641674</v>
      </c>
      <c r="O187" s="57">
        <f t="shared" si="26"/>
        <v>1465.6907563725044</v>
      </c>
      <c r="P187" s="42"/>
      <c r="Q187" s="33">
        <v>0</v>
      </c>
      <c r="S187" s="36">
        <f t="shared" si="27"/>
        <v>-994723.13445366919</v>
      </c>
      <c r="T187" s="12">
        <f t="shared" si="28"/>
        <v>-5.8868177398418313E-2</v>
      </c>
      <c r="U187" s="33">
        <f t="shared" si="29"/>
        <v>-91.679551562550159</v>
      </c>
      <c r="W187" s="23">
        <v>209695.18212000001</v>
      </c>
      <c r="X187" s="24">
        <v>371105.82600000006</v>
      </c>
      <c r="Y187" s="25">
        <f t="shared" si="30"/>
        <v>161410.64388000005</v>
      </c>
      <c r="AA187" s="23" t="e">
        <f>#REF!+Y187</f>
        <v>#REF!</v>
      </c>
      <c r="AB187" s="25" t="e">
        <f t="shared" si="31"/>
        <v>#REF!</v>
      </c>
      <c r="AC187" s="24"/>
      <c r="AD187" s="88">
        <v>577</v>
      </c>
      <c r="AE187" s="88" t="s">
        <v>214</v>
      </c>
      <c r="AF187" s="113">
        <v>10832</v>
      </c>
      <c r="AG187" s="113">
        <v>11851054.45618004</v>
      </c>
      <c r="AH187" s="113">
        <v>1864254.0392445251</v>
      </c>
      <c r="AI187" s="113">
        <v>-130042</v>
      </c>
      <c r="AK187" s="114">
        <f t="shared" si="32"/>
        <v>11721012.45618004</v>
      </c>
      <c r="AL187" s="115"/>
      <c r="AM187" s="116">
        <v>4185810.3576068124</v>
      </c>
      <c r="AN187" s="115"/>
      <c r="AO187" s="116">
        <v>990645.02730848931</v>
      </c>
      <c r="AP187" s="117"/>
      <c r="AQ187" s="117">
        <f t="shared" si="33"/>
        <v>16897467.841095343</v>
      </c>
      <c r="AR187" s="118">
        <f t="shared" si="34"/>
        <v>1559.9582571173692</v>
      </c>
      <c r="AU187" s="6">
        <v>577</v>
      </c>
      <c r="AV187" s="6">
        <f t="shared" si="35"/>
        <v>0</v>
      </c>
    </row>
    <row r="188" spans="1:48" x14ac:dyDescent="0.2">
      <c r="A188" s="6">
        <v>578</v>
      </c>
      <c r="B188" s="6" t="s">
        <v>215</v>
      </c>
      <c r="C188" s="7">
        <v>3273</v>
      </c>
      <c r="D188" s="7">
        <v>11660124.085095711</v>
      </c>
      <c r="E188" s="26">
        <v>3240251.7523350678</v>
      </c>
      <c r="F188" s="26">
        <v>28746</v>
      </c>
      <c r="H188" s="13">
        <f t="shared" si="24"/>
        <v>11688870.085095711</v>
      </c>
      <c r="I188" s="42"/>
      <c r="J188" s="33">
        <v>2024719.889315984</v>
      </c>
      <c r="K188" s="42"/>
      <c r="L188" s="33">
        <v>-284004.79860621161</v>
      </c>
      <c r="M188" s="44"/>
      <c r="N188" s="44">
        <f t="shared" si="25"/>
        <v>13429585.175805483</v>
      </c>
      <c r="O188" s="57">
        <f t="shared" si="26"/>
        <v>4103.142430738003</v>
      </c>
      <c r="P188" s="42"/>
      <c r="Q188" s="33">
        <v>0</v>
      </c>
      <c r="S188" s="36">
        <f t="shared" si="27"/>
        <v>-290589.33571211621</v>
      </c>
      <c r="T188" s="12">
        <f t="shared" si="28"/>
        <v>-2.117971134173088E-2</v>
      </c>
      <c r="U188" s="33">
        <f t="shared" si="29"/>
        <v>-88.783787263096912</v>
      </c>
      <c r="W188" s="23">
        <v>66608.737999999998</v>
      </c>
      <c r="X188" s="24">
        <v>324955.48610000004</v>
      </c>
      <c r="Y188" s="25">
        <f t="shared" si="30"/>
        <v>258346.74810000003</v>
      </c>
      <c r="AA188" s="23" t="e">
        <f>#REF!+Y188</f>
        <v>#REF!</v>
      </c>
      <c r="AB188" s="25" t="e">
        <f t="shared" si="31"/>
        <v>#REF!</v>
      </c>
      <c r="AC188" s="24"/>
      <c r="AD188" s="88">
        <v>578</v>
      </c>
      <c r="AE188" s="88" t="s">
        <v>215</v>
      </c>
      <c r="AF188" s="113">
        <v>3336</v>
      </c>
      <c r="AG188" s="113">
        <v>11507531.44129131</v>
      </c>
      <c r="AH188" s="113">
        <v>3240251.7523350669</v>
      </c>
      <c r="AI188" s="113">
        <v>28746</v>
      </c>
      <c r="AK188" s="114">
        <f t="shared" si="32"/>
        <v>11536277.44129131</v>
      </c>
      <c r="AL188" s="115"/>
      <c r="AM188" s="116">
        <v>1912305.0687619573</v>
      </c>
      <c r="AN188" s="115"/>
      <c r="AO188" s="116">
        <v>271592.00146433176</v>
      </c>
      <c r="AP188" s="117"/>
      <c r="AQ188" s="117">
        <f t="shared" si="33"/>
        <v>13720174.511517599</v>
      </c>
      <c r="AR188" s="118">
        <f t="shared" si="34"/>
        <v>4112.7621437402877</v>
      </c>
      <c r="AU188" s="6">
        <v>578</v>
      </c>
      <c r="AV188" s="6">
        <f t="shared" si="35"/>
        <v>0</v>
      </c>
    </row>
    <row r="189" spans="1:48" x14ac:dyDescent="0.2">
      <c r="A189" s="6">
        <v>580</v>
      </c>
      <c r="B189" s="6" t="s">
        <v>216</v>
      </c>
      <c r="C189" s="7">
        <v>4734</v>
      </c>
      <c r="D189" s="7">
        <v>14610444.071446355</v>
      </c>
      <c r="E189" s="26">
        <v>3873728.2394645121</v>
      </c>
      <c r="F189" s="26">
        <v>-236086</v>
      </c>
      <c r="H189" s="13">
        <f t="shared" si="24"/>
        <v>14374358.071446355</v>
      </c>
      <c r="I189" s="42"/>
      <c r="J189" s="33">
        <v>3044867.5585030164</v>
      </c>
      <c r="K189" s="42"/>
      <c r="L189" s="33">
        <v>-391599.9659710438</v>
      </c>
      <c r="M189" s="44"/>
      <c r="N189" s="44">
        <f t="shared" si="25"/>
        <v>17027625.663978327</v>
      </c>
      <c r="O189" s="57">
        <f t="shared" si="26"/>
        <v>3596.8791009671158</v>
      </c>
      <c r="P189" s="42"/>
      <c r="Q189" s="33">
        <v>0</v>
      </c>
      <c r="S189" s="36">
        <f t="shared" si="27"/>
        <v>-398559.52740796283</v>
      </c>
      <c r="T189" s="12">
        <f t="shared" si="28"/>
        <v>-2.2871301035235731E-2</v>
      </c>
      <c r="U189" s="33">
        <f t="shared" si="29"/>
        <v>-84.190859190528698</v>
      </c>
      <c r="W189" s="23">
        <v>63890.014000000003</v>
      </c>
      <c r="X189" s="24">
        <v>48937.032000000007</v>
      </c>
      <c r="Y189" s="25">
        <f t="shared" si="30"/>
        <v>-14952.981999999996</v>
      </c>
      <c r="AA189" s="23" t="e">
        <f>#REF!+Y189</f>
        <v>#REF!</v>
      </c>
      <c r="AB189" s="25" t="e">
        <f t="shared" si="31"/>
        <v>#REF!</v>
      </c>
      <c r="AC189" s="24"/>
      <c r="AD189" s="88">
        <v>580</v>
      </c>
      <c r="AE189" s="88" t="s">
        <v>216</v>
      </c>
      <c r="AF189" s="113">
        <v>4842</v>
      </c>
      <c r="AG189" s="113">
        <v>14404156.8349525</v>
      </c>
      <c r="AH189" s="113">
        <v>3873728.2394645121</v>
      </c>
      <c r="AI189" s="113">
        <v>-236086</v>
      </c>
      <c r="AK189" s="114">
        <f t="shared" si="32"/>
        <v>14168070.8349525</v>
      </c>
      <c r="AL189" s="115"/>
      <c r="AM189" s="116">
        <v>2883629.773590853</v>
      </c>
      <c r="AN189" s="115"/>
      <c r="AO189" s="116">
        <v>374484.58284293878</v>
      </c>
      <c r="AP189" s="117"/>
      <c r="AQ189" s="117">
        <f t="shared" si="33"/>
        <v>17426185.19138629</v>
      </c>
      <c r="AR189" s="118">
        <f t="shared" si="34"/>
        <v>3598.9643104887009</v>
      </c>
      <c r="AU189" s="6">
        <v>580</v>
      </c>
      <c r="AV189" s="6">
        <f t="shared" si="35"/>
        <v>0</v>
      </c>
    </row>
    <row r="190" spans="1:48" x14ac:dyDescent="0.2">
      <c r="A190" s="6">
        <v>581</v>
      </c>
      <c r="B190" s="6" t="s">
        <v>217</v>
      </c>
      <c r="C190" s="7">
        <v>6404</v>
      </c>
      <c r="D190" s="7">
        <v>17109412.86943223</v>
      </c>
      <c r="E190" s="26">
        <v>4642423.702895605</v>
      </c>
      <c r="F190" s="26">
        <v>-543082</v>
      </c>
      <c r="H190" s="13">
        <f t="shared" si="24"/>
        <v>16566330.86943223</v>
      </c>
      <c r="I190" s="42"/>
      <c r="J190" s="33">
        <v>3677889.0681263823</v>
      </c>
      <c r="K190" s="42"/>
      <c r="L190" s="33">
        <v>-574135.78691664466</v>
      </c>
      <c r="M190" s="44"/>
      <c r="N190" s="44">
        <f t="shared" si="25"/>
        <v>19670084.15064197</v>
      </c>
      <c r="O190" s="57">
        <f t="shared" si="26"/>
        <v>3071.5309416992459</v>
      </c>
      <c r="P190" s="42"/>
      <c r="Q190" s="33">
        <v>0</v>
      </c>
      <c r="S190" s="36">
        <f t="shared" si="27"/>
        <v>-693660.36834991723</v>
      </c>
      <c r="T190" s="12">
        <f t="shared" si="28"/>
        <v>-3.4063497884830915E-2</v>
      </c>
      <c r="U190" s="33">
        <f t="shared" si="29"/>
        <v>-108.31673459555235</v>
      </c>
      <c r="W190" s="23">
        <v>74112.416240000006</v>
      </c>
      <c r="X190" s="24">
        <v>189019.28610000003</v>
      </c>
      <c r="Y190" s="25">
        <f t="shared" si="30"/>
        <v>114906.86986000002</v>
      </c>
      <c r="AA190" s="23" t="e">
        <f>#REF!+Y190</f>
        <v>#REF!</v>
      </c>
      <c r="AB190" s="25" t="e">
        <f t="shared" si="31"/>
        <v>#REF!</v>
      </c>
      <c r="AC190" s="24"/>
      <c r="AD190" s="88">
        <v>581</v>
      </c>
      <c r="AE190" s="88" t="s">
        <v>217</v>
      </c>
      <c r="AF190" s="113">
        <v>6469</v>
      </c>
      <c r="AG190" s="113">
        <v>16903706.726610802</v>
      </c>
      <c r="AH190" s="113">
        <v>4642423.702895605</v>
      </c>
      <c r="AI190" s="113">
        <v>-543082</v>
      </c>
      <c r="AK190" s="114">
        <f t="shared" si="32"/>
        <v>16360624.726610802</v>
      </c>
      <c r="AL190" s="115"/>
      <c r="AM190" s="116">
        <v>3454077.3527947124</v>
      </c>
      <c r="AN190" s="115"/>
      <c r="AO190" s="116">
        <v>549042.43958637177</v>
      </c>
      <c r="AP190" s="117"/>
      <c r="AQ190" s="117">
        <f t="shared" si="33"/>
        <v>20363744.518991888</v>
      </c>
      <c r="AR190" s="118">
        <f t="shared" si="34"/>
        <v>3147.8968185178369</v>
      </c>
      <c r="AU190" s="6">
        <v>581</v>
      </c>
      <c r="AV190" s="6">
        <f t="shared" si="35"/>
        <v>0</v>
      </c>
    </row>
    <row r="191" spans="1:48" x14ac:dyDescent="0.2">
      <c r="A191" s="6">
        <v>583</v>
      </c>
      <c r="B191" s="6" t="s">
        <v>218</v>
      </c>
      <c r="C191" s="6">
        <v>939</v>
      </c>
      <c r="D191" s="7">
        <v>4301372.2998712091</v>
      </c>
      <c r="E191" s="26">
        <v>609005.37512846955</v>
      </c>
      <c r="F191" s="26">
        <v>-172068</v>
      </c>
      <c r="H191" s="13">
        <f t="shared" si="24"/>
        <v>4129304.2998712091</v>
      </c>
      <c r="I191" s="42"/>
      <c r="J191" s="33">
        <v>573124.85731685895</v>
      </c>
      <c r="K191" s="42"/>
      <c r="L191" s="33">
        <v>-163725.95607429682</v>
      </c>
      <c r="M191" s="44"/>
      <c r="N191" s="44">
        <f t="shared" si="25"/>
        <v>4538703.2011137716</v>
      </c>
      <c r="O191" s="57">
        <f t="shared" si="26"/>
        <v>4833.5497349454436</v>
      </c>
      <c r="P191" s="42"/>
      <c r="Q191" s="33">
        <v>0</v>
      </c>
      <c r="S191" s="36">
        <f t="shared" si="27"/>
        <v>-187763.15698325634</v>
      </c>
      <c r="T191" s="12">
        <f t="shared" si="28"/>
        <v>-3.9725905731158875E-2</v>
      </c>
      <c r="U191" s="33">
        <f t="shared" si="29"/>
        <v>-199.96076356044338</v>
      </c>
      <c r="W191" s="23">
        <v>0</v>
      </c>
      <c r="X191" s="24">
        <v>98010.000199999995</v>
      </c>
      <c r="Y191" s="25">
        <f t="shared" si="30"/>
        <v>98010.000199999995</v>
      </c>
      <c r="AA191" s="23" t="e">
        <f>#REF!+Y191</f>
        <v>#REF!</v>
      </c>
      <c r="AB191" s="25" t="e">
        <f t="shared" si="31"/>
        <v>#REF!</v>
      </c>
      <c r="AC191" s="24"/>
      <c r="AD191" s="88">
        <v>583</v>
      </c>
      <c r="AE191" s="88" t="s">
        <v>218</v>
      </c>
      <c r="AF191" s="88">
        <v>954</v>
      </c>
      <c r="AG191" s="113">
        <v>4203042.0086350823</v>
      </c>
      <c r="AH191" s="113">
        <v>609005.37512846978</v>
      </c>
      <c r="AI191" s="113">
        <v>-172068</v>
      </c>
      <c r="AK191" s="114">
        <f t="shared" si="32"/>
        <v>4030974.0086350823</v>
      </c>
      <c r="AL191" s="115"/>
      <c r="AM191" s="116">
        <v>538922.24811117537</v>
      </c>
      <c r="AN191" s="115"/>
      <c r="AO191" s="116">
        <v>156570.10135076987</v>
      </c>
      <c r="AP191" s="117"/>
      <c r="AQ191" s="117">
        <f t="shared" si="33"/>
        <v>4726466.358097028</v>
      </c>
      <c r="AR191" s="118">
        <f t="shared" si="34"/>
        <v>4954.3672516740335</v>
      </c>
      <c r="AU191" s="6">
        <v>583</v>
      </c>
      <c r="AV191" s="6">
        <f t="shared" si="35"/>
        <v>0</v>
      </c>
    </row>
    <row r="192" spans="1:48" x14ac:dyDescent="0.2">
      <c r="A192" s="6">
        <v>584</v>
      </c>
      <c r="B192" s="6" t="s">
        <v>219</v>
      </c>
      <c r="C192" s="7">
        <v>2759</v>
      </c>
      <c r="D192" s="7">
        <v>10931120.269863103</v>
      </c>
      <c r="E192" s="26">
        <v>3543011.4060558216</v>
      </c>
      <c r="F192" s="26">
        <v>233052</v>
      </c>
      <c r="H192" s="13">
        <f t="shared" si="24"/>
        <v>11164172.269863103</v>
      </c>
      <c r="I192" s="42"/>
      <c r="J192" s="33">
        <v>1606703.0937778992</v>
      </c>
      <c r="K192" s="42"/>
      <c r="L192" s="33">
        <v>-193343.34892167896</v>
      </c>
      <c r="M192" s="44"/>
      <c r="N192" s="44">
        <f t="shared" si="25"/>
        <v>12577532.014719322</v>
      </c>
      <c r="O192" s="57">
        <f t="shared" si="26"/>
        <v>4558.7285301628572</v>
      </c>
      <c r="P192" s="42"/>
      <c r="Q192" s="33">
        <v>0</v>
      </c>
      <c r="S192" s="36">
        <f t="shared" si="27"/>
        <v>-16755.103355104104</v>
      </c>
      <c r="T192" s="12">
        <f t="shared" si="28"/>
        <v>-1.3303733032303487E-3</v>
      </c>
      <c r="U192" s="33">
        <f t="shared" si="29"/>
        <v>-6.0728899438579571</v>
      </c>
      <c r="W192" s="23">
        <v>6796.81</v>
      </c>
      <c r="X192" s="24">
        <v>20390.43</v>
      </c>
      <c r="Y192" s="25">
        <f t="shared" si="30"/>
        <v>13593.619999999999</v>
      </c>
      <c r="AA192" s="23" t="e">
        <f>#REF!+Y192</f>
        <v>#REF!</v>
      </c>
      <c r="AB192" s="25" t="e">
        <f t="shared" si="31"/>
        <v>#REF!</v>
      </c>
      <c r="AC192" s="24"/>
      <c r="AD192" s="88">
        <v>584</v>
      </c>
      <c r="AE192" s="88" t="s">
        <v>219</v>
      </c>
      <c r="AF192" s="113">
        <v>2825</v>
      </c>
      <c r="AG192" s="113">
        <v>10665921.780448476</v>
      </c>
      <c r="AH192" s="113">
        <v>3543011.4060558216</v>
      </c>
      <c r="AI192" s="113">
        <v>233052</v>
      </c>
      <c r="AK192" s="114">
        <f t="shared" si="32"/>
        <v>10898973.780448476</v>
      </c>
      <c r="AL192" s="115"/>
      <c r="AM192" s="116">
        <v>1510420.3098984014</v>
      </c>
      <c r="AN192" s="115"/>
      <c r="AO192" s="116">
        <v>184893.02772754963</v>
      </c>
      <c r="AP192" s="117"/>
      <c r="AQ192" s="117">
        <f t="shared" si="33"/>
        <v>12594287.118074426</v>
      </c>
      <c r="AR192" s="118">
        <f t="shared" si="34"/>
        <v>4458.1547320617437</v>
      </c>
      <c r="AU192" s="6">
        <v>584</v>
      </c>
      <c r="AV192" s="6">
        <f t="shared" si="35"/>
        <v>0</v>
      </c>
    </row>
    <row r="193" spans="1:48" x14ac:dyDescent="0.2">
      <c r="A193" s="6">
        <v>588</v>
      </c>
      <c r="B193" s="6" t="s">
        <v>220</v>
      </c>
      <c r="C193" s="7">
        <v>1690</v>
      </c>
      <c r="D193" s="7">
        <v>5074242.7908501094</v>
      </c>
      <c r="E193" s="26">
        <v>1593673.7094154123</v>
      </c>
      <c r="F193" s="26">
        <v>-407622</v>
      </c>
      <c r="H193" s="13">
        <f t="shared" si="24"/>
        <v>4666620.7908501094</v>
      </c>
      <c r="I193" s="42"/>
      <c r="J193" s="33">
        <v>1172289.3559848359</v>
      </c>
      <c r="K193" s="42"/>
      <c r="L193" s="33">
        <v>-154407.60388200154</v>
      </c>
      <c r="M193" s="44"/>
      <c r="N193" s="44">
        <f t="shared" si="25"/>
        <v>5684502.5429529436</v>
      </c>
      <c r="O193" s="57">
        <f t="shared" si="26"/>
        <v>3363.6109721615053</v>
      </c>
      <c r="P193" s="42"/>
      <c r="Q193" s="33">
        <v>0</v>
      </c>
      <c r="S193" s="36">
        <f t="shared" si="27"/>
        <v>-176807.03675364796</v>
      </c>
      <c r="T193" s="12">
        <f t="shared" si="28"/>
        <v>-3.0165108044420793E-2</v>
      </c>
      <c r="U193" s="33">
        <f t="shared" si="29"/>
        <v>-104.61954837493963</v>
      </c>
      <c r="W193" s="23">
        <v>47876.729639999998</v>
      </c>
      <c r="X193" s="24">
        <v>42140.222000000002</v>
      </c>
      <c r="Y193" s="25">
        <f t="shared" si="30"/>
        <v>-5736.5076399999962</v>
      </c>
      <c r="AA193" s="23" t="e">
        <f>#REF!+Y193</f>
        <v>#REF!</v>
      </c>
      <c r="AB193" s="25" t="e">
        <f t="shared" si="31"/>
        <v>#REF!</v>
      </c>
      <c r="AC193" s="24"/>
      <c r="AD193" s="88">
        <v>588</v>
      </c>
      <c r="AE193" s="88" t="s">
        <v>220</v>
      </c>
      <c r="AF193" s="113">
        <v>1713</v>
      </c>
      <c r="AG193" s="113">
        <v>5019520.5423244732</v>
      </c>
      <c r="AH193" s="113">
        <v>1593673.7094154123</v>
      </c>
      <c r="AI193" s="113">
        <v>-407622</v>
      </c>
      <c r="AK193" s="114">
        <f t="shared" si="32"/>
        <v>4611898.5423244732</v>
      </c>
      <c r="AL193" s="115"/>
      <c r="AM193" s="116">
        <v>1101752.0175858685</v>
      </c>
      <c r="AN193" s="115"/>
      <c r="AO193" s="116">
        <v>147659.01979624972</v>
      </c>
      <c r="AP193" s="117"/>
      <c r="AQ193" s="117">
        <f t="shared" si="33"/>
        <v>5861309.5797065916</v>
      </c>
      <c r="AR193" s="118">
        <f t="shared" si="34"/>
        <v>3421.6635024556867</v>
      </c>
      <c r="AU193" s="6">
        <v>588</v>
      </c>
      <c r="AV193" s="6">
        <f t="shared" si="35"/>
        <v>0</v>
      </c>
    </row>
    <row r="194" spans="1:48" x14ac:dyDescent="0.2">
      <c r="A194" s="6">
        <v>592</v>
      </c>
      <c r="B194" s="6" t="s">
        <v>221</v>
      </c>
      <c r="C194" s="7">
        <v>3841</v>
      </c>
      <c r="D194" s="7">
        <v>8733024.5556994528</v>
      </c>
      <c r="E194" s="26">
        <v>2846239.8029894186</v>
      </c>
      <c r="F194" s="26">
        <v>-125377</v>
      </c>
      <c r="H194" s="13">
        <f t="shared" si="24"/>
        <v>8607647.5556994528</v>
      </c>
      <c r="I194" s="42"/>
      <c r="J194" s="33">
        <v>2003432.9103761818</v>
      </c>
      <c r="K194" s="42"/>
      <c r="L194" s="33">
        <v>-328167.02914069383</v>
      </c>
      <c r="M194" s="44"/>
      <c r="N194" s="44">
        <f t="shared" si="25"/>
        <v>10282913.436934941</v>
      </c>
      <c r="O194" s="57">
        <f t="shared" si="26"/>
        <v>2677.1448677258372</v>
      </c>
      <c r="P194" s="42"/>
      <c r="Q194" s="33">
        <v>0</v>
      </c>
      <c r="S194" s="36">
        <f t="shared" si="27"/>
        <v>-709676.58439570107</v>
      </c>
      <c r="T194" s="12">
        <f t="shared" si="28"/>
        <v>-6.4559542657244978E-2</v>
      </c>
      <c r="U194" s="33">
        <f t="shared" si="29"/>
        <v>-184.76349502621741</v>
      </c>
      <c r="W194" s="23">
        <v>44732.525333999998</v>
      </c>
      <c r="X194" s="24">
        <v>167269.49410000004</v>
      </c>
      <c r="Y194" s="25">
        <f t="shared" si="30"/>
        <v>122536.96876600003</v>
      </c>
      <c r="AA194" s="23" t="e">
        <f>#REF!+Y194</f>
        <v>#REF!</v>
      </c>
      <c r="AB194" s="25" t="e">
        <f t="shared" si="31"/>
        <v>#REF!</v>
      </c>
      <c r="AC194" s="24"/>
      <c r="AD194" s="88">
        <v>592</v>
      </c>
      <c r="AE194" s="88" t="s">
        <v>221</v>
      </c>
      <c r="AF194" s="113">
        <v>3900</v>
      </c>
      <c r="AG194" s="113">
        <v>8923618.7628583871</v>
      </c>
      <c r="AH194" s="113">
        <v>2846239.8029894186</v>
      </c>
      <c r="AI194" s="113">
        <v>-125377</v>
      </c>
      <c r="AK194" s="114">
        <f t="shared" si="32"/>
        <v>8798241.7628583871</v>
      </c>
      <c r="AL194" s="115"/>
      <c r="AM194" s="116">
        <v>1880524.1938919052</v>
      </c>
      <c r="AN194" s="115"/>
      <c r="AO194" s="116">
        <v>313824.06458034884</v>
      </c>
      <c r="AP194" s="117"/>
      <c r="AQ194" s="117">
        <f t="shared" si="33"/>
        <v>10992590.021330642</v>
      </c>
      <c r="AR194" s="118">
        <f t="shared" si="34"/>
        <v>2818.6128259822158</v>
      </c>
      <c r="AU194" s="6">
        <v>592</v>
      </c>
      <c r="AV194" s="6">
        <f t="shared" si="35"/>
        <v>0</v>
      </c>
    </row>
    <row r="195" spans="1:48" x14ac:dyDescent="0.2">
      <c r="A195" s="6">
        <v>593</v>
      </c>
      <c r="B195" s="6" t="s">
        <v>222</v>
      </c>
      <c r="C195" s="7">
        <v>17682</v>
      </c>
      <c r="D195" s="7">
        <v>43908593.900589362</v>
      </c>
      <c r="E195" s="26">
        <v>10276753.815124478</v>
      </c>
      <c r="F195" s="26">
        <v>-2096751</v>
      </c>
      <c r="H195" s="13">
        <f t="shared" si="24"/>
        <v>41811842.900589362</v>
      </c>
      <c r="I195" s="42"/>
      <c r="J195" s="33">
        <v>9900650.889323622</v>
      </c>
      <c r="K195" s="42"/>
      <c r="L195" s="33">
        <v>-1622079.9488017699</v>
      </c>
      <c r="M195" s="44"/>
      <c r="N195" s="44">
        <f t="shared" si="25"/>
        <v>50090413.841111213</v>
      </c>
      <c r="O195" s="57">
        <f t="shared" si="26"/>
        <v>2832.8477457929653</v>
      </c>
      <c r="P195" s="42"/>
      <c r="Q195" s="33">
        <v>0</v>
      </c>
      <c r="S195" s="36">
        <f t="shared" si="27"/>
        <v>-939088.98119439185</v>
      </c>
      <c r="T195" s="12">
        <f t="shared" si="28"/>
        <v>-1.840286362311774E-2</v>
      </c>
      <c r="U195" s="33">
        <f t="shared" si="29"/>
        <v>-53.109884695984157</v>
      </c>
      <c r="W195" s="23">
        <v>279077.01860000001</v>
      </c>
      <c r="X195" s="24">
        <v>179503.75210000001</v>
      </c>
      <c r="Y195" s="25">
        <f t="shared" si="30"/>
        <v>-99573.266499999998</v>
      </c>
      <c r="AA195" s="23" t="e">
        <f>#REF!+Y195</f>
        <v>#REF!</v>
      </c>
      <c r="AB195" s="25" t="e">
        <f t="shared" si="31"/>
        <v>#REF!</v>
      </c>
      <c r="AC195" s="24"/>
      <c r="AD195" s="88">
        <v>593</v>
      </c>
      <c r="AE195" s="88" t="s">
        <v>222</v>
      </c>
      <c r="AF195" s="113">
        <v>17933</v>
      </c>
      <c r="AG195" s="113">
        <v>42268177.307118922</v>
      </c>
      <c r="AH195" s="113">
        <v>10276753.815124486</v>
      </c>
      <c r="AI195" s="113">
        <v>-2096751</v>
      </c>
      <c r="AK195" s="114">
        <f t="shared" si="32"/>
        <v>40171426.307118922</v>
      </c>
      <c r="AL195" s="115"/>
      <c r="AM195" s="116">
        <v>9306891.6690423302</v>
      </c>
      <c r="AN195" s="115"/>
      <c r="AO195" s="116">
        <v>1551184.8461443498</v>
      </c>
      <c r="AP195" s="117"/>
      <c r="AQ195" s="117">
        <f t="shared" si="33"/>
        <v>51029502.822305605</v>
      </c>
      <c r="AR195" s="118">
        <f t="shared" si="34"/>
        <v>2845.5642013218985</v>
      </c>
      <c r="AU195" s="6">
        <v>593</v>
      </c>
      <c r="AV195" s="6">
        <f t="shared" si="35"/>
        <v>0</v>
      </c>
    </row>
    <row r="196" spans="1:48" x14ac:dyDescent="0.2">
      <c r="A196" s="6">
        <v>595</v>
      </c>
      <c r="B196" s="6" t="s">
        <v>223</v>
      </c>
      <c r="C196" s="7">
        <v>4391</v>
      </c>
      <c r="D196" s="7">
        <v>18112877.093977634</v>
      </c>
      <c r="E196" s="26">
        <v>4794870.6452656994</v>
      </c>
      <c r="F196" s="26">
        <v>-96309</v>
      </c>
      <c r="H196" s="13">
        <f t="shared" si="24"/>
        <v>18016568.093977634</v>
      </c>
      <c r="I196" s="42"/>
      <c r="J196" s="33">
        <v>2867965.8754196507</v>
      </c>
      <c r="K196" s="42"/>
      <c r="L196" s="33">
        <v>-344888.16360400082</v>
      </c>
      <c r="M196" s="44"/>
      <c r="N196" s="44">
        <f t="shared" si="25"/>
        <v>20539645.805793282</v>
      </c>
      <c r="O196" s="57">
        <f t="shared" si="26"/>
        <v>4677.6692793881302</v>
      </c>
      <c r="P196" s="42"/>
      <c r="Q196" s="33">
        <v>0</v>
      </c>
      <c r="S196" s="36">
        <f t="shared" si="27"/>
        <v>-468072.94446215034</v>
      </c>
      <c r="T196" s="12">
        <f t="shared" si="28"/>
        <v>-2.2280998238157539E-2</v>
      </c>
      <c r="U196" s="33">
        <f t="shared" si="29"/>
        <v>-106.59825653886367</v>
      </c>
      <c r="W196" s="23">
        <v>106941.00854000001</v>
      </c>
      <c r="X196" s="24">
        <v>175493.63420000006</v>
      </c>
      <c r="Y196" s="25">
        <f t="shared" si="30"/>
        <v>68552.625660000049</v>
      </c>
      <c r="AA196" s="23" t="e">
        <f>#REF!+Y196</f>
        <v>#REF!</v>
      </c>
      <c r="AB196" s="25" t="e">
        <f t="shared" si="31"/>
        <v>#REF!</v>
      </c>
      <c r="AC196" s="24"/>
      <c r="AD196" s="88">
        <v>595</v>
      </c>
      <c r="AE196" s="88" t="s">
        <v>223</v>
      </c>
      <c r="AF196" s="113">
        <v>4498</v>
      </c>
      <c r="AG196" s="113">
        <v>18080174.20159363</v>
      </c>
      <c r="AH196" s="113">
        <v>4794870.6452656994</v>
      </c>
      <c r="AI196" s="113">
        <v>-96309</v>
      </c>
      <c r="AK196" s="114">
        <f t="shared" si="32"/>
        <v>17983865.20159363</v>
      </c>
      <c r="AL196" s="115"/>
      <c r="AM196" s="116">
        <v>2694039.1684321021</v>
      </c>
      <c r="AN196" s="115"/>
      <c r="AO196" s="116">
        <v>329814.38022970007</v>
      </c>
      <c r="AP196" s="117"/>
      <c r="AQ196" s="117">
        <f t="shared" si="33"/>
        <v>21007718.750255432</v>
      </c>
      <c r="AR196" s="118">
        <f t="shared" si="34"/>
        <v>4670.4577034805316</v>
      </c>
      <c r="AU196" s="6">
        <v>595</v>
      </c>
      <c r="AV196" s="6">
        <f t="shared" si="35"/>
        <v>0</v>
      </c>
    </row>
    <row r="197" spans="1:48" x14ac:dyDescent="0.2">
      <c r="A197" s="6">
        <v>598</v>
      </c>
      <c r="B197" s="6" t="s">
        <v>224</v>
      </c>
      <c r="C197" s="7">
        <v>19208</v>
      </c>
      <c r="D197" s="7">
        <v>34720060.785423197</v>
      </c>
      <c r="E197" s="26">
        <v>3547249.4061083212</v>
      </c>
      <c r="F197" s="26">
        <v>1769922</v>
      </c>
      <c r="H197" s="13">
        <f t="shared" si="24"/>
        <v>36489982.785423197</v>
      </c>
      <c r="I197" s="42"/>
      <c r="J197" s="33">
        <v>8902166.1180363428</v>
      </c>
      <c r="K197" s="42"/>
      <c r="L197" s="33">
        <v>-1980940.5379113089</v>
      </c>
      <c r="M197" s="44"/>
      <c r="N197" s="44">
        <f t="shared" si="25"/>
        <v>43411208.365548231</v>
      </c>
      <c r="O197" s="57">
        <f t="shared" si="26"/>
        <v>2260.0587445620695</v>
      </c>
      <c r="P197" s="42"/>
      <c r="Q197" s="33">
        <v>0</v>
      </c>
      <c r="S197" s="36">
        <f t="shared" si="27"/>
        <v>-2162767.4404102638</v>
      </c>
      <c r="T197" s="12">
        <f t="shared" si="28"/>
        <v>-4.745619407046546E-2</v>
      </c>
      <c r="U197" s="33">
        <f t="shared" si="29"/>
        <v>-112.59722201219616</v>
      </c>
      <c r="W197" s="23">
        <v>217049.33054</v>
      </c>
      <c r="X197" s="24">
        <v>991246.77040000004</v>
      </c>
      <c r="Y197" s="25">
        <f t="shared" si="30"/>
        <v>774197.43986000004</v>
      </c>
      <c r="AA197" s="23" t="e">
        <f>#REF!+Y197</f>
        <v>#REF!</v>
      </c>
      <c r="AB197" s="25" t="e">
        <f t="shared" si="31"/>
        <v>#REF!</v>
      </c>
      <c r="AC197" s="24"/>
      <c r="AD197" s="88">
        <v>598</v>
      </c>
      <c r="AE197" s="88" t="s">
        <v>224</v>
      </c>
      <c r="AF197" s="113">
        <v>19278</v>
      </c>
      <c r="AG197" s="113">
        <v>33549868.918017551</v>
      </c>
      <c r="AH197" s="113">
        <v>3547249.4061083212</v>
      </c>
      <c r="AI197" s="113">
        <v>1769922</v>
      </c>
      <c r="AK197" s="114">
        <f t="shared" si="32"/>
        <v>35319790.918017551</v>
      </c>
      <c r="AL197" s="115"/>
      <c r="AM197" s="116">
        <v>8359823.9189942963</v>
      </c>
      <c r="AN197" s="115"/>
      <c r="AO197" s="116">
        <v>1894360.9689466537</v>
      </c>
      <c r="AP197" s="117"/>
      <c r="AQ197" s="117">
        <f t="shared" si="33"/>
        <v>45573975.805958495</v>
      </c>
      <c r="AR197" s="118">
        <f t="shared" si="34"/>
        <v>2364.0406580536619</v>
      </c>
      <c r="AU197" s="6">
        <v>598</v>
      </c>
      <c r="AV197" s="6">
        <f t="shared" si="35"/>
        <v>0</v>
      </c>
    </row>
    <row r="198" spans="1:48" x14ac:dyDescent="0.2">
      <c r="A198" s="6">
        <v>599</v>
      </c>
      <c r="B198" s="6" t="s">
        <v>2</v>
      </c>
      <c r="C198" s="7">
        <v>11081</v>
      </c>
      <c r="D198" s="7">
        <v>24228985.865934212</v>
      </c>
      <c r="E198" s="26">
        <v>8069851.7543194415</v>
      </c>
      <c r="F198" s="26">
        <v>-546878</v>
      </c>
      <c r="H198" s="13">
        <f t="shared" si="24"/>
        <v>23682107.865934212</v>
      </c>
      <c r="I198" s="42"/>
      <c r="J198" s="33">
        <v>5764912.0966167739</v>
      </c>
      <c r="K198" s="42"/>
      <c r="L198" s="33">
        <v>-893949.74755667639</v>
      </c>
      <c r="M198" s="44"/>
      <c r="N198" s="44">
        <f t="shared" si="25"/>
        <v>28553070.214994311</v>
      </c>
      <c r="O198" s="57">
        <f t="shared" si="26"/>
        <v>2576.759337153173</v>
      </c>
      <c r="P198" s="42"/>
      <c r="Q198" s="33">
        <v>0</v>
      </c>
      <c r="S198" s="36">
        <f t="shared" si="27"/>
        <v>-783507.9733263962</v>
      </c>
      <c r="T198" s="12">
        <f t="shared" si="28"/>
        <v>-2.6707544700571843E-2</v>
      </c>
      <c r="U198" s="33">
        <f t="shared" si="29"/>
        <v>-70.707334475805084</v>
      </c>
      <c r="W198" s="23">
        <v>453442.38234000001</v>
      </c>
      <c r="X198" s="24">
        <v>145587.67020000002</v>
      </c>
      <c r="Y198" s="25">
        <f t="shared" si="30"/>
        <v>-307854.71213999996</v>
      </c>
      <c r="AA198" s="23" t="e">
        <f>#REF!+Y198</f>
        <v>#REF!</v>
      </c>
      <c r="AB198" s="25" t="e">
        <f t="shared" si="31"/>
        <v>#REF!</v>
      </c>
      <c r="AC198" s="24"/>
      <c r="AD198" s="88">
        <v>599</v>
      </c>
      <c r="AE198" s="88" t="s">
        <v>2</v>
      </c>
      <c r="AF198" s="113">
        <v>11016</v>
      </c>
      <c r="AG198" s="113">
        <v>23618667.739999395</v>
      </c>
      <c r="AH198" s="113">
        <v>8069851.7543194415</v>
      </c>
      <c r="AI198" s="113">
        <v>-546878</v>
      </c>
      <c r="AK198" s="114">
        <f t="shared" si="32"/>
        <v>23071789.739999395</v>
      </c>
      <c r="AL198" s="115"/>
      <c r="AM198" s="116">
        <v>5409909.9309900133</v>
      </c>
      <c r="AN198" s="115"/>
      <c r="AO198" s="116">
        <v>854878.51733129716</v>
      </c>
      <c r="AP198" s="117"/>
      <c r="AQ198" s="117">
        <f t="shared" si="33"/>
        <v>29336578.188320708</v>
      </c>
      <c r="AR198" s="118">
        <f t="shared" si="34"/>
        <v>2663.0880708352129</v>
      </c>
      <c r="AU198" s="6">
        <v>599</v>
      </c>
      <c r="AV198" s="6">
        <f t="shared" si="35"/>
        <v>0</v>
      </c>
    </row>
    <row r="199" spans="1:48" x14ac:dyDescent="0.2">
      <c r="A199" s="6">
        <v>601</v>
      </c>
      <c r="B199" s="6" t="s">
        <v>225</v>
      </c>
      <c r="C199" s="7">
        <v>4032</v>
      </c>
      <c r="D199" s="7">
        <v>15067214.452809986</v>
      </c>
      <c r="E199" s="26">
        <v>3934274.8284033043</v>
      </c>
      <c r="F199" s="26">
        <v>395199</v>
      </c>
      <c r="H199" s="13">
        <f t="shared" si="24"/>
        <v>15462413.452809986</v>
      </c>
      <c r="I199" s="42"/>
      <c r="J199" s="33">
        <v>2566967.0873983325</v>
      </c>
      <c r="K199" s="42"/>
      <c r="L199" s="33">
        <v>-310596.83283421071</v>
      </c>
      <c r="M199" s="44"/>
      <c r="N199" s="44">
        <f t="shared" si="25"/>
        <v>17718783.707374107</v>
      </c>
      <c r="O199" s="57">
        <f t="shared" si="26"/>
        <v>4394.5396099638165</v>
      </c>
      <c r="P199" s="42"/>
      <c r="Q199" s="33">
        <v>0</v>
      </c>
      <c r="S199" s="36">
        <f t="shared" si="27"/>
        <v>52095.246982783079</v>
      </c>
      <c r="T199" s="12">
        <f t="shared" si="28"/>
        <v>2.9487839274225333E-3</v>
      </c>
      <c r="U199" s="33">
        <f t="shared" si="29"/>
        <v>12.920448160412469</v>
      </c>
      <c r="W199" s="23">
        <v>70686.824000000008</v>
      </c>
      <c r="X199" s="24">
        <v>35343.412000000004</v>
      </c>
      <c r="Y199" s="25">
        <f t="shared" si="30"/>
        <v>-35343.412000000004</v>
      </c>
      <c r="AA199" s="23" t="e">
        <f>#REF!+Y199</f>
        <v>#REF!</v>
      </c>
      <c r="AB199" s="25" t="e">
        <f t="shared" si="31"/>
        <v>#REF!</v>
      </c>
      <c r="AC199" s="24"/>
      <c r="AD199" s="88">
        <v>601</v>
      </c>
      <c r="AE199" s="88" t="s">
        <v>225</v>
      </c>
      <c r="AF199" s="113">
        <v>4053</v>
      </c>
      <c r="AG199" s="113">
        <v>14563670.7357945</v>
      </c>
      <c r="AH199" s="113">
        <v>3934274.8284033043</v>
      </c>
      <c r="AI199" s="113">
        <v>395199</v>
      </c>
      <c r="AK199" s="114">
        <f t="shared" si="32"/>
        <v>14958869.7357945</v>
      </c>
      <c r="AL199" s="115"/>
      <c r="AM199" s="116">
        <v>2410796.9281627075</v>
      </c>
      <c r="AN199" s="115"/>
      <c r="AO199" s="116">
        <v>297021.79643411411</v>
      </c>
      <c r="AP199" s="117"/>
      <c r="AQ199" s="117">
        <f t="shared" si="33"/>
        <v>17666688.460391324</v>
      </c>
      <c r="AR199" s="118">
        <f t="shared" si="34"/>
        <v>4358.9164718458733</v>
      </c>
      <c r="AU199" s="6">
        <v>601</v>
      </c>
      <c r="AV199" s="6">
        <f t="shared" si="35"/>
        <v>0</v>
      </c>
    </row>
    <row r="200" spans="1:48" x14ac:dyDescent="0.2">
      <c r="A200" s="6">
        <v>604</v>
      </c>
      <c r="B200" s="6" t="s">
        <v>226</v>
      </c>
      <c r="C200" s="7">
        <v>19623</v>
      </c>
      <c r="D200" s="7">
        <v>12797524.462758031</v>
      </c>
      <c r="E200" s="26">
        <v>-3294143.0540308589</v>
      </c>
      <c r="F200" s="26">
        <v>-2285061</v>
      </c>
      <c r="H200" s="13">
        <f t="shared" si="24"/>
        <v>10512463.462758031</v>
      </c>
      <c r="I200" s="42"/>
      <c r="J200" s="33">
        <v>5944487.6890317788</v>
      </c>
      <c r="K200" s="42"/>
      <c r="L200" s="33">
        <v>-2241660.8748007384</v>
      </c>
      <c r="M200" s="44"/>
      <c r="N200" s="44">
        <f t="shared" si="25"/>
        <v>14215290.276989073</v>
      </c>
      <c r="O200" s="57">
        <f t="shared" si="26"/>
        <v>724.41982759970813</v>
      </c>
      <c r="P200" s="42"/>
      <c r="Q200" s="33">
        <v>0</v>
      </c>
      <c r="S200" s="36">
        <f t="shared" si="27"/>
        <v>-2843943.4649758004</v>
      </c>
      <c r="T200" s="12">
        <f t="shared" si="28"/>
        <v>-0.16670991839333557</v>
      </c>
      <c r="U200" s="33">
        <f t="shared" si="29"/>
        <v>-144.92908652987822</v>
      </c>
      <c r="W200" s="23">
        <v>1414905.5313199998</v>
      </c>
      <c r="X200" s="24">
        <v>202680.87419999999</v>
      </c>
      <c r="Y200" s="25">
        <f t="shared" si="30"/>
        <v>-1212224.6571199999</v>
      </c>
      <c r="AA200" s="23" t="e">
        <f>#REF!+Y200</f>
        <v>#REF!</v>
      </c>
      <c r="AB200" s="25" t="e">
        <f t="shared" si="31"/>
        <v>#REF!</v>
      </c>
      <c r="AC200" s="24"/>
      <c r="AD200" s="88">
        <v>604</v>
      </c>
      <c r="AE200" s="88" t="s">
        <v>226</v>
      </c>
      <c r="AF200" s="113">
        <v>19368</v>
      </c>
      <c r="AG200" s="113">
        <v>11637159.586158201</v>
      </c>
      <c r="AH200" s="113">
        <v>-3294143.0540308589</v>
      </c>
      <c r="AI200" s="113">
        <v>-2285061</v>
      </c>
      <c r="AK200" s="114">
        <f t="shared" si="32"/>
        <v>9352098.5861582011</v>
      </c>
      <c r="AL200" s="115"/>
      <c r="AM200" s="116">
        <v>5563448.9695898816</v>
      </c>
      <c r="AN200" s="115"/>
      <c r="AO200" s="116">
        <v>2143686.1862167902</v>
      </c>
      <c r="AP200" s="117"/>
      <c r="AQ200" s="117">
        <f t="shared" si="33"/>
        <v>17059233.741964873</v>
      </c>
      <c r="AR200" s="118">
        <f t="shared" si="34"/>
        <v>880.79480286890089</v>
      </c>
      <c r="AU200" s="6">
        <v>604</v>
      </c>
      <c r="AV200" s="6">
        <f t="shared" si="35"/>
        <v>0</v>
      </c>
    </row>
    <row r="201" spans="1:48" x14ac:dyDescent="0.2">
      <c r="A201" s="6">
        <v>607</v>
      </c>
      <c r="B201" s="6" t="s">
        <v>227</v>
      </c>
      <c r="C201" s="7">
        <v>4246</v>
      </c>
      <c r="D201" s="7">
        <v>13126620.661862565</v>
      </c>
      <c r="E201" s="26">
        <v>4916285.7875298578</v>
      </c>
      <c r="F201" s="26">
        <v>-378320</v>
      </c>
      <c r="H201" s="13">
        <f t="shared" si="24"/>
        <v>12748300.661862565</v>
      </c>
      <c r="I201" s="42"/>
      <c r="J201" s="33">
        <v>2784454.4386212835</v>
      </c>
      <c r="K201" s="42"/>
      <c r="L201" s="33">
        <v>-292695.54435815685</v>
      </c>
      <c r="M201" s="44"/>
      <c r="N201" s="44">
        <f t="shared" si="25"/>
        <v>15240059.556125693</v>
      </c>
      <c r="O201" s="57">
        <f t="shared" si="26"/>
        <v>3589.2745068595605</v>
      </c>
      <c r="P201" s="42"/>
      <c r="Q201" s="33">
        <v>0</v>
      </c>
      <c r="S201" s="36">
        <f t="shared" si="27"/>
        <v>-84144.213297711685</v>
      </c>
      <c r="T201" s="12">
        <f t="shared" si="28"/>
        <v>-5.4909354224071203E-3</v>
      </c>
      <c r="U201" s="33">
        <f t="shared" si="29"/>
        <v>-19.817289990040436</v>
      </c>
      <c r="W201" s="23">
        <v>43853.018119999993</v>
      </c>
      <c r="X201" s="24">
        <v>28614.570100000004</v>
      </c>
      <c r="Y201" s="25">
        <f t="shared" si="30"/>
        <v>-15238.448019999989</v>
      </c>
      <c r="AA201" s="23" t="e">
        <f>#REF!+Y201</f>
        <v>#REF!</v>
      </c>
      <c r="AB201" s="25" t="e">
        <f t="shared" si="31"/>
        <v>#REF!</v>
      </c>
      <c r="AC201" s="24"/>
      <c r="AD201" s="88">
        <v>607</v>
      </c>
      <c r="AE201" s="88" t="s">
        <v>227</v>
      </c>
      <c r="AF201" s="113">
        <v>4307</v>
      </c>
      <c r="AG201" s="113">
        <v>12803788.393356103</v>
      </c>
      <c r="AH201" s="113">
        <v>4916285.7875298578</v>
      </c>
      <c r="AI201" s="113">
        <v>-378320</v>
      </c>
      <c r="AK201" s="114">
        <f t="shared" si="32"/>
        <v>12425468.393356103</v>
      </c>
      <c r="AL201" s="115"/>
      <c r="AM201" s="116">
        <v>2618832.4691373846</v>
      </c>
      <c r="AN201" s="115"/>
      <c r="AO201" s="116">
        <v>279902.90692991571</v>
      </c>
      <c r="AP201" s="117"/>
      <c r="AQ201" s="117">
        <f t="shared" si="33"/>
        <v>15324203.769423405</v>
      </c>
      <c r="AR201" s="118">
        <f t="shared" si="34"/>
        <v>3557.9762640871613</v>
      </c>
      <c r="AU201" s="6">
        <v>607</v>
      </c>
      <c r="AV201" s="6">
        <f t="shared" si="35"/>
        <v>0</v>
      </c>
    </row>
    <row r="202" spans="1:48" x14ac:dyDescent="0.2">
      <c r="A202" s="6">
        <v>608</v>
      </c>
      <c r="B202" s="6" t="s">
        <v>228</v>
      </c>
      <c r="C202" s="7">
        <v>2089</v>
      </c>
      <c r="D202" s="7">
        <v>5798638.7767592967</v>
      </c>
      <c r="E202" s="26">
        <v>1892463.3198844981</v>
      </c>
      <c r="F202" s="26">
        <v>216467</v>
      </c>
      <c r="H202" s="13">
        <f t="shared" si="24"/>
        <v>6015105.7767592967</v>
      </c>
      <c r="I202" s="42"/>
      <c r="J202" s="33">
        <v>1247057.8597425006</v>
      </c>
      <c r="K202" s="42"/>
      <c r="L202" s="33">
        <v>-170297.08960645983</v>
      </c>
      <c r="M202" s="44"/>
      <c r="N202" s="44">
        <f t="shared" si="25"/>
        <v>7091866.5468953373</v>
      </c>
      <c r="O202" s="57">
        <f t="shared" si="26"/>
        <v>3394.8619180925502</v>
      </c>
      <c r="P202" s="42"/>
      <c r="Q202" s="33">
        <v>0</v>
      </c>
      <c r="S202" s="36">
        <f t="shared" si="27"/>
        <v>-243467.88999512512</v>
      </c>
      <c r="T202" s="12">
        <f t="shared" si="28"/>
        <v>-3.319110970192303E-2</v>
      </c>
      <c r="U202" s="33">
        <f t="shared" si="29"/>
        <v>-116.54757778608192</v>
      </c>
      <c r="W202" s="23">
        <v>89717.891999999993</v>
      </c>
      <c r="X202" s="24">
        <v>49005.000100000005</v>
      </c>
      <c r="Y202" s="25">
        <f t="shared" si="30"/>
        <v>-40712.891899999988</v>
      </c>
      <c r="AA202" s="23" t="e">
        <f>#REF!+Y202</f>
        <v>#REF!</v>
      </c>
      <c r="AB202" s="25" t="e">
        <f t="shared" si="31"/>
        <v>#REF!</v>
      </c>
      <c r="AC202" s="24"/>
      <c r="AD202" s="88">
        <v>608</v>
      </c>
      <c r="AE202" s="88" t="s">
        <v>228</v>
      </c>
      <c r="AF202" s="113">
        <v>2146</v>
      </c>
      <c r="AG202" s="113">
        <v>5782667.9944053777</v>
      </c>
      <c r="AH202" s="113">
        <v>1892463.3198844991</v>
      </c>
      <c r="AI202" s="113">
        <v>216467</v>
      </c>
      <c r="AK202" s="114">
        <f t="shared" si="32"/>
        <v>5999134.9944053777</v>
      </c>
      <c r="AL202" s="115"/>
      <c r="AM202" s="116">
        <v>1173345.4074942921</v>
      </c>
      <c r="AN202" s="115"/>
      <c r="AO202" s="116">
        <v>162854.03499079289</v>
      </c>
      <c r="AP202" s="117"/>
      <c r="AQ202" s="117">
        <f t="shared" si="33"/>
        <v>7335334.4368904624</v>
      </c>
      <c r="AR202" s="118">
        <f t="shared" si="34"/>
        <v>3418.1427944503553</v>
      </c>
      <c r="AU202" s="6">
        <v>608</v>
      </c>
      <c r="AV202" s="6">
        <f t="shared" si="35"/>
        <v>0</v>
      </c>
    </row>
    <row r="203" spans="1:48" x14ac:dyDescent="0.2">
      <c r="A203" s="6">
        <v>609</v>
      </c>
      <c r="B203" s="6" t="s">
        <v>229</v>
      </c>
      <c r="C203" s="7">
        <v>83934</v>
      </c>
      <c r="D203" s="7">
        <v>126433672.47308579</v>
      </c>
      <c r="E203" s="26">
        <v>28748771.007993169</v>
      </c>
      <c r="F203" s="26">
        <v>-5895476</v>
      </c>
      <c r="H203" s="13">
        <f t="shared" si="24"/>
        <v>120538196.47308579</v>
      </c>
      <c r="I203" s="42"/>
      <c r="J203" s="33">
        <v>39376971.70215115</v>
      </c>
      <c r="K203" s="42"/>
      <c r="L203" s="33">
        <v>-7817712.8720516711</v>
      </c>
      <c r="M203" s="44"/>
      <c r="N203" s="44">
        <f t="shared" si="25"/>
        <v>152097455.30318528</v>
      </c>
      <c r="O203" s="57">
        <f t="shared" si="26"/>
        <v>1812.1077906829805</v>
      </c>
      <c r="P203" s="42"/>
      <c r="Q203" s="33">
        <v>0</v>
      </c>
      <c r="S203" s="36">
        <f t="shared" si="27"/>
        <v>-9014008.342232585</v>
      </c>
      <c r="T203" s="12">
        <f t="shared" si="28"/>
        <v>-5.5948894872378932E-2</v>
      </c>
      <c r="U203" s="33">
        <f t="shared" si="29"/>
        <v>-107.39400412505761</v>
      </c>
      <c r="W203" s="23">
        <v>4153439.5137460004</v>
      </c>
      <c r="X203" s="24">
        <v>1308114.0526000003</v>
      </c>
      <c r="Y203" s="25">
        <f t="shared" si="30"/>
        <v>-2845325.4611459998</v>
      </c>
      <c r="AA203" s="23" t="e">
        <f>#REF!+Y203</f>
        <v>#REF!</v>
      </c>
      <c r="AB203" s="25" t="e">
        <f t="shared" si="31"/>
        <v>#REF!</v>
      </c>
      <c r="AC203" s="24"/>
      <c r="AD203" s="88">
        <v>609</v>
      </c>
      <c r="AE203" s="88" t="s">
        <v>229</v>
      </c>
      <c r="AF203" s="113">
        <v>84403</v>
      </c>
      <c r="AG203" s="113">
        <v>122778238.09115112</v>
      </c>
      <c r="AH203" s="113">
        <v>28748771.007993169</v>
      </c>
      <c r="AI203" s="113">
        <v>-5895476</v>
      </c>
      <c r="AK203" s="114">
        <f t="shared" si="32"/>
        <v>116882762.09115112</v>
      </c>
      <c r="AL203" s="115"/>
      <c r="AM203" s="116">
        <v>36752671.937112451</v>
      </c>
      <c r="AN203" s="115"/>
      <c r="AO203" s="116">
        <v>7476029.6171543077</v>
      </c>
      <c r="AP203" s="117"/>
      <c r="AQ203" s="117">
        <f t="shared" si="33"/>
        <v>161111463.64541787</v>
      </c>
      <c r="AR203" s="118">
        <f t="shared" si="34"/>
        <v>1908.8357480826257</v>
      </c>
      <c r="AU203" s="6">
        <v>609</v>
      </c>
      <c r="AV203" s="6">
        <f t="shared" si="35"/>
        <v>0</v>
      </c>
    </row>
    <row r="204" spans="1:48" x14ac:dyDescent="0.2">
      <c r="A204" s="6">
        <v>611</v>
      </c>
      <c r="B204" s="6" t="s">
        <v>230</v>
      </c>
      <c r="C204" s="7">
        <v>5035</v>
      </c>
      <c r="D204" s="7">
        <v>5420769.6298854407</v>
      </c>
      <c r="E204" s="26">
        <v>898511.30159049039</v>
      </c>
      <c r="F204" s="26">
        <v>-1222773</v>
      </c>
      <c r="H204" s="13">
        <f t="shared" si="24"/>
        <v>4197996.6298854407</v>
      </c>
      <c r="I204" s="42"/>
      <c r="J204" s="33">
        <v>2053196.6330699257</v>
      </c>
      <c r="K204" s="42"/>
      <c r="L204" s="33">
        <v>-482679.69972178561</v>
      </c>
      <c r="M204" s="44"/>
      <c r="N204" s="44">
        <f t="shared" si="25"/>
        <v>5768513.5632335814</v>
      </c>
      <c r="O204" s="57">
        <f t="shared" si="26"/>
        <v>1145.6829321218631</v>
      </c>
      <c r="P204" s="42"/>
      <c r="Q204" s="33">
        <v>0</v>
      </c>
      <c r="S204" s="36">
        <f t="shared" si="27"/>
        <v>-747694.00625955593</v>
      </c>
      <c r="T204" s="12">
        <f t="shared" si="28"/>
        <v>-0.11474373679562133</v>
      </c>
      <c r="U204" s="33">
        <f t="shared" si="29"/>
        <v>-148.49930610914714</v>
      </c>
      <c r="W204" s="23">
        <v>239247.71200000006</v>
      </c>
      <c r="X204" s="24">
        <v>111671.5883</v>
      </c>
      <c r="Y204" s="25">
        <f t="shared" si="30"/>
        <v>-127576.12370000005</v>
      </c>
      <c r="AA204" s="23" t="e">
        <f>#REF!+Y204</f>
        <v>#REF!</v>
      </c>
      <c r="AB204" s="25" t="e">
        <f t="shared" si="31"/>
        <v>#REF!</v>
      </c>
      <c r="AC204" s="24"/>
      <c r="AD204" s="88">
        <v>611</v>
      </c>
      <c r="AE204" s="88" t="s">
        <v>230</v>
      </c>
      <c r="AF204" s="113">
        <v>5068</v>
      </c>
      <c r="AG204" s="113">
        <v>5350851.5670734327</v>
      </c>
      <c r="AH204" s="113">
        <v>898511.30159049039</v>
      </c>
      <c r="AI204" s="113">
        <v>-1222773</v>
      </c>
      <c r="AK204" s="114">
        <f t="shared" si="32"/>
        <v>4128078.5670734327</v>
      </c>
      <c r="AL204" s="115"/>
      <c r="AM204" s="116">
        <v>1926545.4434200244</v>
      </c>
      <c r="AN204" s="115"/>
      <c r="AO204" s="116">
        <v>461583.55899967958</v>
      </c>
      <c r="AP204" s="117"/>
      <c r="AQ204" s="117">
        <f t="shared" si="33"/>
        <v>6516207.5694931373</v>
      </c>
      <c r="AR204" s="118">
        <f t="shared" si="34"/>
        <v>1285.7552425992774</v>
      </c>
      <c r="AU204" s="6">
        <v>611</v>
      </c>
      <c r="AV204" s="6">
        <f t="shared" si="35"/>
        <v>0</v>
      </c>
    </row>
    <row r="205" spans="1:48" x14ac:dyDescent="0.2">
      <c r="A205" s="6">
        <v>614</v>
      </c>
      <c r="B205" s="6" t="s">
        <v>231</v>
      </c>
      <c r="C205" s="7">
        <v>3183</v>
      </c>
      <c r="D205" s="7">
        <v>15399282.505639693</v>
      </c>
      <c r="E205" s="26">
        <v>3661034.5473958161</v>
      </c>
      <c r="F205" s="26">
        <v>64344</v>
      </c>
      <c r="H205" s="13">
        <f t="shared" si="24"/>
        <v>15463626.505639693</v>
      </c>
      <c r="I205" s="42"/>
      <c r="J205" s="33">
        <v>2294322.6140555926</v>
      </c>
      <c r="K205" s="42"/>
      <c r="L205" s="33">
        <v>-256557.01344021424</v>
      </c>
      <c r="M205" s="44"/>
      <c r="N205" s="44">
        <f t="shared" si="25"/>
        <v>17501392.106255069</v>
      </c>
      <c r="O205" s="57">
        <f t="shared" si="26"/>
        <v>5498.3952580129026</v>
      </c>
      <c r="P205" s="42"/>
      <c r="Q205" s="33">
        <v>0</v>
      </c>
      <c r="S205" s="36">
        <f t="shared" si="27"/>
        <v>-96832.643874511123</v>
      </c>
      <c r="T205" s="12">
        <f t="shared" si="28"/>
        <v>-5.5024097742471505E-3</v>
      </c>
      <c r="U205" s="33">
        <f t="shared" si="29"/>
        <v>-30.421817114203936</v>
      </c>
      <c r="W205" s="23">
        <v>77483.633999999991</v>
      </c>
      <c r="X205" s="24">
        <v>32692.6561</v>
      </c>
      <c r="Y205" s="25">
        <f t="shared" si="30"/>
        <v>-44790.977899999991</v>
      </c>
      <c r="AA205" s="23" t="e">
        <f>#REF!+Y205</f>
        <v>#REF!</v>
      </c>
      <c r="AB205" s="25" t="e">
        <f t="shared" si="31"/>
        <v>#REF!</v>
      </c>
      <c r="AC205" s="24"/>
      <c r="AD205" s="88">
        <v>614</v>
      </c>
      <c r="AE205" s="88" t="s">
        <v>231</v>
      </c>
      <c r="AF205" s="113">
        <v>3237</v>
      </c>
      <c r="AG205" s="113">
        <v>15127061.500304865</v>
      </c>
      <c r="AH205" s="113">
        <v>3661034.5473958175</v>
      </c>
      <c r="AI205" s="113">
        <v>64344</v>
      </c>
      <c r="AK205" s="114">
        <f t="shared" si="32"/>
        <v>15191405.500304865</v>
      </c>
      <c r="AL205" s="115"/>
      <c r="AM205" s="116">
        <v>2161475.3925663293</v>
      </c>
      <c r="AN205" s="115"/>
      <c r="AO205" s="116">
        <v>245343.85725838671</v>
      </c>
      <c r="AP205" s="117"/>
      <c r="AQ205" s="117">
        <f t="shared" si="33"/>
        <v>17598224.75012958</v>
      </c>
      <c r="AR205" s="118">
        <f t="shared" si="34"/>
        <v>5436.584723549453</v>
      </c>
      <c r="AU205" s="6">
        <v>614</v>
      </c>
      <c r="AV205" s="6">
        <f t="shared" si="35"/>
        <v>0</v>
      </c>
    </row>
    <row r="206" spans="1:48" x14ac:dyDescent="0.2">
      <c r="A206" s="6">
        <v>615</v>
      </c>
      <c r="B206" s="6" t="s">
        <v>232</v>
      </c>
      <c r="C206" s="7">
        <v>7873</v>
      </c>
      <c r="D206" s="7">
        <v>33423925.745066635</v>
      </c>
      <c r="E206" s="26">
        <v>8405963.6786016561</v>
      </c>
      <c r="F206" s="26">
        <v>-10153</v>
      </c>
      <c r="H206" s="13">
        <f t="shared" ref="H206:H269" si="36">D206+F206</f>
        <v>33413772.745066635</v>
      </c>
      <c r="I206" s="42"/>
      <c r="J206" s="33">
        <v>4677277.849833196</v>
      </c>
      <c r="K206" s="42"/>
      <c r="L206" s="33">
        <v>-576404.43697860092</v>
      </c>
      <c r="M206" s="44"/>
      <c r="N206" s="44">
        <f t="shared" ref="N206:N269" si="37">H206+J206+L206</f>
        <v>37514646.157921232</v>
      </c>
      <c r="O206" s="57">
        <f t="shared" ref="O206:O269" si="38">N206/C206</f>
        <v>4764.9747437979468</v>
      </c>
      <c r="P206" s="42"/>
      <c r="Q206" s="33">
        <v>0</v>
      </c>
      <c r="S206" s="36">
        <f t="shared" ref="S206:S269" si="39">N206-$AQ206</f>
        <v>-508767.52478438616</v>
      </c>
      <c r="T206" s="12">
        <f t="shared" ref="T206:T269" si="40">S206/$AQ206</f>
        <v>-1.3380374761453664E-2</v>
      </c>
      <c r="U206" s="33">
        <f t="shared" ref="U206:U269" si="41">S206/C206</f>
        <v>-64.621811861347155</v>
      </c>
      <c r="W206" s="23">
        <v>39489.466100000005</v>
      </c>
      <c r="X206" s="24">
        <v>62530.652000000002</v>
      </c>
      <c r="Y206" s="25">
        <f t="shared" ref="Y206:Y269" si="42">X206-W206</f>
        <v>23041.185899999997</v>
      </c>
      <c r="AA206" s="23" t="e">
        <f>#REF!+Y206</f>
        <v>#REF!</v>
      </c>
      <c r="AB206" s="25" t="e">
        <f t="shared" ref="AB206:AB269" si="43">AA206/12</f>
        <v>#REF!</v>
      </c>
      <c r="AC206" s="24"/>
      <c r="AD206" s="88">
        <v>615</v>
      </c>
      <c r="AE206" s="88" t="s">
        <v>232</v>
      </c>
      <c r="AF206" s="113">
        <v>7990</v>
      </c>
      <c r="AG206" s="113">
        <v>33079509.875092998</v>
      </c>
      <c r="AH206" s="113">
        <v>8405963.6786016617</v>
      </c>
      <c r="AI206" s="113">
        <v>-10153</v>
      </c>
      <c r="AK206" s="114">
        <f t="shared" ref="AK206:AK269" si="44">AG206+AI206</f>
        <v>33069356.875092998</v>
      </c>
      <c r="AL206" s="115"/>
      <c r="AM206" s="116">
        <v>4402844.872250217</v>
      </c>
      <c r="AN206" s="115"/>
      <c r="AO206" s="116">
        <v>551211.93536240328</v>
      </c>
      <c r="AP206" s="117"/>
      <c r="AQ206" s="117">
        <f t="shared" ref="AQ206:AQ269" si="45">AK206+AM206+AO206</f>
        <v>38023413.682705618</v>
      </c>
      <c r="AR206" s="118">
        <f t="shared" ref="AR206:AR269" si="46">AQ206/AF206</f>
        <v>4758.8753044687883</v>
      </c>
      <c r="AU206" s="6">
        <v>615</v>
      </c>
      <c r="AV206" s="6">
        <f t="shared" si="35"/>
        <v>0</v>
      </c>
    </row>
    <row r="207" spans="1:48" x14ac:dyDescent="0.2">
      <c r="A207" s="6">
        <v>616</v>
      </c>
      <c r="B207" s="6" t="s">
        <v>233</v>
      </c>
      <c r="C207" s="7">
        <v>1860</v>
      </c>
      <c r="D207" s="7">
        <v>3351973.2492343709</v>
      </c>
      <c r="E207" s="26">
        <v>1170490.2225170711</v>
      </c>
      <c r="F207" s="26">
        <v>-476930</v>
      </c>
      <c r="H207" s="13">
        <f t="shared" si="36"/>
        <v>2875043.2492343709</v>
      </c>
      <c r="I207" s="42"/>
      <c r="J207" s="33">
        <v>1092844.2576507912</v>
      </c>
      <c r="K207" s="42"/>
      <c r="L207" s="33">
        <v>-164474.87707855669</v>
      </c>
      <c r="M207" s="44"/>
      <c r="N207" s="44">
        <f t="shared" si="37"/>
        <v>3803412.6298066052</v>
      </c>
      <c r="O207" s="57">
        <f t="shared" si="38"/>
        <v>2044.8454998960242</v>
      </c>
      <c r="P207" s="42"/>
      <c r="Q207" s="33">
        <v>0</v>
      </c>
      <c r="S207" s="36">
        <f t="shared" si="39"/>
        <v>-208523.87276541814</v>
      </c>
      <c r="T207" s="12">
        <f t="shared" si="40"/>
        <v>-5.1975865677768081E-2</v>
      </c>
      <c r="U207" s="33">
        <f t="shared" si="41"/>
        <v>-112.10960901366566</v>
      </c>
      <c r="W207" s="23">
        <v>829210.81999999983</v>
      </c>
      <c r="X207" s="24">
        <v>27187.24</v>
      </c>
      <c r="Y207" s="25">
        <f t="shared" si="42"/>
        <v>-802023.57999999984</v>
      </c>
      <c r="AA207" s="23" t="e">
        <f>#REF!+Y207</f>
        <v>#REF!</v>
      </c>
      <c r="AB207" s="25" t="e">
        <f t="shared" si="43"/>
        <v>#REF!</v>
      </c>
      <c r="AC207" s="24"/>
      <c r="AD207" s="88">
        <v>616</v>
      </c>
      <c r="AE207" s="88" t="s">
        <v>233</v>
      </c>
      <c r="AF207" s="113">
        <v>1899</v>
      </c>
      <c r="AG207" s="113">
        <v>3305289.4087584289</v>
      </c>
      <c r="AH207" s="113">
        <v>1170490.2225170711</v>
      </c>
      <c r="AI207" s="113">
        <v>-476930</v>
      </c>
      <c r="AK207" s="114">
        <f t="shared" si="44"/>
        <v>2828359.4087584289</v>
      </c>
      <c r="AL207" s="115"/>
      <c r="AM207" s="116">
        <v>1026290.8040199396</v>
      </c>
      <c r="AN207" s="115"/>
      <c r="AO207" s="116">
        <v>157286.28979365475</v>
      </c>
      <c r="AP207" s="117"/>
      <c r="AQ207" s="117">
        <f t="shared" si="45"/>
        <v>4011936.5025720233</v>
      </c>
      <c r="AR207" s="118">
        <f t="shared" si="46"/>
        <v>2112.657452644562</v>
      </c>
      <c r="AU207" s="6">
        <v>616</v>
      </c>
      <c r="AV207" s="6">
        <f t="shared" ref="AV207:AV270" si="47">AD207-AU207</f>
        <v>0</v>
      </c>
    </row>
    <row r="208" spans="1:48" x14ac:dyDescent="0.2">
      <c r="A208" s="6">
        <v>619</v>
      </c>
      <c r="B208" s="6" t="s">
        <v>234</v>
      </c>
      <c r="C208" s="7">
        <v>2828</v>
      </c>
      <c r="D208" s="7">
        <v>8865354.8825499397</v>
      </c>
      <c r="E208" s="26">
        <v>2911005.7584266905</v>
      </c>
      <c r="F208" s="26">
        <v>37793</v>
      </c>
      <c r="H208" s="13">
        <f t="shared" si="36"/>
        <v>8903147.8825499397</v>
      </c>
      <c r="I208" s="42"/>
      <c r="J208" s="33">
        <v>1970369.8227454606</v>
      </c>
      <c r="K208" s="42"/>
      <c r="L208" s="33">
        <v>-218544.22625487062</v>
      </c>
      <c r="M208" s="44"/>
      <c r="N208" s="44">
        <f t="shared" si="37"/>
        <v>10654973.47904053</v>
      </c>
      <c r="O208" s="57">
        <f t="shared" si="38"/>
        <v>3767.6709614711917</v>
      </c>
      <c r="P208" s="42"/>
      <c r="Q208" s="33">
        <v>0</v>
      </c>
      <c r="S208" s="36">
        <f t="shared" si="39"/>
        <v>-202986.02276699059</v>
      </c>
      <c r="T208" s="12">
        <f t="shared" si="40"/>
        <v>-1.8694674881887301E-2</v>
      </c>
      <c r="U208" s="33">
        <f t="shared" si="41"/>
        <v>-71.777235773334723</v>
      </c>
      <c r="W208" s="23">
        <v>50296.394000000008</v>
      </c>
      <c r="X208" s="24">
        <v>222935.36800000002</v>
      </c>
      <c r="Y208" s="25">
        <f t="shared" si="42"/>
        <v>172638.97400000002</v>
      </c>
      <c r="AA208" s="23" t="e">
        <f>#REF!+Y208</f>
        <v>#REF!</v>
      </c>
      <c r="AB208" s="25" t="e">
        <f t="shared" si="43"/>
        <v>#REF!</v>
      </c>
      <c r="AC208" s="24"/>
      <c r="AD208" s="88">
        <v>619</v>
      </c>
      <c r="AE208" s="88" t="s">
        <v>234</v>
      </c>
      <c r="AF208" s="113">
        <v>2896</v>
      </c>
      <c r="AG208" s="113">
        <v>8761010.6727473363</v>
      </c>
      <c r="AH208" s="113">
        <v>2911005.7584266914</v>
      </c>
      <c r="AI208" s="113">
        <v>37793</v>
      </c>
      <c r="AK208" s="114">
        <f t="shared" si="44"/>
        <v>8798803.6727473363</v>
      </c>
      <c r="AL208" s="115"/>
      <c r="AM208" s="116">
        <v>1850163.3609458234</v>
      </c>
      <c r="AN208" s="115"/>
      <c r="AO208" s="116">
        <v>208992.46811436053</v>
      </c>
      <c r="AP208" s="117"/>
      <c r="AQ208" s="117">
        <f t="shared" si="45"/>
        <v>10857959.50180752</v>
      </c>
      <c r="AR208" s="118">
        <f t="shared" si="46"/>
        <v>3749.2954080827071</v>
      </c>
      <c r="AU208" s="6">
        <v>619</v>
      </c>
      <c r="AV208" s="6">
        <f t="shared" si="47"/>
        <v>0</v>
      </c>
    </row>
    <row r="209" spans="1:48" x14ac:dyDescent="0.2">
      <c r="A209" s="6">
        <v>620</v>
      </c>
      <c r="B209" s="6" t="s">
        <v>235</v>
      </c>
      <c r="C209" s="7">
        <v>2528</v>
      </c>
      <c r="D209" s="7">
        <v>12967693.126627268</v>
      </c>
      <c r="E209" s="26">
        <v>2333237.2636565394</v>
      </c>
      <c r="F209" s="26">
        <v>-58396</v>
      </c>
      <c r="H209" s="13">
        <f t="shared" si="36"/>
        <v>12909297.126627268</v>
      </c>
      <c r="I209" s="42"/>
      <c r="J209" s="33">
        <v>1712113.5665548663</v>
      </c>
      <c r="K209" s="42"/>
      <c r="L209" s="33">
        <v>-213902.60819885976</v>
      </c>
      <c r="M209" s="44"/>
      <c r="N209" s="44">
        <f t="shared" si="37"/>
        <v>14407508.084983274</v>
      </c>
      <c r="O209" s="57">
        <f t="shared" si="38"/>
        <v>5699.1725019712321</v>
      </c>
      <c r="P209" s="42"/>
      <c r="Q209" s="33">
        <v>0</v>
      </c>
      <c r="S209" s="36">
        <f t="shared" si="39"/>
        <v>-308600.1212096177</v>
      </c>
      <c r="T209" s="12">
        <f t="shared" si="40"/>
        <v>-2.0970226427103285E-2</v>
      </c>
      <c r="U209" s="33">
        <f t="shared" si="41"/>
        <v>-122.07283275696904</v>
      </c>
      <c r="W209" s="23">
        <v>58452.566000000006</v>
      </c>
      <c r="X209" s="24">
        <v>27187.24</v>
      </c>
      <c r="Y209" s="25">
        <f t="shared" si="42"/>
        <v>-31265.326000000005</v>
      </c>
      <c r="AA209" s="23" t="e">
        <f>#REF!+Y209</f>
        <v>#REF!</v>
      </c>
      <c r="AB209" s="25" t="e">
        <f t="shared" si="43"/>
        <v>#REF!</v>
      </c>
      <c r="AC209" s="24"/>
      <c r="AD209" s="88">
        <v>620</v>
      </c>
      <c r="AE209" s="88" t="s">
        <v>235</v>
      </c>
      <c r="AF209" s="113">
        <v>2597</v>
      </c>
      <c r="AG209" s="113">
        <v>12956463.003889695</v>
      </c>
      <c r="AH209" s="113">
        <v>2333237.2636565394</v>
      </c>
      <c r="AI209" s="113">
        <v>-58396</v>
      </c>
      <c r="AK209" s="114">
        <f t="shared" si="44"/>
        <v>12898067.003889695</v>
      </c>
      <c r="AL209" s="115"/>
      <c r="AM209" s="116">
        <v>1613487.4843228201</v>
      </c>
      <c r="AN209" s="115"/>
      <c r="AO209" s="116">
        <v>204553.71798037813</v>
      </c>
      <c r="AP209" s="117"/>
      <c r="AQ209" s="117">
        <f t="shared" si="45"/>
        <v>14716108.206192892</v>
      </c>
      <c r="AR209" s="118">
        <f t="shared" si="46"/>
        <v>5666.5799792810521</v>
      </c>
      <c r="AU209" s="6">
        <v>620</v>
      </c>
      <c r="AV209" s="6">
        <f t="shared" si="47"/>
        <v>0</v>
      </c>
    </row>
    <row r="210" spans="1:48" x14ac:dyDescent="0.2">
      <c r="A210" s="6">
        <v>623</v>
      </c>
      <c r="B210" s="6" t="s">
        <v>236</v>
      </c>
      <c r="C210" s="7">
        <v>2151</v>
      </c>
      <c r="D210" s="7">
        <v>7468871.5219921703</v>
      </c>
      <c r="E210" s="26">
        <v>840992.71232499112</v>
      </c>
      <c r="F210" s="26">
        <v>-318437</v>
      </c>
      <c r="H210" s="13">
        <f t="shared" si="36"/>
        <v>7150434.5219921703</v>
      </c>
      <c r="I210" s="42"/>
      <c r="J210" s="33">
        <v>1444279.799113689</v>
      </c>
      <c r="K210" s="42"/>
      <c r="L210" s="33">
        <v>-250433.92038785561</v>
      </c>
      <c r="M210" s="44"/>
      <c r="N210" s="44">
        <f t="shared" si="37"/>
        <v>8344280.4007180044</v>
      </c>
      <c r="O210" s="57">
        <f t="shared" si="38"/>
        <v>3879.2563462194348</v>
      </c>
      <c r="P210" s="42"/>
      <c r="Q210" s="33">
        <v>0</v>
      </c>
      <c r="S210" s="36">
        <f t="shared" si="39"/>
        <v>-262728.11697866675</v>
      </c>
      <c r="T210" s="12">
        <f t="shared" si="40"/>
        <v>-3.0524904958381015E-2</v>
      </c>
      <c r="U210" s="33">
        <f t="shared" si="41"/>
        <v>-122.14231379761355</v>
      </c>
      <c r="W210" s="23">
        <v>114186.40800000001</v>
      </c>
      <c r="X210" s="24">
        <v>10874.896000000001</v>
      </c>
      <c r="Y210" s="25">
        <f t="shared" si="42"/>
        <v>-103311.51200000002</v>
      </c>
      <c r="AA210" s="23" t="e">
        <f>#REF!+Y210</f>
        <v>#REF!</v>
      </c>
      <c r="AB210" s="25" t="e">
        <f t="shared" si="43"/>
        <v>#REF!</v>
      </c>
      <c r="AC210" s="24"/>
      <c r="AD210" s="88">
        <v>623</v>
      </c>
      <c r="AE210" s="88" t="s">
        <v>236</v>
      </c>
      <c r="AF210" s="113">
        <v>2197</v>
      </c>
      <c r="AG210" s="113">
        <v>7321489.0517806485</v>
      </c>
      <c r="AH210" s="113">
        <v>840992.71232499112</v>
      </c>
      <c r="AI210" s="113">
        <v>-318437</v>
      </c>
      <c r="AK210" s="114">
        <f t="shared" si="44"/>
        <v>7003052.0517806485</v>
      </c>
      <c r="AL210" s="115"/>
      <c r="AM210" s="116">
        <v>1364468.0840066571</v>
      </c>
      <c r="AN210" s="115"/>
      <c r="AO210" s="116">
        <v>239488.38190936542</v>
      </c>
      <c r="AP210" s="117"/>
      <c r="AQ210" s="117">
        <f t="shared" si="45"/>
        <v>8607008.5176966712</v>
      </c>
      <c r="AR210" s="118">
        <f t="shared" si="46"/>
        <v>3917.6188064163275</v>
      </c>
      <c r="AU210" s="6">
        <v>623</v>
      </c>
      <c r="AV210" s="6">
        <f t="shared" si="47"/>
        <v>0</v>
      </c>
    </row>
    <row r="211" spans="1:48" x14ac:dyDescent="0.2">
      <c r="A211" s="6">
        <v>624</v>
      </c>
      <c r="B211" s="6" t="s">
        <v>237</v>
      </c>
      <c r="C211" s="7">
        <v>5140</v>
      </c>
      <c r="D211" s="7">
        <v>8588710.2881285623</v>
      </c>
      <c r="E211" s="26">
        <v>1225676.70100012</v>
      </c>
      <c r="F211" s="26">
        <v>-844631</v>
      </c>
      <c r="H211" s="13">
        <f t="shared" si="36"/>
        <v>7744079.2881285623</v>
      </c>
      <c r="I211" s="42"/>
      <c r="J211" s="33">
        <v>2041970.4371684252</v>
      </c>
      <c r="K211" s="42"/>
      <c r="L211" s="33">
        <v>-539834.50132173521</v>
      </c>
      <c r="M211" s="44"/>
      <c r="N211" s="44">
        <f t="shared" si="37"/>
        <v>9246215.2239752524</v>
      </c>
      <c r="O211" s="57">
        <f t="shared" si="38"/>
        <v>1798.8745571936288</v>
      </c>
      <c r="P211" s="42"/>
      <c r="Q211" s="33">
        <v>0</v>
      </c>
      <c r="S211" s="36">
        <f t="shared" si="39"/>
        <v>-574701.63335699402</v>
      </c>
      <c r="T211" s="12">
        <f t="shared" si="40"/>
        <v>-5.8518124295892468E-2</v>
      </c>
      <c r="U211" s="33">
        <f t="shared" si="41"/>
        <v>-111.80965629513503</v>
      </c>
      <c r="W211" s="23">
        <v>321924.10884</v>
      </c>
      <c r="X211" s="24">
        <v>93863.946100000001</v>
      </c>
      <c r="Y211" s="25">
        <f t="shared" si="42"/>
        <v>-228060.16274</v>
      </c>
      <c r="AA211" s="23" t="e">
        <f>#REF!+Y211</f>
        <v>#REF!</v>
      </c>
      <c r="AB211" s="25" t="e">
        <f t="shared" si="43"/>
        <v>#REF!</v>
      </c>
      <c r="AC211" s="24"/>
      <c r="AD211" s="88">
        <v>624</v>
      </c>
      <c r="AE211" s="88" t="s">
        <v>237</v>
      </c>
      <c r="AF211" s="113">
        <v>5187</v>
      </c>
      <c r="AG211" s="113">
        <v>8242591.0801244788</v>
      </c>
      <c r="AH211" s="113">
        <v>1225676.70100012</v>
      </c>
      <c r="AI211" s="113">
        <v>-844631</v>
      </c>
      <c r="AK211" s="114">
        <f t="shared" si="44"/>
        <v>7397960.0801244788</v>
      </c>
      <c r="AL211" s="115"/>
      <c r="AM211" s="116">
        <v>1906716.4411535908</v>
      </c>
      <c r="AN211" s="115"/>
      <c r="AO211" s="116">
        <v>516240.33605417685</v>
      </c>
      <c r="AP211" s="117"/>
      <c r="AQ211" s="117">
        <f t="shared" si="45"/>
        <v>9820916.8573322464</v>
      </c>
      <c r="AR211" s="118">
        <f t="shared" si="46"/>
        <v>1893.37128539276</v>
      </c>
      <c r="AU211" s="6">
        <v>624</v>
      </c>
      <c r="AV211" s="6">
        <f t="shared" si="47"/>
        <v>0</v>
      </c>
    </row>
    <row r="212" spans="1:48" x14ac:dyDescent="0.2">
      <c r="A212" s="6">
        <v>625</v>
      </c>
      <c r="B212" s="6" t="s">
        <v>238</v>
      </c>
      <c r="C212" s="7">
        <v>3077</v>
      </c>
      <c r="D212" s="7">
        <v>8877255.9875470214</v>
      </c>
      <c r="E212" s="26">
        <v>2170692.3335202644</v>
      </c>
      <c r="F212" s="26">
        <v>382319</v>
      </c>
      <c r="H212" s="13">
        <f t="shared" si="36"/>
        <v>9259574.9875470214</v>
      </c>
      <c r="I212" s="42"/>
      <c r="J212" s="33">
        <v>1598553.2568690078</v>
      </c>
      <c r="K212" s="42"/>
      <c r="L212" s="33">
        <v>-297505.33114116761</v>
      </c>
      <c r="M212" s="44"/>
      <c r="N212" s="44">
        <f t="shared" si="37"/>
        <v>10560622.91327486</v>
      </c>
      <c r="O212" s="57">
        <f t="shared" si="38"/>
        <v>3432.1166438982323</v>
      </c>
      <c r="P212" s="42"/>
      <c r="Q212" s="33">
        <v>0</v>
      </c>
      <c r="S212" s="36">
        <f t="shared" si="39"/>
        <v>-479856.01148392074</v>
      </c>
      <c r="T212" s="12">
        <f t="shared" si="40"/>
        <v>-4.3463332954499063E-2</v>
      </c>
      <c r="U212" s="33">
        <f t="shared" si="41"/>
        <v>-155.94930499964926</v>
      </c>
      <c r="W212" s="23">
        <v>43635.520199999999</v>
      </c>
      <c r="X212" s="24">
        <v>167201.52600000001</v>
      </c>
      <c r="Y212" s="25">
        <f t="shared" si="42"/>
        <v>123566.00580000001</v>
      </c>
      <c r="AA212" s="23" t="e">
        <f>#REF!+Y212</f>
        <v>#REF!</v>
      </c>
      <c r="AB212" s="25" t="e">
        <f t="shared" si="43"/>
        <v>#REF!</v>
      </c>
      <c r="AC212" s="24"/>
      <c r="AD212" s="88">
        <v>625</v>
      </c>
      <c r="AE212" s="88" t="s">
        <v>238</v>
      </c>
      <c r="AF212" s="113">
        <v>3146</v>
      </c>
      <c r="AG212" s="113">
        <v>8865939.8695913795</v>
      </c>
      <c r="AH212" s="113">
        <v>2170692.3335202644</v>
      </c>
      <c r="AI212" s="113">
        <v>382319</v>
      </c>
      <c r="AK212" s="114">
        <f t="shared" si="44"/>
        <v>9248258.8695913795</v>
      </c>
      <c r="AL212" s="115"/>
      <c r="AM212" s="116">
        <v>1507717.5794082775</v>
      </c>
      <c r="AN212" s="115"/>
      <c r="AO212" s="116">
        <v>284502.47575912357</v>
      </c>
      <c r="AP212" s="117"/>
      <c r="AQ212" s="117">
        <f t="shared" si="45"/>
        <v>11040478.924758781</v>
      </c>
      <c r="AR212" s="118">
        <f t="shared" si="46"/>
        <v>3509.3702875902036</v>
      </c>
      <c r="AU212" s="6">
        <v>625</v>
      </c>
      <c r="AV212" s="6">
        <f t="shared" si="47"/>
        <v>0</v>
      </c>
    </row>
    <row r="213" spans="1:48" x14ac:dyDescent="0.2">
      <c r="A213" s="6">
        <v>626</v>
      </c>
      <c r="B213" s="6" t="s">
        <v>3</v>
      </c>
      <c r="C213" s="7">
        <v>5131</v>
      </c>
      <c r="D213" s="7">
        <v>16062285.894902911</v>
      </c>
      <c r="E213" s="26">
        <v>1313839.3801516886</v>
      </c>
      <c r="F213" s="26">
        <v>-291209</v>
      </c>
      <c r="H213" s="13">
        <f t="shared" si="36"/>
        <v>15771076.894902911</v>
      </c>
      <c r="I213" s="42"/>
      <c r="J213" s="33">
        <v>2907540.288499529</v>
      </c>
      <c r="K213" s="42"/>
      <c r="L213" s="33">
        <v>-510850.5545397235</v>
      </c>
      <c r="M213" s="44"/>
      <c r="N213" s="44">
        <f t="shared" si="37"/>
        <v>18167766.628862716</v>
      </c>
      <c r="O213" s="57">
        <f t="shared" si="38"/>
        <v>3540.7847649313421</v>
      </c>
      <c r="P213" s="42"/>
      <c r="Q213" s="33">
        <v>0</v>
      </c>
      <c r="S213" s="36">
        <f t="shared" si="39"/>
        <v>-369025.9210013561</v>
      </c>
      <c r="T213" s="12">
        <f t="shared" si="40"/>
        <v>-1.9907754807563086E-2</v>
      </c>
      <c r="U213" s="33">
        <f t="shared" si="41"/>
        <v>-71.920857727802783</v>
      </c>
      <c r="W213" s="23">
        <v>100660.7561</v>
      </c>
      <c r="X213" s="24">
        <v>33984.050000000003</v>
      </c>
      <c r="Y213" s="25">
        <f t="shared" si="42"/>
        <v>-66676.706099999996</v>
      </c>
      <c r="AA213" s="23" t="e">
        <f>#REF!+Y213</f>
        <v>#REF!</v>
      </c>
      <c r="AB213" s="25" t="e">
        <f t="shared" si="43"/>
        <v>#REF!</v>
      </c>
      <c r="AC213" s="24"/>
      <c r="AD213" s="88">
        <v>626</v>
      </c>
      <c r="AE213" s="88" t="s">
        <v>3</v>
      </c>
      <c r="AF213" s="113">
        <v>5248</v>
      </c>
      <c r="AG213" s="113">
        <v>15597289.552447708</v>
      </c>
      <c r="AH213" s="113">
        <v>1313839.3801516886</v>
      </c>
      <c r="AI213" s="113">
        <v>-291209</v>
      </c>
      <c r="AK213" s="114">
        <f t="shared" si="44"/>
        <v>15306080.552447708</v>
      </c>
      <c r="AL213" s="115"/>
      <c r="AM213" s="116">
        <v>2742188.8272533752</v>
      </c>
      <c r="AN213" s="115"/>
      <c r="AO213" s="116">
        <v>488523.17016298731</v>
      </c>
      <c r="AP213" s="117"/>
      <c r="AQ213" s="117">
        <f t="shared" si="45"/>
        <v>18536792.549864072</v>
      </c>
      <c r="AR213" s="118">
        <f t="shared" si="46"/>
        <v>3532.1632145320259</v>
      </c>
      <c r="AU213" s="6">
        <v>626</v>
      </c>
      <c r="AV213" s="6">
        <f t="shared" si="47"/>
        <v>0</v>
      </c>
    </row>
    <row r="214" spans="1:48" x14ac:dyDescent="0.2">
      <c r="A214" s="6">
        <v>630</v>
      </c>
      <c r="B214" s="6" t="s">
        <v>239</v>
      </c>
      <c r="C214" s="7">
        <v>1578</v>
      </c>
      <c r="D214" s="7">
        <v>5407467.8295775931</v>
      </c>
      <c r="E214" s="26">
        <v>1318296.2276390663</v>
      </c>
      <c r="F214" s="26">
        <v>-96390</v>
      </c>
      <c r="H214" s="13">
        <f t="shared" si="36"/>
        <v>5311077.8295775931</v>
      </c>
      <c r="I214" s="42"/>
      <c r="J214" s="33">
        <v>858909.33489469881</v>
      </c>
      <c r="K214" s="42"/>
      <c r="L214" s="33">
        <v>-122937.55474961257</v>
      </c>
      <c r="M214" s="44"/>
      <c r="N214" s="44">
        <f t="shared" si="37"/>
        <v>6047049.6097226795</v>
      </c>
      <c r="O214" s="57">
        <f t="shared" si="38"/>
        <v>3832.0973445644358</v>
      </c>
      <c r="P214" s="42"/>
      <c r="Q214" s="33">
        <v>0</v>
      </c>
      <c r="S214" s="36">
        <f t="shared" si="39"/>
        <v>-2185.2403275333345</v>
      </c>
      <c r="T214" s="12">
        <f t="shared" si="40"/>
        <v>-3.6124243506849394E-4</v>
      </c>
      <c r="U214" s="33">
        <f t="shared" si="41"/>
        <v>-1.3848164306294894</v>
      </c>
      <c r="W214" s="23">
        <v>35343.412000000004</v>
      </c>
      <c r="X214" s="24">
        <v>183717.77429999999</v>
      </c>
      <c r="Y214" s="25">
        <f t="shared" si="42"/>
        <v>148374.36229999998</v>
      </c>
      <c r="AA214" s="23" t="e">
        <f>#REF!+Y214</f>
        <v>#REF!</v>
      </c>
      <c r="AB214" s="25" t="e">
        <f t="shared" si="43"/>
        <v>#REF!</v>
      </c>
      <c r="AC214" s="24"/>
      <c r="AD214" s="88">
        <v>630</v>
      </c>
      <c r="AE214" s="88" t="s">
        <v>239</v>
      </c>
      <c r="AF214" s="113">
        <v>1557</v>
      </c>
      <c r="AG214" s="113">
        <v>5221925.8646982051</v>
      </c>
      <c r="AH214" s="113">
        <v>1318296.2276390663</v>
      </c>
      <c r="AI214" s="113">
        <v>-96390</v>
      </c>
      <c r="AK214" s="114">
        <f t="shared" si="44"/>
        <v>5125535.8646982051</v>
      </c>
      <c r="AL214" s="115"/>
      <c r="AM214" s="116">
        <v>806134.57547781558</v>
      </c>
      <c r="AN214" s="115"/>
      <c r="AO214" s="116">
        <v>117564.40987419244</v>
      </c>
      <c r="AP214" s="117"/>
      <c r="AQ214" s="117">
        <f t="shared" si="45"/>
        <v>6049234.8500502128</v>
      </c>
      <c r="AR214" s="118">
        <f t="shared" si="46"/>
        <v>3885.1861593129179</v>
      </c>
      <c r="AU214" s="6">
        <v>630</v>
      </c>
      <c r="AV214" s="6">
        <f t="shared" si="47"/>
        <v>0</v>
      </c>
    </row>
    <row r="215" spans="1:48" x14ac:dyDescent="0.2">
      <c r="A215" s="6">
        <v>631</v>
      </c>
      <c r="B215" s="6" t="s">
        <v>240</v>
      </c>
      <c r="C215" s="7">
        <v>2004</v>
      </c>
      <c r="D215" s="7">
        <v>3224212.6169498302</v>
      </c>
      <c r="E215" s="26">
        <v>768831.14249705558</v>
      </c>
      <c r="F215" s="26">
        <v>-469114</v>
      </c>
      <c r="H215" s="13">
        <f t="shared" si="36"/>
        <v>2755098.6169498302</v>
      </c>
      <c r="I215" s="42"/>
      <c r="J215" s="33">
        <v>985077.40579269896</v>
      </c>
      <c r="K215" s="42"/>
      <c r="L215" s="33">
        <v>-211577.16212129625</v>
      </c>
      <c r="M215" s="44"/>
      <c r="N215" s="44">
        <f t="shared" si="37"/>
        <v>3528598.860621233</v>
      </c>
      <c r="O215" s="57">
        <f t="shared" si="38"/>
        <v>1760.7778745614935</v>
      </c>
      <c r="P215" s="42"/>
      <c r="Q215" s="33">
        <v>0</v>
      </c>
      <c r="S215" s="36">
        <f t="shared" si="39"/>
        <v>-157663.39052222483</v>
      </c>
      <c r="T215" s="12">
        <f t="shared" si="40"/>
        <v>-4.2770530087304158E-2</v>
      </c>
      <c r="U215" s="33">
        <f t="shared" si="41"/>
        <v>-78.674346567976457</v>
      </c>
      <c r="W215" s="23">
        <v>661176.00509400014</v>
      </c>
      <c r="X215" s="24">
        <v>13593.62</v>
      </c>
      <c r="Y215" s="25">
        <f t="shared" si="42"/>
        <v>-647582.38509400014</v>
      </c>
      <c r="AA215" s="23" t="e">
        <f>#REF!+Y215</f>
        <v>#REF!</v>
      </c>
      <c r="AB215" s="25" t="e">
        <f t="shared" si="43"/>
        <v>#REF!</v>
      </c>
      <c r="AC215" s="24"/>
      <c r="AD215" s="88">
        <v>631</v>
      </c>
      <c r="AE215" s="88" t="s">
        <v>240</v>
      </c>
      <c r="AF215" s="113">
        <v>2028</v>
      </c>
      <c r="AG215" s="113">
        <v>3028577.7244507722</v>
      </c>
      <c r="AH215" s="113">
        <v>768831.14249705558</v>
      </c>
      <c r="AI215" s="113">
        <v>-469114</v>
      </c>
      <c r="AK215" s="114">
        <f t="shared" si="44"/>
        <v>2559463.7244507722</v>
      </c>
      <c r="AL215" s="115"/>
      <c r="AM215" s="116">
        <v>924468.61816060671</v>
      </c>
      <c r="AN215" s="115"/>
      <c r="AO215" s="116">
        <v>202329.90853207876</v>
      </c>
      <c r="AP215" s="117"/>
      <c r="AQ215" s="117">
        <f t="shared" si="45"/>
        <v>3686262.2511434578</v>
      </c>
      <c r="AR215" s="118">
        <f t="shared" si="46"/>
        <v>1817.6835557906597</v>
      </c>
      <c r="AU215" s="6">
        <v>631</v>
      </c>
      <c r="AV215" s="6">
        <f t="shared" si="47"/>
        <v>0</v>
      </c>
    </row>
    <row r="216" spans="1:48" x14ac:dyDescent="0.2">
      <c r="A216" s="6">
        <v>635</v>
      </c>
      <c r="B216" s="6" t="s">
        <v>241</v>
      </c>
      <c r="C216" s="7">
        <v>6435</v>
      </c>
      <c r="D216" s="7">
        <v>14296651.51565489</v>
      </c>
      <c r="E216" s="26">
        <v>4324092.1019169167</v>
      </c>
      <c r="F216" s="26">
        <v>-692273</v>
      </c>
      <c r="H216" s="13">
        <f t="shared" si="36"/>
        <v>13604378.51565489</v>
      </c>
      <c r="I216" s="42"/>
      <c r="J216" s="33">
        <v>3628813.2175264871</v>
      </c>
      <c r="K216" s="42"/>
      <c r="L216" s="33">
        <v>-590327.98396631761</v>
      </c>
      <c r="M216" s="44"/>
      <c r="N216" s="44">
        <f t="shared" si="37"/>
        <v>16642863.749215059</v>
      </c>
      <c r="O216" s="57">
        <f t="shared" si="38"/>
        <v>2586.3036129316333</v>
      </c>
      <c r="P216" s="42"/>
      <c r="Q216" s="33">
        <v>0</v>
      </c>
      <c r="S216" s="36">
        <f t="shared" si="39"/>
        <v>-879852.32976939902</v>
      </c>
      <c r="T216" s="12">
        <f t="shared" si="40"/>
        <v>-5.0212097588263352E-2</v>
      </c>
      <c r="U216" s="33">
        <f t="shared" si="41"/>
        <v>-136.72918877535338</v>
      </c>
      <c r="W216" s="23">
        <v>728889.90440000012</v>
      </c>
      <c r="X216" s="24">
        <v>134576.83800000002</v>
      </c>
      <c r="Y216" s="25">
        <f t="shared" si="42"/>
        <v>-594313.06640000013</v>
      </c>
      <c r="AA216" s="23" t="e">
        <f>#REF!+Y216</f>
        <v>#REF!</v>
      </c>
      <c r="AB216" s="25" t="e">
        <f t="shared" si="43"/>
        <v>#REF!</v>
      </c>
      <c r="AC216" s="24"/>
      <c r="AD216" s="88">
        <v>635</v>
      </c>
      <c r="AE216" s="88" t="s">
        <v>241</v>
      </c>
      <c r="AF216" s="113">
        <v>6499</v>
      </c>
      <c r="AG216" s="113">
        <v>14251254.06488861</v>
      </c>
      <c r="AH216" s="113">
        <v>4324092.1019169167</v>
      </c>
      <c r="AI216" s="113">
        <v>-692273</v>
      </c>
      <c r="AK216" s="114">
        <f t="shared" si="44"/>
        <v>13558981.06488861</v>
      </c>
      <c r="AL216" s="115"/>
      <c r="AM216" s="116">
        <v>3399208.0783798075</v>
      </c>
      <c r="AN216" s="115"/>
      <c r="AO216" s="116">
        <v>564526.93571604148</v>
      </c>
      <c r="AP216" s="117"/>
      <c r="AQ216" s="117">
        <f t="shared" si="45"/>
        <v>17522716.078984458</v>
      </c>
      <c r="AR216" s="118">
        <f t="shared" si="46"/>
        <v>2696.2172763478161</v>
      </c>
      <c r="AU216" s="6">
        <v>635</v>
      </c>
      <c r="AV216" s="6">
        <f t="shared" si="47"/>
        <v>0</v>
      </c>
    </row>
    <row r="217" spans="1:48" x14ac:dyDescent="0.2">
      <c r="A217" s="6">
        <v>636</v>
      </c>
      <c r="B217" s="6" t="s">
        <v>242</v>
      </c>
      <c r="C217" s="7">
        <v>8276</v>
      </c>
      <c r="D217" s="7">
        <v>18323020.866373423</v>
      </c>
      <c r="E217" s="26">
        <v>6278020.2354275137</v>
      </c>
      <c r="F217" s="26">
        <v>-599894</v>
      </c>
      <c r="H217" s="13">
        <f t="shared" si="36"/>
        <v>17723126.866373423</v>
      </c>
      <c r="I217" s="42"/>
      <c r="J217" s="33">
        <v>4635198.4266836978</v>
      </c>
      <c r="K217" s="42"/>
      <c r="L217" s="33">
        <v>-703368.66890842339</v>
      </c>
      <c r="M217" s="44"/>
      <c r="N217" s="44">
        <f t="shared" si="37"/>
        <v>21654956.624148697</v>
      </c>
      <c r="O217" s="57">
        <f t="shared" si="38"/>
        <v>2616.5969821349317</v>
      </c>
      <c r="P217" s="42"/>
      <c r="Q217" s="33">
        <v>0</v>
      </c>
      <c r="S217" s="36">
        <f t="shared" si="39"/>
        <v>-1141207.7286277749</v>
      </c>
      <c r="T217" s="12">
        <f t="shared" si="40"/>
        <v>-5.0061392388969193E-2</v>
      </c>
      <c r="U217" s="33">
        <f t="shared" si="41"/>
        <v>-137.89363564859531</v>
      </c>
      <c r="W217" s="23">
        <v>174705.20424000002</v>
      </c>
      <c r="X217" s="24">
        <v>136072.13620000004</v>
      </c>
      <c r="Y217" s="25">
        <f t="shared" si="42"/>
        <v>-38633.068039999984</v>
      </c>
      <c r="AA217" s="23" t="e">
        <f>#REF!+Y217</f>
        <v>#REF!</v>
      </c>
      <c r="AB217" s="25" t="e">
        <f t="shared" si="43"/>
        <v>#REF!</v>
      </c>
      <c r="AC217" s="24"/>
      <c r="AD217" s="88">
        <v>636</v>
      </c>
      <c r="AE217" s="88" t="s">
        <v>242</v>
      </c>
      <c r="AF217" s="113">
        <v>8333</v>
      </c>
      <c r="AG217" s="113">
        <v>18385755.06186457</v>
      </c>
      <c r="AH217" s="113">
        <v>6278020.2354275137</v>
      </c>
      <c r="AI217" s="113">
        <v>-599894</v>
      </c>
      <c r="AK217" s="114">
        <f t="shared" si="44"/>
        <v>17785861.06186457</v>
      </c>
      <c r="AL217" s="115"/>
      <c r="AM217" s="116">
        <v>4337676.2596305953</v>
      </c>
      <c r="AN217" s="115"/>
      <c r="AO217" s="116">
        <v>672627.03128130699</v>
      </c>
      <c r="AP217" s="117"/>
      <c r="AQ217" s="117">
        <f t="shared" si="45"/>
        <v>22796164.352776472</v>
      </c>
      <c r="AR217" s="118">
        <f t="shared" si="46"/>
        <v>2735.6491482991087</v>
      </c>
      <c r="AU217" s="6">
        <v>636</v>
      </c>
      <c r="AV217" s="6">
        <f t="shared" si="47"/>
        <v>0</v>
      </c>
    </row>
    <row r="218" spans="1:48" x14ac:dyDescent="0.2">
      <c r="A218" s="6">
        <v>638</v>
      </c>
      <c r="B218" s="6" t="s">
        <v>243</v>
      </c>
      <c r="C218" s="7">
        <v>50380</v>
      </c>
      <c r="D218" s="7">
        <v>45742695.704802513</v>
      </c>
      <c r="E218" s="26">
        <v>-9178459.7528435532</v>
      </c>
      <c r="F218" s="26">
        <v>-2298801</v>
      </c>
      <c r="H218" s="13">
        <f t="shared" si="36"/>
        <v>43443894.704802513</v>
      </c>
      <c r="I218" s="42"/>
      <c r="J218" s="33">
        <v>20173094.835862938</v>
      </c>
      <c r="K218" s="42"/>
      <c r="L218" s="33">
        <v>-6146833.8828976424</v>
      </c>
      <c r="M218" s="44"/>
      <c r="N218" s="44">
        <f t="shared" si="37"/>
        <v>57470155.657767802</v>
      </c>
      <c r="O218" s="57">
        <f t="shared" si="38"/>
        <v>1140.7335382645456</v>
      </c>
      <c r="P218" s="42"/>
      <c r="Q218" s="33">
        <v>0</v>
      </c>
      <c r="S218" s="36">
        <f t="shared" si="39"/>
        <v>-8175798.030672051</v>
      </c>
      <c r="T218" s="12">
        <f t="shared" si="40"/>
        <v>-0.12454382290605363</v>
      </c>
      <c r="U218" s="33">
        <f t="shared" si="41"/>
        <v>-162.28261275649169</v>
      </c>
      <c r="W218" s="23">
        <v>1133748.6888600001</v>
      </c>
      <c r="X218" s="24">
        <v>807596.96420000005</v>
      </c>
      <c r="Y218" s="25">
        <f t="shared" si="42"/>
        <v>-326151.72466000007</v>
      </c>
      <c r="AA218" s="23" t="e">
        <f>#REF!+Y218</f>
        <v>#REF!</v>
      </c>
      <c r="AB218" s="25" t="e">
        <f t="shared" si="43"/>
        <v>#REF!</v>
      </c>
      <c r="AC218" s="24"/>
      <c r="AD218" s="88">
        <v>638</v>
      </c>
      <c r="AE218" s="88" t="s">
        <v>243</v>
      </c>
      <c r="AF218" s="113">
        <v>50262</v>
      </c>
      <c r="AG218" s="113">
        <v>43168354.061152279</v>
      </c>
      <c r="AH218" s="113">
        <v>-9178459.7528435513</v>
      </c>
      <c r="AI218" s="113">
        <v>-2298801</v>
      </c>
      <c r="AK218" s="114">
        <f t="shared" si="44"/>
        <v>40869553.061152279</v>
      </c>
      <c r="AL218" s="115"/>
      <c r="AM218" s="116">
        <v>18898222.071439654</v>
      </c>
      <c r="AN218" s="115"/>
      <c r="AO218" s="116">
        <v>5878178.5558479205</v>
      </c>
      <c r="AP218" s="117"/>
      <c r="AQ218" s="117">
        <f t="shared" si="45"/>
        <v>65645953.688439853</v>
      </c>
      <c r="AR218" s="118">
        <f t="shared" si="46"/>
        <v>1306.0752395137451</v>
      </c>
      <c r="AU218" s="6">
        <v>638</v>
      </c>
      <c r="AV218" s="6">
        <f t="shared" si="47"/>
        <v>0</v>
      </c>
    </row>
    <row r="219" spans="1:48" x14ac:dyDescent="0.2">
      <c r="A219" s="6">
        <v>678</v>
      </c>
      <c r="B219" s="6" t="s">
        <v>244</v>
      </c>
      <c r="C219" s="7">
        <v>24679</v>
      </c>
      <c r="D219" s="7">
        <v>56690057.236714967</v>
      </c>
      <c r="E219" s="26">
        <v>11208687.621459916</v>
      </c>
      <c r="F219" s="26">
        <v>-1418377</v>
      </c>
      <c r="H219" s="13">
        <f t="shared" si="36"/>
        <v>55271680.236714967</v>
      </c>
      <c r="I219" s="42"/>
      <c r="J219" s="33">
        <v>10308868.433543926</v>
      </c>
      <c r="K219" s="42"/>
      <c r="L219" s="33">
        <v>-2352598.9689722164</v>
      </c>
      <c r="M219" s="44"/>
      <c r="N219" s="44">
        <f t="shared" si="37"/>
        <v>63227949.701286681</v>
      </c>
      <c r="O219" s="57">
        <f t="shared" si="38"/>
        <v>2562.0142510347537</v>
      </c>
      <c r="P219" s="42"/>
      <c r="Q219" s="33">
        <v>0</v>
      </c>
      <c r="S219" s="36">
        <f t="shared" si="39"/>
        <v>-2336327.2150764093</v>
      </c>
      <c r="T219" s="12">
        <f t="shared" si="40"/>
        <v>-3.5634149036017575E-2</v>
      </c>
      <c r="U219" s="33">
        <f t="shared" si="41"/>
        <v>-94.668633861842423</v>
      </c>
      <c r="W219" s="23">
        <v>472473.45033999998</v>
      </c>
      <c r="X219" s="24">
        <v>289815.97840000008</v>
      </c>
      <c r="Y219" s="25">
        <f t="shared" si="42"/>
        <v>-182657.4719399999</v>
      </c>
      <c r="AA219" s="23" t="e">
        <f>#REF!+Y219</f>
        <v>#REF!</v>
      </c>
      <c r="AB219" s="25" t="e">
        <f t="shared" si="43"/>
        <v>#REF!</v>
      </c>
      <c r="AC219" s="24"/>
      <c r="AD219" s="88">
        <v>678</v>
      </c>
      <c r="AE219" s="88" t="s">
        <v>244</v>
      </c>
      <c r="AF219" s="113">
        <v>24811</v>
      </c>
      <c r="AG219" s="113">
        <v>55118568.078204304</v>
      </c>
      <c r="AH219" s="113">
        <v>11208687.621459916</v>
      </c>
      <c r="AI219" s="113">
        <v>-1418377</v>
      </c>
      <c r="AK219" s="114">
        <f t="shared" si="44"/>
        <v>53700191.078204304</v>
      </c>
      <c r="AL219" s="115"/>
      <c r="AM219" s="116">
        <v>9614310.2506975923</v>
      </c>
      <c r="AN219" s="115"/>
      <c r="AO219" s="116">
        <v>2249775.5874611931</v>
      </c>
      <c r="AP219" s="117"/>
      <c r="AQ219" s="117">
        <f t="shared" si="45"/>
        <v>65564276.91636309</v>
      </c>
      <c r="AR219" s="118">
        <f t="shared" si="46"/>
        <v>2642.5487451679937</v>
      </c>
      <c r="AU219" s="6">
        <v>678</v>
      </c>
      <c r="AV219" s="6">
        <f t="shared" si="47"/>
        <v>0</v>
      </c>
    </row>
    <row r="220" spans="1:48" x14ac:dyDescent="0.2">
      <c r="A220" s="6">
        <v>680</v>
      </c>
      <c r="B220" s="6" t="s">
        <v>245</v>
      </c>
      <c r="C220" s="7">
        <v>24056</v>
      </c>
      <c r="D220" s="7">
        <v>26007908.513893198</v>
      </c>
      <c r="E220" s="26">
        <v>-6128.0076982462442</v>
      </c>
      <c r="F220" s="26">
        <v>-1703686</v>
      </c>
      <c r="H220" s="13">
        <f t="shared" si="36"/>
        <v>24304222.513893198</v>
      </c>
      <c r="I220" s="42"/>
      <c r="J220" s="33">
        <v>9771752.9656997193</v>
      </c>
      <c r="K220" s="42"/>
      <c r="L220" s="33">
        <v>-2457795.8411233309</v>
      </c>
      <c r="M220" s="44"/>
      <c r="N220" s="44">
        <f t="shared" si="37"/>
        <v>31618179.638469588</v>
      </c>
      <c r="O220" s="57">
        <f t="shared" si="38"/>
        <v>1314.3573178612232</v>
      </c>
      <c r="P220" s="42"/>
      <c r="Q220" s="33">
        <v>0</v>
      </c>
      <c r="S220" s="36">
        <f t="shared" si="39"/>
        <v>-2784109.8954391591</v>
      </c>
      <c r="T220" s="12">
        <f t="shared" si="40"/>
        <v>-8.0928040928641989E-2</v>
      </c>
      <c r="U220" s="33">
        <f t="shared" si="41"/>
        <v>-115.7345317359145</v>
      </c>
      <c r="W220" s="23">
        <v>1662431.7579000003</v>
      </c>
      <c r="X220" s="24">
        <v>408012.50430000003</v>
      </c>
      <c r="Y220" s="25">
        <f t="shared" si="42"/>
        <v>-1254419.2536000004</v>
      </c>
      <c r="AA220" s="23" t="e">
        <f>#REF!+Y220</f>
        <v>#REF!</v>
      </c>
      <c r="AB220" s="25" t="e">
        <f t="shared" si="43"/>
        <v>#REF!</v>
      </c>
      <c r="AC220" s="24"/>
      <c r="AD220" s="88">
        <v>680</v>
      </c>
      <c r="AE220" s="88" t="s">
        <v>245</v>
      </c>
      <c r="AF220" s="113">
        <v>24178</v>
      </c>
      <c r="AG220" s="113">
        <v>24601470.603347465</v>
      </c>
      <c r="AH220" s="113">
        <v>-6128.0076982462442</v>
      </c>
      <c r="AI220" s="113">
        <v>-1703686</v>
      </c>
      <c r="AK220" s="114">
        <f t="shared" si="44"/>
        <v>22897784.603347465</v>
      </c>
      <c r="AL220" s="115"/>
      <c r="AM220" s="116">
        <v>9154130.2363401949</v>
      </c>
      <c r="AN220" s="115"/>
      <c r="AO220" s="116">
        <v>2350374.6942210873</v>
      </c>
      <c r="AP220" s="117"/>
      <c r="AQ220" s="117">
        <f t="shared" si="45"/>
        <v>34402289.533908747</v>
      </c>
      <c r="AR220" s="118">
        <f t="shared" si="46"/>
        <v>1422.8757355409359</v>
      </c>
      <c r="AU220" s="6">
        <v>680</v>
      </c>
      <c r="AV220" s="6">
        <f t="shared" si="47"/>
        <v>0</v>
      </c>
    </row>
    <row r="221" spans="1:48" x14ac:dyDescent="0.2">
      <c r="A221" s="6">
        <v>681</v>
      </c>
      <c r="B221" s="6" t="s">
        <v>246</v>
      </c>
      <c r="C221" s="7">
        <v>3431</v>
      </c>
      <c r="D221" s="7">
        <v>9828690.1253215</v>
      </c>
      <c r="E221" s="26">
        <v>3208107.965993104</v>
      </c>
      <c r="F221" s="26">
        <v>-163137</v>
      </c>
      <c r="H221" s="13">
        <f t="shared" si="36"/>
        <v>9665553.1253215</v>
      </c>
      <c r="I221" s="42"/>
      <c r="J221" s="33">
        <v>2327611.3688387899</v>
      </c>
      <c r="K221" s="42"/>
      <c r="L221" s="33">
        <v>-294556.78907391778</v>
      </c>
      <c r="M221" s="44"/>
      <c r="N221" s="44">
        <f t="shared" si="37"/>
        <v>11698607.705086373</v>
      </c>
      <c r="O221" s="57">
        <f t="shared" si="38"/>
        <v>3409.6787248867308</v>
      </c>
      <c r="P221" s="42"/>
      <c r="Q221" s="33">
        <v>0</v>
      </c>
      <c r="S221" s="36">
        <f t="shared" si="39"/>
        <v>-428450.10833611712</v>
      </c>
      <c r="T221" s="12">
        <f t="shared" si="40"/>
        <v>-3.5330095306538349E-2</v>
      </c>
      <c r="U221" s="33">
        <f t="shared" si="41"/>
        <v>-124.87616098400382</v>
      </c>
      <c r="W221" s="23">
        <v>145519.70209999999</v>
      </c>
      <c r="X221" s="24">
        <v>0</v>
      </c>
      <c r="Y221" s="25">
        <f t="shared" si="42"/>
        <v>-145519.70209999999</v>
      </c>
      <c r="AA221" s="23" t="e">
        <f>#REF!+Y221</f>
        <v>#REF!</v>
      </c>
      <c r="AB221" s="25" t="e">
        <f t="shared" si="43"/>
        <v>#REF!</v>
      </c>
      <c r="AC221" s="24"/>
      <c r="AD221" s="88">
        <v>681</v>
      </c>
      <c r="AE221" s="88" t="s">
        <v>246</v>
      </c>
      <c r="AF221" s="113">
        <v>3514</v>
      </c>
      <c r="AG221" s="113">
        <v>9819637.7179133035</v>
      </c>
      <c r="AH221" s="113">
        <v>3208107.965993104</v>
      </c>
      <c r="AI221" s="113">
        <v>-163137</v>
      </c>
      <c r="AK221" s="114">
        <f t="shared" si="44"/>
        <v>9656500.7179133035</v>
      </c>
      <c r="AL221" s="115"/>
      <c r="AM221" s="116">
        <v>2188874.2919717156</v>
      </c>
      <c r="AN221" s="115"/>
      <c r="AO221" s="116">
        <v>281682.80353747035</v>
      </c>
      <c r="AP221" s="117"/>
      <c r="AQ221" s="117">
        <f t="shared" si="45"/>
        <v>12127057.81342249</v>
      </c>
      <c r="AR221" s="118">
        <f t="shared" si="46"/>
        <v>3451.0693834440781</v>
      </c>
      <c r="AU221" s="6">
        <v>681</v>
      </c>
      <c r="AV221" s="6">
        <f t="shared" si="47"/>
        <v>0</v>
      </c>
    </row>
    <row r="222" spans="1:48" x14ac:dyDescent="0.2">
      <c r="A222" s="6">
        <v>683</v>
      </c>
      <c r="B222" s="6" t="s">
        <v>247</v>
      </c>
      <c r="C222" s="7">
        <v>3783</v>
      </c>
      <c r="D222" s="7">
        <v>18898309.949256077</v>
      </c>
      <c r="E222" s="26">
        <v>4971087.0296429833</v>
      </c>
      <c r="F222" s="26">
        <v>185939</v>
      </c>
      <c r="H222" s="13">
        <f t="shared" si="36"/>
        <v>19084248.949256077</v>
      </c>
      <c r="I222" s="42"/>
      <c r="J222" s="33">
        <v>2286750.8695913423</v>
      </c>
      <c r="K222" s="42"/>
      <c r="L222" s="33">
        <v>-247069.20326866777</v>
      </c>
      <c r="M222" s="44"/>
      <c r="N222" s="44">
        <f t="shared" si="37"/>
        <v>21123930.615578748</v>
      </c>
      <c r="O222" s="57">
        <f t="shared" si="38"/>
        <v>5583.9097582814557</v>
      </c>
      <c r="P222" s="42"/>
      <c r="Q222" s="33">
        <v>0</v>
      </c>
      <c r="S222" s="36">
        <f t="shared" si="39"/>
        <v>-194156.20746701211</v>
      </c>
      <c r="T222" s="12">
        <f t="shared" si="40"/>
        <v>-9.10758123271742E-3</v>
      </c>
      <c r="U222" s="33">
        <f t="shared" si="41"/>
        <v>-51.323343237380946</v>
      </c>
      <c r="W222" s="23">
        <v>108871.30258</v>
      </c>
      <c r="X222" s="24">
        <v>80270.326100000006</v>
      </c>
      <c r="Y222" s="25">
        <f t="shared" si="42"/>
        <v>-28600.976479999998</v>
      </c>
      <c r="AA222" s="23" t="e">
        <f>#REF!+Y222</f>
        <v>#REF!</v>
      </c>
      <c r="AB222" s="25" t="e">
        <f t="shared" si="43"/>
        <v>#REF!</v>
      </c>
      <c r="AC222" s="24"/>
      <c r="AD222" s="88">
        <v>683</v>
      </c>
      <c r="AE222" s="88" t="s">
        <v>247</v>
      </c>
      <c r="AF222" s="113">
        <v>3896</v>
      </c>
      <c r="AG222" s="113">
        <v>18745330.287080597</v>
      </c>
      <c r="AH222" s="113">
        <v>4971087.0296429833</v>
      </c>
      <c r="AI222" s="113">
        <v>185939</v>
      </c>
      <c r="AK222" s="114">
        <f t="shared" si="44"/>
        <v>18931269.287080597</v>
      </c>
      <c r="AL222" s="115"/>
      <c r="AM222" s="116">
        <v>2150546.8118603327</v>
      </c>
      <c r="AN222" s="115"/>
      <c r="AO222" s="116">
        <v>236270.72410482739</v>
      </c>
      <c r="AP222" s="117"/>
      <c r="AQ222" s="117">
        <f t="shared" si="45"/>
        <v>21318086.82304576</v>
      </c>
      <c r="AR222" s="118">
        <f t="shared" si="46"/>
        <v>5471.7881989337166</v>
      </c>
      <c r="AU222" s="6">
        <v>683</v>
      </c>
      <c r="AV222" s="6">
        <f t="shared" si="47"/>
        <v>0</v>
      </c>
    </row>
    <row r="223" spans="1:48" x14ac:dyDescent="0.2">
      <c r="A223" s="6">
        <v>684</v>
      </c>
      <c r="B223" s="6" t="s">
        <v>248</v>
      </c>
      <c r="C223" s="7">
        <v>39205</v>
      </c>
      <c r="D223" s="7">
        <v>39354825.546640113</v>
      </c>
      <c r="E223" s="26">
        <v>-4698854.1528605195</v>
      </c>
      <c r="F223" s="26">
        <v>-1941558</v>
      </c>
      <c r="H223" s="13">
        <f t="shared" si="36"/>
        <v>37413267.546640113</v>
      </c>
      <c r="I223" s="42"/>
      <c r="J223" s="33">
        <v>21987194.268986329</v>
      </c>
      <c r="K223" s="42"/>
      <c r="L223" s="33">
        <v>-4355832.89430096</v>
      </c>
      <c r="M223" s="44"/>
      <c r="N223" s="44">
        <f t="shared" si="37"/>
        <v>55044628.921325482</v>
      </c>
      <c r="O223" s="57">
        <f t="shared" si="38"/>
        <v>1404.020633116324</v>
      </c>
      <c r="P223" s="42"/>
      <c r="Q223" s="33">
        <v>0</v>
      </c>
      <c r="S223" s="36">
        <f t="shared" si="39"/>
        <v>-3583700.5305774659</v>
      </c>
      <c r="T223" s="12">
        <f t="shared" si="40"/>
        <v>-6.1125748662469295E-2</v>
      </c>
      <c r="U223" s="33">
        <f t="shared" si="41"/>
        <v>-91.409272556497029</v>
      </c>
      <c r="W223" s="23">
        <v>3727218.3554560002</v>
      </c>
      <c r="X223" s="24">
        <v>660717.90009999997</v>
      </c>
      <c r="Y223" s="25">
        <f t="shared" si="42"/>
        <v>-3066500.455356</v>
      </c>
      <c r="AA223" s="23" t="e">
        <f>#REF!+Y223</f>
        <v>#REF!</v>
      </c>
      <c r="AB223" s="25" t="e">
        <f t="shared" si="43"/>
        <v>#REF!</v>
      </c>
      <c r="AC223" s="24"/>
      <c r="AD223" s="88">
        <v>684</v>
      </c>
      <c r="AE223" s="88" t="s">
        <v>248</v>
      </c>
      <c r="AF223" s="113">
        <v>39360</v>
      </c>
      <c r="AG223" s="113">
        <v>36967325.501589961</v>
      </c>
      <c r="AH223" s="113">
        <v>-4698854.1528605325</v>
      </c>
      <c r="AI223" s="113">
        <v>-1941558</v>
      </c>
      <c r="AK223" s="114">
        <f t="shared" si="44"/>
        <v>35025767.501589961</v>
      </c>
      <c r="AL223" s="115"/>
      <c r="AM223" s="116">
        <v>19437106.367825881</v>
      </c>
      <c r="AN223" s="115"/>
      <c r="AO223" s="116">
        <v>4165455.5824871073</v>
      </c>
      <c r="AP223" s="117"/>
      <c r="AQ223" s="117">
        <f t="shared" si="45"/>
        <v>58628329.451902948</v>
      </c>
      <c r="AR223" s="118">
        <f t="shared" si="46"/>
        <v>1489.5408905463148</v>
      </c>
      <c r="AU223" s="6">
        <v>684</v>
      </c>
      <c r="AV223" s="6">
        <f t="shared" si="47"/>
        <v>0</v>
      </c>
    </row>
    <row r="224" spans="1:48" x14ac:dyDescent="0.2">
      <c r="A224" s="6">
        <v>686</v>
      </c>
      <c r="B224" s="6" t="s">
        <v>249</v>
      </c>
      <c r="C224" s="7">
        <v>3121</v>
      </c>
      <c r="D224" s="7">
        <v>10424467.388602659</v>
      </c>
      <c r="E224" s="26">
        <v>3023841.142815588</v>
      </c>
      <c r="F224" s="26">
        <v>123549</v>
      </c>
      <c r="H224" s="13">
        <f t="shared" si="36"/>
        <v>10548016.388602659</v>
      </c>
      <c r="I224" s="42"/>
      <c r="J224" s="33">
        <v>1967150.9901279702</v>
      </c>
      <c r="K224" s="42"/>
      <c r="L224" s="33">
        <v>-267340.35360735492</v>
      </c>
      <c r="M224" s="44"/>
      <c r="N224" s="44">
        <f t="shared" si="37"/>
        <v>12247827.025123274</v>
      </c>
      <c r="O224" s="57">
        <f t="shared" si="38"/>
        <v>3924.3277876075854</v>
      </c>
      <c r="P224" s="42"/>
      <c r="Q224" s="33">
        <v>0</v>
      </c>
      <c r="S224" s="36">
        <f t="shared" si="39"/>
        <v>-214482.2102235388</v>
      </c>
      <c r="T224" s="12">
        <f t="shared" si="40"/>
        <v>-1.7210470882491304E-2</v>
      </c>
      <c r="U224" s="33">
        <f t="shared" si="41"/>
        <v>-68.722271779410065</v>
      </c>
      <c r="W224" s="23">
        <v>37654.327400000002</v>
      </c>
      <c r="X224" s="24">
        <v>97942.032100000011</v>
      </c>
      <c r="Y224" s="25">
        <f t="shared" si="42"/>
        <v>60287.704700000009</v>
      </c>
      <c r="AA224" s="23" t="e">
        <f>#REF!+Y224</f>
        <v>#REF!</v>
      </c>
      <c r="AB224" s="25" t="e">
        <f t="shared" si="43"/>
        <v>#REF!</v>
      </c>
      <c r="AC224" s="24"/>
      <c r="AD224" s="88">
        <v>686</v>
      </c>
      <c r="AE224" s="88" t="s">
        <v>249</v>
      </c>
      <c r="AF224" s="113">
        <v>3196</v>
      </c>
      <c r="AG224" s="113">
        <v>10234698.387637466</v>
      </c>
      <c r="AH224" s="113">
        <v>3023841.142815588</v>
      </c>
      <c r="AI224" s="113">
        <v>123549</v>
      </c>
      <c r="AK224" s="114">
        <f t="shared" si="44"/>
        <v>10358247.387637466</v>
      </c>
      <c r="AL224" s="115"/>
      <c r="AM224" s="116">
        <v>1848405.9501162991</v>
      </c>
      <c r="AN224" s="115"/>
      <c r="AO224" s="116">
        <v>255655.89759304747</v>
      </c>
      <c r="AP224" s="117"/>
      <c r="AQ224" s="117">
        <f t="shared" si="45"/>
        <v>12462309.235346813</v>
      </c>
      <c r="AR224" s="118">
        <f t="shared" si="46"/>
        <v>3899.3458183187777</v>
      </c>
      <c r="AU224" s="6">
        <v>686</v>
      </c>
      <c r="AV224" s="6">
        <f t="shared" si="47"/>
        <v>0</v>
      </c>
    </row>
    <row r="225" spans="1:48" x14ac:dyDescent="0.2">
      <c r="A225" s="6">
        <v>687</v>
      </c>
      <c r="B225" s="6" t="s">
        <v>250</v>
      </c>
      <c r="C225" s="7">
        <v>1602</v>
      </c>
      <c r="D225" s="7">
        <v>7465775.26435846</v>
      </c>
      <c r="E225" s="26">
        <v>1296036.0085953865</v>
      </c>
      <c r="F225" s="26">
        <v>45391</v>
      </c>
      <c r="H225" s="13">
        <f t="shared" si="36"/>
        <v>7511166.26435846</v>
      </c>
      <c r="I225" s="42"/>
      <c r="J225" s="33">
        <v>1142171.8180811061</v>
      </c>
      <c r="K225" s="42"/>
      <c r="L225" s="33">
        <v>-145999.05823135047</v>
      </c>
      <c r="M225" s="44"/>
      <c r="N225" s="44">
        <f t="shared" si="37"/>
        <v>8507339.024208216</v>
      </c>
      <c r="O225" s="57">
        <f t="shared" si="38"/>
        <v>5310.4488290937679</v>
      </c>
      <c r="P225" s="42"/>
      <c r="Q225" s="33">
        <v>0</v>
      </c>
      <c r="S225" s="36">
        <f t="shared" si="39"/>
        <v>-20898.847313664854</v>
      </c>
      <c r="T225" s="12">
        <f t="shared" si="40"/>
        <v>-2.4505469510239415E-3</v>
      </c>
      <c r="U225" s="33">
        <f t="shared" si="41"/>
        <v>-13.045472730127873</v>
      </c>
      <c r="W225" s="23">
        <v>24468.516000000003</v>
      </c>
      <c r="X225" s="24">
        <v>134576.83799999999</v>
      </c>
      <c r="Y225" s="25">
        <f t="shared" si="42"/>
        <v>110108.32199999999</v>
      </c>
      <c r="AA225" s="23" t="e">
        <f>#REF!+Y225</f>
        <v>#REF!</v>
      </c>
      <c r="AB225" s="25" t="e">
        <f t="shared" si="43"/>
        <v>#REF!</v>
      </c>
      <c r="AC225" s="24"/>
      <c r="AD225" s="88">
        <v>687</v>
      </c>
      <c r="AE225" s="88" t="s">
        <v>250</v>
      </c>
      <c r="AF225" s="113">
        <v>1651</v>
      </c>
      <c r="AG225" s="113">
        <v>7268627.6008701203</v>
      </c>
      <c r="AH225" s="113">
        <v>1296036.0085953865</v>
      </c>
      <c r="AI225" s="113">
        <v>45391</v>
      </c>
      <c r="AK225" s="114">
        <f t="shared" si="44"/>
        <v>7314018.6008701203</v>
      </c>
      <c r="AL225" s="115"/>
      <c r="AM225" s="116">
        <v>1074601.2901403112</v>
      </c>
      <c r="AN225" s="115"/>
      <c r="AO225" s="116">
        <v>139617.98051144878</v>
      </c>
      <c r="AP225" s="117"/>
      <c r="AQ225" s="117">
        <f t="shared" si="45"/>
        <v>8528237.8715218809</v>
      </c>
      <c r="AR225" s="118">
        <f t="shared" si="46"/>
        <v>5165.4984079478381</v>
      </c>
      <c r="AU225" s="6">
        <v>687</v>
      </c>
      <c r="AV225" s="6">
        <f t="shared" si="47"/>
        <v>0</v>
      </c>
    </row>
    <row r="226" spans="1:48" x14ac:dyDescent="0.2">
      <c r="A226" s="6">
        <v>689</v>
      </c>
      <c r="B226" s="6" t="s">
        <v>251</v>
      </c>
      <c r="C226" s="7">
        <v>3226</v>
      </c>
      <c r="D226" s="7">
        <v>8891905.3510908522</v>
      </c>
      <c r="E226" s="26">
        <v>1300352.2553871931</v>
      </c>
      <c r="F226" s="26">
        <v>-419979</v>
      </c>
      <c r="H226" s="13">
        <f t="shared" si="36"/>
        <v>8471926.3510908522</v>
      </c>
      <c r="I226" s="42"/>
      <c r="J226" s="33">
        <v>1783773.2424076784</v>
      </c>
      <c r="K226" s="42"/>
      <c r="L226" s="33">
        <v>-304305.01028168853</v>
      </c>
      <c r="M226" s="44"/>
      <c r="N226" s="44">
        <f t="shared" si="37"/>
        <v>9951394.5832168423</v>
      </c>
      <c r="O226" s="57">
        <f t="shared" si="38"/>
        <v>3084.7472359630633</v>
      </c>
      <c r="P226" s="42"/>
      <c r="Q226" s="33">
        <v>0</v>
      </c>
      <c r="S226" s="36">
        <f t="shared" si="39"/>
        <v>-345570.46136008948</v>
      </c>
      <c r="T226" s="12">
        <f t="shared" si="40"/>
        <v>-3.3560419003470343E-2</v>
      </c>
      <c r="U226" s="33">
        <f t="shared" si="41"/>
        <v>-107.12041579667994</v>
      </c>
      <c r="W226" s="23">
        <v>86346.674239999993</v>
      </c>
      <c r="X226" s="24">
        <v>70754.792100000006</v>
      </c>
      <c r="Y226" s="25">
        <f t="shared" si="42"/>
        <v>-15591.882139999987</v>
      </c>
      <c r="AA226" s="23" t="e">
        <f>#REF!+Y226</f>
        <v>#REF!</v>
      </c>
      <c r="AB226" s="25" t="e">
        <f t="shared" si="43"/>
        <v>#REF!</v>
      </c>
      <c r="AC226" s="24"/>
      <c r="AD226" s="88">
        <v>689</v>
      </c>
      <c r="AE226" s="88" t="s">
        <v>251</v>
      </c>
      <c r="AF226" s="113">
        <v>3335</v>
      </c>
      <c r="AG226" s="113">
        <v>8735453.888602782</v>
      </c>
      <c r="AH226" s="113">
        <v>1300352.2553871931</v>
      </c>
      <c r="AI226" s="113">
        <v>-419979</v>
      </c>
      <c r="AK226" s="114">
        <f t="shared" si="44"/>
        <v>8315474.888602782</v>
      </c>
      <c r="AL226" s="115"/>
      <c r="AM226" s="116">
        <v>1690485.1898481278</v>
      </c>
      <c r="AN226" s="115"/>
      <c r="AO226" s="116">
        <v>291004.9661260203</v>
      </c>
      <c r="AP226" s="117"/>
      <c r="AQ226" s="117">
        <f t="shared" si="45"/>
        <v>10296965.044576932</v>
      </c>
      <c r="AR226" s="118">
        <f t="shared" si="46"/>
        <v>3087.5457405028283</v>
      </c>
      <c r="AU226" s="6">
        <v>689</v>
      </c>
      <c r="AV226" s="6">
        <f t="shared" si="47"/>
        <v>0</v>
      </c>
    </row>
    <row r="227" spans="1:48" x14ac:dyDescent="0.2">
      <c r="A227" s="6">
        <v>691</v>
      </c>
      <c r="B227" s="6" t="s">
        <v>252</v>
      </c>
      <c r="C227" s="7">
        <v>2718</v>
      </c>
      <c r="D227" s="7">
        <v>9926766.1150389481</v>
      </c>
      <c r="E227" s="26">
        <v>3106801.2429046547</v>
      </c>
      <c r="F227" s="26">
        <v>-151537</v>
      </c>
      <c r="H227" s="13">
        <f t="shared" si="36"/>
        <v>9775229.1150389481</v>
      </c>
      <c r="I227" s="42"/>
      <c r="J227" s="33">
        <v>1729807.9314079497</v>
      </c>
      <c r="K227" s="42"/>
      <c r="L227" s="33">
        <v>-205945.5629416483</v>
      </c>
      <c r="M227" s="44"/>
      <c r="N227" s="44">
        <f t="shared" si="37"/>
        <v>11299091.483505249</v>
      </c>
      <c r="O227" s="57">
        <f t="shared" si="38"/>
        <v>4157.1344678091427</v>
      </c>
      <c r="P227" s="42"/>
      <c r="Q227" s="33">
        <v>0</v>
      </c>
      <c r="S227" s="36">
        <f t="shared" si="39"/>
        <v>-77252.399047870189</v>
      </c>
      <c r="T227" s="12">
        <f t="shared" si="40"/>
        <v>-6.7906174290621856E-3</v>
      </c>
      <c r="U227" s="33">
        <f t="shared" si="41"/>
        <v>-28.422516205986089</v>
      </c>
      <c r="W227" s="23">
        <v>156326.63000000003</v>
      </c>
      <c r="X227" s="24">
        <v>92504.584100000007</v>
      </c>
      <c r="Y227" s="25">
        <f t="shared" si="42"/>
        <v>-63822.045900000026</v>
      </c>
      <c r="AA227" s="23" t="e">
        <f>#REF!+Y227</f>
        <v>#REF!</v>
      </c>
      <c r="AB227" s="25" t="e">
        <f t="shared" si="43"/>
        <v>#REF!</v>
      </c>
      <c r="AC227" s="24"/>
      <c r="AD227" s="88">
        <v>691</v>
      </c>
      <c r="AE227" s="88" t="s">
        <v>252</v>
      </c>
      <c r="AF227" s="113">
        <v>2743</v>
      </c>
      <c r="AG227" s="113">
        <v>9706353.5068316236</v>
      </c>
      <c r="AH227" s="113">
        <v>3106801.2429046547</v>
      </c>
      <c r="AI227" s="113">
        <v>-151537</v>
      </c>
      <c r="AK227" s="114">
        <f t="shared" si="44"/>
        <v>9554816.5068316236</v>
      </c>
      <c r="AL227" s="115"/>
      <c r="AM227" s="116">
        <v>1624582.9300412836</v>
      </c>
      <c r="AN227" s="115"/>
      <c r="AO227" s="116">
        <v>196944.44568021261</v>
      </c>
      <c r="AP227" s="117"/>
      <c r="AQ227" s="117">
        <f t="shared" si="45"/>
        <v>11376343.882553119</v>
      </c>
      <c r="AR227" s="118">
        <f t="shared" si="46"/>
        <v>4147.4093629431718</v>
      </c>
      <c r="AU227" s="6">
        <v>691</v>
      </c>
      <c r="AV227" s="6">
        <f t="shared" si="47"/>
        <v>0</v>
      </c>
    </row>
    <row r="228" spans="1:48" x14ac:dyDescent="0.2">
      <c r="A228" s="6">
        <v>694</v>
      </c>
      <c r="B228" s="6" t="s">
        <v>253</v>
      </c>
      <c r="C228" s="7">
        <v>28793</v>
      </c>
      <c r="D228" s="7">
        <v>31152060.271734893</v>
      </c>
      <c r="E228" s="26">
        <v>1107414.6973554571</v>
      </c>
      <c r="F228" s="26">
        <v>-847776</v>
      </c>
      <c r="H228" s="13">
        <f t="shared" si="36"/>
        <v>30304284.271734893</v>
      </c>
      <c r="I228" s="42"/>
      <c r="J228" s="33">
        <v>11898253.088265274</v>
      </c>
      <c r="K228" s="42"/>
      <c r="L228" s="33">
        <v>-3038641.3352349033</v>
      </c>
      <c r="M228" s="44"/>
      <c r="N228" s="44">
        <f t="shared" si="37"/>
        <v>39163896.024765261</v>
      </c>
      <c r="O228" s="57">
        <f t="shared" si="38"/>
        <v>1360.1881021347292</v>
      </c>
      <c r="P228" s="42"/>
      <c r="Q228" s="33">
        <v>0</v>
      </c>
      <c r="S228" s="36">
        <f t="shared" si="39"/>
        <v>-3405807.7924113199</v>
      </c>
      <c r="T228" s="12">
        <f t="shared" si="40"/>
        <v>-8.0005437835278054E-2</v>
      </c>
      <c r="U228" s="33">
        <f t="shared" si="41"/>
        <v>-118.28596507523773</v>
      </c>
      <c r="W228" s="23">
        <v>633676.11183400021</v>
      </c>
      <c r="X228" s="24">
        <v>934085.59830000019</v>
      </c>
      <c r="Y228" s="25">
        <f t="shared" si="42"/>
        <v>300409.48646599997</v>
      </c>
      <c r="AA228" s="23" t="e">
        <f>#REF!+Y228</f>
        <v>#REF!</v>
      </c>
      <c r="AB228" s="25" t="e">
        <f t="shared" si="43"/>
        <v>#REF!</v>
      </c>
      <c r="AC228" s="24"/>
      <c r="AD228" s="88">
        <v>694</v>
      </c>
      <c r="AE228" s="88" t="s">
        <v>253</v>
      </c>
      <c r="AF228" s="113">
        <v>28736</v>
      </c>
      <c r="AG228" s="113">
        <v>29341923.445663981</v>
      </c>
      <c r="AH228" s="113">
        <v>1107414.6973554571</v>
      </c>
      <c r="AI228" s="113">
        <v>-847776</v>
      </c>
      <c r="AK228" s="114">
        <f t="shared" si="44"/>
        <v>28494147.445663981</v>
      </c>
      <c r="AL228" s="115"/>
      <c r="AM228" s="116">
        <v>11169722.786943557</v>
      </c>
      <c r="AN228" s="115"/>
      <c r="AO228" s="116">
        <v>2905833.5845690421</v>
      </c>
      <c r="AP228" s="117"/>
      <c r="AQ228" s="117">
        <f t="shared" si="45"/>
        <v>42569703.81717658</v>
      </c>
      <c r="AR228" s="118">
        <f t="shared" si="46"/>
        <v>1481.4067308315903</v>
      </c>
      <c r="AU228" s="6">
        <v>694</v>
      </c>
      <c r="AV228" s="6">
        <f t="shared" si="47"/>
        <v>0</v>
      </c>
    </row>
    <row r="229" spans="1:48" x14ac:dyDescent="0.2">
      <c r="A229" s="6">
        <v>697</v>
      </c>
      <c r="B229" s="6" t="s">
        <v>254</v>
      </c>
      <c r="C229" s="7">
        <v>1272</v>
      </c>
      <c r="D229" s="7">
        <v>5528376.7497701813</v>
      </c>
      <c r="E229" s="26">
        <v>947362.1201427381</v>
      </c>
      <c r="F229" s="26">
        <v>-246955</v>
      </c>
      <c r="H229" s="13">
        <f t="shared" si="36"/>
        <v>5281421.7497701813</v>
      </c>
      <c r="I229" s="42"/>
      <c r="J229" s="33">
        <v>862119.22928262572</v>
      </c>
      <c r="K229" s="42"/>
      <c r="L229" s="33">
        <v>-132485.94877564732</v>
      </c>
      <c r="M229" s="44"/>
      <c r="N229" s="44">
        <f t="shared" si="37"/>
        <v>6011055.03027716</v>
      </c>
      <c r="O229" s="57">
        <f t="shared" si="38"/>
        <v>4725.6721936141194</v>
      </c>
      <c r="P229" s="42"/>
      <c r="Q229" s="33">
        <v>0</v>
      </c>
      <c r="S229" s="36">
        <f t="shared" si="39"/>
        <v>-252825.48704319913</v>
      </c>
      <c r="T229" s="12">
        <f t="shared" si="40"/>
        <v>-4.036243768445251E-2</v>
      </c>
      <c r="U229" s="33">
        <f t="shared" si="41"/>
        <v>-198.76217534842698</v>
      </c>
      <c r="W229" s="23">
        <v>21749.792000000001</v>
      </c>
      <c r="X229" s="24">
        <v>38062.135999999999</v>
      </c>
      <c r="Y229" s="25">
        <f t="shared" si="42"/>
        <v>16312.343999999997</v>
      </c>
      <c r="AA229" s="23" t="e">
        <f>#REF!+Y229</f>
        <v>#REF!</v>
      </c>
      <c r="AB229" s="25" t="e">
        <f t="shared" si="43"/>
        <v>#REF!</v>
      </c>
      <c r="AC229" s="24"/>
      <c r="AD229" s="88">
        <v>697</v>
      </c>
      <c r="AE229" s="88" t="s">
        <v>254</v>
      </c>
      <c r="AF229" s="113">
        <v>1288</v>
      </c>
      <c r="AG229" s="113">
        <v>5569689.1144748786</v>
      </c>
      <c r="AH229" s="113">
        <v>947362.1201427381</v>
      </c>
      <c r="AI229" s="113">
        <v>-246955</v>
      </c>
      <c r="AK229" s="114">
        <f t="shared" si="44"/>
        <v>5322734.1144748786</v>
      </c>
      <c r="AL229" s="115"/>
      <c r="AM229" s="116">
        <v>814450.92385897902</v>
      </c>
      <c r="AN229" s="115"/>
      <c r="AO229" s="116">
        <v>126695.47898650191</v>
      </c>
      <c r="AP229" s="117"/>
      <c r="AQ229" s="117">
        <f t="shared" si="45"/>
        <v>6263880.5173203591</v>
      </c>
      <c r="AR229" s="118">
        <f t="shared" si="46"/>
        <v>4863.2612712114587</v>
      </c>
      <c r="AU229" s="6">
        <v>697</v>
      </c>
      <c r="AV229" s="6">
        <f t="shared" si="47"/>
        <v>0</v>
      </c>
    </row>
    <row r="230" spans="1:48" x14ac:dyDescent="0.2">
      <c r="A230" s="6">
        <v>698</v>
      </c>
      <c r="B230" s="6" t="s">
        <v>255</v>
      </c>
      <c r="C230" s="7">
        <v>63042</v>
      </c>
      <c r="D230" s="7">
        <v>87246855.090865523</v>
      </c>
      <c r="E230" s="26">
        <v>23200500.039743479</v>
      </c>
      <c r="F230" s="26">
        <v>-4352919</v>
      </c>
      <c r="H230" s="13">
        <f t="shared" si="36"/>
        <v>82893936.090865523</v>
      </c>
      <c r="I230" s="42"/>
      <c r="J230" s="33">
        <v>27834322.656938978</v>
      </c>
      <c r="K230" s="42"/>
      <c r="L230" s="33">
        <v>-6607183.6380204018</v>
      </c>
      <c r="M230" s="44"/>
      <c r="N230" s="44">
        <f t="shared" si="37"/>
        <v>104121075.1097841</v>
      </c>
      <c r="O230" s="57">
        <f t="shared" si="38"/>
        <v>1651.6144016653041</v>
      </c>
      <c r="P230" s="42"/>
      <c r="Q230" s="33">
        <v>0</v>
      </c>
      <c r="S230" s="36">
        <f t="shared" si="39"/>
        <v>-7576101.9314613491</v>
      </c>
      <c r="T230" s="12">
        <f t="shared" si="40"/>
        <v>-6.7827156711971218E-2</v>
      </c>
      <c r="U230" s="33">
        <f t="shared" si="41"/>
        <v>-120.17546923418276</v>
      </c>
      <c r="W230" s="23">
        <v>5323870.5861760005</v>
      </c>
      <c r="X230" s="24">
        <v>511391.98440000013</v>
      </c>
      <c r="Y230" s="25">
        <f t="shared" si="42"/>
        <v>-4812478.6017760001</v>
      </c>
      <c r="AA230" s="23" t="e">
        <f>#REF!+Y230</f>
        <v>#REF!</v>
      </c>
      <c r="AB230" s="25" t="e">
        <f t="shared" si="43"/>
        <v>#REF!</v>
      </c>
      <c r="AC230" s="24"/>
      <c r="AD230" s="88">
        <v>698</v>
      </c>
      <c r="AE230" s="88" t="s">
        <v>255</v>
      </c>
      <c r="AF230" s="113">
        <v>62922</v>
      </c>
      <c r="AG230" s="113">
        <v>83723611.532032087</v>
      </c>
      <c r="AH230" s="113">
        <v>23200500.039743505</v>
      </c>
      <c r="AI230" s="113">
        <v>-4352919</v>
      </c>
      <c r="AK230" s="114">
        <f t="shared" si="44"/>
        <v>79370692.532032087</v>
      </c>
      <c r="AL230" s="115"/>
      <c r="AM230" s="116">
        <v>26008076.37984769</v>
      </c>
      <c r="AN230" s="115"/>
      <c r="AO230" s="116">
        <v>6318408.129365664</v>
      </c>
      <c r="AP230" s="117"/>
      <c r="AQ230" s="117">
        <f t="shared" si="45"/>
        <v>111697177.04124545</v>
      </c>
      <c r="AR230" s="118">
        <f t="shared" si="46"/>
        <v>1775.1688922991234</v>
      </c>
      <c r="AU230" s="6">
        <v>698</v>
      </c>
      <c r="AV230" s="6">
        <f t="shared" si="47"/>
        <v>0</v>
      </c>
    </row>
    <row r="231" spans="1:48" x14ac:dyDescent="0.2">
      <c r="A231" s="6">
        <v>700</v>
      </c>
      <c r="B231" s="6" t="s">
        <v>256</v>
      </c>
      <c r="C231" s="7">
        <v>4994</v>
      </c>
      <c r="D231" s="7">
        <v>10740846.758613607</v>
      </c>
      <c r="E231" s="26">
        <v>848503.95040443831</v>
      </c>
      <c r="F231" s="26">
        <v>-1098005</v>
      </c>
      <c r="H231" s="13">
        <f t="shared" si="36"/>
        <v>9642841.7586136069</v>
      </c>
      <c r="I231" s="42"/>
      <c r="J231" s="33">
        <v>2426660.8529678597</v>
      </c>
      <c r="K231" s="42"/>
      <c r="L231" s="33">
        <v>-526188.48734771996</v>
      </c>
      <c r="M231" s="44"/>
      <c r="N231" s="44">
        <f t="shared" si="37"/>
        <v>11543314.124233747</v>
      </c>
      <c r="O231" s="57">
        <f t="shared" si="38"/>
        <v>2311.4365487051955</v>
      </c>
      <c r="P231" s="42"/>
      <c r="Q231" s="33">
        <v>0</v>
      </c>
      <c r="S231" s="36">
        <f t="shared" si="39"/>
        <v>-940245.04852874205</v>
      </c>
      <c r="T231" s="12">
        <f t="shared" si="40"/>
        <v>-7.5318667978939463E-2</v>
      </c>
      <c r="U231" s="33">
        <f t="shared" si="41"/>
        <v>-188.27493963330838</v>
      </c>
      <c r="W231" s="23">
        <v>198562.00734000001</v>
      </c>
      <c r="X231" s="24">
        <v>122410.54810000001</v>
      </c>
      <c r="Y231" s="25">
        <f t="shared" si="42"/>
        <v>-76151.459239999996</v>
      </c>
      <c r="AA231" s="23" t="e">
        <f>#REF!+Y231</f>
        <v>#REF!</v>
      </c>
      <c r="AB231" s="25" t="e">
        <f t="shared" si="43"/>
        <v>#REF!</v>
      </c>
      <c r="AC231" s="24"/>
      <c r="AD231" s="88">
        <v>700</v>
      </c>
      <c r="AE231" s="88" t="s">
        <v>256</v>
      </c>
      <c r="AF231" s="113">
        <v>5099</v>
      </c>
      <c r="AG231" s="113">
        <v>10785322.447456043</v>
      </c>
      <c r="AH231" s="113">
        <v>848503.95040443831</v>
      </c>
      <c r="AI231" s="113">
        <v>-1098005</v>
      </c>
      <c r="AK231" s="114">
        <f t="shared" si="44"/>
        <v>9687317.4474560432</v>
      </c>
      <c r="AL231" s="115"/>
      <c r="AM231" s="116">
        <v>2293050.9865316162</v>
      </c>
      <c r="AN231" s="115"/>
      <c r="AO231" s="116">
        <v>503190.73877483007</v>
      </c>
      <c r="AP231" s="117"/>
      <c r="AQ231" s="117">
        <f t="shared" si="45"/>
        <v>12483559.172762489</v>
      </c>
      <c r="AR231" s="118">
        <f t="shared" si="46"/>
        <v>2448.2367469626374</v>
      </c>
      <c r="AU231" s="6">
        <v>700</v>
      </c>
      <c r="AV231" s="6">
        <f t="shared" si="47"/>
        <v>0</v>
      </c>
    </row>
    <row r="232" spans="1:48" x14ac:dyDescent="0.2">
      <c r="A232" s="6">
        <v>702</v>
      </c>
      <c r="B232" s="6" t="s">
        <v>257</v>
      </c>
      <c r="C232" s="7">
        <v>4283</v>
      </c>
      <c r="D232" s="7">
        <v>12034825.382176889</v>
      </c>
      <c r="E232" s="26">
        <v>2750202.5718407314</v>
      </c>
      <c r="F232" s="26">
        <v>-834863</v>
      </c>
      <c r="H232" s="13">
        <f t="shared" si="36"/>
        <v>11199962.382176889</v>
      </c>
      <c r="I232" s="42"/>
      <c r="J232" s="33">
        <v>2669313.3735081595</v>
      </c>
      <c r="K232" s="42"/>
      <c r="L232" s="33">
        <v>-410371.74557943724</v>
      </c>
      <c r="M232" s="44"/>
      <c r="N232" s="44">
        <f t="shared" si="37"/>
        <v>13458904.010105612</v>
      </c>
      <c r="O232" s="57">
        <f t="shared" si="38"/>
        <v>3142.4011230692531</v>
      </c>
      <c r="P232" s="42"/>
      <c r="Q232" s="33">
        <v>0</v>
      </c>
      <c r="S232" s="36">
        <f t="shared" si="39"/>
        <v>-323045.57462400012</v>
      </c>
      <c r="T232" s="12">
        <f t="shared" si="40"/>
        <v>-2.3439758840935996E-2</v>
      </c>
      <c r="U232" s="33">
        <f t="shared" si="41"/>
        <v>-75.425069956572528</v>
      </c>
      <c r="W232" s="23">
        <v>89944.905453999992</v>
      </c>
      <c r="X232" s="24">
        <v>32692.6561</v>
      </c>
      <c r="Y232" s="25">
        <f t="shared" si="42"/>
        <v>-57252.249353999992</v>
      </c>
      <c r="AA232" s="23" t="e">
        <f>#REF!+Y232</f>
        <v>#REF!</v>
      </c>
      <c r="AB232" s="25" t="e">
        <f t="shared" si="43"/>
        <v>#REF!</v>
      </c>
      <c r="AC232" s="24"/>
      <c r="AD232" s="88">
        <v>702</v>
      </c>
      <c r="AE232" s="88" t="s">
        <v>257</v>
      </c>
      <c r="AF232" s="113">
        <v>4398</v>
      </c>
      <c r="AG232" s="113">
        <v>11706753.036290171</v>
      </c>
      <c r="AH232" s="113">
        <v>2750202.5718407314</v>
      </c>
      <c r="AI232" s="113">
        <v>-834863</v>
      </c>
      <c r="AK232" s="114">
        <f t="shared" si="44"/>
        <v>10871890.036290171</v>
      </c>
      <c r="AL232" s="115"/>
      <c r="AM232" s="116">
        <v>2517623.6309010619</v>
      </c>
      <c r="AN232" s="115"/>
      <c r="AO232" s="116">
        <v>392435.91753837792</v>
      </c>
      <c r="AP232" s="117"/>
      <c r="AQ232" s="117">
        <f t="shared" si="45"/>
        <v>13781949.584729612</v>
      </c>
      <c r="AR232" s="118">
        <f t="shared" si="46"/>
        <v>3133.6856718348367</v>
      </c>
      <c r="AU232" s="6">
        <v>702</v>
      </c>
      <c r="AV232" s="6">
        <f t="shared" si="47"/>
        <v>0</v>
      </c>
    </row>
    <row r="233" spans="1:48" x14ac:dyDescent="0.2">
      <c r="A233" s="6">
        <v>704</v>
      </c>
      <c r="B233" s="6" t="s">
        <v>258</v>
      </c>
      <c r="C233" s="7">
        <v>6327</v>
      </c>
      <c r="D233" s="7">
        <v>5042805.6815634789</v>
      </c>
      <c r="E233" s="26">
        <v>113941.75309586847</v>
      </c>
      <c r="F233" s="26">
        <v>-1188832</v>
      </c>
      <c r="H233" s="13">
        <f t="shared" si="36"/>
        <v>3853973.6815634789</v>
      </c>
      <c r="I233" s="42"/>
      <c r="J233" s="33">
        <v>2425144.6275308831</v>
      </c>
      <c r="K233" s="42"/>
      <c r="L233" s="33">
        <v>-606902.61718328996</v>
      </c>
      <c r="M233" s="44"/>
      <c r="N233" s="44">
        <f t="shared" si="37"/>
        <v>5672215.6919110715</v>
      </c>
      <c r="O233" s="57">
        <f t="shared" si="38"/>
        <v>896.50951349945808</v>
      </c>
      <c r="P233" s="42"/>
      <c r="Q233" s="33">
        <v>0</v>
      </c>
      <c r="S233" s="36">
        <f t="shared" si="39"/>
        <v>-848073.75471011363</v>
      </c>
      <c r="T233" s="12">
        <f t="shared" si="40"/>
        <v>-0.13006688762100668</v>
      </c>
      <c r="U233" s="33">
        <f t="shared" si="41"/>
        <v>-134.04042274539492</v>
      </c>
      <c r="W233" s="23">
        <v>370072.71088000003</v>
      </c>
      <c r="X233" s="24">
        <v>382116.65820000006</v>
      </c>
      <c r="Y233" s="25">
        <f t="shared" si="42"/>
        <v>12043.947320000036</v>
      </c>
      <c r="AA233" s="23" t="e">
        <f>#REF!+Y233</f>
        <v>#REF!</v>
      </c>
      <c r="AB233" s="25" t="e">
        <f t="shared" si="43"/>
        <v>#REF!</v>
      </c>
      <c r="AC233" s="24"/>
      <c r="AD233" s="88">
        <v>704</v>
      </c>
      <c r="AE233" s="88" t="s">
        <v>258</v>
      </c>
      <c r="AF233" s="113">
        <v>6251</v>
      </c>
      <c r="AG233" s="113">
        <v>4853930.3650979251</v>
      </c>
      <c r="AH233" s="113">
        <v>113941.75309587074</v>
      </c>
      <c r="AI233" s="113">
        <v>-1188832</v>
      </c>
      <c r="AK233" s="114">
        <f t="shared" si="44"/>
        <v>3665098.3650979251</v>
      </c>
      <c r="AL233" s="115"/>
      <c r="AM233" s="116">
        <v>2274813.928377701</v>
      </c>
      <c r="AN233" s="115"/>
      <c r="AO233" s="116">
        <v>580377.15314555867</v>
      </c>
      <c r="AP233" s="117"/>
      <c r="AQ233" s="117">
        <f t="shared" si="45"/>
        <v>6520289.4466211852</v>
      </c>
      <c r="AR233" s="118">
        <f t="shared" si="46"/>
        <v>1043.0794187523893</v>
      </c>
      <c r="AU233" s="6">
        <v>704</v>
      </c>
      <c r="AV233" s="6">
        <f t="shared" si="47"/>
        <v>0</v>
      </c>
    </row>
    <row r="234" spans="1:48" x14ac:dyDescent="0.2">
      <c r="A234" s="6">
        <v>707</v>
      </c>
      <c r="B234" s="6" t="s">
        <v>259</v>
      </c>
      <c r="C234" s="7">
        <v>2126</v>
      </c>
      <c r="D234" s="7">
        <v>8426990.4113848638</v>
      </c>
      <c r="E234" s="26">
        <v>2867248.8666343181</v>
      </c>
      <c r="F234" s="26">
        <v>-528502</v>
      </c>
      <c r="H234" s="13">
        <f t="shared" si="36"/>
        <v>7898488.4113848638</v>
      </c>
      <c r="I234" s="42"/>
      <c r="J234" s="33">
        <v>1573522.0972870847</v>
      </c>
      <c r="K234" s="42"/>
      <c r="L234" s="33">
        <v>-149828.72245470213</v>
      </c>
      <c r="M234" s="44"/>
      <c r="N234" s="44">
        <f t="shared" si="37"/>
        <v>9322181.7862172462</v>
      </c>
      <c r="O234" s="57">
        <f t="shared" si="38"/>
        <v>4384.8456191050072</v>
      </c>
      <c r="P234" s="42"/>
      <c r="Q234" s="33">
        <v>0</v>
      </c>
      <c r="S234" s="36">
        <f t="shared" si="39"/>
        <v>-177703.51265373081</v>
      </c>
      <c r="T234" s="12">
        <f t="shared" si="40"/>
        <v>-1.8705858761773698E-2</v>
      </c>
      <c r="U234" s="33">
        <f t="shared" si="41"/>
        <v>-83.585847908622199</v>
      </c>
      <c r="W234" s="23">
        <v>34527.794800000003</v>
      </c>
      <c r="X234" s="24">
        <v>0</v>
      </c>
      <c r="Y234" s="25">
        <f t="shared" si="42"/>
        <v>-34527.794800000003</v>
      </c>
      <c r="AA234" s="23" t="e">
        <f>#REF!+Y234</f>
        <v>#REF!</v>
      </c>
      <c r="AB234" s="25" t="e">
        <f t="shared" si="43"/>
        <v>#REF!</v>
      </c>
      <c r="AC234" s="24"/>
      <c r="AD234" s="88">
        <v>707</v>
      </c>
      <c r="AE234" s="88" t="s">
        <v>259</v>
      </c>
      <c r="AF234" s="113">
        <v>2181</v>
      </c>
      <c r="AG234" s="113">
        <v>8399483.3756218441</v>
      </c>
      <c r="AH234" s="113">
        <v>2867248.8666343181</v>
      </c>
      <c r="AI234" s="113">
        <v>-528502</v>
      </c>
      <c r="AK234" s="114">
        <f t="shared" si="44"/>
        <v>7870981.3756218441</v>
      </c>
      <c r="AL234" s="115"/>
      <c r="AM234" s="116">
        <v>1485623.6589436759</v>
      </c>
      <c r="AN234" s="115"/>
      <c r="AO234" s="116">
        <v>143280.26430545814</v>
      </c>
      <c r="AP234" s="117"/>
      <c r="AQ234" s="117">
        <f t="shared" si="45"/>
        <v>9499885.298870977</v>
      </c>
      <c r="AR234" s="118">
        <f t="shared" si="46"/>
        <v>4355.7475006286004</v>
      </c>
      <c r="AU234" s="6">
        <v>707</v>
      </c>
      <c r="AV234" s="6">
        <f t="shared" si="47"/>
        <v>0</v>
      </c>
    </row>
    <row r="235" spans="1:48" x14ac:dyDescent="0.2">
      <c r="A235" s="6">
        <v>710</v>
      </c>
      <c r="B235" s="6" t="s">
        <v>260</v>
      </c>
      <c r="C235" s="7">
        <v>27536</v>
      </c>
      <c r="D235" s="7">
        <v>49662763.2536963</v>
      </c>
      <c r="E235" s="26">
        <v>9699689.4620048255</v>
      </c>
      <c r="F235" s="26">
        <v>-982980</v>
      </c>
      <c r="H235" s="13">
        <f t="shared" si="36"/>
        <v>48679783.2536963</v>
      </c>
      <c r="I235" s="42"/>
      <c r="J235" s="33">
        <v>13865953.527001252</v>
      </c>
      <c r="K235" s="42"/>
      <c r="L235" s="33">
        <v>-2887233.9640444545</v>
      </c>
      <c r="M235" s="44"/>
      <c r="N235" s="44">
        <f t="shared" si="37"/>
        <v>59658502.816653103</v>
      </c>
      <c r="O235" s="57">
        <f t="shared" si="38"/>
        <v>2166.5638733531778</v>
      </c>
      <c r="P235" s="42"/>
      <c r="Q235" s="33">
        <v>0</v>
      </c>
      <c r="S235" s="36">
        <f t="shared" si="39"/>
        <v>-2688874.3184341341</v>
      </c>
      <c r="T235" s="12">
        <f t="shared" si="40"/>
        <v>-4.312730449924438E-2</v>
      </c>
      <c r="U235" s="33">
        <f t="shared" si="41"/>
        <v>-97.64941598032155</v>
      </c>
      <c r="W235" s="23">
        <v>1375832.029992</v>
      </c>
      <c r="X235" s="24">
        <v>307487.68440000003</v>
      </c>
      <c r="Y235" s="25">
        <f t="shared" si="42"/>
        <v>-1068344.3455920001</v>
      </c>
      <c r="AA235" s="23" t="e">
        <f>#REF!+Y235</f>
        <v>#REF!</v>
      </c>
      <c r="AB235" s="25" t="e">
        <f t="shared" si="43"/>
        <v>#REF!</v>
      </c>
      <c r="AC235" s="24"/>
      <c r="AD235" s="88">
        <v>710</v>
      </c>
      <c r="AE235" s="88" t="s">
        <v>260</v>
      </c>
      <c r="AF235" s="113">
        <v>27592</v>
      </c>
      <c r="AG235" s="113">
        <v>47540149.854142442</v>
      </c>
      <c r="AH235" s="113">
        <v>9699689.4620048255</v>
      </c>
      <c r="AI235" s="113">
        <v>-982980</v>
      </c>
      <c r="AK235" s="114">
        <f t="shared" si="44"/>
        <v>46557169.854142442</v>
      </c>
      <c r="AL235" s="115"/>
      <c r="AM235" s="116">
        <v>13029163.612531655</v>
      </c>
      <c r="AN235" s="115"/>
      <c r="AO235" s="116">
        <v>2761043.6684131408</v>
      </c>
      <c r="AP235" s="117"/>
      <c r="AQ235" s="117">
        <f t="shared" si="45"/>
        <v>62347377.135087237</v>
      </c>
      <c r="AR235" s="118">
        <f t="shared" si="46"/>
        <v>2259.6179013876208</v>
      </c>
      <c r="AU235" s="6">
        <v>710</v>
      </c>
      <c r="AV235" s="6">
        <f t="shared" si="47"/>
        <v>0</v>
      </c>
    </row>
    <row r="236" spans="1:48" x14ac:dyDescent="0.2">
      <c r="A236" s="6">
        <v>729</v>
      </c>
      <c r="B236" s="6" t="s">
        <v>261</v>
      </c>
      <c r="C236" s="7">
        <v>9309</v>
      </c>
      <c r="D236" s="7">
        <v>27334973.919901185</v>
      </c>
      <c r="E236" s="26">
        <v>8617091.4080844708</v>
      </c>
      <c r="F236" s="26">
        <v>-60232</v>
      </c>
      <c r="H236" s="13">
        <f t="shared" si="36"/>
        <v>27274741.919901185</v>
      </c>
      <c r="I236" s="42"/>
      <c r="J236" s="33">
        <v>5610309.7064184425</v>
      </c>
      <c r="K236" s="42"/>
      <c r="L236" s="33">
        <v>-742131.51876550668</v>
      </c>
      <c r="M236" s="44"/>
      <c r="N236" s="44">
        <f t="shared" si="37"/>
        <v>32142920.107554123</v>
      </c>
      <c r="O236" s="57">
        <f t="shared" si="38"/>
        <v>3452.8864655230554</v>
      </c>
      <c r="P236" s="42"/>
      <c r="Q236" s="33">
        <v>0</v>
      </c>
      <c r="S236" s="36">
        <f t="shared" si="39"/>
        <v>-684764.06130754948</v>
      </c>
      <c r="T236" s="12">
        <f t="shared" si="40"/>
        <v>-2.0859347183468845E-2</v>
      </c>
      <c r="U236" s="33">
        <f t="shared" si="41"/>
        <v>-73.559357751374961</v>
      </c>
      <c r="W236" s="23">
        <v>207329.89224000004</v>
      </c>
      <c r="X236" s="24">
        <v>95155.340000000026</v>
      </c>
      <c r="Y236" s="25">
        <f t="shared" si="42"/>
        <v>-112174.55224000002</v>
      </c>
      <c r="AA236" s="23" t="e">
        <f>#REF!+Y236</f>
        <v>#REF!</v>
      </c>
      <c r="AB236" s="25" t="e">
        <f t="shared" si="43"/>
        <v>#REF!</v>
      </c>
      <c r="AC236" s="24"/>
      <c r="AD236" s="88">
        <v>729</v>
      </c>
      <c r="AE236" s="88" t="s">
        <v>261</v>
      </c>
      <c r="AF236" s="113">
        <v>9415</v>
      </c>
      <c r="AG236" s="113">
        <v>26900454.24513099</v>
      </c>
      <c r="AH236" s="113">
        <v>8617091.4080844708</v>
      </c>
      <c r="AI236" s="113">
        <v>-60232</v>
      </c>
      <c r="AK236" s="114">
        <f t="shared" si="44"/>
        <v>26840222.24513099</v>
      </c>
      <c r="AL236" s="115"/>
      <c r="AM236" s="116">
        <v>5277766.2230930394</v>
      </c>
      <c r="AN236" s="115"/>
      <c r="AO236" s="116">
        <v>709695.70063764357</v>
      </c>
      <c r="AP236" s="117"/>
      <c r="AQ236" s="117">
        <f t="shared" si="45"/>
        <v>32827684.168861672</v>
      </c>
      <c r="AR236" s="118">
        <f t="shared" si="46"/>
        <v>3486.7428750782447</v>
      </c>
      <c r="AU236" s="6">
        <v>729</v>
      </c>
      <c r="AV236" s="6">
        <f t="shared" si="47"/>
        <v>0</v>
      </c>
    </row>
    <row r="237" spans="1:48" x14ac:dyDescent="0.2">
      <c r="A237" s="6">
        <v>732</v>
      </c>
      <c r="B237" s="6" t="s">
        <v>262</v>
      </c>
      <c r="C237" s="7">
        <v>3400</v>
      </c>
      <c r="D237" s="7">
        <v>18717617.154465109</v>
      </c>
      <c r="E237" s="26">
        <v>3137737.7202902143</v>
      </c>
      <c r="F237" s="26">
        <v>-39012</v>
      </c>
      <c r="H237" s="13">
        <f t="shared" si="36"/>
        <v>18678605.154465109</v>
      </c>
      <c r="I237" s="42"/>
      <c r="J237" s="33">
        <v>2253635.6661634818</v>
      </c>
      <c r="K237" s="42"/>
      <c r="L237" s="33">
        <v>-282270.25076073327</v>
      </c>
      <c r="M237" s="44"/>
      <c r="N237" s="44">
        <f t="shared" si="37"/>
        <v>20649970.569867857</v>
      </c>
      <c r="O237" s="57">
        <f t="shared" si="38"/>
        <v>6073.5207558434877</v>
      </c>
      <c r="P237" s="42"/>
      <c r="Q237" s="33">
        <v>0</v>
      </c>
      <c r="S237" s="36">
        <f t="shared" si="39"/>
        <v>-326415.62475895509</v>
      </c>
      <c r="T237" s="12">
        <f t="shared" si="40"/>
        <v>-1.5561099120236822E-2</v>
      </c>
      <c r="U237" s="33">
        <f t="shared" si="41"/>
        <v>-96.004595517339737</v>
      </c>
      <c r="W237" s="23">
        <v>112609.54808000001</v>
      </c>
      <c r="X237" s="24">
        <v>21749.792000000001</v>
      </c>
      <c r="Y237" s="25">
        <f t="shared" si="42"/>
        <v>-90859.756080000006</v>
      </c>
      <c r="AA237" s="23" t="e">
        <f>#REF!+Y237</f>
        <v>#REF!</v>
      </c>
      <c r="AB237" s="25" t="e">
        <f t="shared" si="43"/>
        <v>#REF!</v>
      </c>
      <c r="AC237" s="24"/>
      <c r="AD237" s="88">
        <v>732</v>
      </c>
      <c r="AE237" s="88" t="s">
        <v>262</v>
      </c>
      <c r="AF237" s="113">
        <v>3491</v>
      </c>
      <c r="AG237" s="113">
        <v>18620088.494398043</v>
      </c>
      <c r="AH237" s="113">
        <v>3137737.7202902157</v>
      </c>
      <c r="AI237" s="113">
        <v>-39012</v>
      </c>
      <c r="AK237" s="114">
        <f t="shared" si="44"/>
        <v>18581076.494398043</v>
      </c>
      <c r="AL237" s="115"/>
      <c r="AM237" s="116">
        <v>2125376.4359523347</v>
      </c>
      <c r="AN237" s="115"/>
      <c r="AO237" s="116">
        <v>269933.26427643548</v>
      </c>
      <c r="AP237" s="117"/>
      <c r="AQ237" s="117">
        <f t="shared" si="45"/>
        <v>20976386.194626812</v>
      </c>
      <c r="AR237" s="118">
        <f t="shared" si="46"/>
        <v>6008.7041519985141</v>
      </c>
      <c r="AU237" s="6">
        <v>732</v>
      </c>
      <c r="AV237" s="6">
        <f t="shared" si="47"/>
        <v>0</v>
      </c>
    </row>
    <row r="238" spans="1:48" x14ac:dyDescent="0.2">
      <c r="A238" s="6">
        <v>734</v>
      </c>
      <c r="B238" s="6" t="s">
        <v>263</v>
      </c>
      <c r="C238" s="7">
        <v>51833</v>
      </c>
      <c r="D238" s="7">
        <v>97215692.042239308</v>
      </c>
      <c r="E238" s="26">
        <v>26753592.473122459</v>
      </c>
      <c r="F238" s="26">
        <v>-2437999</v>
      </c>
      <c r="H238" s="13">
        <f t="shared" si="36"/>
        <v>94777693.042239308</v>
      </c>
      <c r="I238" s="42"/>
      <c r="J238" s="33">
        <v>25872142.271812275</v>
      </c>
      <c r="K238" s="42"/>
      <c r="L238" s="33">
        <v>-4665375.7095739143</v>
      </c>
      <c r="M238" s="44"/>
      <c r="N238" s="44">
        <f t="shared" si="37"/>
        <v>115984459.60447767</v>
      </c>
      <c r="O238" s="57">
        <f t="shared" si="38"/>
        <v>2237.65669755711</v>
      </c>
      <c r="P238" s="42"/>
      <c r="Q238" s="33">
        <v>0</v>
      </c>
      <c r="S238" s="36">
        <f t="shared" si="39"/>
        <v>-5011870.3251476735</v>
      </c>
      <c r="T238" s="12">
        <f t="shared" si="40"/>
        <v>-4.1421672277685687E-2</v>
      </c>
      <c r="U238" s="33">
        <f t="shared" si="41"/>
        <v>-96.692653814127553</v>
      </c>
      <c r="W238" s="23">
        <v>999126.99191400025</v>
      </c>
      <c r="X238" s="24">
        <v>392991.55420000013</v>
      </c>
      <c r="Y238" s="25">
        <f t="shared" si="42"/>
        <v>-606135.43771400012</v>
      </c>
      <c r="AA238" s="23" t="e">
        <f>#REF!+Y238</f>
        <v>#REF!</v>
      </c>
      <c r="AB238" s="25" t="e">
        <f t="shared" si="43"/>
        <v>#REF!</v>
      </c>
      <c r="AC238" s="24"/>
      <c r="AD238" s="88">
        <v>734</v>
      </c>
      <c r="AE238" s="88" t="s">
        <v>263</v>
      </c>
      <c r="AF238" s="113">
        <v>52321</v>
      </c>
      <c r="AG238" s="113">
        <v>94767205.467227027</v>
      </c>
      <c r="AH238" s="113">
        <v>26753592.473122459</v>
      </c>
      <c r="AI238" s="113">
        <v>-2437999</v>
      </c>
      <c r="AK238" s="114">
        <f t="shared" si="44"/>
        <v>92329206.467227027</v>
      </c>
      <c r="AL238" s="115"/>
      <c r="AM238" s="116">
        <v>24205654.033837259</v>
      </c>
      <c r="AN238" s="115"/>
      <c r="AO238" s="116">
        <v>4461469.4285610681</v>
      </c>
      <c r="AP238" s="117"/>
      <c r="AQ238" s="117">
        <f t="shared" si="45"/>
        <v>120996329.92962535</v>
      </c>
      <c r="AR238" s="118">
        <f t="shared" si="46"/>
        <v>2312.5767842668401</v>
      </c>
      <c r="AU238" s="6">
        <v>734</v>
      </c>
      <c r="AV238" s="6">
        <f t="shared" si="47"/>
        <v>0</v>
      </c>
    </row>
    <row r="239" spans="1:48" x14ac:dyDescent="0.2">
      <c r="A239" s="6">
        <v>738</v>
      </c>
      <c r="B239" s="6" t="s">
        <v>264</v>
      </c>
      <c r="C239" s="7">
        <v>2945</v>
      </c>
      <c r="D239" s="7">
        <v>4091447.7955179559</v>
      </c>
      <c r="E239" s="26">
        <v>1479837.5305386845</v>
      </c>
      <c r="F239" s="26">
        <v>-631098</v>
      </c>
      <c r="H239" s="13">
        <f t="shared" si="36"/>
        <v>3460349.7955179559</v>
      </c>
      <c r="I239" s="42"/>
      <c r="J239" s="33">
        <v>1619281.191171237</v>
      </c>
      <c r="K239" s="42"/>
      <c r="L239" s="33">
        <v>-287812.44693284581</v>
      </c>
      <c r="M239" s="44"/>
      <c r="N239" s="44">
        <f t="shared" si="37"/>
        <v>4791818.5397563474</v>
      </c>
      <c r="O239" s="57">
        <f t="shared" si="38"/>
        <v>1627.1030695267734</v>
      </c>
      <c r="P239" s="42"/>
      <c r="Q239" s="33">
        <v>0</v>
      </c>
      <c r="S239" s="36">
        <f t="shared" si="39"/>
        <v>-513764.54495818075</v>
      </c>
      <c r="T239" s="12">
        <f t="shared" si="40"/>
        <v>-9.6834699740796601E-2</v>
      </c>
      <c r="U239" s="33">
        <f t="shared" si="41"/>
        <v>-174.4531561827439</v>
      </c>
      <c r="W239" s="23">
        <v>217212.45397999999</v>
      </c>
      <c r="X239" s="24">
        <v>140082.25409999999</v>
      </c>
      <c r="Y239" s="25">
        <f t="shared" si="42"/>
        <v>-77130.19988</v>
      </c>
      <c r="AA239" s="23" t="e">
        <f>#REF!+Y239</f>
        <v>#REF!</v>
      </c>
      <c r="AB239" s="25" t="e">
        <f t="shared" si="43"/>
        <v>#REF!</v>
      </c>
      <c r="AC239" s="24"/>
      <c r="AD239" s="88">
        <v>738</v>
      </c>
      <c r="AE239" s="88" t="s">
        <v>264</v>
      </c>
      <c r="AF239" s="113">
        <v>2994</v>
      </c>
      <c r="AG239" s="113">
        <v>4147153.7375397906</v>
      </c>
      <c r="AH239" s="113">
        <v>1479837.5305386845</v>
      </c>
      <c r="AI239" s="113">
        <v>-631098</v>
      </c>
      <c r="AK239" s="114">
        <f t="shared" si="44"/>
        <v>3516055.7375397906</v>
      </c>
      <c r="AL239" s="115"/>
      <c r="AM239" s="116">
        <v>1514294.1155798656</v>
      </c>
      <c r="AN239" s="115"/>
      <c r="AO239" s="116">
        <v>275233.23159487179</v>
      </c>
      <c r="AP239" s="117"/>
      <c r="AQ239" s="117">
        <f t="shared" si="45"/>
        <v>5305583.0847145282</v>
      </c>
      <c r="AR239" s="118">
        <f t="shared" si="46"/>
        <v>1772.0718385820066</v>
      </c>
      <c r="AU239" s="6">
        <v>738</v>
      </c>
      <c r="AV239" s="6">
        <f t="shared" si="47"/>
        <v>0</v>
      </c>
    </row>
    <row r="240" spans="1:48" x14ac:dyDescent="0.2">
      <c r="A240" s="6">
        <v>739</v>
      </c>
      <c r="B240" s="6" t="s">
        <v>265</v>
      </c>
      <c r="C240" s="7">
        <v>3383</v>
      </c>
      <c r="D240" s="7">
        <v>10607615.844383424</v>
      </c>
      <c r="E240" s="26">
        <v>2445136.6311240117</v>
      </c>
      <c r="F240" s="26">
        <v>249235</v>
      </c>
      <c r="H240" s="13">
        <f t="shared" si="36"/>
        <v>10856850.844383424</v>
      </c>
      <c r="I240" s="42"/>
      <c r="J240" s="33">
        <v>2172590.8441206887</v>
      </c>
      <c r="K240" s="42"/>
      <c r="L240" s="33">
        <v>-313622.17165132298</v>
      </c>
      <c r="M240" s="44"/>
      <c r="N240" s="44">
        <f t="shared" si="37"/>
        <v>12715819.51685279</v>
      </c>
      <c r="O240" s="57">
        <f t="shared" si="38"/>
        <v>3758.7406198205117</v>
      </c>
      <c r="P240" s="42"/>
      <c r="Q240" s="33">
        <v>0</v>
      </c>
      <c r="S240" s="36">
        <f t="shared" si="39"/>
        <v>-118231.445554059</v>
      </c>
      <c r="T240" s="12">
        <f t="shared" si="40"/>
        <v>-9.2123247679457808E-3</v>
      </c>
      <c r="U240" s="33">
        <f t="shared" si="41"/>
        <v>-34.948698065048475</v>
      </c>
      <c r="W240" s="23">
        <v>6796.81</v>
      </c>
      <c r="X240" s="24">
        <v>133217.476</v>
      </c>
      <c r="Y240" s="25">
        <f t="shared" si="42"/>
        <v>126420.666</v>
      </c>
      <c r="AA240" s="23" t="e">
        <f>#REF!+Y240</f>
        <v>#REF!</v>
      </c>
      <c r="AB240" s="25" t="e">
        <f t="shared" si="43"/>
        <v>#REF!</v>
      </c>
      <c r="AC240" s="24"/>
      <c r="AD240" s="88">
        <v>739</v>
      </c>
      <c r="AE240" s="88" t="s">
        <v>265</v>
      </c>
      <c r="AF240" s="113">
        <v>3429</v>
      </c>
      <c r="AG240" s="113">
        <v>10241542.907905936</v>
      </c>
      <c r="AH240" s="113">
        <v>2445136.6311240117</v>
      </c>
      <c r="AI240" s="113">
        <v>249235</v>
      </c>
      <c r="AK240" s="114">
        <f t="shared" si="44"/>
        <v>10490777.907905936</v>
      </c>
      <c r="AL240" s="115"/>
      <c r="AM240" s="116">
        <v>2043358.1455965887</v>
      </c>
      <c r="AN240" s="115"/>
      <c r="AO240" s="116">
        <v>299914.90890432458</v>
      </c>
      <c r="AP240" s="117"/>
      <c r="AQ240" s="117">
        <f t="shared" si="45"/>
        <v>12834050.962406849</v>
      </c>
      <c r="AR240" s="118">
        <f t="shared" si="46"/>
        <v>3742.7970144085302</v>
      </c>
      <c r="AU240" s="6">
        <v>739</v>
      </c>
      <c r="AV240" s="6">
        <f t="shared" si="47"/>
        <v>0</v>
      </c>
    </row>
    <row r="241" spans="1:48" x14ac:dyDescent="0.2">
      <c r="A241" s="6">
        <v>740</v>
      </c>
      <c r="B241" s="6" t="s">
        <v>266</v>
      </c>
      <c r="C241" s="7">
        <v>32974</v>
      </c>
      <c r="D241" s="7">
        <v>76181709.512165084</v>
      </c>
      <c r="E241" s="26">
        <v>18360819.736247905</v>
      </c>
      <c r="F241" s="26">
        <v>-2052326</v>
      </c>
      <c r="H241" s="13">
        <f t="shared" si="36"/>
        <v>74129383.512165084</v>
      </c>
      <c r="I241" s="42"/>
      <c r="J241" s="33">
        <v>18308142.62877183</v>
      </c>
      <c r="K241" s="42"/>
      <c r="L241" s="33">
        <v>-3425713.8820133903</v>
      </c>
      <c r="M241" s="44"/>
      <c r="N241" s="44">
        <f t="shared" si="37"/>
        <v>89011812.258923516</v>
      </c>
      <c r="O241" s="57">
        <f t="shared" si="38"/>
        <v>2699.4544871390644</v>
      </c>
      <c r="P241" s="42"/>
      <c r="Q241" s="33">
        <v>0</v>
      </c>
      <c r="S241" s="36">
        <f t="shared" si="39"/>
        <v>-3445227.516321525</v>
      </c>
      <c r="T241" s="12">
        <f t="shared" si="40"/>
        <v>-3.7263009119657853E-2</v>
      </c>
      <c r="U241" s="33">
        <f t="shared" si="41"/>
        <v>-104.48315388856447</v>
      </c>
      <c r="W241" s="23">
        <v>582744.89578000002</v>
      </c>
      <c r="X241" s="24">
        <v>398768.8427000001</v>
      </c>
      <c r="Y241" s="25">
        <f t="shared" si="42"/>
        <v>-183976.05307999993</v>
      </c>
      <c r="AA241" s="23" t="e">
        <f>#REF!+Y241</f>
        <v>#REF!</v>
      </c>
      <c r="AB241" s="25" t="e">
        <f t="shared" si="43"/>
        <v>#REF!</v>
      </c>
      <c r="AC241" s="24"/>
      <c r="AD241" s="88">
        <v>740</v>
      </c>
      <c r="AE241" s="88" t="s">
        <v>266</v>
      </c>
      <c r="AF241" s="113">
        <v>33611</v>
      </c>
      <c r="AG241" s="113">
        <v>74048458.574803263</v>
      </c>
      <c r="AH241" s="113">
        <v>18360819.736247905</v>
      </c>
      <c r="AI241" s="113">
        <v>-2052326</v>
      </c>
      <c r="AK241" s="114">
        <f t="shared" si="44"/>
        <v>71996132.574803263</v>
      </c>
      <c r="AL241" s="115"/>
      <c r="AM241" s="116">
        <v>17184918.575509399</v>
      </c>
      <c r="AN241" s="115"/>
      <c r="AO241" s="116">
        <v>3275988.6249323855</v>
      </c>
      <c r="AP241" s="117"/>
      <c r="AQ241" s="117">
        <f t="shared" si="45"/>
        <v>92457039.775245041</v>
      </c>
      <c r="AR241" s="118">
        <f t="shared" si="46"/>
        <v>2750.7970537992037</v>
      </c>
      <c r="AU241" s="6">
        <v>740</v>
      </c>
      <c r="AV241" s="6">
        <f t="shared" si="47"/>
        <v>0</v>
      </c>
    </row>
    <row r="242" spans="1:48" x14ac:dyDescent="0.2">
      <c r="A242" s="6">
        <v>742</v>
      </c>
      <c r="B242" s="6" t="s">
        <v>267</v>
      </c>
      <c r="C242" s="7">
        <v>1005</v>
      </c>
      <c r="D242" s="7">
        <v>3930863.9528081669</v>
      </c>
      <c r="E242" s="26">
        <v>235032.52091193848</v>
      </c>
      <c r="F242" s="26">
        <v>68926</v>
      </c>
      <c r="H242" s="13">
        <f t="shared" si="36"/>
        <v>3999789.9528081669</v>
      </c>
      <c r="I242" s="42"/>
      <c r="J242" s="33">
        <v>682016.28145007021</v>
      </c>
      <c r="K242" s="42"/>
      <c r="L242" s="33">
        <v>-109600.43252140304</v>
      </c>
      <c r="M242" s="44"/>
      <c r="N242" s="44">
        <f t="shared" si="37"/>
        <v>4572205.8017368345</v>
      </c>
      <c r="O242" s="57">
        <f t="shared" si="38"/>
        <v>4549.4585091908802</v>
      </c>
      <c r="P242" s="42"/>
      <c r="Q242" s="33">
        <v>0</v>
      </c>
      <c r="S242" s="36">
        <f t="shared" si="39"/>
        <v>-158322.69101127796</v>
      </c>
      <c r="T242" s="12">
        <f t="shared" si="40"/>
        <v>-3.3468288216419416E-2</v>
      </c>
      <c r="U242" s="33">
        <f t="shared" si="41"/>
        <v>-157.53501593161985</v>
      </c>
      <c r="W242" s="23">
        <v>32624.688000000002</v>
      </c>
      <c r="X242" s="24">
        <v>24536.484100000001</v>
      </c>
      <c r="Y242" s="25">
        <f t="shared" si="42"/>
        <v>-8088.2039000000004</v>
      </c>
      <c r="AA242" s="23" t="e">
        <f>#REF!+Y242</f>
        <v>#REF!</v>
      </c>
      <c r="AB242" s="25" t="e">
        <f t="shared" si="43"/>
        <v>#REF!</v>
      </c>
      <c r="AC242" s="24"/>
      <c r="AD242" s="88">
        <v>742</v>
      </c>
      <c r="AE242" s="88" t="s">
        <v>267</v>
      </c>
      <c r="AF242" s="113">
        <v>1015</v>
      </c>
      <c r="AG242" s="113">
        <v>3914304.1643963032</v>
      </c>
      <c r="AH242" s="113">
        <v>235032.52091193848</v>
      </c>
      <c r="AI242" s="113">
        <v>68926</v>
      </c>
      <c r="AK242" s="114">
        <f t="shared" si="44"/>
        <v>3983230.1643963032</v>
      </c>
      <c r="AL242" s="115"/>
      <c r="AM242" s="116">
        <v>642488.12452452304</v>
      </c>
      <c r="AN242" s="115"/>
      <c r="AO242" s="116">
        <v>104810.20382728578</v>
      </c>
      <c r="AP242" s="117"/>
      <c r="AQ242" s="117">
        <f t="shared" si="45"/>
        <v>4730528.4927481124</v>
      </c>
      <c r="AR242" s="118">
        <f t="shared" si="46"/>
        <v>4660.6192046779433</v>
      </c>
      <c r="AU242" s="6">
        <v>742</v>
      </c>
      <c r="AV242" s="6">
        <f t="shared" si="47"/>
        <v>0</v>
      </c>
    </row>
    <row r="243" spans="1:48" x14ac:dyDescent="0.2">
      <c r="A243" s="6">
        <v>743</v>
      </c>
      <c r="B243" s="6" t="s">
        <v>268</v>
      </c>
      <c r="C243" s="7">
        <v>63781</v>
      </c>
      <c r="D243" s="7">
        <v>86808439.040585294</v>
      </c>
      <c r="E243" s="26">
        <v>17918915.558108252</v>
      </c>
      <c r="F243" s="26">
        <v>-2978503</v>
      </c>
      <c r="H243" s="13">
        <f t="shared" si="36"/>
        <v>83829936.040585294</v>
      </c>
      <c r="I243" s="42"/>
      <c r="J243" s="33">
        <v>27829942.2746826</v>
      </c>
      <c r="K243" s="42"/>
      <c r="L243" s="33">
        <v>-6484894.6490133284</v>
      </c>
      <c r="M243" s="44"/>
      <c r="N243" s="44">
        <f t="shared" si="37"/>
        <v>105174983.66625457</v>
      </c>
      <c r="O243" s="57">
        <f t="shared" si="38"/>
        <v>1649.0017978121159</v>
      </c>
      <c r="P243" s="42"/>
      <c r="Q243" s="33">
        <v>0</v>
      </c>
      <c r="S243" s="36">
        <f t="shared" si="39"/>
        <v>-7819344.3393736035</v>
      </c>
      <c r="T243" s="12">
        <f t="shared" si="40"/>
        <v>-6.920121104648834E-2</v>
      </c>
      <c r="U243" s="33">
        <f t="shared" si="41"/>
        <v>-122.59676611175121</v>
      </c>
      <c r="W243" s="23">
        <v>1025693.0034799998</v>
      </c>
      <c r="X243" s="24">
        <v>899014.05869999994</v>
      </c>
      <c r="Y243" s="25">
        <f t="shared" si="42"/>
        <v>-126678.9447799999</v>
      </c>
      <c r="AA243" s="23" t="e">
        <f>#REF!+Y243</f>
        <v>#REF!</v>
      </c>
      <c r="AB243" s="25" t="e">
        <f t="shared" si="43"/>
        <v>#REF!</v>
      </c>
      <c r="AC243" s="24"/>
      <c r="AD243" s="88">
        <v>743</v>
      </c>
      <c r="AE243" s="88" t="s">
        <v>268</v>
      </c>
      <c r="AF243" s="113">
        <v>63288</v>
      </c>
      <c r="AG243" s="113">
        <v>83819495.060303256</v>
      </c>
      <c r="AH243" s="113">
        <v>17918915.558108203</v>
      </c>
      <c r="AI243" s="113">
        <v>-2978503</v>
      </c>
      <c r="AK243" s="114">
        <f t="shared" si="44"/>
        <v>80840992.060303256</v>
      </c>
      <c r="AL243" s="115"/>
      <c r="AM243" s="116">
        <v>25951872.006495729</v>
      </c>
      <c r="AN243" s="115"/>
      <c r="AO243" s="116">
        <v>6201463.9388291789</v>
      </c>
      <c r="AP243" s="117"/>
      <c r="AQ243" s="117">
        <f t="shared" si="45"/>
        <v>112994328.00562817</v>
      </c>
      <c r="AR243" s="118">
        <f t="shared" si="46"/>
        <v>1785.3989382762636</v>
      </c>
      <c r="AU243" s="6">
        <v>743</v>
      </c>
      <c r="AV243" s="6">
        <f t="shared" si="47"/>
        <v>0</v>
      </c>
    </row>
    <row r="244" spans="1:48" x14ac:dyDescent="0.2">
      <c r="A244" s="6">
        <v>746</v>
      </c>
      <c r="B244" s="6" t="s">
        <v>269</v>
      </c>
      <c r="C244" s="7">
        <v>4910</v>
      </c>
      <c r="D244" s="7">
        <v>17062008.897151425</v>
      </c>
      <c r="E244" s="26">
        <v>4693045.7432922684</v>
      </c>
      <c r="F244" s="26">
        <v>161620</v>
      </c>
      <c r="H244" s="13">
        <f t="shared" si="36"/>
        <v>17223628.897151425</v>
      </c>
      <c r="I244" s="42"/>
      <c r="J244" s="33">
        <v>2629968.4770281911</v>
      </c>
      <c r="K244" s="42"/>
      <c r="L244" s="33">
        <v>-378056.14036300522</v>
      </c>
      <c r="M244" s="44"/>
      <c r="N244" s="44">
        <f t="shared" si="37"/>
        <v>19475541.233816613</v>
      </c>
      <c r="O244" s="57">
        <f t="shared" si="38"/>
        <v>3966.5053429361737</v>
      </c>
      <c r="P244" s="42"/>
      <c r="Q244" s="33">
        <v>0</v>
      </c>
      <c r="S244" s="36">
        <f t="shared" si="39"/>
        <v>-488554.4347130619</v>
      </c>
      <c r="T244" s="12">
        <f t="shared" si="40"/>
        <v>-2.4471653653873878E-2</v>
      </c>
      <c r="U244" s="33">
        <f t="shared" si="41"/>
        <v>-99.501921530155172</v>
      </c>
      <c r="W244" s="23">
        <v>56508.678339999999</v>
      </c>
      <c r="X244" s="24">
        <v>32692.656100000004</v>
      </c>
      <c r="Y244" s="25">
        <f t="shared" si="42"/>
        <v>-23816.022239999995</v>
      </c>
      <c r="AA244" s="23" t="e">
        <f>#REF!+Y244</f>
        <v>#REF!</v>
      </c>
      <c r="AB244" s="25" t="e">
        <f t="shared" si="43"/>
        <v>#REF!</v>
      </c>
      <c r="AC244" s="24"/>
      <c r="AD244" s="88">
        <v>746</v>
      </c>
      <c r="AE244" s="88" t="s">
        <v>269</v>
      </c>
      <c r="AF244" s="113">
        <v>4980</v>
      </c>
      <c r="AG244" s="113">
        <v>16971225.157845221</v>
      </c>
      <c r="AH244" s="113">
        <v>4693045.7432922684</v>
      </c>
      <c r="AI244" s="113">
        <v>161620</v>
      </c>
      <c r="AK244" s="114">
        <f t="shared" si="44"/>
        <v>17132845.157845221</v>
      </c>
      <c r="AL244" s="115"/>
      <c r="AM244" s="116">
        <v>2469717.8030296229</v>
      </c>
      <c r="AN244" s="115"/>
      <c r="AO244" s="116">
        <v>361532.70765483193</v>
      </c>
      <c r="AP244" s="117"/>
      <c r="AQ244" s="117">
        <f t="shared" si="45"/>
        <v>19964095.668529674</v>
      </c>
      <c r="AR244" s="118">
        <f t="shared" si="46"/>
        <v>4008.8545519135891</v>
      </c>
      <c r="AU244" s="6">
        <v>746</v>
      </c>
      <c r="AV244" s="6">
        <f t="shared" si="47"/>
        <v>0</v>
      </c>
    </row>
    <row r="245" spans="1:48" x14ac:dyDescent="0.2">
      <c r="A245" s="6">
        <v>747</v>
      </c>
      <c r="B245" s="6" t="s">
        <v>270</v>
      </c>
      <c r="C245" s="7">
        <v>1437</v>
      </c>
      <c r="D245" s="7">
        <v>4517938.5871674605</v>
      </c>
      <c r="E245" s="26">
        <v>1563613.5268186629</v>
      </c>
      <c r="F245" s="26">
        <v>-199558</v>
      </c>
      <c r="H245" s="13">
        <f t="shared" si="36"/>
        <v>4318380.5871674605</v>
      </c>
      <c r="I245" s="42"/>
      <c r="J245" s="33">
        <v>1014948.5300157086</v>
      </c>
      <c r="K245" s="42"/>
      <c r="L245" s="33">
        <v>-128151.69433188163</v>
      </c>
      <c r="M245" s="44"/>
      <c r="N245" s="44">
        <f t="shared" si="37"/>
        <v>5205177.4228512878</v>
      </c>
      <c r="O245" s="57">
        <f t="shared" si="38"/>
        <v>3622.2529038631092</v>
      </c>
      <c r="P245" s="42"/>
      <c r="Q245" s="33">
        <v>0</v>
      </c>
      <c r="S245" s="36">
        <f t="shared" si="39"/>
        <v>-110741.23293740489</v>
      </c>
      <c r="T245" s="12">
        <f t="shared" si="40"/>
        <v>-2.0832002915773518E-2</v>
      </c>
      <c r="U245" s="33">
        <f t="shared" si="41"/>
        <v>-77.064184368409798</v>
      </c>
      <c r="W245" s="23">
        <v>190310.68000000002</v>
      </c>
      <c r="X245" s="24">
        <v>115545.77</v>
      </c>
      <c r="Y245" s="25">
        <f t="shared" si="42"/>
        <v>-74764.910000000018</v>
      </c>
      <c r="AA245" s="23" t="e">
        <f>#REF!+Y245</f>
        <v>#REF!</v>
      </c>
      <c r="AB245" s="25" t="e">
        <f t="shared" si="43"/>
        <v>#REF!</v>
      </c>
      <c r="AC245" s="24"/>
      <c r="AD245" s="88">
        <v>747</v>
      </c>
      <c r="AE245" s="88" t="s">
        <v>270</v>
      </c>
      <c r="AF245" s="113">
        <v>1458</v>
      </c>
      <c r="AG245" s="113">
        <v>4437776.2940277858</v>
      </c>
      <c r="AH245" s="113">
        <v>1563613.5268186629</v>
      </c>
      <c r="AI245" s="113">
        <v>-199558</v>
      </c>
      <c r="AK245" s="114">
        <f t="shared" si="44"/>
        <v>4238218.2940277858</v>
      </c>
      <c r="AL245" s="115"/>
      <c r="AM245" s="116">
        <v>955149.70302045345</v>
      </c>
      <c r="AN245" s="115"/>
      <c r="AO245" s="116">
        <v>122550.65874045325</v>
      </c>
      <c r="AP245" s="117"/>
      <c r="AQ245" s="117">
        <f t="shared" si="45"/>
        <v>5315918.6557886926</v>
      </c>
      <c r="AR245" s="118">
        <f t="shared" si="46"/>
        <v>3646.0347433392953</v>
      </c>
      <c r="AU245" s="6">
        <v>747</v>
      </c>
      <c r="AV245" s="6">
        <f t="shared" si="47"/>
        <v>0</v>
      </c>
    </row>
    <row r="246" spans="1:48" x14ac:dyDescent="0.2">
      <c r="A246" s="6">
        <v>748</v>
      </c>
      <c r="B246" s="6" t="s">
        <v>271</v>
      </c>
      <c r="C246" s="7">
        <v>5145</v>
      </c>
      <c r="D246" s="7">
        <v>15752796.377350006</v>
      </c>
      <c r="E246" s="26">
        <v>4818910.1626431476</v>
      </c>
      <c r="F246" s="26">
        <v>57154</v>
      </c>
      <c r="H246" s="13">
        <f t="shared" si="36"/>
        <v>15809950.377350006</v>
      </c>
      <c r="I246" s="42"/>
      <c r="J246" s="33">
        <v>2824436.7872698647</v>
      </c>
      <c r="K246" s="42"/>
      <c r="L246" s="33">
        <v>-424966.89016964217</v>
      </c>
      <c r="M246" s="44"/>
      <c r="N246" s="44">
        <f t="shared" si="37"/>
        <v>18209420.274450228</v>
      </c>
      <c r="O246" s="57">
        <f t="shared" si="38"/>
        <v>3539.2459231195776</v>
      </c>
      <c r="P246" s="42"/>
      <c r="Q246" s="33">
        <v>0</v>
      </c>
      <c r="S246" s="36">
        <f t="shared" si="39"/>
        <v>-543173.92248914018</v>
      </c>
      <c r="T246" s="12">
        <f t="shared" si="40"/>
        <v>-2.8965268313532438E-2</v>
      </c>
      <c r="U246" s="33">
        <f t="shared" si="41"/>
        <v>-105.57316277728673</v>
      </c>
      <c r="W246" s="23">
        <v>110108.32200000001</v>
      </c>
      <c r="X246" s="24">
        <v>381980.72200000007</v>
      </c>
      <c r="Y246" s="25">
        <f t="shared" si="42"/>
        <v>271872.40000000002</v>
      </c>
      <c r="AA246" s="23" t="e">
        <f>#REF!+Y246</f>
        <v>#REF!</v>
      </c>
      <c r="AB246" s="25" t="e">
        <f t="shared" si="43"/>
        <v>#REF!</v>
      </c>
      <c r="AC246" s="24"/>
      <c r="AD246" s="88">
        <v>748</v>
      </c>
      <c r="AE246" s="88" t="s">
        <v>271</v>
      </c>
      <c r="AF246" s="113">
        <v>5249</v>
      </c>
      <c r="AG246" s="113">
        <v>15640014.229642369</v>
      </c>
      <c r="AH246" s="113">
        <v>4818910.1626431476</v>
      </c>
      <c r="AI246" s="113">
        <v>57154</v>
      </c>
      <c r="AK246" s="114">
        <f t="shared" si="44"/>
        <v>15697168.229642369</v>
      </c>
      <c r="AL246" s="115"/>
      <c r="AM246" s="116">
        <v>2649032.804844561</v>
      </c>
      <c r="AN246" s="115"/>
      <c r="AO246" s="116">
        <v>406393.16245243757</v>
      </c>
      <c r="AP246" s="117"/>
      <c r="AQ246" s="117">
        <f t="shared" si="45"/>
        <v>18752594.196939368</v>
      </c>
      <c r="AR246" s="118">
        <f t="shared" si="46"/>
        <v>3572.6032000265513</v>
      </c>
      <c r="AU246" s="6">
        <v>748</v>
      </c>
      <c r="AV246" s="6">
        <f t="shared" si="47"/>
        <v>0</v>
      </c>
    </row>
    <row r="247" spans="1:48" x14ac:dyDescent="0.2">
      <c r="A247" s="6">
        <v>749</v>
      </c>
      <c r="B247" s="6" t="s">
        <v>272</v>
      </c>
      <c r="C247" s="7">
        <v>21423</v>
      </c>
      <c r="D247" s="7">
        <v>32061362.333065927</v>
      </c>
      <c r="E247" s="26">
        <v>5776826.540347157</v>
      </c>
      <c r="F247" s="26">
        <v>-1711257</v>
      </c>
      <c r="H247" s="13">
        <f t="shared" si="36"/>
        <v>30350105.333065927</v>
      </c>
      <c r="I247" s="42"/>
      <c r="J247" s="33">
        <v>8563600.8586996701</v>
      </c>
      <c r="K247" s="42"/>
      <c r="L247" s="33">
        <v>-2157214.8398434343</v>
      </c>
      <c r="M247" s="44"/>
      <c r="N247" s="44">
        <f t="shared" si="37"/>
        <v>36756491.351922162</v>
      </c>
      <c r="O247" s="57">
        <f t="shared" si="38"/>
        <v>1715.7490245027382</v>
      </c>
      <c r="P247" s="42"/>
      <c r="Q247" s="33">
        <v>0</v>
      </c>
      <c r="S247" s="36">
        <f t="shared" si="39"/>
        <v>-2824766.5894314945</v>
      </c>
      <c r="T247" s="12">
        <f t="shared" si="40"/>
        <v>-7.1366266166094691E-2</v>
      </c>
      <c r="U247" s="33">
        <f t="shared" si="41"/>
        <v>-131.85672358826935</v>
      </c>
      <c r="W247" s="23">
        <v>510395.57205400016</v>
      </c>
      <c r="X247" s="24">
        <v>793391.63130000012</v>
      </c>
      <c r="Y247" s="25">
        <f t="shared" si="42"/>
        <v>282996.05924599996</v>
      </c>
      <c r="AA247" s="23" t="e">
        <f>#REF!+Y247</f>
        <v>#REF!</v>
      </c>
      <c r="AB247" s="25" t="e">
        <f t="shared" si="43"/>
        <v>#REF!</v>
      </c>
      <c r="AC247" s="24"/>
      <c r="AD247" s="88">
        <v>749</v>
      </c>
      <c r="AE247" s="88" t="s">
        <v>272</v>
      </c>
      <c r="AF247" s="113">
        <v>21674</v>
      </c>
      <c r="AG247" s="113">
        <v>31188361.921618141</v>
      </c>
      <c r="AH247" s="113">
        <v>5776826.540347157</v>
      </c>
      <c r="AI247" s="113">
        <v>-1711257</v>
      </c>
      <c r="AK247" s="114">
        <f t="shared" si="44"/>
        <v>29477104.921618141</v>
      </c>
      <c r="AL247" s="115"/>
      <c r="AM247" s="116">
        <v>8041222.0452698525</v>
      </c>
      <c r="AN247" s="115"/>
      <c r="AO247" s="116">
        <v>2062930.9744656617</v>
      </c>
      <c r="AP247" s="117"/>
      <c r="AQ247" s="117">
        <f t="shared" si="45"/>
        <v>39581257.941353656</v>
      </c>
      <c r="AR247" s="118">
        <f t="shared" si="46"/>
        <v>1826.2091880296048</v>
      </c>
      <c r="AU247" s="6">
        <v>749</v>
      </c>
      <c r="AV247" s="6">
        <f t="shared" si="47"/>
        <v>0</v>
      </c>
    </row>
    <row r="248" spans="1:48" x14ac:dyDescent="0.2">
      <c r="A248" s="6">
        <v>751</v>
      </c>
      <c r="B248" s="6" t="s">
        <v>273</v>
      </c>
      <c r="C248" s="7">
        <v>2988</v>
      </c>
      <c r="D248" s="7">
        <v>7327450.768447699</v>
      </c>
      <c r="E248" s="26">
        <v>1667896.9385870846</v>
      </c>
      <c r="F248" s="26">
        <v>128052</v>
      </c>
      <c r="H248" s="13">
        <f t="shared" si="36"/>
        <v>7455502.768447699</v>
      </c>
      <c r="I248" s="42"/>
      <c r="J248" s="33">
        <v>1523341.1873818769</v>
      </c>
      <c r="K248" s="42"/>
      <c r="L248" s="33">
        <v>-315826.6492064303</v>
      </c>
      <c r="M248" s="44"/>
      <c r="N248" s="44">
        <f t="shared" si="37"/>
        <v>8663017.3066231459</v>
      </c>
      <c r="O248" s="57">
        <f t="shared" si="38"/>
        <v>2899.2695135954305</v>
      </c>
      <c r="P248" s="42"/>
      <c r="Q248" s="33">
        <v>0</v>
      </c>
      <c r="S248" s="36">
        <f t="shared" si="39"/>
        <v>-281666.80012252554</v>
      </c>
      <c r="T248" s="12">
        <f t="shared" si="40"/>
        <v>-3.1489854394087025E-2</v>
      </c>
      <c r="U248" s="33">
        <f t="shared" si="41"/>
        <v>-94.265997363629694</v>
      </c>
      <c r="W248" s="23">
        <v>57093.204000000012</v>
      </c>
      <c r="X248" s="24">
        <v>42140.222000000002</v>
      </c>
      <c r="Y248" s="25">
        <f t="shared" si="42"/>
        <v>-14952.982000000011</v>
      </c>
      <c r="AA248" s="23" t="e">
        <f>#REF!+Y248</f>
        <v>#REF!</v>
      </c>
      <c r="AB248" s="25" t="e">
        <f t="shared" si="43"/>
        <v>#REF!</v>
      </c>
      <c r="AC248" s="24"/>
      <c r="AD248" s="88">
        <v>751</v>
      </c>
      <c r="AE248" s="88" t="s">
        <v>273</v>
      </c>
      <c r="AF248" s="113">
        <v>3045</v>
      </c>
      <c r="AG248" s="113">
        <v>7071198.1117080199</v>
      </c>
      <c r="AH248" s="113">
        <v>1667896.9385870846</v>
      </c>
      <c r="AI248" s="113">
        <v>128052</v>
      </c>
      <c r="AK248" s="114">
        <f t="shared" si="44"/>
        <v>7199250.1117080199</v>
      </c>
      <c r="AL248" s="115"/>
      <c r="AM248" s="116">
        <v>1443410.9581217123</v>
      </c>
      <c r="AN248" s="115"/>
      <c r="AO248" s="116">
        <v>302023.03691593948</v>
      </c>
      <c r="AP248" s="117"/>
      <c r="AQ248" s="117">
        <f t="shared" si="45"/>
        <v>8944684.1067456715</v>
      </c>
      <c r="AR248" s="118">
        <f t="shared" si="46"/>
        <v>2937.4988856307623</v>
      </c>
      <c r="AU248" s="6">
        <v>751</v>
      </c>
      <c r="AV248" s="6">
        <f t="shared" si="47"/>
        <v>0</v>
      </c>
    </row>
    <row r="249" spans="1:48" x14ac:dyDescent="0.2">
      <c r="A249" s="6">
        <v>753</v>
      </c>
      <c r="B249" s="6" t="s">
        <v>274</v>
      </c>
      <c r="C249" s="7">
        <v>21170</v>
      </c>
      <c r="D249" s="7">
        <v>12478103.458755862</v>
      </c>
      <c r="E249" s="26">
        <v>-5932443.866608046</v>
      </c>
      <c r="F249" s="26">
        <v>-1869307</v>
      </c>
      <c r="H249" s="13">
        <f t="shared" si="36"/>
        <v>10608796.458755862</v>
      </c>
      <c r="I249" s="42"/>
      <c r="J249" s="33">
        <v>6673001.3304310683</v>
      </c>
      <c r="K249" s="42"/>
      <c r="L249" s="33">
        <v>-2608579.2304253988</v>
      </c>
      <c r="M249" s="44"/>
      <c r="N249" s="44">
        <f t="shared" si="37"/>
        <v>14673218.558761533</v>
      </c>
      <c r="O249" s="57">
        <f t="shared" si="38"/>
        <v>693.11377226081879</v>
      </c>
      <c r="P249" s="42"/>
      <c r="Q249" s="33">
        <v>0</v>
      </c>
      <c r="S249" s="36">
        <f t="shared" si="39"/>
        <v>-4194243.5402274765</v>
      </c>
      <c r="T249" s="12">
        <f t="shared" si="40"/>
        <v>-0.22230035593670119</v>
      </c>
      <c r="U249" s="33">
        <f t="shared" si="41"/>
        <v>-198.12203780006973</v>
      </c>
      <c r="W249" s="23">
        <v>1129608.0722080001</v>
      </c>
      <c r="X249" s="24">
        <v>1094354.3781000003</v>
      </c>
      <c r="Y249" s="25">
        <f t="shared" si="42"/>
        <v>-35253.694107999792</v>
      </c>
      <c r="AA249" s="23" t="e">
        <f>#REF!+Y249</f>
        <v>#REF!</v>
      </c>
      <c r="AB249" s="25" t="e">
        <f t="shared" si="43"/>
        <v>#REF!</v>
      </c>
      <c r="AC249" s="24"/>
      <c r="AD249" s="88">
        <v>753</v>
      </c>
      <c r="AE249" s="88" t="s">
        <v>274</v>
      </c>
      <c r="AF249" s="113">
        <v>20666</v>
      </c>
      <c r="AG249" s="113">
        <v>11998121.89090389</v>
      </c>
      <c r="AH249" s="113">
        <v>-5932443.8666080451</v>
      </c>
      <c r="AI249" s="113">
        <v>-1869307</v>
      </c>
      <c r="AK249" s="114">
        <f t="shared" si="44"/>
        <v>10128814.89090389</v>
      </c>
      <c r="AL249" s="115"/>
      <c r="AM249" s="116">
        <v>6244079.3076608293</v>
      </c>
      <c r="AN249" s="115"/>
      <c r="AO249" s="116">
        <v>2494567.9004242886</v>
      </c>
      <c r="AP249" s="117"/>
      <c r="AQ249" s="117">
        <f t="shared" si="45"/>
        <v>18867462.09898901</v>
      </c>
      <c r="AR249" s="118">
        <f t="shared" si="46"/>
        <v>912.97116514995696</v>
      </c>
      <c r="AU249" s="6">
        <v>753</v>
      </c>
      <c r="AV249" s="6">
        <f t="shared" si="47"/>
        <v>0</v>
      </c>
    </row>
    <row r="250" spans="1:48" x14ac:dyDescent="0.2">
      <c r="A250" s="6">
        <v>755</v>
      </c>
      <c r="B250" s="6" t="s">
        <v>275</v>
      </c>
      <c r="C250" s="7">
        <v>6145</v>
      </c>
      <c r="D250" s="7">
        <v>4266702.9779133005</v>
      </c>
      <c r="E250" s="26">
        <v>-618366.57161897246</v>
      </c>
      <c r="F250" s="26">
        <v>-1415630</v>
      </c>
      <c r="H250" s="13">
        <f t="shared" si="36"/>
        <v>2851072.9779133005</v>
      </c>
      <c r="I250" s="42"/>
      <c r="J250" s="33">
        <v>2441459.0263267863</v>
      </c>
      <c r="K250" s="42"/>
      <c r="L250" s="33">
        <v>-728937.25764900981</v>
      </c>
      <c r="M250" s="44"/>
      <c r="N250" s="44">
        <f t="shared" si="37"/>
        <v>4563594.7465910763</v>
      </c>
      <c r="O250" s="57">
        <f t="shared" si="38"/>
        <v>742.65170815151771</v>
      </c>
      <c r="P250" s="42"/>
      <c r="Q250" s="33">
        <v>0</v>
      </c>
      <c r="S250" s="36">
        <f t="shared" si="39"/>
        <v>-1211620.7723155282</v>
      </c>
      <c r="T250" s="12">
        <f t="shared" si="40"/>
        <v>-0.20979663327697232</v>
      </c>
      <c r="U250" s="33">
        <f t="shared" si="41"/>
        <v>-197.17180997811687</v>
      </c>
      <c r="W250" s="23">
        <v>1204245.20218</v>
      </c>
      <c r="X250" s="24">
        <v>236596.95610000001</v>
      </c>
      <c r="Y250" s="25">
        <f t="shared" si="42"/>
        <v>-967648.24607999995</v>
      </c>
      <c r="AA250" s="23" t="e">
        <f>#REF!+Y250</f>
        <v>#REF!</v>
      </c>
      <c r="AB250" s="25" t="e">
        <f t="shared" si="43"/>
        <v>#REF!</v>
      </c>
      <c r="AC250" s="24"/>
      <c r="AD250" s="88">
        <v>755</v>
      </c>
      <c r="AE250" s="88" t="s">
        <v>275</v>
      </c>
      <c r="AF250" s="113">
        <v>6134</v>
      </c>
      <c r="AG250" s="113">
        <v>4198972.1564586125</v>
      </c>
      <c r="AH250" s="113">
        <v>-618366.57161897246</v>
      </c>
      <c r="AI250" s="113">
        <v>-1415630</v>
      </c>
      <c r="AK250" s="114">
        <f t="shared" si="44"/>
        <v>2783342.1564586125</v>
      </c>
      <c r="AL250" s="115"/>
      <c r="AM250" s="116">
        <v>2294795.2506752498</v>
      </c>
      <c r="AN250" s="115"/>
      <c r="AO250" s="116">
        <v>697078.11177274189</v>
      </c>
      <c r="AP250" s="117"/>
      <c r="AQ250" s="117">
        <f t="shared" si="45"/>
        <v>5775215.5189066045</v>
      </c>
      <c r="AR250" s="118">
        <f t="shared" si="46"/>
        <v>941.50888798607832</v>
      </c>
      <c r="AU250" s="6">
        <v>755</v>
      </c>
      <c r="AV250" s="6">
        <f t="shared" si="47"/>
        <v>0</v>
      </c>
    </row>
    <row r="251" spans="1:48" x14ac:dyDescent="0.2">
      <c r="A251" s="6">
        <v>758</v>
      </c>
      <c r="B251" s="6" t="s">
        <v>276</v>
      </c>
      <c r="C251" s="7">
        <v>8303</v>
      </c>
      <c r="D251" s="7">
        <v>24186019.714706786</v>
      </c>
      <c r="E251" s="26">
        <v>2931063.260341933</v>
      </c>
      <c r="F251" s="26">
        <v>-881735</v>
      </c>
      <c r="H251" s="13">
        <f t="shared" si="36"/>
        <v>23304284.714706786</v>
      </c>
      <c r="I251" s="42"/>
      <c r="J251" s="33">
        <v>4419736.9089380298</v>
      </c>
      <c r="K251" s="42"/>
      <c r="L251" s="33">
        <v>-1092403.1194199296</v>
      </c>
      <c r="M251" s="44"/>
      <c r="N251" s="44">
        <f t="shared" si="37"/>
        <v>26631618.504224885</v>
      </c>
      <c r="O251" s="57">
        <f t="shared" si="38"/>
        <v>3207.4694091563151</v>
      </c>
      <c r="P251" s="42"/>
      <c r="Q251" s="33">
        <v>0</v>
      </c>
      <c r="S251" s="36">
        <f t="shared" si="39"/>
        <v>-1356712.8217421286</v>
      </c>
      <c r="T251" s="12">
        <f t="shared" si="40"/>
        <v>-4.8474230419138904E-2</v>
      </c>
      <c r="U251" s="33">
        <f t="shared" si="41"/>
        <v>-163.40031575841607</v>
      </c>
      <c r="W251" s="23">
        <v>81561.72</v>
      </c>
      <c r="X251" s="24">
        <v>35343.412000000004</v>
      </c>
      <c r="Y251" s="25">
        <f t="shared" si="42"/>
        <v>-46218.307999999997</v>
      </c>
      <c r="AA251" s="23" t="e">
        <f>#REF!+Y251</f>
        <v>#REF!</v>
      </c>
      <c r="AB251" s="25" t="e">
        <f t="shared" si="43"/>
        <v>#REF!</v>
      </c>
      <c r="AC251" s="24"/>
      <c r="AD251" s="88">
        <v>758</v>
      </c>
      <c r="AE251" s="88" t="s">
        <v>276</v>
      </c>
      <c r="AF251" s="113">
        <v>8444</v>
      </c>
      <c r="AG251" s="113">
        <v>23676589.281975016</v>
      </c>
      <c r="AH251" s="113">
        <v>2931063.2603419363</v>
      </c>
      <c r="AI251" s="113">
        <v>-881735</v>
      </c>
      <c r="AK251" s="114">
        <f t="shared" si="44"/>
        <v>22794854.281975016</v>
      </c>
      <c r="AL251" s="115"/>
      <c r="AM251" s="116">
        <v>4148818.8161551077</v>
      </c>
      <c r="AN251" s="115"/>
      <c r="AO251" s="116">
        <v>1044658.2278368908</v>
      </c>
      <c r="AP251" s="117"/>
      <c r="AQ251" s="117">
        <f t="shared" si="45"/>
        <v>27988331.325967014</v>
      </c>
      <c r="AR251" s="118">
        <f t="shared" si="46"/>
        <v>3314.5821087123418</v>
      </c>
      <c r="AU251" s="6">
        <v>758</v>
      </c>
      <c r="AV251" s="6">
        <f t="shared" si="47"/>
        <v>0</v>
      </c>
    </row>
    <row r="252" spans="1:48" x14ac:dyDescent="0.2">
      <c r="A252" s="6">
        <v>759</v>
      </c>
      <c r="B252" s="6" t="s">
        <v>277</v>
      </c>
      <c r="C252" s="7">
        <v>2052</v>
      </c>
      <c r="D252" s="7">
        <v>7050316.3797840122</v>
      </c>
      <c r="E252" s="26">
        <v>2373819.1780631505</v>
      </c>
      <c r="F252" s="26">
        <v>-485087</v>
      </c>
      <c r="H252" s="13">
        <f t="shared" si="36"/>
        <v>6565229.3797840122</v>
      </c>
      <c r="I252" s="42"/>
      <c r="J252" s="33">
        <v>1403218.7600110236</v>
      </c>
      <c r="K252" s="42"/>
      <c r="L252" s="33">
        <v>-154605.56400897767</v>
      </c>
      <c r="M252" s="44"/>
      <c r="N252" s="44">
        <f t="shared" si="37"/>
        <v>7813842.5757860588</v>
      </c>
      <c r="O252" s="57">
        <f t="shared" si="38"/>
        <v>3807.915485275857</v>
      </c>
      <c r="P252" s="42"/>
      <c r="Q252" s="33">
        <v>0</v>
      </c>
      <c r="S252" s="36">
        <f t="shared" si="39"/>
        <v>-46229.209536120296</v>
      </c>
      <c r="T252" s="12">
        <f t="shared" si="40"/>
        <v>-5.8815251054638289E-3</v>
      </c>
      <c r="U252" s="33">
        <f t="shared" si="41"/>
        <v>-22.528854549766226</v>
      </c>
      <c r="W252" s="23">
        <v>87203.0723</v>
      </c>
      <c r="X252" s="24">
        <v>333043.69</v>
      </c>
      <c r="Y252" s="25">
        <f t="shared" si="42"/>
        <v>245840.6177</v>
      </c>
      <c r="AA252" s="23" t="e">
        <f>#REF!+Y252</f>
        <v>#REF!</v>
      </c>
      <c r="AB252" s="25" t="e">
        <f t="shared" si="43"/>
        <v>#REF!</v>
      </c>
      <c r="AC252" s="24"/>
      <c r="AD252" s="88">
        <v>759</v>
      </c>
      <c r="AE252" s="88" t="s">
        <v>277</v>
      </c>
      <c r="AF252" s="113">
        <v>2085</v>
      </c>
      <c r="AG252" s="113">
        <v>6874014.7939069718</v>
      </c>
      <c r="AH252" s="113">
        <v>2373819.1780631514</v>
      </c>
      <c r="AI252" s="113">
        <v>-485087</v>
      </c>
      <c r="AK252" s="114">
        <f t="shared" si="44"/>
        <v>6388927.7939069718</v>
      </c>
      <c r="AL252" s="115"/>
      <c r="AM252" s="116">
        <v>1323295.6635954336</v>
      </c>
      <c r="AN252" s="115"/>
      <c r="AO252" s="116">
        <v>147848.3278197741</v>
      </c>
      <c r="AP252" s="117"/>
      <c r="AQ252" s="117">
        <f t="shared" si="45"/>
        <v>7860071.7853221791</v>
      </c>
      <c r="AR252" s="118">
        <f t="shared" si="46"/>
        <v>3769.8186020729877</v>
      </c>
      <c r="AU252" s="6">
        <v>759</v>
      </c>
      <c r="AV252" s="6">
        <f t="shared" si="47"/>
        <v>0</v>
      </c>
    </row>
    <row r="253" spans="1:48" x14ac:dyDescent="0.2">
      <c r="A253" s="6">
        <v>761</v>
      </c>
      <c r="B253" s="6" t="s">
        <v>278</v>
      </c>
      <c r="C253" s="7">
        <v>8711</v>
      </c>
      <c r="D253" s="7">
        <v>22520316.943992738</v>
      </c>
      <c r="E253" s="26">
        <v>6808887.6836023023</v>
      </c>
      <c r="F253" s="26">
        <v>-264496</v>
      </c>
      <c r="H253" s="13">
        <f t="shared" si="36"/>
        <v>22255820.943992738</v>
      </c>
      <c r="I253" s="42"/>
      <c r="J253" s="33">
        <v>5239635.2077646423</v>
      </c>
      <c r="K253" s="42"/>
      <c r="L253" s="33">
        <v>-683471.46202369325</v>
      </c>
      <c r="M253" s="44"/>
      <c r="N253" s="44">
        <f t="shared" si="37"/>
        <v>26811984.689733688</v>
      </c>
      <c r="O253" s="57">
        <f t="shared" si="38"/>
        <v>3077.9456652202603</v>
      </c>
      <c r="P253" s="42"/>
      <c r="Q253" s="33">
        <v>0</v>
      </c>
      <c r="S253" s="36">
        <f t="shared" si="39"/>
        <v>-757630.91623550653</v>
      </c>
      <c r="T253" s="12">
        <f t="shared" si="40"/>
        <v>-2.7480648517691671E-2</v>
      </c>
      <c r="U253" s="33">
        <f t="shared" si="41"/>
        <v>-86.974046175583354</v>
      </c>
      <c r="W253" s="23">
        <v>161179.55234000002</v>
      </c>
      <c r="X253" s="24">
        <v>308643.14210000006</v>
      </c>
      <c r="Y253" s="25">
        <f t="shared" si="42"/>
        <v>147463.58976000003</v>
      </c>
      <c r="AA253" s="23" t="e">
        <f>#REF!+Y253</f>
        <v>#REF!</v>
      </c>
      <c r="AB253" s="25" t="e">
        <f t="shared" si="43"/>
        <v>#REF!</v>
      </c>
      <c r="AC253" s="24"/>
      <c r="AD253" s="88">
        <v>761</v>
      </c>
      <c r="AE253" s="88" t="s">
        <v>278</v>
      </c>
      <c r="AF253" s="113">
        <v>8828</v>
      </c>
      <c r="AG253" s="113">
        <v>22256371.315695509</v>
      </c>
      <c r="AH253" s="113">
        <v>6808887.6836023023</v>
      </c>
      <c r="AI253" s="113">
        <v>-264496</v>
      </c>
      <c r="AK253" s="114">
        <f t="shared" si="44"/>
        <v>21991875.315695509</v>
      </c>
      <c r="AL253" s="115"/>
      <c r="AM253" s="116">
        <v>4924140.8327090694</v>
      </c>
      <c r="AN253" s="115"/>
      <c r="AO253" s="116">
        <v>653599.45756461576</v>
      </c>
      <c r="AP253" s="117"/>
      <c r="AQ253" s="117">
        <f t="shared" si="45"/>
        <v>27569615.605969194</v>
      </c>
      <c r="AR253" s="118">
        <f t="shared" si="46"/>
        <v>3122.9741284514266</v>
      </c>
      <c r="AU253" s="6">
        <v>761</v>
      </c>
      <c r="AV253" s="6">
        <f t="shared" si="47"/>
        <v>0</v>
      </c>
    </row>
    <row r="254" spans="1:48" x14ac:dyDescent="0.2">
      <c r="A254" s="6">
        <v>762</v>
      </c>
      <c r="B254" s="6" t="s">
        <v>279</v>
      </c>
      <c r="C254" s="7">
        <v>3897</v>
      </c>
      <c r="D254" s="7">
        <v>13659004.719445372</v>
      </c>
      <c r="E254" s="26">
        <v>3232390.3355500195</v>
      </c>
      <c r="F254" s="26">
        <v>-40628</v>
      </c>
      <c r="H254" s="13">
        <f t="shared" si="36"/>
        <v>13618376.719445372</v>
      </c>
      <c r="I254" s="42"/>
      <c r="J254" s="33">
        <v>2542783.3660322838</v>
      </c>
      <c r="K254" s="42"/>
      <c r="L254" s="33">
        <v>-334961.52429678268</v>
      </c>
      <c r="M254" s="44"/>
      <c r="N254" s="44">
        <f t="shared" si="37"/>
        <v>15826198.561180873</v>
      </c>
      <c r="O254" s="57">
        <f t="shared" si="38"/>
        <v>4061.1235722814658</v>
      </c>
      <c r="P254" s="42"/>
      <c r="Q254" s="33">
        <v>0</v>
      </c>
      <c r="S254" s="36">
        <f t="shared" si="39"/>
        <v>-125355.51783442125</v>
      </c>
      <c r="T254" s="12">
        <f t="shared" si="40"/>
        <v>-7.8585144252076265E-3</v>
      </c>
      <c r="U254" s="33">
        <f t="shared" si="41"/>
        <v>-32.167184458409352</v>
      </c>
      <c r="W254" s="23">
        <v>70102.298340000008</v>
      </c>
      <c r="X254" s="24">
        <v>91281.15830000001</v>
      </c>
      <c r="Y254" s="25">
        <f t="shared" si="42"/>
        <v>21178.859960000002</v>
      </c>
      <c r="AA254" s="23" t="e">
        <f>#REF!+Y254</f>
        <v>#REF!</v>
      </c>
      <c r="AB254" s="25" t="e">
        <f t="shared" si="43"/>
        <v>#REF!</v>
      </c>
      <c r="AC254" s="24"/>
      <c r="AD254" s="88">
        <v>762</v>
      </c>
      <c r="AE254" s="88" t="s">
        <v>279</v>
      </c>
      <c r="AF254" s="113">
        <v>3967</v>
      </c>
      <c r="AG254" s="113">
        <v>13276552.212836176</v>
      </c>
      <c r="AH254" s="113">
        <v>3232390.3355500195</v>
      </c>
      <c r="AI254" s="113">
        <v>-40628</v>
      </c>
      <c r="AK254" s="114">
        <f t="shared" si="44"/>
        <v>13235924.212836176</v>
      </c>
      <c r="AL254" s="115"/>
      <c r="AM254" s="116">
        <v>2395308.2686435571</v>
      </c>
      <c r="AN254" s="115"/>
      <c r="AO254" s="116">
        <v>320321.59753555967</v>
      </c>
      <c r="AP254" s="117"/>
      <c r="AQ254" s="117">
        <f t="shared" si="45"/>
        <v>15951554.079015294</v>
      </c>
      <c r="AR254" s="118">
        <f t="shared" si="46"/>
        <v>4021.0622835934696</v>
      </c>
      <c r="AU254" s="6">
        <v>762</v>
      </c>
      <c r="AV254" s="6">
        <f t="shared" si="47"/>
        <v>0</v>
      </c>
    </row>
    <row r="255" spans="1:48" x14ac:dyDescent="0.2">
      <c r="A255" s="6">
        <v>765</v>
      </c>
      <c r="B255" s="6" t="s">
        <v>280</v>
      </c>
      <c r="C255" s="7">
        <v>10336</v>
      </c>
      <c r="D255" s="7">
        <v>22635342.084388055</v>
      </c>
      <c r="E255" s="26">
        <v>4898447.0011022417</v>
      </c>
      <c r="F255" s="26">
        <v>671330</v>
      </c>
      <c r="H255" s="13">
        <f t="shared" si="36"/>
        <v>23306672.084388055</v>
      </c>
      <c r="I255" s="42"/>
      <c r="J255" s="33">
        <v>5445599.9928834233</v>
      </c>
      <c r="K255" s="42"/>
      <c r="L255" s="33">
        <v>-975798.39683123212</v>
      </c>
      <c r="M255" s="44"/>
      <c r="N255" s="44">
        <f t="shared" si="37"/>
        <v>27776473.680440243</v>
      </c>
      <c r="O255" s="57">
        <f t="shared" si="38"/>
        <v>2687.3523297639554</v>
      </c>
      <c r="P255" s="42"/>
      <c r="Q255" s="33">
        <v>0</v>
      </c>
      <c r="S255" s="36">
        <f t="shared" si="39"/>
        <v>-1486238.6090468094</v>
      </c>
      <c r="T255" s="12">
        <f t="shared" si="40"/>
        <v>-5.0789502843889035E-2</v>
      </c>
      <c r="U255" s="33">
        <f t="shared" si="41"/>
        <v>-143.79243508579813</v>
      </c>
      <c r="W255" s="23">
        <v>351490.23234000005</v>
      </c>
      <c r="X255" s="24">
        <v>179639.68829999998</v>
      </c>
      <c r="Y255" s="25">
        <f t="shared" si="42"/>
        <v>-171850.54404000007</v>
      </c>
      <c r="AA255" s="23" t="e">
        <f>#REF!+Y255</f>
        <v>#REF!</v>
      </c>
      <c r="AB255" s="25" t="e">
        <f t="shared" si="43"/>
        <v>#REF!</v>
      </c>
      <c r="AC255" s="24"/>
      <c r="AD255" s="88">
        <v>765</v>
      </c>
      <c r="AE255" s="88" t="s">
        <v>280</v>
      </c>
      <c r="AF255" s="113">
        <v>10389</v>
      </c>
      <c r="AG255" s="113">
        <v>22557660.625182733</v>
      </c>
      <c r="AH255" s="113">
        <v>4898447.0011022417</v>
      </c>
      <c r="AI255" s="113">
        <v>671330</v>
      </c>
      <c r="AK255" s="114">
        <f t="shared" si="44"/>
        <v>23228990.625182733</v>
      </c>
      <c r="AL255" s="115"/>
      <c r="AM255" s="116">
        <v>5100571.7988031236</v>
      </c>
      <c r="AN255" s="115"/>
      <c r="AO255" s="116">
        <v>933149.86550119577</v>
      </c>
      <c r="AP255" s="117"/>
      <c r="AQ255" s="117">
        <f t="shared" si="45"/>
        <v>29262712.289487053</v>
      </c>
      <c r="AR255" s="118">
        <f t="shared" si="46"/>
        <v>2816.7015390785496</v>
      </c>
      <c r="AU255" s="6">
        <v>765</v>
      </c>
      <c r="AV255" s="6">
        <f t="shared" si="47"/>
        <v>0</v>
      </c>
    </row>
    <row r="256" spans="1:48" x14ac:dyDescent="0.2">
      <c r="A256" s="6">
        <v>768</v>
      </c>
      <c r="B256" s="6" t="s">
        <v>281</v>
      </c>
      <c r="C256" s="7">
        <v>2492</v>
      </c>
      <c r="D256" s="7">
        <v>9566024.0647175647</v>
      </c>
      <c r="E256" s="26">
        <v>2300979.4893952399</v>
      </c>
      <c r="F256" s="26">
        <v>375004</v>
      </c>
      <c r="H256" s="13">
        <f t="shared" si="36"/>
        <v>9941028.0647175647</v>
      </c>
      <c r="I256" s="42"/>
      <c r="J256" s="33">
        <v>1706550.5664483523</v>
      </c>
      <c r="K256" s="42"/>
      <c r="L256" s="33">
        <v>-222504.0083430899</v>
      </c>
      <c r="M256" s="44"/>
      <c r="N256" s="44">
        <f t="shared" si="37"/>
        <v>11425074.622822829</v>
      </c>
      <c r="O256" s="57">
        <f t="shared" si="38"/>
        <v>4584.7008919834789</v>
      </c>
      <c r="P256" s="42"/>
      <c r="Q256" s="33">
        <v>0</v>
      </c>
      <c r="S256" s="36">
        <f t="shared" si="39"/>
        <v>-285569.14698481932</v>
      </c>
      <c r="T256" s="12">
        <f t="shared" si="40"/>
        <v>-2.4385435386658501E-2</v>
      </c>
      <c r="U256" s="33">
        <f t="shared" si="41"/>
        <v>-114.59436074832236</v>
      </c>
      <c r="W256" s="23">
        <v>59811.928</v>
      </c>
      <c r="X256" s="24">
        <v>186232.59399999998</v>
      </c>
      <c r="Y256" s="25">
        <f t="shared" si="42"/>
        <v>126420.66599999998</v>
      </c>
      <c r="AA256" s="23" t="e">
        <f>#REF!+Y256</f>
        <v>#REF!</v>
      </c>
      <c r="AB256" s="25" t="e">
        <f t="shared" si="43"/>
        <v>#REF!</v>
      </c>
      <c r="AC256" s="24"/>
      <c r="AD256" s="88">
        <v>768</v>
      </c>
      <c r="AE256" s="88" t="s">
        <v>281</v>
      </c>
      <c r="AF256" s="113">
        <v>2530</v>
      </c>
      <c r="AG256" s="113">
        <v>9510174.9769276306</v>
      </c>
      <c r="AH256" s="113">
        <v>2300979.4893952399</v>
      </c>
      <c r="AI256" s="113">
        <v>375004</v>
      </c>
      <c r="AK256" s="114">
        <f t="shared" si="44"/>
        <v>9885178.9769276306</v>
      </c>
      <c r="AL256" s="115"/>
      <c r="AM256" s="116">
        <v>1612685.6100763979</v>
      </c>
      <c r="AN256" s="115"/>
      <c r="AO256" s="116">
        <v>212779.18280361919</v>
      </c>
      <c r="AP256" s="117"/>
      <c r="AQ256" s="117">
        <f t="shared" si="45"/>
        <v>11710643.769807648</v>
      </c>
      <c r="AR256" s="118">
        <f t="shared" si="46"/>
        <v>4628.7129524931415</v>
      </c>
      <c r="AU256" s="6">
        <v>768</v>
      </c>
      <c r="AV256" s="6">
        <f t="shared" si="47"/>
        <v>0</v>
      </c>
    </row>
    <row r="257" spans="1:48" x14ac:dyDescent="0.2">
      <c r="A257" s="6">
        <v>777</v>
      </c>
      <c r="B257" s="6" t="s">
        <v>282</v>
      </c>
      <c r="C257" s="7">
        <v>7727</v>
      </c>
      <c r="D257" s="7">
        <v>28882892.907331698</v>
      </c>
      <c r="E257" s="26">
        <v>6419464.6425341088</v>
      </c>
      <c r="F257" s="26">
        <v>-374208</v>
      </c>
      <c r="H257" s="13">
        <f t="shared" si="36"/>
        <v>28508684.907331698</v>
      </c>
      <c r="I257" s="42"/>
      <c r="J257" s="33">
        <v>4640843.3657540362</v>
      </c>
      <c r="K257" s="42"/>
      <c r="L257" s="33">
        <v>-698827.18614643475</v>
      </c>
      <c r="M257" s="44"/>
      <c r="N257" s="44">
        <f t="shared" si="37"/>
        <v>32450701.086939301</v>
      </c>
      <c r="O257" s="57">
        <f t="shared" si="38"/>
        <v>4199.650716570377</v>
      </c>
      <c r="P257" s="42"/>
      <c r="Q257" s="33">
        <v>0</v>
      </c>
      <c r="S257" s="36">
        <f t="shared" si="39"/>
        <v>-490251.0052799806</v>
      </c>
      <c r="T257" s="12">
        <f t="shared" si="40"/>
        <v>-1.4882721176592187E-2</v>
      </c>
      <c r="U257" s="33">
        <f t="shared" si="41"/>
        <v>-63.446487029892666</v>
      </c>
      <c r="W257" s="23">
        <v>53083.086100000008</v>
      </c>
      <c r="X257" s="24">
        <v>187727.8922</v>
      </c>
      <c r="Y257" s="25">
        <f t="shared" si="42"/>
        <v>134644.80609999999</v>
      </c>
      <c r="AA257" s="23" t="e">
        <f>#REF!+Y257</f>
        <v>#REF!</v>
      </c>
      <c r="AB257" s="25" t="e">
        <f t="shared" si="43"/>
        <v>#REF!</v>
      </c>
      <c r="AC257" s="24"/>
      <c r="AD257" s="88">
        <v>777</v>
      </c>
      <c r="AE257" s="88" t="s">
        <v>282</v>
      </c>
      <c r="AF257" s="113">
        <v>7862</v>
      </c>
      <c r="AG257" s="113">
        <v>28282146.945366621</v>
      </c>
      <c r="AH257" s="113">
        <v>6419464.6425341088</v>
      </c>
      <c r="AI257" s="113">
        <v>-374208</v>
      </c>
      <c r="AK257" s="114">
        <f t="shared" si="44"/>
        <v>27907938.945366621</v>
      </c>
      <c r="AL257" s="115"/>
      <c r="AM257" s="116">
        <v>4364729.1069538845</v>
      </c>
      <c r="AN257" s="115"/>
      <c r="AO257" s="116">
        <v>668284.03989877587</v>
      </c>
      <c r="AP257" s="117"/>
      <c r="AQ257" s="117">
        <f t="shared" si="45"/>
        <v>32940952.092219282</v>
      </c>
      <c r="AR257" s="118">
        <f t="shared" si="46"/>
        <v>4189.8946950164436</v>
      </c>
      <c r="AU257" s="6">
        <v>777</v>
      </c>
      <c r="AV257" s="6">
        <f t="shared" si="47"/>
        <v>0</v>
      </c>
    </row>
    <row r="258" spans="1:48" x14ac:dyDescent="0.2">
      <c r="A258" s="6">
        <v>778</v>
      </c>
      <c r="B258" s="6" t="s">
        <v>283</v>
      </c>
      <c r="C258" s="7">
        <v>7064</v>
      </c>
      <c r="D258" s="7">
        <v>21893592.483907387</v>
      </c>
      <c r="E258" s="26">
        <v>5454749.5017994307</v>
      </c>
      <c r="F258" s="26">
        <v>28335</v>
      </c>
      <c r="H258" s="13">
        <f t="shared" si="36"/>
        <v>21921927.483907387</v>
      </c>
      <c r="I258" s="42"/>
      <c r="J258" s="33">
        <v>3988391.301421626</v>
      </c>
      <c r="K258" s="42"/>
      <c r="L258" s="33">
        <v>-601588.96514294948</v>
      </c>
      <c r="M258" s="44"/>
      <c r="N258" s="44">
        <f t="shared" si="37"/>
        <v>25308729.820186064</v>
      </c>
      <c r="O258" s="57">
        <f t="shared" si="38"/>
        <v>3582.7760221101448</v>
      </c>
      <c r="P258" s="42"/>
      <c r="Q258" s="33">
        <v>0</v>
      </c>
      <c r="S258" s="36">
        <f t="shared" si="39"/>
        <v>-798223.33381850272</v>
      </c>
      <c r="T258" s="12">
        <f t="shared" si="40"/>
        <v>-3.0575124148336803E-2</v>
      </c>
      <c r="U258" s="33">
        <f t="shared" si="41"/>
        <v>-112.99877319061477</v>
      </c>
      <c r="W258" s="23">
        <v>135881.82551999998</v>
      </c>
      <c r="X258" s="24">
        <v>292262.83</v>
      </c>
      <c r="Y258" s="25">
        <f t="shared" si="42"/>
        <v>156381.00448000003</v>
      </c>
      <c r="AA258" s="23" t="e">
        <f>#REF!+Y258</f>
        <v>#REF!</v>
      </c>
      <c r="AB258" s="25" t="e">
        <f t="shared" si="43"/>
        <v>#REF!</v>
      </c>
      <c r="AC258" s="24"/>
      <c r="AD258" s="88">
        <v>778</v>
      </c>
      <c r="AE258" s="88" t="s">
        <v>283</v>
      </c>
      <c r="AF258" s="113">
        <v>7145</v>
      </c>
      <c r="AG258" s="113">
        <v>21764529.835608356</v>
      </c>
      <c r="AH258" s="113">
        <v>5454749.5017994307</v>
      </c>
      <c r="AI258" s="113">
        <v>28335</v>
      </c>
      <c r="AK258" s="114">
        <f t="shared" si="44"/>
        <v>21792864.835608356</v>
      </c>
      <c r="AL258" s="115"/>
      <c r="AM258" s="116">
        <v>3738792.5772542637</v>
      </c>
      <c r="AN258" s="115"/>
      <c r="AO258" s="116">
        <v>575295.7411419464</v>
      </c>
      <c r="AP258" s="117"/>
      <c r="AQ258" s="117">
        <f t="shared" si="45"/>
        <v>26106953.154004566</v>
      </c>
      <c r="AR258" s="118">
        <f t="shared" si="46"/>
        <v>3653.877278377126</v>
      </c>
      <c r="AU258" s="6">
        <v>778</v>
      </c>
      <c r="AV258" s="6">
        <f t="shared" si="47"/>
        <v>0</v>
      </c>
    </row>
    <row r="259" spans="1:48" x14ac:dyDescent="0.2">
      <c r="A259" s="6">
        <v>781</v>
      </c>
      <c r="B259" s="6" t="s">
        <v>284</v>
      </c>
      <c r="C259" s="7">
        <v>3657</v>
      </c>
      <c r="D259" s="7">
        <v>12348342.762032334</v>
      </c>
      <c r="E259" s="26">
        <v>3422429.7949770354</v>
      </c>
      <c r="F259" s="26">
        <v>-468674</v>
      </c>
      <c r="H259" s="13">
        <f t="shared" si="36"/>
        <v>11879668.762032334</v>
      </c>
      <c r="I259" s="42"/>
      <c r="J259" s="33">
        <v>2412615.9206167385</v>
      </c>
      <c r="K259" s="42"/>
      <c r="L259" s="33">
        <v>-319368.36525933602</v>
      </c>
      <c r="M259" s="44"/>
      <c r="N259" s="44">
        <f t="shared" si="37"/>
        <v>13972916.317389736</v>
      </c>
      <c r="O259" s="57">
        <f t="shared" si="38"/>
        <v>3820.8685582143112</v>
      </c>
      <c r="P259" s="42"/>
      <c r="Q259" s="33">
        <v>0</v>
      </c>
      <c r="S259" s="36">
        <f t="shared" si="39"/>
        <v>-28194.019943077117</v>
      </c>
      <c r="T259" s="12">
        <f t="shared" si="40"/>
        <v>-2.0136988612895991E-3</v>
      </c>
      <c r="U259" s="33">
        <f t="shared" si="41"/>
        <v>-7.7096034845712653</v>
      </c>
      <c r="W259" s="23">
        <v>155089.61058000001</v>
      </c>
      <c r="X259" s="24">
        <v>96514.702000000005</v>
      </c>
      <c r="Y259" s="25">
        <f t="shared" si="42"/>
        <v>-58574.908580000003</v>
      </c>
      <c r="AA259" s="23" t="e">
        <f>#REF!+Y259</f>
        <v>#REF!</v>
      </c>
      <c r="AB259" s="25" t="e">
        <f t="shared" si="43"/>
        <v>#REF!</v>
      </c>
      <c r="AC259" s="24"/>
      <c r="AD259" s="88">
        <v>781</v>
      </c>
      <c r="AE259" s="88" t="s">
        <v>284</v>
      </c>
      <c r="AF259" s="113">
        <v>3753</v>
      </c>
      <c r="AG259" s="113">
        <v>11892590.189818578</v>
      </c>
      <c r="AH259" s="113">
        <v>3422429.7949770354</v>
      </c>
      <c r="AI259" s="113">
        <v>-468674</v>
      </c>
      <c r="AK259" s="114">
        <f t="shared" si="44"/>
        <v>11423916.189818578</v>
      </c>
      <c r="AL259" s="115"/>
      <c r="AM259" s="116">
        <v>2271784.189827424</v>
      </c>
      <c r="AN259" s="115"/>
      <c r="AO259" s="116">
        <v>305409.95768681256</v>
      </c>
      <c r="AP259" s="117"/>
      <c r="AQ259" s="117">
        <f t="shared" si="45"/>
        <v>14001110.337332813</v>
      </c>
      <c r="AR259" s="118">
        <f t="shared" si="46"/>
        <v>3730.6449073628601</v>
      </c>
      <c r="AU259" s="6">
        <v>781</v>
      </c>
      <c r="AV259" s="6">
        <f t="shared" si="47"/>
        <v>0</v>
      </c>
    </row>
    <row r="260" spans="1:48" x14ac:dyDescent="0.2">
      <c r="A260" s="6">
        <v>783</v>
      </c>
      <c r="B260" s="6" t="s">
        <v>285</v>
      </c>
      <c r="C260" s="7">
        <v>6721</v>
      </c>
      <c r="D260" s="7">
        <v>10630152.636369916</v>
      </c>
      <c r="E260" s="26">
        <v>2182016.846913388</v>
      </c>
      <c r="F260" s="26">
        <v>-486711</v>
      </c>
      <c r="H260" s="13">
        <f t="shared" si="36"/>
        <v>10143441.636369916</v>
      </c>
      <c r="I260" s="42"/>
      <c r="J260" s="33">
        <v>3589061.972773083</v>
      </c>
      <c r="K260" s="42"/>
      <c r="L260" s="33">
        <v>-669906.39273997338</v>
      </c>
      <c r="M260" s="44"/>
      <c r="N260" s="44">
        <f t="shared" si="37"/>
        <v>13062597.216403024</v>
      </c>
      <c r="O260" s="57">
        <f t="shared" si="38"/>
        <v>1943.5496527902135</v>
      </c>
      <c r="P260" s="42"/>
      <c r="Q260" s="33">
        <v>0</v>
      </c>
      <c r="S260" s="36">
        <f t="shared" si="39"/>
        <v>-768190.97968767956</v>
      </c>
      <c r="T260" s="12">
        <f t="shared" si="40"/>
        <v>-5.55420970082392E-2</v>
      </c>
      <c r="U260" s="33">
        <f t="shared" si="41"/>
        <v>-114.29712538129438</v>
      </c>
      <c r="W260" s="23">
        <v>218517.44150000002</v>
      </c>
      <c r="X260" s="24">
        <v>24468.516000000003</v>
      </c>
      <c r="Y260" s="25">
        <f t="shared" si="42"/>
        <v>-194048.92550000001</v>
      </c>
      <c r="AA260" s="23" t="e">
        <f>#REF!+Y260</f>
        <v>#REF!</v>
      </c>
      <c r="AB260" s="25" t="e">
        <f t="shared" si="43"/>
        <v>#REF!</v>
      </c>
      <c r="AC260" s="24"/>
      <c r="AD260" s="88">
        <v>783</v>
      </c>
      <c r="AE260" s="88" t="s">
        <v>285</v>
      </c>
      <c r="AF260" s="113">
        <v>6811</v>
      </c>
      <c r="AG260" s="113">
        <v>10289981.007571107</v>
      </c>
      <c r="AH260" s="113">
        <v>2182016.8469133908</v>
      </c>
      <c r="AI260" s="113">
        <v>-486711</v>
      </c>
      <c r="AK260" s="114">
        <f t="shared" si="44"/>
        <v>9803270.0075711068</v>
      </c>
      <c r="AL260" s="115"/>
      <c r="AM260" s="116">
        <v>3386890.9213364408</v>
      </c>
      <c r="AN260" s="115"/>
      <c r="AO260" s="116">
        <v>640627.26718315633</v>
      </c>
      <c r="AP260" s="117"/>
      <c r="AQ260" s="117">
        <f t="shared" si="45"/>
        <v>13830788.196090704</v>
      </c>
      <c r="AR260" s="118">
        <f t="shared" si="46"/>
        <v>2030.65455822797</v>
      </c>
      <c r="AU260" s="6">
        <v>783</v>
      </c>
      <c r="AV260" s="6">
        <f t="shared" si="47"/>
        <v>0</v>
      </c>
    </row>
    <row r="261" spans="1:48" x14ac:dyDescent="0.2">
      <c r="A261" s="6">
        <v>785</v>
      </c>
      <c r="B261" s="6" t="s">
        <v>286</v>
      </c>
      <c r="C261" s="7">
        <v>2792</v>
      </c>
      <c r="D261" s="7">
        <v>11343384.104500838</v>
      </c>
      <c r="E261" s="26">
        <v>2734147.4783375836</v>
      </c>
      <c r="F261" s="26">
        <v>149787</v>
      </c>
      <c r="H261" s="13">
        <f t="shared" si="36"/>
        <v>11493171.104500838</v>
      </c>
      <c r="I261" s="42"/>
      <c r="J261" s="33">
        <v>1773467.6232451301</v>
      </c>
      <c r="K261" s="42"/>
      <c r="L261" s="33">
        <v>-313711.35160381743</v>
      </c>
      <c r="M261" s="44"/>
      <c r="N261" s="44">
        <f t="shared" si="37"/>
        <v>12952927.37614215</v>
      </c>
      <c r="O261" s="57">
        <f t="shared" si="38"/>
        <v>4639.3006361540647</v>
      </c>
      <c r="P261" s="42"/>
      <c r="Q261" s="33">
        <v>0</v>
      </c>
      <c r="S261" s="36">
        <f t="shared" si="39"/>
        <v>-513928.66557001695</v>
      </c>
      <c r="T261" s="12">
        <f t="shared" si="40"/>
        <v>-3.8162483060498832E-2</v>
      </c>
      <c r="U261" s="33">
        <f t="shared" si="41"/>
        <v>-184.07187162249892</v>
      </c>
      <c r="W261" s="23">
        <v>50296.394</v>
      </c>
      <c r="X261" s="24">
        <v>43499.584000000003</v>
      </c>
      <c r="Y261" s="25">
        <f t="shared" si="42"/>
        <v>-6796.8099999999977</v>
      </c>
      <c r="AA261" s="23" t="e">
        <f>#REF!+Y261</f>
        <v>#REF!</v>
      </c>
      <c r="AB261" s="25" t="e">
        <f t="shared" si="43"/>
        <v>#REF!</v>
      </c>
      <c r="AC261" s="24"/>
      <c r="AD261" s="88">
        <v>785</v>
      </c>
      <c r="AE261" s="88" t="s">
        <v>286</v>
      </c>
      <c r="AF261" s="113">
        <v>2869</v>
      </c>
      <c r="AG261" s="113">
        <v>11344479.326298147</v>
      </c>
      <c r="AH261" s="113">
        <v>2734147.4783375836</v>
      </c>
      <c r="AI261" s="113">
        <v>149787</v>
      </c>
      <c r="AK261" s="114">
        <f t="shared" si="44"/>
        <v>11494266.326298147</v>
      </c>
      <c r="AL261" s="115"/>
      <c r="AM261" s="116">
        <v>1672589.5242823968</v>
      </c>
      <c r="AN261" s="115"/>
      <c r="AO261" s="116">
        <v>300000.19113162259</v>
      </c>
      <c r="AP261" s="117"/>
      <c r="AQ261" s="117">
        <f t="shared" si="45"/>
        <v>13466856.041712167</v>
      </c>
      <c r="AR261" s="118">
        <f t="shared" si="46"/>
        <v>4693.91984723324</v>
      </c>
      <c r="AU261" s="6">
        <v>785</v>
      </c>
      <c r="AV261" s="6">
        <f t="shared" si="47"/>
        <v>0</v>
      </c>
    </row>
    <row r="262" spans="1:48" x14ac:dyDescent="0.2">
      <c r="A262" s="6">
        <v>790</v>
      </c>
      <c r="B262" s="6" t="s">
        <v>4</v>
      </c>
      <c r="C262" s="7">
        <v>24277</v>
      </c>
      <c r="D262" s="7">
        <v>56786300.534379959</v>
      </c>
      <c r="E262" s="26">
        <v>16978431.038687956</v>
      </c>
      <c r="F262" s="26">
        <v>-1990338</v>
      </c>
      <c r="H262" s="13">
        <f t="shared" si="36"/>
        <v>54795962.534379959</v>
      </c>
      <c r="I262" s="42"/>
      <c r="J262" s="33">
        <v>12808148.663291717</v>
      </c>
      <c r="K262" s="42"/>
      <c r="L262" s="33">
        <v>-2005480.9645373025</v>
      </c>
      <c r="M262" s="44"/>
      <c r="N262" s="44">
        <f t="shared" si="37"/>
        <v>65598630.233134381</v>
      </c>
      <c r="O262" s="57">
        <f t="shared" si="38"/>
        <v>2702.0896417652257</v>
      </c>
      <c r="P262" s="42"/>
      <c r="Q262" s="33">
        <v>0</v>
      </c>
      <c r="S262" s="36">
        <f t="shared" si="39"/>
        <v>-2343121.1691723242</v>
      </c>
      <c r="T262" s="12">
        <f t="shared" si="40"/>
        <v>-3.4487205890497141E-2</v>
      </c>
      <c r="U262" s="33">
        <f t="shared" si="41"/>
        <v>-96.516092151926685</v>
      </c>
      <c r="W262" s="23">
        <v>290359.72320000001</v>
      </c>
      <c r="X262" s="24">
        <v>365804.31420000008</v>
      </c>
      <c r="Y262" s="25">
        <f t="shared" si="42"/>
        <v>75444.591000000073</v>
      </c>
      <c r="AA262" s="23" t="e">
        <f>#REF!+Y262</f>
        <v>#REF!</v>
      </c>
      <c r="AB262" s="25" t="e">
        <f t="shared" si="43"/>
        <v>#REF!</v>
      </c>
      <c r="AC262" s="24"/>
      <c r="AD262" s="88">
        <v>790</v>
      </c>
      <c r="AE262" s="88" t="s">
        <v>4</v>
      </c>
      <c r="AF262" s="113">
        <v>24651</v>
      </c>
      <c r="AG262" s="113">
        <v>55976377.212272421</v>
      </c>
      <c r="AH262" s="113">
        <v>16978431.038687956</v>
      </c>
      <c r="AI262" s="113">
        <v>-1990338</v>
      </c>
      <c r="AK262" s="114">
        <f t="shared" si="44"/>
        <v>53986039.212272421</v>
      </c>
      <c r="AL262" s="115"/>
      <c r="AM262" s="116">
        <v>12037883.365555435</v>
      </c>
      <c r="AN262" s="115"/>
      <c r="AO262" s="116">
        <v>1917828.824478854</v>
      </c>
      <c r="AP262" s="117"/>
      <c r="AQ262" s="117">
        <f t="shared" si="45"/>
        <v>67941751.402306706</v>
      </c>
      <c r="AR262" s="118">
        <f t="shared" si="46"/>
        <v>2756.1458521888244</v>
      </c>
      <c r="AU262" s="6">
        <v>790</v>
      </c>
      <c r="AV262" s="6">
        <f t="shared" si="47"/>
        <v>0</v>
      </c>
    </row>
    <row r="263" spans="1:48" x14ac:dyDescent="0.2">
      <c r="A263" s="6">
        <v>791</v>
      </c>
      <c r="B263" s="6" t="s">
        <v>5</v>
      </c>
      <c r="C263" s="7">
        <v>5231</v>
      </c>
      <c r="D263" s="7">
        <v>20100868.928030219</v>
      </c>
      <c r="E263" s="26">
        <v>5580128.3407908771</v>
      </c>
      <c r="F263" s="26">
        <v>-434717</v>
      </c>
      <c r="H263" s="13">
        <f t="shared" si="36"/>
        <v>19666151.928030219</v>
      </c>
      <c r="I263" s="42"/>
      <c r="J263" s="33">
        <v>3648216.8284889422</v>
      </c>
      <c r="K263" s="42"/>
      <c r="L263" s="33">
        <v>-409877.69512225629</v>
      </c>
      <c r="M263" s="44"/>
      <c r="N263" s="44">
        <f t="shared" si="37"/>
        <v>22904491.061396904</v>
      </c>
      <c r="O263" s="57">
        <f t="shared" si="38"/>
        <v>4378.6065879175885</v>
      </c>
      <c r="P263" s="42"/>
      <c r="Q263" s="33">
        <v>0</v>
      </c>
      <c r="S263" s="36">
        <f t="shared" si="39"/>
        <v>-453518.46191264316</v>
      </c>
      <c r="T263" s="12">
        <f t="shared" si="40"/>
        <v>-1.941597212981978E-2</v>
      </c>
      <c r="U263" s="33">
        <f t="shared" si="41"/>
        <v>-86.698233972977093</v>
      </c>
      <c r="W263" s="23">
        <v>246887.32644</v>
      </c>
      <c r="X263" s="24">
        <v>236596.95610000007</v>
      </c>
      <c r="Y263" s="25">
        <f t="shared" si="42"/>
        <v>-10290.370339999936</v>
      </c>
      <c r="AA263" s="23" t="e">
        <f>#REF!+Y263</f>
        <v>#REF!</v>
      </c>
      <c r="AB263" s="25" t="e">
        <f t="shared" si="43"/>
        <v>#REF!</v>
      </c>
      <c r="AC263" s="24"/>
      <c r="AD263" s="88">
        <v>791</v>
      </c>
      <c r="AE263" s="88" t="s">
        <v>5</v>
      </c>
      <c r="AF263" s="113">
        <v>5301</v>
      </c>
      <c r="AG263" s="113">
        <v>19967973.994167112</v>
      </c>
      <c r="AH263" s="113">
        <v>5580128.3407908808</v>
      </c>
      <c r="AI263" s="113">
        <v>-434717</v>
      </c>
      <c r="AK263" s="114">
        <f t="shared" si="44"/>
        <v>19533256.994167112</v>
      </c>
      <c r="AL263" s="115"/>
      <c r="AM263" s="116">
        <v>3432789.0689468505</v>
      </c>
      <c r="AN263" s="115"/>
      <c r="AO263" s="116">
        <v>391963.46019558428</v>
      </c>
      <c r="AP263" s="117"/>
      <c r="AQ263" s="117">
        <f t="shared" si="45"/>
        <v>23358009.523309547</v>
      </c>
      <c r="AR263" s="118">
        <f t="shared" si="46"/>
        <v>4406.340223223835</v>
      </c>
      <c r="AU263" s="6">
        <v>791</v>
      </c>
      <c r="AV263" s="6">
        <f t="shared" si="47"/>
        <v>0</v>
      </c>
    </row>
    <row r="264" spans="1:48" x14ac:dyDescent="0.2">
      <c r="A264" s="6">
        <v>831</v>
      </c>
      <c r="B264" s="6" t="s">
        <v>287</v>
      </c>
      <c r="C264" s="7">
        <v>4671</v>
      </c>
      <c r="D264" s="7">
        <v>5872757.6556155691</v>
      </c>
      <c r="E264" s="26">
        <v>771955.0953633117</v>
      </c>
      <c r="F264" s="26">
        <v>-975409</v>
      </c>
      <c r="H264" s="13">
        <f t="shared" si="36"/>
        <v>4897348.6556155691</v>
      </c>
      <c r="I264" s="42"/>
      <c r="J264" s="33">
        <v>2002277.4967343775</v>
      </c>
      <c r="K264" s="42"/>
      <c r="L264" s="33">
        <v>-506946.87091769389</v>
      </c>
      <c r="M264" s="44"/>
      <c r="N264" s="44">
        <f t="shared" si="37"/>
        <v>6392679.2814322533</v>
      </c>
      <c r="O264" s="57">
        <f t="shared" si="38"/>
        <v>1368.5890133659288</v>
      </c>
      <c r="P264" s="42"/>
      <c r="Q264" s="33">
        <v>0</v>
      </c>
      <c r="S264" s="36">
        <f t="shared" si="39"/>
        <v>-599220.27653474454</v>
      </c>
      <c r="T264" s="12">
        <f t="shared" si="40"/>
        <v>-8.5702071599692287E-2</v>
      </c>
      <c r="U264" s="33">
        <f t="shared" si="41"/>
        <v>-128.28522297896478</v>
      </c>
      <c r="W264" s="23">
        <v>325499.23090000002</v>
      </c>
      <c r="X264" s="24">
        <v>20390.43</v>
      </c>
      <c r="Y264" s="25">
        <f t="shared" si="42"/>
        <v>-305108.80090000003</v>
      </c>
      <c r="AA264" s="23" t="e">
        <f>#REF!+Y264</f>
        <v>#REF!</v>
      </c>
      <c r="AB264" s="25" t="e">
        <f t="shared" si="43"/>
        <v>#REF!</v>
      </c>
      <c r="AC264" s="24"/>
      <c r="AD264" s="88">
        <v>831</v>
      </c>
      <c r="AE264" s="88" t="s">
        <v>287</v>
      </c>
      <c r="AF264" s="113">
        <v>4715</v>
      </c>
      <c r="AG264" s="113">
        <v>5600458.9301678566</v>
      </c>
      <c r="AH264" s="113">
        <v>771955.0953633117</v>
      </c>
      <c r="AI264" s="113">
        <v>-975409</v>
      </c>
      <c r="AK264" s="114">
        <f t="shared" si="44"/>
        <v>4625049.9301678566</v>
      </c>
      <c r="AL264" s="115"/>
      <c r="AM264" s="116">
        <v>1882059.5257152629</v>
      </c>
      <c r="AN264" s="115"/>
      <c r="AO264" s="116">
        <v>484790.10208387859</v>
      </c>
      <c r="AP264" s="117"/>
      <c r="AQ264" s="117">
        <f t="shared" si="45"/>
        <v>6991899.5579669978</v>
      </c>
      <c r="AR264" s="118">
        <f t="shared" si="46"/>
        <v>1482.9055266101798</v>
      </c>
      <c r="AU264" s="6">
        <v>831</v>
      </c>
      <c r="AV264" s="6">
        <f t="shared" si="47"/>
        <v>0</v>
      </c>
    </row>
    <row r="265" spans="1:48" x14ac:dyDescent="0.2">
      <c r="A265" s="6">
        <v>832</v>
      </c>
      <c r="B265" s="6" t="s">
        <v>288</v>
      </c>
      <c r="C265" s="7">
        <v>3976</v>
      </c>
      <c r="D265" s="7">
        <v>17572394.839427136</v>
      </c>
      <c r="E265" s="26">
        <v>3771756.4074407956</v>
      </c>
      <c r="F265" s="26">
        <v>-123321</v>
      </c>
      <c r="H265" s="13">
        <f t="shared" si="36"/>
        <v>17449073.839427136</v>
      </c>
      <c r="I265" s="42"/>
      <c r="J265" s="33">
        <v>2289645.6888974532</v>
      </c>
      <c r="K265" s="42"/>
      <c r="L265" s="33">
        <v>-299741.5330167113</v>
      </c>
      <c r="M265" s="44"/>
      <c r="N265" s="44">
        <f t="shared" si="37"/>
        <v>19438977.995307878</v>
      </c>
      <c r="O265" s="57">
        <f t="shared" si="38"/>
        <v>4889.0789726629473</v>
      </c>
      <c r="P265" s="42"/>
      <c r="Q265" s="33">
        <v>0</v>
      </c>
      <c r="S265" s="36">
        <f t="shared" si="39"/>
        <v>-255657.15282700956</v>
      </c>
      <c r="T265" s="12">
        <f t="shared" si="40"/>
        <v>-1.2981055546551757E-2</v>
      </c>
      <c r="U265" s="33">
        <f t="shared" si="41"/>
        <v>-64.300088739187515</v>
      </c>
      <c r="W265" s="23">
        <v>44926.914100000002</v>
      </c>
      <c r="X265" s="24">
        <v>31265.326000000001</v>
      </c>
      <c r="Y265" s="25">
        <f t="shared" si="42"/>
        <v>-13661.588100000001</v>
      </c>
      <c r="AA265" s="23" t="e">
        <f>#REF!+Y265</f>
        <v>#REF!</v>
      </c>
      <c r="AB265" s="25" t="e">
        <f t="shared" si="43"/>
        <v>#REF!</v>
      </c>
      <c r="AC265" s="24"/>
      <c r="AD265" s="88">
        <v>832</v>
      </c>
      <c r="AE265" s="88" t="s">
        <v>288</v>
      </c>
      <c r="AF265" s="113">
        <v>4024</v>
      </c>
      <c r="AG265" s="113">
        <v>17372111.172263928</v>
      </c>
      <c r="AH265" s="113">
        <v>3771756.4074407956</v>
      </c>
      <c r="AI265" s="113">
        <v>-123321</v>
      </c>
      <c r="AK265" s="114">
        <f t="shared" si="44"/>
        <v>17248790.172263928</v>
      </c>
      <c r="AL265" s="115"/>
      <c r="AM265" s="116">
        <v>2159204.0343322549</v>
      </c>
      <c r="AN265" s="115"/>
      <c r="AO265" s="116">
        <v>286640.94153870817</v>
      </c>
      <c r="AP265" s="117"/>
      <c r="AQ265" s="117">
        <f t="shared" si="45"/>
        <v>19694635.148134887</v>
      </c>
      <c r="AR265" s="118">
        <f t="shared" si="46"/>
        <v>4894.2930288605585</v>
      </c>
      <c r="AU265" s="6">
        <v>832</v>
      </c>
      <c r="AV265" s="6">
        <f t="shared" si="47"/>
        <v>0</v>
      </c>
    </row>
    <row r="266" spans="1:48" x14ac:dyDescent="0.2">
      <c r="A266" s="6">
        <v>833</v>
      </c>
      <c r="B266" s="6" t="s">
        <v>289</v>
      </c>
      <c r="C266" s="7">
        <v>1639</v>
      </c>
      <c r="D266" s="7">
        <v>4035568.6140983328</v>
      </c>
      <c r="E266" s="26">
        <v>937217.86489484541</v>
      </c>
      <c r="F266" s="26">
        <v>-338916</v>
      </c>
      <c r="H266" s="13">
        <f t="shared" si="36"/>
        <v>3696652.6140983328</v>
      </c>
      <c r="I266" s="42"/>
      <c r="J266" s="33">
        <v>954201.02611656662</v>
      </c>
      <c r="K266" s="42"/>
      <c r="L266" s="33">
        <v>-177114.88008266655</v>
      </c>
      <c r="M266" s="44"/>
      <c r="N266" s="44">
        <f t="shared" si="37"/>
        <v>4473738.7601322327</v>
      </c>
      <c r="O266" s="57">
        <f t="shared" si="38"/>
        <v>2729.5538499891595</v>
      </c>
      <c r="P266" s="42"/>
      <c r="Q266" s="33">
        <v>0</v>
      </c>
      <c r="S266" s="36">
        <f t="shared" si="39"/>
        <v>-173909.52483420447</v>
      </c>
      <c r="T266" s="12">
        <f t="shared" si="40"/>
        <v>-3.7418822202347511E-2</v>
      </c>
      <c r="U266" s="33">
        <f t="shared" si="41"/>
        <v>-106.10709263831878</v>
      </c>
      <c r="W266" s="23">
        <v>24468.516000000003</v>
      </c>
      <c r="X266" s="24">
        <v>195748.12800000003</v>
      </c>
      <c r="Y266" s="25">
        <f t="shared" si="42"/>
        <v>171279.61200000002</v>
      </c>
      <c r="AA266" s="23" t="e">
        <f>#REF!+Y266</f>
        <v>#REF!</v>
      </c>
      <c r="AB266" s="25" t="e">
        <f t="shared" si="43"/>
        <v>#REF!</v>
      </c>
      <c r="AC266" s="24"/>
      <c r="AD266" s="88">
        <v>833</v>
      </c>
      <c r="AE266" s="88" t="s">
        <v>289</v>
      </c>
      <c r="AF266" s="113">
        <v>1662</v>
      </c>
      <c r="AG266" s="113">
        <v>3920304.8792210887</v>
      </c>
      <c r="AH266" s="113">
        <v>937217.86489484541</v>
      </c>
      <c r="AI266" s="113">
        <v>-338916</v>
      </c>
      <c r="AK266" s="114">
        <f t="shared" si="44"/>
        <v>3581388.8792210887</v>
      </c>
      <c r="AL266" s="115"/>
      <c r="AM266" s="116">
        <v>896885.56063132931</v>
      </c>
      <c r="AN266" s="115"/>
      <c r="AO266" s="116">
        <v>169373.84511401854</v>
      </c>
      <c r="AP266" s="117"/>
      <c r="AQ266" s="117">
        <f t="shared" si="45"/>
        <v>4647648.2849664371</v>
      </c>
      <c r="AR266" s="118">
        <f t="shared" si="46"/>
        <v>2796.4189440231271</v>
      </c>
      <c r="AU266" s="6">
        <v>833</v>
      </c>
      <c r="AV266" s="6">
        <f t="shared" si="47"/>
        <v>0</v>
      </c>
    </row>
    <row r="267" spans="1:48" x14ac:dyDescent="0.2">
      <c r="A267" s="6">
        <v>834</v>
      </c>
      <c r="B267" s="6" t="s">
        <v>290</v>
      </c>
      <c r="C267" s="7">
        <v>6015</v>
      </c>
      <c r="D267" s="7">
        <v>10931494.268885385</v>
      </c>
      <c r="E267" s="26">
        <v>2945629.3068799288</v>
      </c>
      <c r="F267" s="26">
        <v>-1338393</v>
      </c>
      <c r="H267" s="13">
        <f t="shared" si="36"/>
        <v>9593101.2688853852</v>
      </c>
      <c r="I267" s="42"/>
      <c r="J267" s="33">
        <v>3224279.8411470838</v>
      </c>
      <c r="K267" s="42"/>
      <c r="L267" s="33">
        <v>-544881.36653644359</v>
      </c>
      <c r="M267" s="44"/>
      <c r="N267" s="44">
        <f t="shared" si="37"/>
        <v>12272499.743496025</v>
      </c>
      <c r="O267" s="57">
        <f t="shared" si="38"/>
        <v>2040.3158343301786</v>
      </c>
      <c r="P267" s="42"/>
      <c r="Q267" s="33">
        <v>0</v>
      </c>
      <c r="S267" s="36">
        <f t="shared" si="39"/>
        <v>-431470.51518609561</v>
      </c>
      <c r="T267" s="12">
        <f t="shared" si="40"/>
        <v>-3.3963438704622352E-2</v>
      </c>
      <c r="U267" s="33">
        <f t="shared" si="41"/>
        <v>-71.732421477322632</v>
      </c>
      <c r="W267" s="23">
        <v>279376.07824</v>
      </c>
      <c r="X267" s="24">
        <v>118264.49400000001</v>
      </c>
      <c r="Y267" s="25">
        <f t="shared" si="42"/>
        <v>-161111.58424</v>
      </c>
      <c r="AA267" s="23" t="e">
        <f>#REF!+Y267</f>
        <v>#REF!</v>
      </c>
      <c r="AB267" s="25" t="e">
        <f t="shared" si="43"/>
        <v>#REF!</v>
      </c>
      <c r="AC267" s="24"/>
      <c r="AD267" s="88">
        <v>834</v>
      </c>
      <c r="AE267" s="88" t="s">
        <v>290</v>
      </c>
      <c r="AF267" s="113">
        <v>6081</v>
      </c>
      <c r="AG267" s="113">
        <v>10491478.871002933</v>
      </c>
      <c r="AH267" s="113">
        <v>2945629.3068799288</v>
      </c>
      <c r="AI267" s="113">
        <v>-1338393</v>
      </c>
      <c r="AK267" s="114">
        <f t="shared" si="44"/>
        <v>9153085.871002933</v>
      </c>
      <c r="AL267" s="115"/>
      <c r="AM267" s="116">
        <v>3029817.7661836729</v>
      </c>
      <c r="AN267" s="115"/>
      <c r="AO267" s="116">
        <v>521066.62149551505</v>
      </c>
      <c r="AP267" s="117"/>
      <c r="AQ267" s="117">
        <f t="shared" si="45"/>
        <v>12703970.258682121</v>
      </c>
      <c r="AR267" s="118">
        <f t="shared" si="46"/>
        <v>2089.1251864302121</v>
      </c>
      <c r="AU267" s="6">
        <v>834</v>
      </c>
      <c r="AV267" s="6">
        <f t="shared" si="47"/>
        <v>0</v>
      </c>
    </row>
    <row r="268" spans="1:48" x14ac:dyDescent="0.2">
      <c r="A268" s="6">
        <v>837</v>
      </c>
      <c r="B268" s="6" t="s">
        <v>291</v>
      </c>
      <c r="C268" s="7">
        <v>238140</v>
      </c>
      <c r="D268" s="7">
        <v>173483069.52720398</v>
      </c>
      <c r="E268" s="26">
        <v>10571287.184535695</v>
      </c>
      <c r="F268" s="26">
        <v>63647763</v>
      </c>
      <c r="H268" s="13">
        <f t="shared" si="36"/>
        <v>237130832.52720398</v>
      </c>
      <c r="I268" s="42"/>
      <c r="J268" s="33">
        <v>103149692.22203822</v>
      </c>
      <c r="K268" s="42"/>
      <c r="L268" s="33">
        <v>-24959601.857264254</v>
      </c>
      <c r="M268" s="44"/>
      <c r="N268" s="44">
        <f t="shared" si="37"/>
        <v>315320922.89197791</v>
      </c>
      <c r="O268" s="57">
        <f t="shared" si="38"/>
        <v>1324.0989455445449</v>
      </c>
      <c r="P268" s="42"/>
      <c r="Q268" s="33">
        <v>0</v>
      </c>
      <c r="S268" s="36">
        <f t="shared" si="39"/>
        <v>-28433334.388869822</v>
      </c>
      <c r="T268" s="12">
        <f t="shared" si="40"/>
        <v>-8.2714130186436488E-2</v>
      </c>
      <c r="U268" s="33">
        <f t="shared" si="41"/>
        <v>-119.39755769240708</v>
      </c>
      <c r="W268" s="23">
        <v>13358160.829893993</v>
      </c>
      <c r="X268" s="24">
        <v>3797513.6832000013</v>
      </c>
      <c r="Y268" s="25">
        <f t="shared" si="42"/>
        <v>-9560647.1466939915</v>
      </c>
      <c r="AA268" s="23" t="e">
        <f>#REF!+Y268</f>
        <v>#REF!</v>
      </c>
      <c r="AB268" s="25" t="e">
        <f t="shared" si="43"/>
        <v>#REF!</v>
      </c>
      <c r="AC268" s="24"/>
      <c r="AD268" s="88">
        <v>837</v>
      </c>
      <c r="AE268" s="88" t="s">
        <v>291</v>
      </c>
      <c r="AF268" s="113">
        <v>235239</v>
      </c>
      <c r="AG268" s="113">
        <v>160391305.63584992</v>
      </c>
      <c r="AH268" s="113">
        <v>10571287.184535781</v>
      </c>
      <c r="AI268" s="113">
        <v>63647763</v>
      </c>
      <c r="AK268" s="114">
        <f t="shared" si="44"/>
        <v>224039068.63584992</v>
      </c>
      <c r="AL268" s="115"/>
      <c r="AM268" s="116">
        <v>95846478.477299288</v>
      </c>
      <c r="AN268" s="115"/>
      <c r="AO268" s="116">
        <v>23868710.16769851</v>
      </c>
      <c r="AP268" s="117"/>
      <c r="AQ268" s="117">
        <f t="shared" si="45"/>
        <v>343754257.28084773</v>
      </c>
      <c r="AR268" s="118">
        <f t="shared" si="46"/>
        <v>1461.297902477258</v>
      </c>
      <c r="AU268" s="6">
        <v>837</v>
      </c>
      <c r="AV268" s="6">
        <f t="shared" si="47"/>
        <v>0</v>
      </c>
    </row>
    <row r="269" spans="1:48" x14ac:dyDescent="0.2">
      <c r="A269" s="6">
        <v>844</v>
      </c>
      <c r="B269" s="6" t="s">
        <v>292</v>
      </c>
      <c r="C269" s="7">
        <v>1520</v>
      </c>
      <c r="D269" s="7">
        <v>6209259.1974003408</v>
      </c>
      <c r="E269" s="26">
        <v>1751394.7961168706</v>
      </c>
      <c r="F269" s="26">
        <v>-310844</v>
      </c>
      <c r="H269" s="13">
        <f t="shared" si="36"/>
        <v>5898415.1974003408</v>
      </c>
      <c r="I269" s="42"/>
      <c r="J269" s="33">
        <v>1070425.5158057269</v>
      </c>
      <c r="K269" s="42"/>
      <c r="L269" s="33">
        <v>-114387.94681017257</v>
      </c>
      <c r="M269" s="44"/>
      <c r="N269" s="44">
        <f t="shared" si="37"/>
        <v>6854452.7663958948</v>
      </c>
      <c r="O269" s="57">
        <f t="shared" si="38"/>
        <v>4509.5083989446675</v>
      </c>
      <c r="P269" s="42"/>
      <c r="Q269" s="33">
        <v>0</v>
      </c>
      <c r="S269" s="36">
        <f t="shared" si="39"/>
        <v>-258032.44400816597</v>
      </c>
      <c r="T269" s="12">
        <f t="shared" si="40"/>
        <v>-3.6278802187274722E-2</v>
      </c>
      <c r="U269" s="33">
        <f t="shared" si="41"/>
        <v>-169.75818684747762</v>
      </c>
      <c r="W269" s="23">
        <v>80909.226239999989</v>
      </c>
      <c r="X269" s="24">
        <v>6796.81</v>
      </c>
      <c r="Y269" s="25">
        <f t="shared" si="42"/>
        <v>-74112.416239999991</v>
      </c>
      <c r="AA269" s="23" t="e">
        <f>#REF!+Y269</f>
        <v>#REF!</v>
      </c>
      <c r="AB269" s="25" t="e">
        <f t="shared" si="43"/>
        <v>#REF!</v>
      </c>
      <c r="AC269" s="24"/>
      <c r="AD269" s="88">
        <v>844</v>
      </c>
      <c r="AE269" s="88" t="s">
        <v>292</v>
      </c>
      <c r="AF269" s="113">
        <v>1567</v>
      </c>
      <c r="AG269" s="113">
        <v>6305157.9058661237</v>
      </c>
      <c r="AH269" s="113">
        <v>1751394.7961168706</v>
      </c>
      <c r="AI269" s="113">
        <v>-310844</v>
      </c>
      <c r="AK269" s="114">
        <f t="shared" si="44"/>
        <v>5994313.9058661237</v>
      </c>
      <c r="AL269" s="115"/>
      <c r="AM269" s="116">
        <v>1008782.8309275097</v>
      </c>
      <c r="AN269" s="115"/>
      <c r="AO269" s="116">
        <v>109388.47361042726</v>
      </c>
      <c r="AP269" s="117"/>
      <c r="AQ269" s="117">
        <f t="shared" si="45"/>
        <v>7112485.2104040608</v>
      </c>
      <c r="AR269" s="118">
        <f t="shared" si="46"/>
        <v>4538.9184495239697</v>
      </c>
      <c r="AU269" s="6">
        <v>844</v>
      </c>
      <c r="AV269" s="6">
        <f t="shared" si="47"/>
        <v>0</v>
      </c>
    </row>
    <row r="270" spans="1:48" x14ac:dyDescent="0.2">
      <c r="A270" s="6">
        <v>845</v>
      </c>
      <c r="B270" s="6" t="s">
        <v>293</v>
      </c>
      <c r="C270" s="7">
        <v>3001</v>
      </c>
      <c r="D270" s="7">
        <v>9467049.8747303262</v>
      </c>
      <c r="E270" s="26">
        <v>2409896.2452114616</v>
      </c>
      <c r="F270" s="26">
        <v>582</v>
      </c>
      <c r="H270" s="13">
        <f t="shared" ref="H270:H307" si="48">D270+F270</f>
        <v>9467631.8747303262</v>
      </c>
      <c r="I270" s="42"/>
      <c r="J270" s="33">
        <v>1660243.6161014482</v>
      </c>
      <c r="K270" s="42"/>
      <c r="L270" s="33">
        <v>-323669.60835499846</v>
      </c>
      <c r="M270" s="44"/>
      <c r="N270" s="44">
        <f t="shared" ref="N270:N307" si="49">H270+J270+L270</f>
        <v>10804205.882476775</v>
      </c>
      <c r="O270" s="57">
        <f t="shared" ref="O270:O307" si="50">N270/C270</f>
        <v>3600.2018935277492</v>
      </c>
      <c r="P270" s="42"/>
      <c r="Q270" s="33">
        <v>0</v>
      </c>
      <c r="S270" s="36">
        <f t="shared" ref="S270:S307" si="51">N270-$AQ270</f>
        <v>-441419.70202299953</v>
      </c>
      <c r="T270" s="12">
        <f t="shared" ref="T270:T307" si="52">S270/$AQ270</f>
        <v>-3.925256969531541E-2</v>
      </c>
      <c r="U270" s="33">
        <f t="shared" ref="U270:U307" si="53">S270/C270</f>
        <v>-147.09087038420512</v>
      </c>
      <c r="W270" s="23">
        <v>17671.706000000002</v>
      </c>
      <c r="X270" s="24">
        <v>59811.928</v>
      </c>
      <c r="Y270" s="25">
        <f t="shared" ref="Y270:Y307" si="54">X270-W270</f>
        <v>42140.221999999994</v>
      </c>
      <c r="AA270" s="23" t="e">
        <f>#REF!+Y270</f>
        <v>#REF!</v>
      </c>
      <c r="AB270" s="25" t="e">
        <f t="shared" ref="AB270:AB307" si="55">AA270/12</f>
        <v>#REF!</v>
      </c>
      <c r="AC270" s="24"/>
      <c r="AD270" s="88">
        <v>845</v>
      </c>
      <c r="AE270" s="88" t="s">
        <v>293</v>
      </c>
      <c r="AF270" s="113">
        <v>3062</v>
      </c>
      <c r="AG270" s="113">
        <v>9366913.5166958533</v>
      </c>
      <c r="AH270" s="113">
        <v>2409896.2452114616</v>
      </c>
      <c r="AI270" s="113">
        <v>582</v>
      </c>
      <c r="AK270" s="114">
        <f t="shared" ref="AK270:AK307" si="56">AG270+AI270</f>
        <v>9367495.5166958533</v>
      </c>
      <c r="AL270" s="115"/>
      <c r="AM270" s="116">
        <v>1568606.8584154886</v>
      </c>
      <c r="AN270" s="115"/>
      <c r="AO270" s="116">
        <v>309523.20938843384</v>
      </c>
      <c r="AP270" s="117"/>
      <c r="AQ270" s="117">
        <f t="shared" ref="AQ270:AQ307" si="57">AK270+AM270+AO270</f>
        <v>11245625.584499775</v>
      </c>
      <c r="AR270" s="118">
        <f t="shared" ref="AR270:AR307" si="58">AQ270/AF270</f>
        <v>3672.6406219790251</v>
      </c>
      <c r="AU270" s="6">
        <v>845</v>
      </c>
      <c r="AV270" s="6">
        <f t="shared" si="47"/>
        <v>0</v>
      </c>
    </row>
    <row r="271" spans="1:48" x14ac:dyDescent="0.2">
      <c r="A271" s="6">
        <v>846</v>
      </c>
      <c r="B271" s="6" t="s">
        <v>294</v>
      </c>
      <c r="C271" s="7">
        <v>5076</v>
      </c>
      <c r="D271" s="7">
        <v>16096944.859059824</v>
      </c>
      <c r="E271" s="26">
        <v>4992574.9069747534</v>
      </c>
      <c r="F271" s="26">
        <v>-376017</v>
      </c>
      <c r="H271" s="13">
        <f t="shared" si="48"/>
        <v>15720927.859059824</v>
      </c>
      <c r="I271" s="42"/>
      <c r="J271" s="33">
        <v>3355380.9906709003</v>
      </c>
      <c r="K271" s="42"/>
      <c r="L271" s="33">
        <v>-404057.60611562507</v>
      </c>
      <c r="M271" s="44"/>
      <c r="N271" s="44">
        <f t="shared" si="49"/>
        <v>18672251.243615098</v>
      </c>
      <c r="O271" s="57">
        <f t="shared" si="50"/>
        <v>3678.5364940140066</v>
      </c>
      <c r="P271" s="42"/>
      <c r="Q271" s="33">
        <v>0</v>
      </c>
      <c r="S271" s="36">
        <f t="shared" si="51"/>
        <v>-196100.0023195371</v>
      </c>
      <c r="T271" s="12">
        <f t="shared" si="52"/>
        <v>-1.0393065073016844E-2</v>
      </c>
      <c r="U271" s="33">
        <f t="shared" si="53"/>
        <v>-38.632782174849709</v>
      </c>
      <c r="W271" s="23">
        <v>174202.2403</v>
      </c>
      <c r="X271" s="24">
        <v>207982.386</v>
      </c>
      <c r="Y271" s="25">
        <f t="shared" si="54"/>
        <v>33780.145699999994</v>
      </c>
      <c r="AA271" s="23" t="e">
        <f>#REF!+Y271</f>
        <v>#REF!</v>
      </c>
      <c r="AB271" s="25" t="e">
        <f t="shared" si="55"/>
        <v>#REF!</v>
      </c>
      <c r="AC271" s="24"/>
      <c r="AD271" s="88">
        <v>846</v>
      </c>
      <c r="AE271" s="88" t="s">
        <v>294</v>
      </c>
      <c r="AF271" s="113">
        <v>5158</v>
      </c>
      <c r="AG271" s="113">
        <v>15706370.776134754</v>
      </c>
      <c r="AH271" s="113">
        <v>4992574.9069747534</v>
      </c>
      <c r="AI271" s="113">
        <v>-376017</v>
      </c>
      <c r="AK271" s="114">
        <f t="shared" si="56"/>
        <v>15330353.776134754</v>
      </c>
      <c r="AL271" s="115"/>
      <c r="AM271" s="116">
        <v>3151599.7240914097</v>
      </c>
      <c r="AN271" s="115"/>
      <c r="AO271" s="116">
        <v>386397.74570847361</v>
      </c>
      <c r="AP271" s="117"/>
      <c r="AQ271" s="117">
        <f t="shared" si="57"/>
        <v>18868351.245934635</v>
      </c>
      <c r="AR271" s="118">
        <f t="shared" si="58"/>
        <v>3658.0750767612708</v>
      </c>
      <c r="AU271" s="6">
        <v>846</v>
      </c>
      <c r="AV271" s="6">
        <f t="shared" ref="AV271:AV307" si="59">AD271-AU271</f>
        <v>0</v>
      </c>
    </row>
    <row r="272" spans="1:48" x14ac:dyDescent="0.2">
      <c r="A272" s="6">
        <v>848</v>
      </c>
      <c r="B272" s="6" t="s">
        <v>295</v>
      </c>
      <c r="C272" s="7">
        <v>4361</v>
      </c>
      <c r="D272" s="7">
        <v>14740396.893252645</v>
      </c>
      <c r="E272" s="26">
        <v>4604892.2501370637</v>
      </c>
      <c r="F272" s="26">
        <v>458083</v>
      </c>
      <c r="H272" s="13">
        <f t="shared" si="48"/>
        <v>15198479.893252645</v>
      </c>
      <c r="I272" s="42"/>
      <c r="J272" s="33">
        <v>2846418.9390345537</v>
      </c>
      <c r="K272" s="42"/>
      <c r="L272" s="33">
        <v>-331288.03418364516</v>
      </c>
      <c r="M272" s="44"/>
      <c r="N272" s="44">
        <f t="shared" si="49"/>
        <v>17713610.798103556</v>
      </c>
      <c r="O272" s="57">
        <f t="shared" si="50"/>
        <v>4061.8231593908636</v>
      </c>
      <c r="P272" s="42"/>
      <c r="Q272" s="33">
        <v>0</v>
      </c>
      <c r="S272" s="36">
        <f t="shared" si="51"/>
        <v>-266035.63335298374</v>
      </c>
      <c r="T272" s="12">
        <f t="shared" si="52"/>
        <v>-1.4796488594321712E-2</v>
      </c>
      <c r="U272" s="33">
        <f t="shared" si="53"/>
        <v>-61.003355504009114</v>
      </c>
      <c r="W272" s="23">
        <v>158392.86024000001</v>
      </c>
      <c r="X272" s="24">
        <v>74764.91</v>
      </c>
      <c r="Y272" s="25">
        <f t="shared" si="54"/>
        <v>-83627.950240000006</v>
      </c>
      <c r="AA272" s="23" t="e">
        <f>#REF!+Y272</f>
        <v>#REF!</v>
      </c>
      <c r="AB272" s="25" t="e">
        <f t="shared" si="55"/>
        <v>#REF!</v>
      </c>
      <c r="AC272" s="24"/>
      <c r="AD272" s="88">
        <v>848</v>
      </c>
      <c r="AE272" s="88" t="s">
        <v>295</v>
      </c>
      <c r="AF272" s="113">
        <v>4482</v>
      </c>
      <c r="AG272" s="113">
        <v>14528920.17622124</v>
      </c>
      <c r="AH272" s="113">
        <v>4604892.2501370618</v>
      </c>
      <c r="AI272" s="113">
        <v>458083</v>
      </c>
      <c r="AK272" s="114">
        <f t="shared" si="56"/>
        <v>14987003.17622124</v>
      </c>
      <c r="AL272" s="115"/>
      <c r="AM272" s="116">
        <v>2675834.5931750657</v>
      </c>
      <c r="AN272" s="115"/>
      <c r="AO272" s="116">
        <v>316808.66206023411</v>
      </c>
      <c r="AP272" s="117"/>
      <c r="AQ272" s="117">
        <f t="shared" si="57"/>
        <v>17979646.43145654</v>
      </c>
      <c r="AR272" s="118">
        <f t="shared" si="58"/>
        <v>4011.5230770764256</v>
      </c>
      <c r="AU272" s="6">
        <v>848</v>
      </c>
      <c r="AV272" s="6">
        <f t="shared" si="59"/>
        <v>0</v>
      </c>
    </row>
    <row r="273" spans="1:48" x14ac:dyDescent="0.2">
      <c r="A273" s="6">
        <v>849</v>
      </c>
      <c r="B273" s="6" t="s">
        <v>296</v>
      </c>
      <c r="C273" s="7">
        <v>3033</v>
      </c>
      <c r="D273" s="7">
        <v>9223484.4409551974</v>
      </c>
      <c r="E273" s="26">
        <v>3315780.640599553</v>
      </c>
      <c r="F273" s="26">
        <v>237492</v>
      </c>
      <c r="H273" s="13">
        <f t="shared" si="48"/>
        <v>9460976.4409551974</v>
      </c>
      <c r="I273" s="42"/>
      <c r="J273" s="33">
        <v>1964440.0514724799</v>
      </c>
      <c r="K273" s="42"/>
      <c r="L273" s="33">
        <v>-235332.09376267795</v>
      </c>
      <c r="M273" s="44"/>
      <c r="N273" s="44">
        <f t="shared" si="49"/>
        <v>11190084.398665</v>
      </c>
      <c r="O273" s="57">
        <f t="shared" si="50"/>
        <v>3689.4442461803492</v>
      </c>
      <c r="P273" s="42"/>
      <c r="Q273" s="33">
        <v>0</v>
      </c>
      <c r="S273" s="36">
        <f t="shared" si="51"/>
        <v>-338490.78592544608</v>
      </c>
      <c r="T273" s="12">
        <f t="shared" si="52"/>
        <v>-2.936102514887411E-2</v>
      </c>
      <c r="U273" s="33">
        <f t="shared" si="53"/>
        <v>-111.60263301201651</v>
      </c>
      <c r="W273" s="23">
        <v>6796.81</v>
      </c>
      <c r="X273" s="24">
        <v>172638.97400000002</v>
      </c>
      <c r="Y273" s="25">
        <f t="shared" si="54"/>
        <v>165842.16400000002</v>
      </c>
      <c r="AA273" s="23" t="e">
        <f>#REF!+Y273</f>
        <v>#REF!</v>
      </c>
      <c r="AB273" s="25" t="e">
        <f t="shared" si="55"/>
        <v>#REF!</v>
      </c>
      <c r="AC273" s="24"/>
      <c r="AD273" s="88">
        <v>849</v>
      </c>
      <c r="AE273" s="88" t="s">
        <v>296</v>
      </c>
      <c r="AF273" s="113">
        <v>3112</v>
      </c>
      <c r="AG273" s="113">
        <v>9227551.7207089681</v>
      </c>
      <c r="AH273" s="113">
        <v>3315780.640599553</v>
      </c>
      <c r="AI273" s="113">
        <v>237492</v>
      </c>
      <c r="AK273" s="114">
        <f t="shared" si="56"/>
        <v>9465043.7207089681</v>
      </c>
      <c r="AL273" s="115"/>
      <c r="AM273" s="116">
        <v>1838484.8637273083</v>
      </c>
      <c r="AN273" s="115"/>
      <c r="AO273" s="116">
        <v>225046.60015416931</v>
      </c>
      <c r="AP273" s="117"/>
      <c r="AQ273" s="117">
        <f t="shared" si="57"/>
        <v>11528575.184590446</v>
      </c>
      <c r="AR273" s="118">
        <f t="shared" si="58"/>
        <v>3704.5550079018144</v>
      </c>
      <c r="AU273" s="6">
        <v>849</v>
      </c>
      <c r="AV273" s="6">
        <f t="shared" si="59"/>
        <v>0</v>
      </c>
    </row>
    <row r="274" spans="1:48" x14ac:dyDescent="0.2">
      <c r="A274" s="6">
        <v>850</v>
      </c>
      <c r="B274" s="6" t="s">
        <v>297</v>
      </c>
      <c r="C274" s="7">
        <v>2388</v>
      </c>
      <c r="D274" s="7">
        <v>5543344.8961958541</v>
      </c>
      <c r="E274" s="26">
        <v>1626919.675507305</v>
      </c>
      <c r="F274" s="26">
        <v>-512245</v>
      </c>
      <c r="H274" s="13">
        <f t="shared" si="48"/>
        <v>5031099.8961958541</v>
      </c>
      <c r="I274" s="42"/>
      <c r="J274" s="33">
        <v>1217820.689735159</v>
      </c>
      <c r="K274" s="42"/>
      <c r="L274" s="33">
        <v>-203709.20920434006</v>
      </c>
      <c r="M274" s="44"/>
      <c r="N274" s="44">
        <f t="shared" si="49"/>
        <v>6045211.376726673</v>
      </c>
      <c r="O274" s="57">
        <f t="shared" si="50"/>
        <v>2531.495551393079</v>
      </c>
      <c r="P274" s="42"/>
      <c r="Q274" s="33">
        <v>0</v>
      </c>
      <c r="S274" s="36">
        <f t="shared" si="51"/>
        <v>-143984.01808691677</v>
      </c>
      <c r="T274" s="12">
        <f t="shared" si="52"/>
        <v>-2.3263769989807111E-2</v>
      </c>
      <c r="U274" s="33">
        <f t="shared" si="53"/>
        <v>-60.294814944270001</v>
      </c>
      <c r="W274" s="23">
        <v>140136.62858000002</v>
      </c>
      <c r="X274" s="24">
        <v>363221.52640000003</v>
      </c>
      <c r="Y274" s="25">
        <f t="shared" si="54"/>
        <v>223084.89782000001</v>
      </c>
      <c r="AA274" s="23" t="e">
        <f>#REF!+Y274</f>
        <v>#REF!</v>
      </c>
      <c r="AB274" s="25" t="e">
        <f t="shared" si="55"/>
        <v>#REF!</v>
      </c>
      <c r="AC274" s="24"/>
      <c r="AD274" s="88">
        <v>850</v>
      </c>
      <c r="AE274" s="88" t="s">
        <v>297</v>
      </c>
      <c r="AF274" s="113">
        <v>2406</v>
      </c>
      <c r="AG274" s="113">
        <v>5355359.2179706814</v>
      </c>
      <c r="AH274" s="113">
        <v>1626919.675507305</v>
      </c>
      <c r="AI274" s="113">
        <v>-512245</v>
      </c>
      <c r="AK274" s="114">
        <f t="shared" si="56"/>
        <v>4843114.2179706814</v>
      </c>
      <c r="AL274" s="115"/>
      <c r="AM274" s="116">
        <v>1151275.3421667302</v>
      </c>
      <c r="AN274" s="115"/>
      <c r="AO274" s="116">
        <v>194805.83467617835</v>
      </c>
      <c r="AP274" s="117"/>
      <c r="AQ274" s="117">
        <f t="shared" si="57"/>
        <v>6189195.3948135898</v>
      </c>
      <c r="AR274" s="118">
        <f t="shared" si="58"/>
        <v>2572.4004134719826</v>
      </c>
      <c r="AU274" s="6">
        <v>850</v>
      </c>
      <c r="AV274" s="6">
        <f t="shared" si="59"/>
        <v>0</v>
      </c>
    </row>
    <row r="275" spans="1:48" x14ac:dyDescent="0.2">
      <c r="A275" s="6">
        <v>851</v>
      </c>
      <c r="B275" s="6" t="s">
        <v>298</v>
      </c>
      <c r="C275" s="7">
        <v>21602</v>
      </c>
      <c r="D275" s="7">
        <v>33120885.226209417</v>
      </c>
      <c r="E275" s="26">
        <v>8333585.2125229668</v>
      </c>
      <c r="F275" s="26">
        <v>-361529</v>
      </c>
      <c r="H275" s="13">
        <f t="shared" si="48"/>
        <v>32759356.226209417</v>
      </c>
      <c r="I275" s="42"/>
      <c r="J275" s="33">
        <v>9589929.188197583</v>
      </c>
      <c r="K275" s="42"/>
      <c r="L275" s="33">
        <v>-2076389.1388984234</v>
      </c>
      <c r="M275" s="44"/>
      <c r="N275" s="44">
        <f t="shared" si="49"/>
        <v>40272896.275508575</v>
      </c>
      <c r="O275" s="57">
        <f t="shared" si="50"/>
        <v>1864.3133170775195</v>
      </c>
      <c r="P275" s="42"/>
      <c r="Q275" s="33">
        <v>0</v>
      </c>
      <c r="S275" s="36">
        <f t="shared" si="51"/>
        <v>-3434362.0447836518</v>
      </c>
      <c r="T275" s="12">
        <f t="shared" si="52"/>
        <v>-7.8576469373032268E-2</v>
      </c>
      <c r="U275" s="33">
        <f t="shared" si="53"/>
        <v>-158.9835221175656</v>
      </c>
      <c r="W275" s="23">
        <v>219156.34164</v>
      </c>
      <c r="X275" s="24">
        <v>354793.48200000002</v>
      </c>
      <c r="Y275" s="25">
        <f t="shared" si="54"/>
        <v>135637.14036000002</v>
      </c>
      <c r="AA275" s="23" t="e">
        <f>#REF!+Y275</f>
        <v>#REF!</v>
      </c>
      <c r="AB275" s="25" t="e">
        <f t="shared" si="55"/>
        <v>#REF!</v>
      </c>
      <c r="AC275" s="24"/>
      <c r="AD275" s="88">
        <v>851</v>
      </c>
      <c r="AE275" s="88" t="s">
        <v>298</v>
      </c>
      <c r="AF275" s="113">
        <v>21875</v>
      </c>
      <c r="AG275" s="113">
        <v>33074328.141742587</v>
      </c>
      <c r="AH275" s="113">
        <v>8333585.2125229593</v>
      </c>
      <c r="AI275" s="113">
        <v>-361529</v>
      </c>
      <c r="AK275" s="114">
        <f t="shared" si="56"/>
        <v>32712799.141742587</v>
      </c>
      <c r="AL275" s="115"/>
      <c r="AM275" s="116">
        <v>9008821.3132044636</v>
      </c>
      <c r="AN275" s="115"/>
      <c r="AO275" s="116">
        <v>1985637.8653451707</v>
      </c>
      <c r="AP275" s="117"/>
      <c r="AQ275" s="117">
        <f t="shared" si="57"/>
        <v>43707258.320292227</v>
      </c>
      <c r="AR275" s="118">
        <f t="shared" si="58"/>
        <v>1998.0460946419303</v>
      </c>
      <c r="AU275" s="6">
        <v>851</v>
      </c>
      <c r="AV275" s="6">
        <f t="shared" si="59"/>
        <v>0</v>
      </c>
    </row>
    <row r="276" spans="1:48" x14ac:dyDescent="0.2">
      <c r="A276" s="6">
        <v>853</v>
      </c>
      <c r="B276" s="6" t="s">
        <v>299</v>
      </c>
      <c r="C276" s="7">
        <v>192962</v>
      </c>
      <c r="D276" s="7">
        <v>167486300.10477799</v>
      </c>
      <c r="E276" s="26">
        <v>-715643.65734761127</v>
      </c>
      <c r="F276" s="26">
        <v>41171266</v>
      </c>
      <c r="H276" s="13">
        <f t="shared" si="48"/>
        <v>208657566.10477799</v>
      </c>
      <c r="I276" s="42"/>
      <c r="J276" s="33">
        <v>89216037.382661119</v>
      </c>
      <c r="K276" s="42"/>
      <c r="L276" s="33">
        <v>-19467034.305859216</v>
      </c>
      <c r="M276" s="44"/>
      <c r="N276" s="44">
        <f t="shared" si="49"/>
        <v>278406569.18157989</v>
      </c>
      <c r="O276" s="57">
        <f t="shared" si="50"/>
        <v>1442.805159469636</v>
      </c>
      <c r="P276" s="42"/>
      <c r="Q276" s="33">
        <v>0</v>
      </c>
      <c r="S276" s="36">
        <f t="shared" si="51"/>
        <v>-19285915.748088419</v>
      </c>
      <c r="T276" s="12">
        <f t="shared" si="52"/>
        <v>-6.4784691332214303E-2</v>
      </c>
      <c r="U276" s="33">
        <f t="shared" si="53"/>
        <v>-99.946703227000242</v>
      </c>
      <c r="W276" s="23">
        <v>8906802.1808659956</v>
      </c>
      <c r="X276" s="24">
        <v>6134392.8974000011</v>
      </c>
      <c r="Y276" s="25">
        <f t="shared" si="54"/>
        <v>-2772409.2834659945</v>
      </c>
      <c r="AA276" s="23" t="e">
        <f>#REF!+Y276</f>
        <v>#REF!</v>
      </c>
      <c r="AB276" s="25" t="e">
        <f t="shared" si="55"/>
        <v>#REF!</v>
      </c>
      <c r="AC276" s="24"/>
      <c r="AD276" s="88">
        <v>853</v>
      </c>
      <c r="AE276" s="88" t="s">
        <v>299</v>
      </c>
      <c r="AF276" s="113">
        <v>191331</v>
      </c>
      <c r="AG276" s="113">
        <v>154849063.38317025</v>
      </c>
      <c r="AH276" s="113">
        <v>-715643.65734761127</v>
      </c>
      <c r="AI276" s="113">
        <v>41171266</v>
      </c>
      <c r="AK276" s="114">
        <f t="shared" si="56"/>
        <v>196020329.38317025</v>
      </c>
      <c r="AL276" s="115"/>
      <c r="AM276" s="116">
        <v>83055953.159601212</v>
      </c>
      <c r="AN276" s="115"/>
      <c r="AO276" s="116">
        <v>18616202.386896834</v>
      </c>
      <c r="AP276" s="117"/>
      <c r="AQ276" s="117">
        <f t="shared" si="57"/>
        <v>297692484.92966831</v>
      </c>
      <c r="AR276" s="118">
        <f t="shared" si="58"/>
        <v>1555.9030420040051</v>
      </c>
      <c r="AU276" s="6">
        <v>853</v>
      </c>
      <c r="AV276" s="6">
        <f t="shared" si="59"/>
        <v>0</v>
      </c>
    </row>
    <row r="277" spans="1:48" x14ac:dyDescent="0.2">
      <c r="A277" s="6">
        <v>854</v>
      </c>
      <c r="B277" s="6" t="s">
        <v>300</v>
      </c>
      <c r="C277" s="7">
        <v>3373</v>
      </c>
      <c r="D277" s="7">
        <v>14655069.92284441</v>
      </c>
      <c r="E277" s="26">
        <v>2699050.9716296392</v>
      </c>
      <c r="F277" s="26">
        <v>-297954</v>
      </c>
      <c r="H277" s="13">
        <f t="shared" si="48"/>
        <v>14357115.92284441</v>
      </c>
      <c r="I277" s="42"/>
      <c r="J277" s="33">
        <v>2040133.7309600899</v>
      </c>
      <c r="K277" s="42"/>
      <c r="L277" s="33">
        <v>-280322.37049370463</v>
      </c>
      <c r="M277" s="44"/>
      <c r="N277" s="44">
        <f t="shared" si="49"/>
        <v>16116927.283310795</v>
      </c>
      <c r="O277" s="57">
        <f t="shared" si="50"/>
        <v>4778.2173979575437</v>
      </c>
      <c r="P277" s="42"/>
      <c r="Q277" s="33">
        <v>0</v>
      </c>
      <c r="S277" s="36">
        <f t="shared" si="51"/>
        <v>-102600.8215593379</v>
      </c>
      <c r="T277" s="12">
        <f t="shared" si="52"/>
        <v>-6.3257587332969699E-3</v>
      </c>
      <c r="U277" s="33">
        <f t="shared" si="53"/>
        <v>-30.418269065916959</v>
      </c>
      <c r="W277" s="23">
        <v>53789.954339999997</v>
      </c>
      <c r="X277" s="24">
        <v>10874.896000000001</v>
      </c>
      <c r="Y277" s="25">
        <f t="shared" si="54"/>
        <v>-42915.058339999996</v>
      </c>
      <c r="AA277" s="23" t="e">
        <f>#REF!+Y277</f>
        <v>#REF!</v>
      </c>
      <c r="AB277" s="25" t="e">
        <f t="shared" si="55"/>
        <v>#REF!</v>
      </c>
      <c r="AC277" s="24"/>
      <c r="AD277" s="88">
        <v>854</v>
      </c>
      <c r="AE277" s="88" t="s">
        <v>300</v>
      </c>
      <c r="AF277" s="113">
        <v>3438</v>
      </c>
      <c r="AG277" s="113">
        <v>14317869.050287042</v>
      </c>
      <c r="AH277" s="113">
        <v>2699050.9716296392</v>
      </c>
      <c r="AI277" s="113">
        <v>-297954</v>
      </c>
      <c r="AK277" s="114">
        <f t="shared" si="56"/>
        <v>14019915.050287042</v>
      </c>
      <c r="AL277" s="115"/>
      <c r="AM277" s="116">
        <v>1931542.5359466295</v>
      </c>
      <c r="AN277" s="115"/>
      <c r="AO277" s="116">
        <v>268070.51863646228</v>
      </c>
      <c r="AP277" s="117"/>
      <c r="AQ277" s="117">
        <f t="shared" si="57"/>
        <v>16219528.104870133</v>
      </c>
      <c r="AR277" s="118">
        <f t="shared" si="58"/>
        <v>4717.7219618586778</v>
      </c>
      <c r="AU277" s="6">
        <v>854</v>
      </c>
      <c r="AV277" s="6">
        <f t="shared" si="59"/>
        <v>0</v>
      </c>
    </row>
    <row r="278" spans="1:48" x14ac:dyDescent="0.2">
      <c r="A278" s="6">
        <v>857</v>
      </c>
      <c r="B278" s="6" t="s">
        <v>301</v>
      </c>
      <c r="C278" s="7">
        <v>2477</v>
      </c>
      <c r="D278" s="7">
        <v>8425780.8137281165</v>
      </c>
      <c r="E278" s="26">
        <v>2569916.5109896702</v>
      </c>
      <c r="F278" s="26">
        <v>-27843</v>
      </c>
      <c r="H278" s="13">
        <f t="shared" si="48"/>
        <v>8397937.8137281165</v>
      </c>
      <c r="I278" s="42"/>
      <c r="J278" s="33">
        <v>1603035.5711281521</v>
      </c>
      <c r="K278" s="42"/>
      <c r="L278" s="33">
        <v>-210155.27215573113</v>
      </c>
      <c r="M278" s="44"/>
      <c r="N278" s="44">
        <f t="shared" si="49"/>
        <v>9790818.1127005368</v>
      </c>
      <c r="O278" s="57">
        <f t="shared" si="50"/>
        <v>3952.6920115868134</v>
      </c>
      <c r="P278" s="42"/>
      <c r="Q278" s="33">
        <v>0</v>
      </c>
      <c r="S278" s="36">
        <f t="shared" si="51"/>
        <v>-300440.54002326727</v>
      </c>
      <c r="T278" s="12">
        <f t="shared" si="52"/>
        <v>-2.9772355497217705E-2</v>
      </c>
      <c r="U278" s="33">
        <f t="shared" si="53"/>
        <v>-121.29210336022093</v>
      </c>
      <c r="W278" s="23">
        <v>83532.794900000008</v>
      </c>
      <c r="X278" s="24">
        <v>932522.33200000017</v>
      </c>
      <c r="Y278" s="25">
        <f t="shared" si="54"/>
        <v>848989.53710000019</v>
      </c>
      <c r="AA278" s="23" t="e">
        <f>#REF!+Y278</f>
        <v>#REF!</v>
      </c>
      <c r="AB278" s="25" t="e">
        <f t="shared" si="55"/>
        <v>#REF!</v>
      </c>
      <c r="AC278" s="24"/>
      <c r="AD278" s="88">
        <v>857</v>
      </c>
      <c r="AE278" s="88" t="s">
        <v>301</v>
      </c>
      <c r="AF278" s="113">
        <v>2551</v>
      </c>
      <c r="AG278" s="113">
        <v>8411917.5948100574</v>
      </c>
      <c r="AH278" s="113">
        <v>2569916.5109896702</v>
      </c>
      <c r="AI278" s="113">
        <v>-27843</v>
      </c>
      <c r="AK278" s="114">
        <f t="shared" si="56"/>
        <v>8384074.5948100574</v>
      </c>
      <c r="AL278" s="115"/>
      <c r="AM278" s="116">
        <v>1506213.8938067795</v>
      </c>
      <c r="AN278" s="115"/>
      <c r="AO278" s="116">
        <v>200970.16410696664</v>
      </c>
      <c r="AP278" s="117"/>
      <c r="AQ278" s="117">
        <f t="shared" si="57"/>
        <v>10091258.652723804</v>
      </c>
      <c r="AR278" s="118">
        <f t="shared" si="58"/>
        <v>3955.8050383080376</v>
      </c>
      <c r="AU278" s="6">
        <v>857</v>
      </c>
      <c r="AV278" s="6">
        <f t="shared" si="59"/>
        <v>0</v>
      </c>
    </row>
    <row r="279" spans="1:48" x14ac:dyDescent="0.2">
      <c r="A279" s="6">
        <v>858</v>
      </c>
      <c r="B279" s="6" t="s">
        <v>302</v>
      </c>
      <c r="C279" s="7">
        <v>38599</v>
      </c>
      <c r="D279" s="7">
        <v>22487755.285475638</v>
      </c>
      <c r="E279" s="26">
        <v>-9744577.1882915236</v>
      </c>
      <c r="F279" s="26">
        <v>-3244186</v>
      </c>
      <c r="H279" s="13">
        <f t="shared" si="48"/>
        <v>19243569.285475638</v>
      </c>
      <c r="I279" s="42"/>
      <c r="J279" s="33">
        <v>12421814.462925315</v>
      </c>
      <c r="K279" s="42"/>
      <c r="L279" s="33">
        <v>-4407365.0976555403</v>
      </c>
      <c r="M279" s="44"/>
      <c r="N279" s="44">
        <f t="shared" si="49"/>
        <v>27258018.650745414</v>
      </c>
      <c r="O279" s="57">
        <f t="shared" si="50"/>
        <v>706.18458122607876</v>
      </c>
      <c r="P279" s="42"/>
      <c r="Q279" s="33">
        <v>0</v>
      </c>
      <c r="S279" s="36">
        <f t="shared" si="51"/>
        <v>-5695761.3855754249</v>
      </c>
      <c r="T279" s="12">
        <f t="shared" si="52"/>
        <v>-0.17284091170414131</v>
      </c>
      <c r="U279" s="33">
        <f t="shared" si="53"/>
        <v>-147.56240797884465</v>
      </c>
      <c r="W279" s="23">
        <v>1648235.9405340001</v>
      </c>
      <c r="X279" s="24">
        <v>2664009.6794999996</v>
      </c>
      <c r="Y279" s="25">
        <f t="shared" si="54"/>
        <v>1015773.7389659996</v>
      </c>
      <c r="AA279" s="23" t="e">
        <f>#REF!+Y279</f>
        <v>#REF!</v>
      </c>
      <c r="AB279" s="25" t="e">
        <f t="shared" si="55"/>
        <v>#REF!</v>
      </c>
      <c r="AC279" s="24"/>
      <c r="AD279" s="88">
        <v>858</v>
      </c>
      <c r="AE279" s="88" t="s">
        <v>302</v>
      </c>
      <c r="AF279" s="113">
        <v>38664</v>
      </c>
      <c r="AG279" s="113">
        <v>20307101.843264643</v>
      </c>
      <c r="AH279" s="113">
        <v>-9744577.1882915236</v>
      </c>
      <c r="AI279" s="113">
        <v>-3244186</v>
      </c>
      <c r="AK279" s="114">
        <f t="shared" si="56"/>
        <v>17062915.843264643</v>
      </c>
      <c r="AL279" s="115"/>
      <c r="AM279" s="116">
        <v>11676128.688829655</v>
      </c>
      <c r="AN279" s="115"/>
      <c r="AO279" s="116">
        <v>4214735.5042265393</v>
      </c>
      <c r="AP279" s="117"/>
      <c r="AQ279" s="117">
        <f t="shared" si="57"/>
        <v>32953780.036320839</v>
      </c>
      <c r="AR279" s="118">
        <f t="shared" si="58"/>
        <v>852.31171209189006</v>
      </c>
      <c r="AU279" s="6">
        <v>858</v>
      </c>
      <c r="AV279" s="6">
        <f t="shared" si="59"/>
        <v>0</v>
      </c>
    </row>
    <row r="280" spans="1:48" x14ac:dyDescent="0.2">
      <c r="A280" s="6">
        <v>859</v>
      </c>
      <c r="B280" s="6" t="s">
        <v>303</v>
      </c>
      <c r="C280" s="7">
        <v>6637</v>
      </c>
      <c r="D280" s="7">
        <v>18724410.760695022</v>
      </c>
      <c r="E280" s="26">
        <v>6966137.1112846183</v>
      </c>
      <c r="F280" s="26">
        <v>-1039300</v>
      </c>
      <c r="H280" s="13">
        <f t="shared" si="48"/>
        <v>17685110.760695022</v>
      </c>
      <c r="I280" s="42"/>
      <c r="J280" s="33">
        <v>2782081.8073703633</v>
      </c>
      <c r="K280" s="42"/>
      <c r="L280" s="33">
        <v>-462762.78708050656</v>
      </c>
      <c r="M280" s="44"/>
      <c r="N280" s="44">
        <f t="shared" si="49"/>
        <v>20004429.780984879</v>
      </c>
      <c r="O280" s="57">
        <f t="shared" si="50"/>
        <v>3014.0771102885155</v>
      </c>
      <c r="P280" s="42"/>
      <c r="Q280" s="33">
        <v>0</v>
      </c>
      <c r="S280" s="36">
        <f t="shared" si="51"/>
        <v>-346481.14987920597</v>
      </c>
      <c r="T280" s="12">
        <f t="shared" si="52"/>
        <v>-1.7025338622741179E-2</v>
      </c>
      <c r="U280" s="33">
        <f t="shared" si="53"/>
        <v>-52.204482428688557</v>
      </c>
      <c r="W280" s="23">
        <v>146348.91292</v>
      </c>
      <c r="X280" s="24">
        <v>220420.54830000002</v>
      </c>
      <c r="Y280" s="25">
        <f t="shared" si="54"/>
        <v>74071.635380000022</v>
      </c>
      <c r="AA280" s="23" t="e">
        <f>#REF!+Y280</f>
        <v>#REF!</v>
      </c>
      <c r="AB280" s="25" t="e">
        <f t="shared" si="55"/>
        <v>#REF!</v>
      </c>
      <c r="AC280" s="24"/>
      <c r="AD280" s="88">
        <v>859</v>
      </c>
      <c r="AE280" s="88" t="s">
        <v>303</v>
      </c>
      <c r="AF280" s="113">
        <v>6758</v>
      </c>
      <c r="AG280" s="113">
        <v>18347033.595676247</v>
      </c>
      <c r="AH280" s="113">
        <v>6966137.1112846183</v>
      </c>
      <c r="AI280" s="113">
        <v>-1039300</v>
      </c>
      <c r="AK280" s="114">
        <f t="shared" si="56"/>
        <v>17307733.595676247</v>
      </c>
      <c r="AL280" s="115"/>
      <c r="AM280" s="116">
        <v>2600640.1943958132</v>
      </c>
      <c r="AN280" s="115"/>
      <c r="AO280" s="116">
        <v>442537.14079202292</v>
      </c>
      <c r="AP280" s="117"/>
      <c r="AQ280" s="117">
        <f t="shared" si="57"/>
        <v>20350910.930864085</v>
      </c>
      <c r="AR280" s="118">
        <f t="shared" si="58"/>
        <v>3011.3807237147212</v>
      </c>
      <c r="AU280" s="6">
        <v>859</v>
      </c>
      <c r="AV280" s="6">
        <f t="shared" si="59"/>
        <v>0</v>
      </c>
    </row>
    <row r="281" spans="1:48" x14ac:dyDescent="0.2">
      <c r="A281" s="6">
        <v>886</v>
      </c>
      <c r="B281" s="6" t="s">
        <v>304</v>
      </c>
      <c r="C281" s="7">
        <v>12871</v>
      </c>
      <c r="D281" s="7">
        <v>18326878.853825994</v>
      </c>
      <c r="E281" s="26">
        <v>4248105.0643047057</v>
      </c>
      <c r="F281" s="26">
        <v>-741222</v>
      </c>
      <c r="H281" s="13">
        <f t="shared" si="48"/>
        <v>17585656.853825994</v>
      </c>
      <c r="I281" s="42"/>
      <c r="J281" s="33">
        <v>5649842.6940488173</v>
      </c>
      <c r="K281" s="42"/>
      <c r="L281" s="33">
        <v>-1219501.5145447121</v>
      </c>
      <c r="M281" s="44"/>
      <c r="N281" s="44">
        <f t="shared" si="49"/>
        <v>22015998.033330102</v>
      </c>
      <c r="O281" s="57">
        <f t="shared" si="50"/>
        <v>1710.5118509307824</v>
      </c>
      <c r="P281" s="42"/>
      <c r="Q281" s="33">
        <v>0</v>
      </c>
      <c r="S281" s="36">
        <f t="shared" si="51"/>
        <v>-1811707.8577385657</v>
      </c>
      <c r="T281" s="12">
        <f t="shared" si="52"/>
        <v>-7.6033667110926004E-2</v>
      </c>
      <c r="U281" s="33">
        <f t="shared" si="53"/>
        <v>-140.75890433832379</v>
      </c>
      <c r="W281" s="23">
        <v>508130.874962</v>
      </c>
      <c r="X281" s="24">
        <v>696129.28019999992</v>
      </c>
      <c r="Y281" s="25">
        <f t="shared" si="54"/>
        <v>187998.40523799992</v>
      </c>
      <c r="AA281" s="23" t="e">
        <f>#REF!+Y281</f>
        <v>#REF!</v>
      </c>
      <c r="AB281" s="25" t="e">
        <f t="shared" si="55"/>
        <v>#REF!</v>
      </c>
      <c r="AC281" s="24"/>
      <c r="AD281" s="88">
        <v>886</v>
      </c>
      <c r="AE281" s="88" t="s">
        <v>304</v>
      </c>
      <c r="AF281" s="113">
        <v>13021</v>
      </c>
      <c r="AG281" s="113">
        <v>18103192.657611199</v>
      </c>
      <c r="AH281" s="113">
        <v>4248105.0643047057</v>
      </c>
      <c r="AI281" s="113">
        <v>-741222</v>
      </c>
      <c r="AK281" s="114">
        <f t="shared" si="56"/>
        <v>17361970.657611199</v>
      </c>
      <c r="AL281" s="115"/>
      <c r="AM281" s="116">
        <v>5299533.610282721</v>
      </c>
      <c r="AN281" s="115"/>
      <c r="AO281" s="116">
        <v>1166201.6231747509</v>
      </c>
      <c r="AP281" s="117"/>
      <c r="AQ281" s="117">
        <f t="shared" si="57"/>
        <v>23827705.891068667</v>
      </c>
      <c r="AR281" s="118">
        <f t="shared" si="58"/>
        <v>1829.9443891458925</v>
      </c>
      <c r="AU281" s="6">
        <v>886</v>
      </c>
      <c r="AV281" s="6">
        <f t="shared" si="59"/>
        <v>0</v>
      </c>
    </row>
    <row r="282" spans="1:48" x14ac:dyDescent="0.2">
      <c r="A282" s="6">
        <v>887</v>
      </c>
      <c r="B282" s="6" t="s">
        <v>305</v>
      </c>
      <c r="C282" s="7">
        <v>4688</v>
      </c>
      <c r="D282" s="7">
        <v>12340500.839309609</v>
      </c>
      <c r="E282" s="26">
        <v>4395191.9788612025</v>
      </c>
      <c r="F282" s="26">
        <v>-357221</v>
      </c>
      <c r="H282" s="13">
        <f t="shared" si="48"/>
        <v>11983279.839309609</v>
      </c>
      <c r="I282" s="42"/>
      <c r="J282" s="33">
        <v>3020881.417029235</v>
      </c>
      <c r="K282" s="42"/>
      <c r="L282" s="33">
        <v>-398040.79473403574</v>
      </c>
      <c r="M282" s="44"/>
      <c r="N282" s="44">
        <f t="shared" si="49"/>
        <v>14606120.461604808</v>
      </c>
      <c r="O282" s="57">
        <f t="shared" si="50"/>
        <v>3115.6400302058037</v>
      </c>
      <c r="P282" s="42"/>
      <c r="Q282" s="33">
        <v>0</v>
      </c>
      <c r="S282" s="36">
        <f t="shared" si="51"/>
        <v>-630410.95378460921</v>
      </c>
      <c r="T282" s="12">
        <f t="shared" si="52"/>
        <v>-4.1374964983688652E-2</v>
      </c>
      <c r="U282" s="33">
        <f t="shared" si="53"/>
        <v>-134.47332631924257</v>
      </c>
      <c r="W282" s="23">
        <v>276072.82858000003</v>
      </c>
      <c r="X282" s="24">
        <v>627005.72249999992</v>
      </c>
      <c r="Y282" s="25">
        <f t="shared" si="54"/>
        <v>350932.89391999989</v>
      </c>
      <c r="AA282" s="23" t="e">
        <f>#REF!+Y282</f>
        <v>#REF!</v>
      </c>
      <c r="AB282" s="25" t="e">
        <f t="shared" si="55"/>
        <v>#REF!</v>
      </c>
      <c r="AC282" s="24"/>
      <c r="AD282" s="88">
        <v>887</v>
      </c>
      <c r="AE282" s="88" t="s">
        <v>305</v>
      </c>
      <c r="AF282" s="113">
        <v>4792</v>
      </c>
      <c r="AG282" s="113">
        <v>12370633.406394176</v>
      </c>
      <c r="AH282" s="113">
        <v>4395191.9788612025</v>
      </c>
      <c r="AI282" s="113">
        <v>-357221</v>
      </c>
      <c r="AK282" s="114">
        <f t="shared" si="56"/>
        <v>12013412.406394176</v>
      </c>
      <c r="AL282" s="115"/>
      <c r="AM282" s="116">
        <v>2842475.1021429366</v>
      </c>
      <c r="AN282" s="115"/>
      <c r="AO282" s="116">
        <v>380643.90685230342</v>
      </c>
      <c r="AP282" s="117"/>
      <c r="AQ282" s="117">
        <f t="shared" si="57"/>
        <v>15236531.415389417</v>
      </c>
      <c r="AR282" s="118">
        <f t="shared" si="58"/>
        <v>3179.576672660563</v>
      </c>
      <c r="AU282" s="6">
        <v>887</v>
      </c>
      <c r="AV282" s="6">
        <f t="shared" si="59"/>
        <v>0</v>
      </c>
    </row>
    <row r="283" spans="1:48" x14ac:dyDescent="0.2">
      <c r="A283" s="6">
        <v>889</v>
      </c>
      <c r="B283" s="6" t="s">
        <v>306</v>
      </c>
      <c r="C283" s="7">
        <v>2676</v>
      </c>
      <c r="D283" s="7">
        <v>10220539.43116891</v>
      </c>
      <c r="E283" s="26">
        <v>2612196.2053560172</v>
      </c>
      <c r="F283" s="26">
        <v>423811</v>
      </c>
      <c r="H283" s="13">
        <f t="shared" si="48"/>
        <v>10644350.43116891</v>
      </c>
      <c r="I283" s="42"/>
      <c r="J283" s="33">
        <v>1607468.777500849</v>
      </c>
      <c r="K283" s="42"/>
      <c r="L283" s="33">
        <v>-298214.36857642984</v>
      </c>
      <c r="M283" s="44"/>
      <c r="N283" s="44">
        <f t="shared" si="49"/>
        <v>11953604.84009333</v>
      </c>
      <c r="O283" s="57">
        <f t="shared" si="50"/>
        <v>4466.9674290333814</v>
      </c>
      <c r="P283" s="42"/>
      <c r="Q283" s="33">
        <v>0</v>
      </c>
      <c r="S283" s="36">
        <f t="shared" si="51"/>
        <v>-413826.21495426819</v>
      </c>
      <c r="T283" s="12">
        <f t="shared" si="52"/>
        <v>-3.3460968014482742E-2</v>
      </c>
      <c r="U283" s="33">
        <f t="shared" si="53"/>
        <v>-154.64357808455463</v>
      </c>
      <c r="W283" s="23">
        <v>57093.203999999998</v>
      </c>
      <c r="X283" s="24">
        <v>190582.55240000002</v>
      </c>
      <c r="Y283" s="25">
        <f t="shared" si="54"/>
        <v>133489.34840000002</v>
      </c>
      <c r="AA283" s="23" t="e">
        <f>#REF!+Y283</f>
        <v>#REF!</v>
      </c>
      <c r="AB283" s="25" t="e">
        <f t="shared" si="55"/>
        <v>#REF!</v>
      </c>
      <c r="AC283" s="24"/>
      <c r="AD283" s="88">
        <v>889</v>
      </c>
      <c r="AE283" s="88" t="s">
        <v>306</v>
      </c>
      <c r="AF283" s="113">
        <v>2702</v>
      </c>
      <c r="AG283" s="113">
        <v>10143717.155441679</v>
      </c>
      <c r="AH283" s="113">
        <v>2612196.2053560158</v>
      </c>
      <c r="AI283" s="113">
        <v>423811</v>
      </c>
      <c r="AK283" s="114">
        <f t="shared" si="56"/>
        <v>10567528.155441679</v>
      </c>
      <c r="AL283" s="115"/>
      <c r="AM283" s="116">
        <v>1514722.3758099275</v>
      </c>
      <c r="AN283" s="115"/>
      <c r="AO283" s="116">
        <v>285180.52379599144</v>
      </c>
      <c r="AP283" s="117"/>
      <c r="AQ283" s="117">
        <f t="shared" si="57"/>
        <v>12367431.055047598</v>
      </c>
      <c r="AR283" s="118">
        <f t="shared" si="58"/>
        <v>4577.1395466497397</v>
      </c>
      <c r="AU283" s="6">
        <v>889</v>
      </c>
      <c r="AV283" s="6">
        <f t="shared" si="59"/>
        <v>0</v>
      </c>
    </row>
    <row r="284" spans="1:48" x14ac:dyDescent="0.2">
      <c r="A284" s="6">
        <v>890</v>
      </c>
      <c r="B284" s="6" t="s">
        <v>307</v>
      </c>
      <c r="C284" s="7">
        <v>1212</v>
      </c>
      <c r="D284" s="7">
        <v>6646261.3186789462</v>
      </c>
      <c r="E284" s="26">
        <v>787541.06993160793</v>
      </c>
      <c r="F284" s="26">
        <v>142801</v>
      </c>
      <c r="H284" s="13">
        <f t="shared" si="48"/>
        <v>6789062.3186789462</v>
      </c>
      <c r="I284" s="42"/>
      <c r="J284" s="33">
        <v>703208.81069413491</v>
      </c>
      <c r="K284" s="42"/>
      <c r="L284" s="33">
        <v>-119003.1455772224</v>
      </c>
      <c r="M284" s="44"/>
      <c r="N284" s="44">
        <f t="shared" si="49"/>
        <v>7373267.9837958589</v>
      </c>
      <c r="O284" s="57">
        <f t="shared" si="50"/>
        <v>6083.5544420757915</v>
      </c>
      <c r="P284" s="42"/>
      <c r="Q284" s="33">
        <v>0</v>
      </c>
      <c r="S284" s="36">
        <f t="shared" si="51"/>
        <v>-78595.265913555399</v>
      </c>
      <c r="T284" s="12">
        <f t="shared" si="52"/>
        <v>-1.0547062295677558E-2</v>
      </c>
      <c r="U284" s="33">
        <f t="shared" si="53"/>
        <v>-64.847579136596863</v>
      </c>
      <c r="W284" s="23">
        <v>21749.792000000001</v>
      </c>
      <c r="X284" s="24">
        <v>48937.032000000007</v>
      </c>
      <c r="Y284" s="25">
        <f t="shared" si="54"/>
        <v>27187.240000000005</v>
      </c>
      <c r="AA284" s="23" t="e">
        <f>#REF!+Y284</f>
        <v>#REF!</v>
      </c>
      <c r="AB284" s="25" t="e">
        <f t="shared" si="55"/>
        <v>#REF!</v>
      </c>
      <c r="AC284" s="24"/>
      <c r="AD284" s="88">
        <v>890</v>
      </c>
      <c r="AE284" s="88" t="s">
        <v>307</v>
      </c>
      <c r="AF284" s="113">
        <v>1232</v>
      </c>
      <c r="AG284" s="113">
        <v>6535155.7482911209</v>
      </c>
      <c r="AH284" s="113">
        <v>787541.06993160793</v>
      </c>
      <c r="AI284" s="113">
        <v>142801</v>
      </c>
      <c r="AK284" s="114">
        <f t="shared" si="56"/>
        <v>6677956.7482911209</v>
      </c>
      <c r="AL284" s="115"/>
      <c r="AM284" s="116">
        <v>660104.5422736418</v>
      </c>
      <c r="AN284" s="115"/>
      <c r="AO284" s="116">
        <v>113801.95914465148</v>
      </c>
      <c r="AP284" s="117"/>
      <c r="AQ284" s="117">
        <f t="shared" si="57"/>
        <v>7451863.2497094143</v>
      </c>
      <c r="AR284" s="118">
        <f t="shared" si="58"/>
        <v>6048.5903000888102</v>
      </c>
      <c r="AU284" s="6">
        <v>890</v>
      </c>
      <c r="AV284" s="6">
        <f t="shared" si="59"/>
        <v>0</v>
      </c>
    </row>
    <row r="285" spans="1:48" x14ac:dyDescent="0.2">
      <c r="A285" s="6">
        <v>892</v>
      </c>
      <c r="B285" s="6" t="s">
        <v>308</v>
      </c>
      <c r="C285" s="7">
        <v>3681</v>
      </c>
      <c r="D285" s="7">
        <v>9261544.9371703211</v>
      </c>
      <c r="E285" s="26">
        <v>3516468.4936366375</v>
      </c>
      <c r="F285" s="26">
        <v>-568142</v>
      </c>
      <c r="H285" s="13">
        <f t="shared" si="48"/>
        <v>8693402.9371703211</v>
      </c>
      <c r="I285" s="42"/>
      <c r="J285" s="33">
        <v>1705778.0644324049</v>
      </c>
      <c r="K285" s="42"/>
      <c r="L285" s="33">
        <v>-318779.54444559728</v>
      </c>
      <c r="M285" s="44"/>
      <c r="N285" s="44">
        <f t="shared" si="49"/>
        <v>10080401.457157129</v>
      </c>
      <c r="O285" s="57">
        <f t="shared" si="50"/>
        <v>2738.4953700508368</v>
      </c>
      <c r="P285" s="42"/>
      <c r="Q285" s="33">
        <v>0</v>
      </c>
      <c r="S285" s="36">
        <f t="shared" si="51"/>
        <v>-406791.99970640987</v>
      </c>
      <c r="T285" s="12">
        <f t="shared" si="52"/>
        <v>-3.8789405514415988E-2</v>
      </c>
      <c r="U285" s="33">
        <f t="shared" si="53"/>
        <v>-110.51127403053786</v>
      </c>
      <c r="W285" s="23">
        <v>58751.625640000006</v>
      </c>
      <c r="X285" s="24">
        <v>81561.72</v>
      </c>
      <c r="Y285" s="25">
        <f t="shared" si="54"/>
        <v>22810.094359999996</v>
      </c>
      <c r="AA285" s="23" t="e">
        <f>#REF!+Y285</f>
        <v>#REF!</v>
      </c>
      <c r="AB285" s="25" t="e">
        <f t="shared" si="55"/>
        <v>#REF!</v>
      </c>
      <c r="AC285" s="24"/>
      <c r="AD285" s="88">
        <v>892</v>
      </c>
      <c r="AE285" s="88" t="s">
        <v>308</v>
      </c>
      <c r="AF285" s="113">
        <v>3783</v>
      </c>
      <c r="AG285" s="113">
        <v>9148941.1233381685</v>
      </c>
      <c r="AH285" s="113">
        <v>3516468.4936366375</v>
      </c>
      <c r="AI285" s="113">
        <v>-568142</v>
      </c>
      <c r="AK285" s="114">
        <f t="shared" si="56"/>
        <v>8580799.1233381685</v>
      </c>
      <c r="AL285" s="115"/>
      <c r="AM285" s="116">
        <v>1601547.4614768722</v>
      </c>
      <c r="AN285" s="115"/>
      <c r="AO285" s="116">
        <v>304846.87204849953</v>
      </c>
      <c r="AP285" s="117"/>
      <c r="AQ285" s="117">
        <f t="shared" si="57"/>
        <v>10487193.456863539</v>
      </c>
      <c r="AR285" s="118">
        <f t="shared" si="58"/>
        <v>2772.1896528848902</v>
      </c>
      <c r="AU285" s="6">
        <v>892</v>
      </c>
      <c r="AV285" s="6">
        <f t="shared" si="59"/>
        <v>0</v>
      </c>
    </row>
    <row r="286" spans="1:48" x14ac:dyDescent="0.2">
      <c r="A286" s="6">
        <v>893</v>
      </c>
      <c r="B286" s="6" t="s">
        <v>309</v>
      </c>
      <c r="C286" s="7">
        <v>7464</v>
      </c>
      <c r="D286" s="7">
        <v>17516077.564449567</v>
      </c>
      <c r="E286" s="26">
        <v>4279540.8955606027</v>
      </c>
      <c r="F286" s="26">
        <v>-357194</v>
      </c>
      <c r="H286" s="13">
        <f t="shared" si="48"/>
        <v>17158883.564449567</v>
      </c>
      <c r="I286" s="42"/>
      <c r="J286" s="33">
        <v>4390525.9300226327</v>
      </c>
      <c r="K286" s="42"/>
      <c r="L286" s="33">
        <v>-635364.45026807068</v>
      </c>
      <c r="M286" s="44"/>
      <c r="N286" s="44">
        <f t="shared" si="49"/>
        <v>20914045.044204127</v>
      </c>
      <c r="O286" s="57">
        <f t="shared" si="50"/>
        <v>2801.9888858794384</v>
      </c>
      <c r="P286" s="42"/>
      <c r="Q286" s="33">
        <v>0</v>
      </c>
      <c r="S286" s="36">
        <f t="shared" si="51"/>
        <v>2803.3029163964093</v>
      </c>
      <c r="T286" s="12">
        <f t="shared" si="52"/>
        <v>1.3405721913020073E-4</v>
      </c>
      <c r="U286" s="33">
        <f t="shared" si="53"/>
        <v>0.37557648933499588</v>
      </c>
      <c r="W286" s="23">
        <v>127780.02800000001</v>
      </c>
      <c r="X286" s="24">
        <v>31265.326000000005</v>
      </c>
      <c r="Y286" s="25">
        <f t="shared" si="54"/>
        <v>-96514.702000000005</v>
      </c>
      <c r="AA286" s="23" t="e">
        <f>#REF!+Y286</f>
        <v>#REF!</v>
      </c>
      <c r="AB286" s="25" t="e">
        <f t="shared" si="55"/>
        <v>#REF!</v>
      </c>
      <c r="AC286" s="24"/>
      <c r="AD286" s="88">
        <v>893</v>
      </c>
      <c r="AE286" s="88" t="s">
        <v>309</v>
      </c>
      <c r="AF286" s="113">
        <v>7455</v>
      </c>
      <c r="AG286" s="113">
        <v>16545390.863518763</v>
      </c>
      <c r="AH286" s="113">
        <v>4279540.8955606027</v>
      </c>
      <c r="AI286" s="113">
        <v>-357194</v>
      </c>
      <c r="AK286" s="114">
        <f t="shared" si="56"/>
        <v>16188196.863518763</v>
      </c>
      <c r="AL286" s="115"/>
      <c r="AM286" s="116">
        <v>4115449.8527748524</v>
      </c>
      <c r="AN286" s="115"/>
      <c r="AO286" s="116">
        <v>607595.02499411651</v>
      </c>
      <c r="AP286" s="117"/>
      <c r="AQ286" s="117">
        <f t="shared" si="57"/>
        <v>20911241.741287731</v>
      </c>
      <c r="AR286" s="118">
        <f t="shared" si="58"/>
        <v>2804.9955387374553</v>
      </c>
      <c r="AU286" s="6">
        <v>893</v>
      </c>
      <c r="AV286" s="6">
        <f t="shared" si="59"/>
        <v>0</v>
      </c>
    </row>
    <row r="287" spans="1:48" x14ac:dyDescent="0.2">
      <c r="A287" s="6">
        <v>895</v>
      </c>
      <c r="B287" s="6" t="s">
        <v>310</v>
      </c>
      <c r="C287" s="7">
        <v>15522</v>
      </c>
      <c r="D287" s="7">
        <v>23247546.178378366</v>
      </c>
      <c r="E287" s="26">
        <v>2199341.49940192</v>
      </c>
      <c r="F287" s="26">
        <v>-1451169</v>
      </c>
      <c r="H287" s="13">
        <f t="shared" si="48"/>
        <v>21796377.178378366</v>
      </c>
      <c r="I287" s="42"/>
      <c r="J287" s="33">
        <v>7380414.6772247488</v>
      </c>
      <c r="K287" s="42"/>
      <c r="L287" s="33">
        <v>-1597495.1159467776</v>
      </c>
      <c r="M287" s="44"/>
      <c r="N287" s="44">
        <f t="shared" si="49"/>
        <v>27579296.739656337</v>
      </c>
      <c r="O287" s="57">
        <f t="shared" si="50"/>
        <v>1776.7875750326207</v>
      </c>
      <c r="P287" s="42"/>
      <c r="Q287" s="33">
        <v>0</v>
      </c>
      <c r="S287" s="36">
        <f t="shared" si="51"/>
        <v>-1414534.4832951017</v>
      </c>
      <c r="T287" s="12">
        <f t="shared" si="52"/>
        <v>-4.8787429036813872E-2</v>
      </c>
      <c r="U287" s="33">
        <f t="shared" si="53"/>
        <v>-91.130942101217741</v>
      </c>
      <c r="W287" s="23">
        <v>63957.982100000001</v>
      </c>
      <c r="X287" s="24">
        <v>228372.81600000005</v>
      </c>
      <c r="Y287" s="25">
        <f t="shared" si="54"/>
        <v>164414.83390000006</v>
      </c>
      <c r="AA287" s="23" t="e">
        <f>#REF!+Y287</f>
        <v>#REF!</v>
      </c>
      <c r="AB287" s="25" t="e">
        <f t="shared" si="55"/>
        <v>#REF!</v>
      </c>
      <c r="AC287" s="24"/>
      <c r="AD287" s="88">
        <v>895</v>
      </c>
      <c r="AE287" s="88" t="s">
        <v>310</v>
      </c>
      <c r="AF287" s="113">
        <v>15700</v>
      </c>
      <c r="AG287" s="113">
        <v>21995688.572528969</v>
      </c>
      <c r="AH287" s="113">
        <v>2199341.4994019251</v>
      </c>
      <c r="AI287" s="113">
        <v>-1451169</v>
      </c>
      <c r="AK287" s="114">
        <f t="shared" si="56"/>
        <v>20544519.572528969</v>
      </c>
      <c r="AL287" s="115"/>
      <c r="AM287" s="116">
        <v>6921637.1252076281</v>
      </c>
      <c r="AN287" s="115"/>
      <c r="AO287" s="116">
        <v>1527674.5252148381</v>
      </c>
      <c r="AP287" s="117"/>
      <c r="AQ287" s="117">
        <f t="shared" si="57"/>
        <v>28993831.222951438</v>
      </c>
      <c r="AR287" s="118">
        <f t="shared" si="58"/>
        <v>1846.7408422262063</v>
      </c>
      <c r="AU287" s="6">
        <v>895</v>
      </c>
      <c r="AV287" s="6">
        <f t="shared" si="59"/>
        <v>0</v>
      </c>
    </row>
    <row r="288" spans="1:48" x14ac:dyDescent="0.2">
      <c r="A288" s="6">
        <v>905</v>
      </c>
      <c r="B288" s="6" t="s">
        <v>311</v>
      </c>
      <c r="C288" s="7">
        <v>67636</v>
      </c>
      <c r="D288" s="7">
        <v>71096717.195615068</v>
      </c>
      <c r="E288" s="26">
        <v>3591451.4696645495</v>
      </c>
      <c r="F288" s="26">
        <v>24392386</v>
      </c>
      <c r="H288" s="13">
        <f t="shared" si="48"/>
        <v>95489103.195615068</v>
      </c>
      <c r="I288" s="42"/>
      <c r="J288" s="33">
        <v>30099304.568519577</v>
      </c>
      <c r="K288" s="42"/>
      <c r="L288" s="33">
        <v>-7148733.1613905011</v>
      </c>
      <c r="M288" s="44"/>
      <c r="N288" s="44">
        <f t="shared" si="49"/>
        <v>118439674.60274415</v>
      </c>
      <c r="O288" s="57">
        <f t="shared" si="50"/>
        <v>1751.1336359740988</v>
      </c>
      <c r="P288" s="42"/>
      <c r="Q288" s="33">
        <v>0</v>
      </c>
      <c r="S288" s="36">
        <f t="shared" si="51"/>
        <v>-9040311.6102788001</v>
      </c>
      <c r="T288" s="12">
        <f t="shared" si="52"/>
        <v>-7.0915536460540274E-2</v>
      </c>
      <c r="U288" s="33">
        <f t="shared" si="53"/>
        <v>-133.66123972852918</v>
      </c>
      <c r="W288" s="23">
        <v>6063882.790459998</v>
      </c>
      <c r="X288" s="24">
        <v>1288743.1440999995</v>
      </c>
      <c r="Y288" s="25">
        <f t="shared" si="54"/>
        <v>-4775139.6463599987</v>
      </c>
      <c r="AA288" s="23" t="e">
        <f>#REF!+Y288</f>
        <v>#REF!</v>
      </c>
      <c r="AB288" s="25" t="e">
        <f t="shared" si="55"/>
        <v>#REF!</v>
      </c>
      <c r="AC288" s="24"/>
      <c r="AD288" s="88">
        <v>905</v>
      </c>
      <c r="AE288" s="88" t="s">
        <v>311</v>
      </c>
      <c r="AF288" s="113">
        <v>67552</v>
      </c>
      <c r="AG288" s="113">
        <v>68215742.098852783</v>
      </c>
      <c r="AH288" s="113">
        <v>3591451.4696645248</v>
      </c>
      <c r="AI288" s="113">
        <v>24392386</v>
      </c>
      <c r="AK288" s="114">
        <f t="shared" si="56"/>
        <v>92608128.098852783</v>
      </c>
      <c r="AL288" s="115"/>
      <c r="AM288" s="116">
        <v>28035569.583959304</v>
      </c>
      <c r="AN288" s="115"/>
      <c r="AO288" s="116">
        <v>6836288.5302108461</v>
      </c>
      <c r="AP288" s="117"/>
      <c r="AQ288" s="117">
        <f t="shared" si="57"/>
        <v>127479986.21302295</v>
      </c>
      <c r="AR288" s="118">
        <f t="shared" si="58"/>
        <v>1887.1385926844941</v>
      </c>
      <c r="AU288" s="6">
        <v>905</v>
      </c>
      <c r="AV288" s="6">
        <f t="shared" si="59"/>
        <v>0</v>
      </c>
    </row>
    <row r="289" spans="1:48" x14ac:dyDescent="0.2">
      <c r="A289" s="6">
        <v>908</v>
      </c>
      <c r="B289" s="6" t="s">
        <v>312</v>
      </c>
      <c r="C289" s="7">
        <v>20972</v>
      </c>
      <c r="D289" s="7">
        <v>33601132.508018099</v>
      </c>
      <c r="E289" s="26">
        <v>4464690.9652617574</v>
      </c>
      <c r="F289" s="26">
        <v>593859</v>
      </c>
      <c r="H289" s="13">
        <f t="shared" si="48"/>
        <v>34194991.508018099</v>
      </c>
      <c r="I289" s="42"/>
      <c r="J289" s="33">
        <v>8175819.9671410266</v>
      </c>
      <c r="K289" s="42"/>
      <c r="L289" s="33">
        <v>-1995838.6716079875</v>
      </c>
      <c r="M289" s="44"/>
      <c r="N289" s="44">
        <f t="shared" si="49"/>
        <v>40374972.803551137</v>
      </c>
      <c r="O289" s="57">
        <f t="shared" si="50"/>
        <v>1925.1846654373039</v>
      </c>
      <c r="P289" s="42"/>
      <c r="Q289" s="33">
        <v>0</v>
      </c>
      <c r="S289" s="36">
        <f t="shared" si="51"/>
        <v>-2952631.3980705813</v>
      </c>
      <c r="T289" s="12">
        <f t="shared" si="52"/>
        <v>-6.8146657367223334E-2</v>
      </c>
      <c r="U289" s="33">
        <f t="shared" si="53"/>
        <v>-140.78921409834928</v>
      </c>
      <c r="W289" s="23">
        <v>526766.36862000008</v>
      </c>
      <c r="X289" s="24">
        <v>325227.35850000003</v>
      </c>
      <c r="Y289" s="25">
        <f t="shared" si="54"/>
        <v>-201539.01012000005</v>
      </c>
      <c r="AA289" s="23" t="e">
        <f>#REF!+Y289</f>
        <v>#REF!</v>
      </c>
      <c r="AB289" s="25" t="e">
        <f t="shared" si="55"/>
        <v>#REF!</v>
      </c>
      <c r="AC289" s="24"/>
      <c r="AD289" s="88">
        <v>908</v>
      </c>
      <c r="AE289" s="88" t="s">
        <v>312</v>
      </c>
      <c r="AF289" s="113">
        <v>21137</v>
      </c>
      <c r="AG289" s="113">
        <v>33139159.470568784</v>
      </c>
      <c r="AH289" s="113">
        <v>4464690.9652617574</v>
      </c>
      <c r="AI289" s="113">
        <v>593859</v>
      </c>
      <c r="AK289" s="114">
        <f t="shared" si="56"/>
        <v>33733018.470568784</v>
      </c>
      <c r="AL289" s="115"/>
      <c r="AM289" s="116">
        <v>7685977.7706166282</v>
      </c>
      <c r="AN289" s="115"/>
      <c r="AO289" s="116">
        <v>1908607.9604363097</v>
      </c>
      <c r="AP289" s="117"/>
      <c r="AQ289" s="117">
        <f t="shared" si="57"/>
        <v>43327604.201621719</v>
      </c>
      <c r="AR289" s="118">
        <f t="shared" si="58"/>
        <v>2049.8464399688564</v>
      </c>
      <c r="AU289" s="6">
        <v>908</v>
      </c>
      <c r="AV289" s="6">
        <f t="shared" si="59"/>
        <v>0</v>
      </c>
    </row>
    <row r="290" spans="1:48" x14ac:dyDescent="0.2">
      <c r="A290" s="6">
        <v>915</v>
      </c>
      <c r="B290" s="6" t="s">
        <v>313</v>
      </c>
      <c r="C290" s="7">
        <v>20466</v>
      </c>
      <c r="D290" s="7">
        <v>47179840.380154729</v>
      </c>
      <c r="E290" s="26">
        <v>8596995.4642208926</v>
      </c>
      <c r="F290" s="26">
        <v>-2442273</v>
      </c>
      <c r="H290" s="13">
        <f t="shared" si="48"/>
        <v>44737567.380154729</v>
      </c>
      <c r="I290" s="42"/>
      <c r="J290" s="33">
        <v>9774796.3565381654</v>
      </c>
      <c r="K290" s="42"/>
      <c r="L290" s="33">
        <v>-1960117.7025739744</v>
      </c>
      <c r="M290" s="44"/>
      <c r="N290" s="44">
        <f t="shared" si="49"/>
        <v>52552246.034118913</v>
      </c>
      <c r="O290" s="57">
        <f t="shared" si="50"/>
        <v>2567.782958766682</v>
      </c>
      <c r="P290" s="42"/>
      <c r="Q290" s="33">
        <v>0</v>
      </c>
      <c r="S290" s="36">
        <f t="shared" si="51"/>
        <v>-2196550.5284618884</v>
      </c>
      <c r="T290" s="12">
        <f t="shared" si="52"/>
        <v>-4.0120526228391407E-2</v>
      </c>
      <c r="U290" s="33">
        <f t="shared" si="53"/>
        <v>-107.32681171024569</v>
      </c>
      <c r="W290" s="23">
        <v>234775.41102000003</v>
      </c>
      <c r="X290" s="24">
        <v>314216.52630000003</v>
      </c>
      <c r="Y290" s="25">
        <f t="shared" si="54"/>
        <v>79441.115279999998</v>
      </c>
      <c r="AA290" s="23" t="e">
        <f>#REF!+Y290</f>
        <v>#REF!</v>
      </c>
      <c r="AB290" s="25" t="e">
        <f t="shared" si="55"/>
        <v>#REF!</v>
      </c>
      <c r="AC290" s="24"/>
      <c r="AD290" s="88">
        <v>915</v>
      </c>
      <c r="AE290" s="88" t="s">
        <v>313</v>
      </c>
      <c r="AF290" s="113">
        <v>20829</v>
      </c>
      <c r="AG290" s="113">
        <v>46119017.015813172</v>
      </c>
      <c r="AH290" s="113">
        <v>8596995.4642208926</v>
      </c>
      <c r="AI290" s="113">
        <v>-2442273</v>
      </c>
      <c r="AK290" s="114">
        <f t="shared" si="56"/>
        <v>43676744.015813172</v>
      </c>
      <c r="AL290" s="115"/>
      <c r="AM290" s="116">
        <v>9197604.324201256</v>
      </c>
      <c r="AN290" s="115"/>
      <c r="AO290" s="116">
        <v>1874448.2225663706</v>
      </c>
      <c r="AP290" s="117"/>
      <c r="AQ290" s="117">
        <f t="shared" si="57"/>
        <v>54748796.562580802</v>
      </c>
      <c r="AR290" s="118">
        <f t="shared" si="58"/>
        <v>2628.4889607077057</v>
      </c>
      <c r="AU290" s="6">
        <v>915</v>
      </c>
      <c r="AV290" s="6">
        <f t="shared" si="59"/>
        <v>0</v>
      </c>
    </row>
    <row r="291" spans="1:48" x14ac:dyDescent="0.2">
      <c r="A291" s="6">
        <v>918</v>
      </c>
      <c r="B291" s="6" t="s">
        <v>314</v>
      </c>
      <c r="C291" s="7">
        <v>2293</v>
      </c>
      <c r="D291" s="7">
        <v>5074018.0110686319</v>
      </c>
      <c r="E291" s="26">
        <v>1518392.1570508375</v>
      </c>
      <c r="F291" s="26">
        <v>-491464</v>
      </c>
      <c r="H291" s="13">
        <f t="shared" si="48"/>
        <v>4582554.0110686319</v>
      </c>
      <c r="I291" s="42"/>
      <c r="J291" s="33">
        <v>1445697.258285403</v>
      </c>
      <c r="K291" s="42"/>
      <c r="L291" s="33">
        <v>-222586.04848505461</v>
      </c>
      <c r="M291" s="44"/>
      <c r="N291" s="44">
        <f t="shared" si="49"/>
        <v>5805665.2208689805</v>
      </c>
      <c r="O291" s="57">
        <f t="shared" si="50"/>
        <v>2531.9080771343133</v>
      </c>
      <c r="P291" s="42"/>
      <c r="Q291" s="33">
        <v>0</v>
      </c>
      <c r="S291" s="36">
        <f t="shared" si="51"/>
        <v>-170913.66408036835</v>
      </c>
      <c r="T291" s="12">
        <f t="shared" si="52"/>
        <v>-2.8597240556930564E-2</v>
      </c>
      <c r="U291" s="33">
        <f t="shared" si="53"/>
        <v>-74.537140898547037</v>
      </c>
      <c r="W291" s="23">
        <v>61171.29</v>
      </c>
      <c r="X291" s="24">
        <v>17671.706000000002</v>
      </c>
      <c r="Y291" s="25">
        <f t="shared" si="54"/>
        <v>-43499.584000000003</v>
      </c>
      <c r="AA291" s="23" t="e">
        <f>#REF!+Y291</f>
        <v>#REF!</v>
      </c>
      <c r="AB291" s="25" t="e">
        <f t="shared" si="55"/>
        <v>#REF!</v>
      </c>
      <c r="AC291" s="24"/>
      <c r="AD291" s="88">
        <v>918</v>
      </c>
      <c r="AE291" s="88" t="s">
        <v>314</v>
      </c>
      <c r="AF291" s="113">
        <v>2285</v>
      </c>
      <c r="AG291" s="113">
        <v>4895340.8239922216</v>
      </c>
      <c r="AH291" s="113">
        <v>1518392.1570508375</v>
      </c>
      <c r="AI291" s="113">
        <v>-491464</v>
      </c>
      <c r="AK291" s="114">
        <f t="shared" si="56"/>
        <v>4403876.8239922216</v>
      </c>
      <c r="AL291" s="115"/>
      <c r="AM291" s="116">
        <v>1359844.4236820836</v>
      </c>
      <c r="AN291" s="115"/>
      <c r="AO291" s="116">
        <v>212857.6372750435</v>
      </c>
      <c r="AP291" s="117"/>
      <c r="AQ291" s="117">
        <f t="shared" si="57"/>
        <v>5976578.8849493489</v>
      </c>
      <c r="AR291" s="118">
        <f t="shared" si="58"/>
        <v>2615.5706279865858</v>
      </c>
      <c r="AU291" s="6">
        <v>918</v>
      </c>
      <c r="AV291" s="6">
        <f t="shared" si="59"/>
        <v>0</v>
      </c>
    </row>
    <row r="292" spans="1:48" x14ac:dyDescent="0.2">
      <c r="A292" s="6">
        <v>921</v>
      </c>
      <c r="B292" s="6" t="s">
        <v>315</v>
      </c>
      <c r="C292" s="7">
        <v>2014</v>
      </c>
      <c r="D292" s="7">
        <v>8879090.9138044212</v>
      </c>
      <c r="E292" s="26">
        <v>2336856.9157863618</v>
      </c>
      <c r="F292" s="26">
        <v>204284</v>
      </c>
      <c r="H292" s="13">
        <f t="shared" si="48"/>
        <v>9083374.9138044212</v>
      </c>
      <c r="I292" s="42"/>
      <c r="J292" s="33">
        <v>1455895.7358236518</v>
      </c>
      <c r="K292" s="42"/>
      <c r="L292" s="33">
        <v>-151153.75698614723</v>
      </c>
      <c r="M292" s="44"/>
      <c r="N292" s="44">
        <f t="shared" si="49"/>
        <v>10388116.892641926</v>
      </c>
      <c r="O292" s="57">
        <f t="shared" si="50"/>
        <v>5157.9527768827838</v>
      </c>
      <c r="P292" s="42"/>
      <c r="Q292" s="33">
        <v>0</v>
      </c>
      <c r="S292" s="36">
        <f t="shared" si="51"/>
        <v>2340.5711892805994</v>
      </c>
      <c r="T292" s="12">
        <f t="shared" si="52"/>
        <v>2.2536314251694057E-4</v>
      </c>
      <c r="U292" s="33">
        <f t="shared" si="53"/>
        <v>1.1621505408543193</v>
      </c>
      <c r="W292" s="23">
        <v>45810.499400000001</v>
      </c>
      <c r="X292" s="24">
        <v>189019.28610000003</v>
      </c>
      <c r="Y292" s="25">
        <f t="shared" si="54"/>
        <v>143208.78670000003</v>
      </c>
      <c r="AA292" s="23" t="e">
        <f>#REF!+Y292</f>
        <v>#REF!</v>
      </c>
      <c r="AB292" s="25" t="e">
        <f t="shared" si="55"/>
        <v>#REF!</v>
      </c>
      <c r="AC292" s="24"/>
      <c r="AD292" s="88">
        <v>921</v>
      </c>
      <c r="AE292" s="88" t="s">
        <v>315</v>
      </c>
      <c r="AF292" s="113">
        <v>2058</v>
      </c>
      <c r="AG292" s="113">
        <v>8664500.426994985</v>
      </c>
      <c r="AH292" s="113">
        <v>2336856.9157863609</v>
      </c>
      <c r="AI292" s="113">
        <v>204284</v>
      </c>
      <c r="AK292" s="114">
        <f t="shared" si="56"/>
        <v>8868784.426994985</v>
      </c>
      <c r="AL292" s="115"/>
      <c r="AM292" s="116">
        <v>1372444.5079691589</v>
      </c>
      <c r="AN292" s="115"/>
      <c r="AO292" s="116">
        <v>144547.38648850095</v>
      </c>
      <c r="AP292" s="117"/>
      <c r="AQ292" s="117">
        <f t="shared" si="57"/>
        <v>10385776.321452646</v>
      </c>
      <c r="AR292" s="118">
        <f t="shared" si="58"/>
        <v>5046.5385429799053</v>
      </c>
      <c r="AU292" s="6">
        <v>921</v>
      </c>
      <c r="AV292" s="6">
        <f t="shared" si="59"/>
        <v>0</v>
      </c>
    </row>
    <row r="293" spans="1:48" x14ac:dyDescent="0.2">
      <c r="A293" s="6">
        <v>922</v>
      </c>
      <c r="B293" s="6" t="s">
        <v>316</v>
      </c>
      <c r="C293" s="7">
        <v>4355</v>
      </c>
      <c r="D293" s="7">
        <v>6688987.1478799488</v>
      </c>
      <c r="E293" s="26">
        <v>2001247.5382749531</v>
      </c>
      <c r="F293" s="26">
        <v>-930232</v>
      </c>
      <c r="H293" s="13">
        <f t="shared" si="48"/>
        <v>5758755.1478799488</v>
      </c>
      <c r="I293" s="42"/>
      <c r="J293" s="33">
        <v>2033775.0790438077</v>
      </c>
      <c r="K293" s="42"/>
      <c r="L293" s="33">
        <v>-422396.91546052985</v>
      </c>
      <c r="M293" s="44"/>
      <c r="N293" s="44">
        <f t="shared" si="49"/>
        <v>7370133.3114632266</v>
      </c>
      <c r="O293" s="57">
        <f t="shared" si="50"/>
        <v>1692.3383034358728</v>
      </c>
      <c r="P293" s="42"/>
      <c r="Q293" s="33">
        <v>0</v>
      </c>
      <c r="S293" s="36">
        <f t="shared" si="51"/>
        <v>-877807.75302041695</v>
      </c>
      <c r="T293" s="12">
        <f t="shared" si="52"/>
        <v>-0.10642750065229419</v>
      </c>
      <c r="U293" s="33">
        <f t="shared" si="53"/>
        <v>-201.56320390824729</v>
      </c>
      <c r="W293" s="23">
        <v>107987.71728</v>
      </c>
      <c r="X293" s="24">
        <v>167269.49410000001</v>
      </c>
      <c r="Y293" s="25">
        <f t="shared" si="54"/>
        <v>59281.776820000014</v>
      </c>
      <c r="AA293" s="23" t="e">
        <f>#REF!+Y293</f>
        <v>#REF!</v>
      </c>
      <c r="AB293" s="25" t="e">
        <f t="shared" si="55"/>
        <v>#REF!</v>
      </c>
      <c r="AC293" s="24"/>
      <c r="AD293" s="88">
        <v>922</v>
      </c>
      <c r="AE293" s="88" t="s">
        <v>316</v>
      </c>
      <c r="AF293" s="113">
        <v>4393</v>
      </c>
      <c r="AG293" s="113">
        <v>6866119.1028980473</v>
      </c>
      <c r="AH293" s="113">
        <v>2001247.5382749531</v>
      </c>
      <c r="AI293" s="113">
        <v>-930232</v>
      </c>
      <c r="AK293" s="114">
        <f t="shared" si="56"/>
        <v>5935887.1028980473</v>
      </c>
      <c r="AL293" s="115"/>
      <c r="AM293" s="116">
        <v>1908118.4497728173</v>
      </c>
      <c r="AN293" s="115"/>
      <c r="AO293" s="116">
        <v>403935.51181277941</v>
      </c>
      <c r="AP293" s="117"/>
      <c r="AQ293" s="117">
        <f t="shared" si="57"/>
        <v>8247941.0644836435</v>
      </c>
      <c r="AR293" s="118">
        <f t="shared" si="58"/>
        <v>1877.5190221906769</v>
      </c>
      <c r="AU293" s="6">
        <v>922</v>
      </c>
      <c r="AV293" s="6">
        <f t="shared" si="59"/>
        <v>0</v>
      </c>
    </row>
    <row r="294" spans="1:48" x14ac:dyDescent="0.2">
      <c r="A294" s="6">
        <v>924</v>
      </c>
      <c r="B294" s="6" t="s">
        <v>317</v>
      </c>
      <c r="C294" s="7">
        <v>3114</v>
      </c>
      <c r="D294" s="7">
        <v>9002789.5269764364</v>
      </c>
      <c r="E294" s="26">
        <v>2782829.5549176997</v>
      </c>
      <c r="F294" s="26">
        <v>-283287</v>
      </c>
      <c r="H294" s="13">
        <f t="shared" si="48"/>
        <v>8719502.5269764364</v>
      </c>
      <c r="I294" s="42"/>
      <c r="J294" s="33">
        <v>2069458.9418215018</v>
      </c>
      <c r="K294" s="42"/>
      <c r="L294" s="33">
        <v>-256421.35088006183</v>
      </c>
      <c r="M294" s="44"/>
      <c r="N294" s="44">
        <f t="shared" si="49"/>
        <v>10532540.117917877</v>
      </c>
      <c r="O294" s="57">
        <f t="shared" si="50"/>
        <v>3382.3185992029148</v>
      </c>
      <c r="P294" s="42"/>
      <c r="Q294" s="33">
        <v>0</v>
      </c>
      <c r="S294" s="36">
        <f t="shared" si="51"/>
        <v>-308864.48426957242</v>
      </c>
      <c r="T294" s="12">
        <f t="shared" si="52"/>
        <v>-2.8489342073558757E-2</v>
      </c>
      <c r="U294" s="33">
        <f t="shared" si="53"/>
        <v>-99.185768872695064</v>
      </c>
      <c r="W294" s="23">
        <v>28682.538200000003</v>
      </c>
      <c r="X294" s="24">
        <v>61171.290000000008</v>
      </c>
      <c r="Y294" s="25">
        <f t="shared" si="54"/>
        <v>32488.751800000005</v>
      </c>
      <c r="AA294" s="23" t="e">
        <f>#REF!+Y294</f>
        <v>#REF!</v>
      </c>
      <c r="AB294" s="25" t="e">
        <f t="shared" si="55"/>
        <v>#REF!</v>
      </c>
      <c r="AC294" s="24"/>
      <c r="AD294" s="88">
        <v>924</v>
      </c>
      <c r="AE294" s="88" t="s">
        <v>317</v>
      </c>
      <c r="AF294" s="113">
        <v>3166</v>
      </c>
      <c r="AG294" s="113">
        <v>8935820.4655616768</v>
      </c>
      <c r="AH294" s="113">
        <v>2782829.5549176997</v>
      </c>
      <c r="AI294" s="113">
        <v>-283287</v>
      </c>
      <c r="AK294" s="114">
        <f t="shared" si="56"/>
        <v>8652533.4655616768</v>
      </c>
      <c r="AL294" s="115"/>
      <c r="AM294" s="116">
        <v>1943657.0126198395</v>
      </c>
      <c r="AN294" s="115"/>
      <c r="AO294" s="116">
        <v>245214.12400593326</v>
      </c>
      <c r="AP294" s="117"/>
      <c r="AQ294" s="117">
        <f t="shared" si="57"/>
        <v>10841404.602187449</v>
      </c>
      <c r="AR294" s="118">
        <f t="shared" si="58"/>
        <v>3424.3223632935719</v>
      </c>
      <c r="AU294" s="6">
        <v>924</v>
      </c>
      <c r="AV294" s="6">
        <f t="shared" si="59"/>
        <v>0</v>
      </c>
    </row>
    <row r="295" spans="1:48" x14ac:dyDescent="0.2">
      <c r="A295" s="6">
        <v>925</v>
      </c>
      <c r="B295" s="6" t="s">
        <v>318</v>
      </c>
      <c r="C295" s="7">
        <v>3579</v>
      </c>
      <c r="D295" s="7">
        <v>8815718.9286320694</v>
      </c>
      <c r="E295" s="26">
        <v>1209443.18572223</v>
      </c>
      <c r="F295" s="26">
        <v>37130</v>
      </c>
      <c r="H295" s="13">
        <f t="shared" si="48"/>
        <v>8852848.9286320694</v>
      </c>
      <c r="I295" s="42"/>
      <c r="J295" s="33">
        <v>2337596.3919203766</v>
      </c>
      <c r="K295" s="42"/>
      <c r="L295" s="33">
        <v>-347030.89984550397</v>
      </c>
      <c r="M295" s="44"/>
      <c r="N295" s="44">
        <f t="shared" si="49"/>
        <v>10843414.420706943</v>
      </c>
      <c r="O295" s="57">
        <f t="shared" si="50"/>
        <v>3029.7330038298246</v>
      </c>
      <c r="P295" s="42"/>
      <c r="Q295" s="33">
        <v>0</v>
      </c>
      <c r="S295" s="36">
        <f t="shared" si="51"/>
        <v>-670777.4822524488</v>
      </c>
      <c r="T295" s="12">
        <f t="shared" si="52"/>
        <v>-5.8256583519338836E-2</v>
      </c>
      <c r="U295" s="33">
        <f t="shared" si="53"/>
        <v>-187.42036385930393</v>
      </c>
      <c r="W295" s="23">
        <v>78326.438439999998</v>
      </c>
      <c r="X295" s="24">
        <v>146811.09600000002</v>
      </c>
      <c r="Y295" s="25">
        <f t="shared" si="54"/>
        <v>68484.657560000021</v>
      </c>
      <c r="AA295" s="23" t="e">
        <f>#REF!+Y295</f>
        <v>#REF!</v>
      </c>
      <c r="AB295" s="25" t="e">
        <f t="shared" si="55"/>
        <v>#REF!</v>
      </c>
      <c r="AC295" s="24"/>
      <c r="AD295" s="88">
        <v>925</v>
      </c>
      <c r="AE295" s="88" t="s">
        <v>318</v>
      </c>
      <c r="AF295" s="113">
        <v>3676</v>
      </c>
      <c r="AG295" s="113">
        <v>8954719.3511109129</v>
      </c>
      <c r="AH295" s="113">
        <v>1209443.18572223</v>
      </c>
      <c r="AI295" s="113">
        <v>37130</v>
      </c>
      <c r="AK295" s="114">
        <f t="shared" si="56"/>
        <v>8991849.3511109129</v>
      </c>
      <c r="AL295" s="115"/>
      <c r="AM295" s="116">
        <v>2190479.086436782</v>
      </c>
      <c r="AN295" s="115"/>
      <c r="AO295" s="116">
        <v>331863.46541169699</v>
      </c>
      <c r="AP295" s="117"/>
      <c r="AQ295" s="117">
        <f t="shared" si="57"/>
        <v>11514191.902959391</v>
      </c>
      <c r="AR295" s="118">
        <f t="shared" si="58"/>
        <v>3132.2611270292141</v>
      </c>
      <c r="AU295" s="6">
        <v>925</v>
      </c>
      <c r="AV295" s="6">
        <f t="shared" si="59"/>
        <v>0</v>
      </c>
    </row>
    <row r="296" spans="1:48" x14ac:dyDescent="0.2">
      <c r="A296" s="6">
        <v>927</v>
      </c>
      <c r="B296" s="6" t="s">
        <v>319</v>
      </c>
      <c r="C296" s="7">
        <v>29158</v>
      </c>
      <c r="D296" s="7">
        <v>22596797.970752429</v>
      </c>
      <c r="E296" s="26">
        <v>-1301807.2308052953</v>
      </c>
      <c r="F296" s="26">
        <v>-2725806</v>
      </c>
      <c r="H296" s="13">
        <f t="shared" si="48"/>
        <v>19870991.970752429</v>
      </c>
      <c r="I296" s="42"/>
      <c r="J296" s="33">
        <v>11064188.334465401</v>
      </c>
      <c r="K296" s="42"/>
      <c r="L296" s="33">
        <v>-3044290.1707939692</v>
      </c>
      <c r="M296" s="44"/>
      <c r="N296" s="44">
        <f t="shared" si="49"/>
        <v>27890890.134423863</v>
      </c>
      <c r="O296" s="57">
        <f t="shared" si="50"/>
        <v>956.54332033829007</v>
      </c>
      <c r="P296" s="42"/>
      <c r="Q296" s="33">
        <v>0</v>
      </c>
      <c r="S296" s="36">
        <f t="shared" si="51"/>
        <v>-3463916.0296739675</v>
      </c>
      <c r="T296" s="12">
        <f t="shared" si="52"/>
        <v>-0.11047480285941785</v>
      </c>
      <c r="U296" s="33">
        <f t="shared" si="53"/>
        <v>-118.79813532045982</v>
      </c>
      <c r="W296" s="23">
        <v>741545.56462000019</v>
      </c>
      <c r="X296" s="24">
        <v>855582.44279999996</v>
      </c>
      <c r="Y296" s="25">
        <f t="shared" si="54"/>
        <v>114036.87817999977</v>
      </c>
      <c r="AA296" s="23" t="e">
        <f>#REF!+Y296</f>
        <v>#REF!</v>
      </c>
      <c r="AB296" s="25" t="e">
        <f t="shared" si="55"/>
        <v>#REF!</v>
      </c>
      <c r="AC296" s="24"/>
      <c r="AD296" s="88">
        <v>927</v>
      </c>
      <c r="AE296" s="88" t="s">
        <v>319</v>
      </c>
      <c r="AF296" s="113">
        <v>29211</v>
      </c>
      <c r="AG296" s="113">
        <v>20813194.617195893</v>
      </c>
      <c r="AH296" s="113">
        <v>-1301807.2308052953</v>
      </c>
      <c r="AI296" s="113">
        <v>-2725806</v>
      </c>
      <c r="AK296" s="114">
        <f t="shared" si="56"/>
        <v>18087388.617195893</v>
      </c>
      <c r="AL296" s="115"/>
      <c r="AM296" s="116">
        <v>10356182.016439874</v>
      </c>
      <c r="AN296" s="115"/>
      <c r="AO296" s="116">
        <v>2911235.5304620648</v>
      </c>
      <c r="AP296" s="117"/>
      <c r="AQ296" s="117">
        <f t="shared" si="57"/>
        <v>31354806.164097831</v>
      </c>
      <c r="AR296" s="118">
        <f t="shared" si="58"/>
        <v>1073.3903722603757</v>
      </c>
      <c r="AU296" s="6">
        <v>927</v>
      </c>
      <c r="AV296" s="6">
        <f t="shared" si="59"/>
        <v>0</v>
      </c>
    </row>
    <row r="297" spans="1:48" x14ac:dyDescent="0.2">
      <c r="A297" s="6">
        <v>931</v>
      </c>
      <c r="B297" s="6" t="s">
        <v>320</v>
      </c>
      <c r="C297" s="7">
        <v>6176</v>
      </c>
      <c r="D297" s="7">
        <v>22124073.785979379</v>
      </c>
      <c r="E297" s="26">
        <v>5223258.8697486827</v>
      </c>
      <c r="F297" s="26">
        <v>-160187</v>
      </c>
      <c r="H297" s="13">
        <f t="shared" si="48"/>
        <v>21963886.785979379</v>
      </c>
      <c r="I297" s="42"/>
      <c r="J297" s="33">
        <v>3911800.2380078337</v>
      </c>
      <c r="K297" s="42"/>
      <c r="L297" s="33">
        <v>-518666.93836210883</v>
      </c>
      <c r="M297" s="44"/>
      <c r="N297" s="44">
        <f t="shared" si="49"/>
        <v>25357020.085625101</v>
      </c>
      <c r="O297" s="57">
        <f t="shared" si="50"/>
        <v>4105.7351174911109</v>
      </c>
      <c r="P297" s="42"/>
      <c r="Q297" s="33">
        <v>0</v>
      </c>
      <c r="S297" s="36">
        <f t="shared" si="51"/>
        <v>-17274.909239131957</v>
      </c>
      <c r="T297" s="12">
        <f t="shared" si="52"/>
        <v>-6.8080351562982953E-4</v>
      </c>
      <c r="U297" s="33">
        <f t="shared" si="53"/>
        <v>-2.7971031799112627</v>
      </c>
      <c r="W297" s="23">
        <v>182290.44420000003</v>
      </c>
      <c r="X297" s="24">
        <v>110176.29010000001</v>
      </c>
      <c r="Y297" s="25">
        <f t="shared" si="54"/>
        <v>-72114.154100000014</v>
      </c>
      <c r="AA297" s="23" t="e">
        <f>#REF!+Y297</f>
        <v>#REF!</v>
      </c>
      <c r="AB297" s="25" t="e">
        <f t="shared" si="55"/>
        <v>#REF!</v>
      </c>
      <c r="AC297" s="24"/>
      <c r="AD297" s="88">
        <v>931</v>
      </c>
      <c r="AE297" s="88" t="s">
        <v>320</v>
      </c>
      <c r="AF297" s="113">
        <v>6264</v>
      </c>
      <c r="AG297" s="113">
        <v>21352388.803229846</v>
      </c>
      <c r="AH297" s="113">
        <v>5223258.8697486827</v>
      </c>
      <c r="AI297" s="113">
        <v>-160187</v>
      </c>
      <c r="AK297" s="114">
        <f t="shared" si="56"/>
        <v>21192201.803229846</v>
      </c>
      <c r="AL297" s="115"/>
      <c r="AM297" s="116">
        <v>3686095.2628160757</v>
      </c>
      <c r="AN297" s="115"/>
      <c r="AO297" s="116">
        <v>495997.92881831038</v>
      </c>
      <c r="AP297" s="117"/>
      <c r="AQ297" s="117">
        <f t="shared" si="57"/>
        <v>25374294.994864233</v>
      </c>
      <c r="AR297" s="118">
        <f t="shared" si="58"/>
        <v>4050.8133772133192</v>
      </c>
      <c r="AU297" s="6">
        <v>931</v>
      </c>
      <c r="AV297" s="6">
        <f t="shared" si="59"/>
        <v>0</v>
      </c>
    </row>
    <row r="298" spans="1:48" x14ac:dyDescent="0.2">
      <c r="A298" s="6">
        <v>934</v>
      </c>
      <c r="B298" s="6" t="s">
        <v>321</v>
      </c>
      <c r="C298" s="7">
        <v>2827</v>
      </c>
      <c r="D298" s="7">
        <v>7525289.914130168</v>
      </c>
      <c r="E298" s="26">
        <v>2121141.649360701</v>
      </c>
      <c r="F298" s="26">
        <v>-745483</v>
      </c>
      <c r="H298" s="13">
        <f t="shared" si="48"/>
        <v>6779806.914130168</v>
      </c>
      <c r="I298" s="42"/>
      <c r="J298" s="33">
        <v>1648802.0200548789</v>
      </c>
      <c r="K298" s="42"/>
      <c r="L298" s="33">
        <v>-254740.69472094116</v>
      </c>
      <c r="M298" s="44"/>
      <c r="N298" s="44">
        <f t="shared" si="49"/>
        <v>8173868.2394641051</v>
      </c>
      <c r="O298" s="57">
        <f t="shared" si="50"/>
        <v>2891.3577076279112</v>
      </c>
      <c r="P298" s="42"/>
      <c r="Q298" s="33">
        <v>0</v>
      </c>
      <c r="S298" s="36">
        <f t="shared" si="51"/>
        <v>-214788.92677758727</v>
      </c>
      <c r="T298" s="12">
        <f t="shared" si="52"/>
        <v>-2.5604685293607911E-2</v>
      </c>
      <c r="U298" s="33">
        <f t="shared" si="53"/>
        <v>-75.977688991010709</v>
      </c>
      <c r="W298" s="23">
        <v>2722326.3093000003</v>
      </c>
      <c r="X298" s="24">
        <v>0</v>
      </c>
      <c r="Y298" s="25">
        <f t="shared" si="54"/>
        <v>-2722326.3093000003</v>
      </c>
      <c r="AA298" s="23" t="e">
        <f>#REF!+Y298</f>
        <v>#REF!</v>
      </c>
      <c r="AB298" s="25" t="e">
        <f t="shared" si="55"/>
        <v>#REF!</v>
      </c>
      <c r="AC298" s="24"/>
      <c r="AD298" s="88">
        <v>934</v>
      </c>
      <c r="AE298" s="88" t="s">
        <v>321</v>
      </c>
      <c r="AF298" s="113">
        <v>2901</v>
      </c>
      <c r="AG298" s="113">
        <v>7341673.2286861073</v>
      </c>
      <c r="AH298" s="113">
        <v>2121141.6493606991</v>
      </c>
      <c r="AI298" s="113">
        <v>-745483</v>
      </c>
      <c r="AK298" s="114">
        <f t="shared" si="56"/>
        <v>6596190.2286861073</v>
      </c>
      <c r="AL298" s="115"/>
      <c r="AM298" s="116">
        <v>1548860.0144570628</v>
      </c>
      <c r="AN298" s="115"/>
      <c r="AO298" s="116">
        <v>243606.92309852238</v>
      </c>
      <c r="AP298" s="117"/>
      <c r="AQ298" s="117">
        <f t="shared" si="57"/>
        <v>8388657.1662416924</v>
      </c>
      <c r="AR298" s="118">
        <f t="shared" si="58"/>
        <v>2891.643283778591</v>
      </c>
      <c r="AU298" s="6">
        <v>934</v>
      </c>
      <c r="AV298" s="6">
        <f t="shared" si="59"/>
        <v>0</v>
      </c>
    </row>
    <row r="299" spans="1:48" x14ac:dyDescent="0.2">
      <c r="A299" s="6">
        <v>935</v>
      </c>
      <c r="B299" s="6" t="s">
        <v>322</v>
      </c>
      <c r="C299" s="7">
        <v>3109</v>
      </c>
      <c r="D299" s="7">
        <v>8190438.0218962952</v>
      </c>
      <c r="E299" s="26">
        <v>2210214.7842441988</v>
      </c>
      <c r="F299" s="26">
        <v>-50123</v>
      </c>
      <c r="H299" s="13">
        <f t="shared" si="48"/>
        <v>8140315.0218962952</v>
      </c>
      <c r="I299" s="42"/>
      <c r="J299" s="33">
        <v>1827513.1319003003</v>
      </c>
      <c r="K299" s="42"/>
      <c r="L299" s="33">
        <v>-290196.25565332745</v>
      </c>
      <c r="M299" s="44"/>
      <c r="N299" s="44">
        <f t="shared" si="49"/>
        <v>9677631.8981432673</v>
      </c>
      <c r="O299" s="57">
        <f t="shared" si="50"/>
        <v>3112.7796391583361</v>
      </c>
      <c r="P299" s="42"/>
      <c r="Q299" s="33">
        <v>0</v>
      </c>
      <c r="S299" s="36">
        <f t="shared" si="51"/>
        <v>-527975.19081951864</v>
      </c>
      <c r="T299" s="12">
        <f t="shared" si="52"/>
        <v>-5.1733834765255275E-2</v>
      </c>
      <c r="U299" s="33">
        <f t="shared" si="53"/>
        <v>-169.82154738485642</v>
      </c>
      <c r="W299" s="23">
        <v>136004.16810000001</v>
      </c>
      <c r="X299" s="24">
        <v>1428689.4620000001</v>
      </c>
      <c r="Y299" s="25">
        <f t="shared" si="54"/>
        <v>1292685.2938999999</v>
      </c>
      <c r="AA299" s="23" t="e">
        <f>#REF!+Y299</f>
        <v>#REF!</v>
      </c>
      <c r="AB299" s="25" t="e">
        <f t="shared" si="55"/>
        <v>#REF!</v>
      </c>
      <c r="AC299" s="24"/>
      <c r="AD299" s="88">
        <v>935</v>
      </c>
      <c r="AE299" s="88" t="s">
        <v>322</v>
      </c>
      <c r="AF299" s="113">
        <v>3150</v>
      </c>
      <c r="AG299" s="113">
        <v>8261918.6980401948</v>
      </c>
      <c r="AH299" s="113">
        <v>2210214.7842441988</v>
      </c>
      <c r="AI299" s="113">
        <v>-50123</v>
      </c>
      <c r="AK299" s="114">
        <f t="shared" si="56"/>
        <v>8211795.6980401948</v>
      </c>
      <c r="AL299" s="115"/>
      <c r="AM299" s="116">
        <v>1716298.5380513156</v>
      </c>
      <c r="AN299" s="115"/>
      <c r="AO299" s="116">
        <v>277512.85287127644</v>
      </c>
      <c r="AP299" s="117"/>
      <c r="AQ299" s="117">
        <f t="shared" si="57"/>
        <v>10205607.088962786</v>
      </c>
      <c r="AR299" s="118">
        <f t="shared" si="58"/>
        <v>3239.8752663373925</v>
      </c>
      <c r="AU299" s="6">
        <v>935</v>
      </c>
      <c r="AV299" s="6">
        <f t="shared" si="59"/>
        <v>0</v>
      </c>
    </row>
    <row r="300" spans="1:48" x14ac:dyDescent="0.2">
      <c r="A300" s="6">
        <v>936</v>
      </c>
      <c r="B300" s="6" t="s">
        <v>323</v>
      </c>
      <c r="C300" s="7">
        <v>6544</v>
      </c>
      <c r="D300" s="7">
        <v>21132661.334206827</v>
      </c>
      <c r="E300" s="26">
        <v>5002035.1489758743</v>
      </c>
      <c r="F300" s="26">
        <v>383951</v>
      </c>
      <c r="H300" s="13">
        <f t="shared" si="48"/>
        <v>21516612.334206827</v>
      </c>
      <c r="I300" s="42"/>
      <c r="J300" s="33">
        <v>4166659.2774139815</v>
      </c>
      <c r="K300" s="42"/>
      <c r="L300" s="33">
        <v>-569472.03524376999</v>
      </c>
      <c r="M300" s="44"/>
      <c r="N300" s="44">
        <f t="shared" si="49"/>
        <v>25113799.576377042</v>
      </c>
      <c r="O300" s="57">
        <f t="shared" si="50"/>
        <v>3837.6833093485698</v>
      </c>
      <c r="P300" s="42"/>
      <c r="Q300" s="33">
        <v>0</v>
      </c>
      <c r="S300" s="36">
        <f t="shared" si="51"/>
        <v>-634026.44166226313</v>
      </c>
      <c r="T300" s="12">
        <f t="shared" si="52"/>
        <v>-2.462446504097297E-2</v>
      </c>
      <c r="U300" s="33">
        <f t="shared" si="53"/>
        <v>-96.886681183108664</v>
      </c>
      <c r="W300" s="23">
        <v>89133.366339999993</v>
      </c>
      <c r="X300" s="24">
        <v>138926.79640000002</v>
      </c>
      <c r="Y300" s="25">
        <f t="shared" si="54"/>
        <v>49793.430060000028</v>
      </c>
      <c r="AA300" s="23" t="e">
        <f>#REF!+Y300</f>
        <v>#REF!</v>
      </c>
      <c r="AB300" s="25" t="e">
        <f t="shared" si="55"/>
        <v>#REF!</v>
      </c>
      <c r="AC300" s="24"/>
      <c r="AD300" s="88">
        <v>936</v>
      </c>
      <c r="AE300" s="88" t="s">
        <v>323</v>
      </c>
      <c r="AF300" s="113">
        <v>6739</v>
      </c>
      <c r="AG300" s="113">
        <v>20905201.143661618</v>
      </c>
      <c r="AH300" s="113">
        <v>5002035.1489758743</v>
      </c>
      <c r="AI300" s="113">
        <v>383951</v>
      </c>
      <c r="AK300" s="114">
        <f t="shared" si="56"/>
        <v>21289152.143661618</v>
      </c>
      <c r="AL300" s="115"/>
      <c r="AM300" s="116">
        <v>3914091.3511638008</v>
      </c>
      <c r="AN300" s="115"/>
      <c r="AO300" s="116">
        <v>544582.52321388503</v>
      </c>
      <c r="AP300" s="117"/>
      <c r="AQ300" s="117">
        <f t="shared" si="57"/>
        <v>25747826.018039305</v>
      </c>
      <c r="AR300" s="118">
        <f t="shared" si="58"/>
        <v>3820.7191004658412</v>
      </c>
      <c r="AU300" s="6">
        <v>936</v>
      </c>
      <c r="AV300" s="6">
        <f t="shared" si="59"/>
        <v>0</v>
      </c>
    </row>
    <row r="301" spans="1:48" x14ac:dyDescent="0.2">
      <c r="A301" s="6">
        <v>946</v>
      </c>
      <c r="B301" s="6" t="s">
        <v>324</v>
      </c>
      <c r="C301" s="7">
        <v>6461</v>
      </c>
      <c r="D301" s="7">
        <v>16425077.314958781</v>
      </c>
      <c r="E301" s="26">
        <v>4342234.5988345686</v>
      </c>
      <c r="F301" s="26">
        <v>722781</v>
      </c>
      <c r="H301" s="13">
        <f t="shared" si="48"/>
        <v>17147858.314958781</v>
      </c>
      <c r="I301" s="42"/>
      <c r="J301" s="33">
        <v>3910367.4788872856</v>
      </c>
      <c r="K301" s="42"/>
      <c r="L301" s="33">
        <v>-562027.14660131885</v>
      </c>
      <c r="M301" s="44"/>
      <c r="N301" s="44">
        <f t="shared" si="49"/>
        <v>20496198.647244748</v>
      </c>
      <c r="O301" s="57">
        <f t="shared" si="50"/>
        <v>3172.2951009510521</v>
      </c>
      <c r="P301" s="42"/>
      <c r="Q301" s="33">
        <v>0</v>
      </c>
      <c r="S301" s="36">
        <f t="shared" si="51"/>
        <v>-693371.2376155518</v>
      </c>
      <c r="T301" s="12">
        <f t="shared" si="52"/>
        <v>-3.272228938025578E-2</v>
      </c>
      <c r="U301" s="33">
        <f t="shared" si="53"/>
        <v>-107.31639647354153</v>
      </c>
      <c r="W301" s="23">
        <v>244821.09620000003</v>
      </c>
      <c r="X301" s="24">
        <v>270513.038</v>
      </c>
      <c r="Y301" s="25">
        <f t="shared" si="54"/>
        <v>25691.941799999971</v>
      </c>
      <c r="AA301" s="23" t="e">
        <f>#REF!+Y301</f>
        <v>#REF!</v>
      </c>
      <c r="AB301" s="25" t="e">
        <f t="shared" si="55"/>
        <v>#REF!</v>
      </c>
      <c r="AC301" s="24"/>
      <c r="AD301" s="88">
        <v>946</v>
      </c>
      <c r="AE301" s="88" t="s">
        <v>324</v>
      </c>
      <c r="AF301" s="113">
        <v>6613</v>
      </c>
      <c r="AG301" s="113">
        <v>16261420.038269274</v>
      </c>
      <c r="AH301" s="113">
        <v>4342234.5988345705</v>
      </c>
      <c r="AI301" s="113">
        <v>722781</v>
      </c>
      <c r="AK301" s="114">
        <f t="shared" si="56"/>
        <v>16984201.038269274</v>
      </c>
      <c r="AL301" s="115"/>
      <c r="AM301" s="116">
        <v>3667905.8235299732</v>
      </c>
      <c r="AN301" s="115"/>
      <c r="AO301" s="116">
        <v>537463.02306105138</v>
      </c>
      <c r="AP301" s="117"/>
      <c r="AQ301" s="117">
        <f t="shared" si="57"/>
        <v>21189569.8848603</v>
      </c>
      <c r="AR301" s="118">
        <f t="shared" si="58"/>
        <v>3204.2295304491608</v>
      </c>
      <c r="AU301" s="6">
        <v>946</v>
      </c>
      <c r="AV301" s="6">
        <f t="shared" si="59"/>
        <v>0</v>
      </c>
    </row>
    <row r="302" spans="1:48" x14ac:dyDescent="0.2">
      <c r="A302" s="6">
        <v>976</v>
      </c>
      <c r="B302" s="6" t="s">
        <v>325</v>
      </c>
      <c r="C302" s="7">
        <v>3918</v>
      </c>
      <c r="D302" s="7">
        <v>17554983.864006475</v>
      </c>
      <c r="E302" s="26">
        <v>3433696.4830694287</v>
      </c>
      <c r="F302" s="26">
        <v>-596543</v>
      </c>
      <c r="H302" s="13">
        <f t="shared" si="48"/>
        <v>16958440.864006475</v>
      </c>
      <c r="I302" s="42"/>
      <c r="J302" s="33">
        <v>2425001.1704000449</v>
      </c>
      <c r="K302" s="42"/>
      <c r="L302" s="33">
        <v>-315020.86833722383</v>
      </c>
      <c r="M302" s="44"/>
      <c r="N302" s="44">
        <f t="shared" si="49"/>
        <v>19068421.166069295</v>
      </c>
      <c r="O302" s="57">
        <f t="shared" si="50"/>
        <v>4866.8762547394836</v>
      </c>
      <c r="P302" s="42"/>
      <c r="Q302" s="33">
        <v>0</v>
      </c>
      <c r="S302" s="36">
        <f t="shared" si="51"/>
        <v>-274044.49450683966</v>
      </c>
      <c r="T302" s="12">
        <f t="shared" si="52"/>
        <v>-1.4168022801012276E-2</v>
      </c>
      <c r="U302" s="33">
        <f t="shared" si="53"/>
        <v>-69.944996045645652</v>
      </c>
      <c r="W302" s="23">
        <v>122342.58000000002</v>
      </c>
      <c r="X302" s="24">
        <v>76124.271999999997</v>
      </c>
      <c r="Y302" s="25">
        <f t="shared" si="54"/>
        <v>-46218.308000000019</v>
      </c>
      <c r="AA302" s="23" t="e">
        <f>#REF!+Y302</f>
        <v>#REF!</v>
      </c>
      <c r="AB302" s="25" t="e">
        <f t="shared" si="55"/>
        <v>#REF!</v>
      </c>
      <c r="AC302" s="24"/>
      <c r="AD302" s="88">
        <v>976</v>
      </c>
      <c r="AE302" s="88" t="s">
        <v>325</v>
      </c>
      <c r="AF302" s="113">
        <v>4022</v>
      </c>
      <c r="AG302" s="113">
        <v>17347260.938607477</v>
      </c>
      <c r="AH302" s="113">
        <v>3433696.4830694287</v>
      </c>
      <c r="AI302" s="113">
        <v>-596543</v>
      </c>
      <c r="AK302" s="114">
        <f t="shared" si="56"/>
        <v>16750717.938607477</v>
      </c>
      <c r="AL302" s="115"/>
      <c r="AM302" s="116">
        <v>2290495.2482265928</v>
      </c>
      <c r="AN302" s="115"/>
      <c r="AO302" s="116">
        <v>301252.47374206543</v>
      </c>
      <c r="AP302" s="117"/>
      <c r="AQ302" s="117">
        <f t="shared" si="57"/>
        <v>19342465.660576135</v>
      </c>
      <c r="AR302" s="118">
        <f t="shared" si="58"/>
        <v>4809.1660021323059</v>
      </c>
      <c r="AU302" s="6">
        <v>976</v>
      </c>
      <c r="AV302" s="6">
        <f t="shared" si="59"/>
        <v>0</v>
      </c>
    </row>
    <row r="303" spans="1:48" x14ac:dyDescent="0.2">
      <c r="A303" s="6">
        <v>977</v>
      </c>
      <c r="B303" s="6" t="s">
        <v>326</v>
      </c>
      <c r="C303" s="7">
        <v>15255</v>
      </c>
      <c r="D303" s="7">
        <v>35962554.336220004</v>
      </c>
      <c r="E303" s="26">
        <v>9653776.4621924516</v>
      </c>
      <c r="F303" s="26">
        <v>256960</v>
      </c>
      <c r="H303" s="13">
        <f t="shared" si="48"/>
        <v>36219514.336220004</v>
      </c>
      <c r="I303" s="42"/>
      <c r="J303" s="33">
        <v>6963625.3078561537</v>
      </c>
      <c r="K303" s="42"/>
      <c r="L303" s="33">
        <v>-1390915.5091274146</v>
      </c>
      <c r="M303" s="44"/>
      <c r="N303" s="44">
        <f t="shared" si="49"/>
        <v>41792224.134948738</v>
      </c>
      <c r="O303" s="57">
        <f t="shared" si="50"/>
        <v>2739.5754922942469</v>
      </c>
      <c r="P303" s="42"/>
      <c r="Q303" s="33">
        <v>0</v>
      </c>
      <c r="S303" s="36">
        <f t="shared" si="51"/>
        <v>-1124451.6401848868</v>
      </c>
      <c r="T303" s="12">
        <f t="shared" si="52"/>
        <v>-2.6200809356171195E-2</v>
      </c>
      <c r="U303" s="33">
        <f t="shared" si="53"/>
        <v>-73.710366449353444</v>
      </c>
      <c r="W303" s="23">
        <v>232450.90200000006</v>
      </c>
      <c r="X303" s="24">
        <v>476048.57240000006</v>
      </c>
      <c r="Y303" s="25">
        <f t="shared" si="54"/>
        <v>243597.6704</v>
      </c>
      <c r="AA303" s="23" t="e">
        <f>#REF!+Y303</f>
        <v>#REF!</v>
      </c>
      <c r="AB303" s="25" t="e">
        <f t="shared" si="55"/>
        <v>#REF!</v>
      </c>
      <c r="AC303" s="24"/>
      <c r="AD303" s="88">
        <v>977</v>
      </c>
      <c r="AE303" s="88" t="s">
        <v>326</v>
      </c>
      <c r="AF303" s="113">
        <v>15212</v>
      </c>
      <c r="AG303" s="113">
        <v>34832883.027546749</v>
      </c>
      <c r="AH303" s="113">
        <v>9653776.4621924516</v>
      </c>
      <c r="AI303" s="113">
        <v>256960</v>
      </c>
      <c r="AK303" s="114">
        <f t="shared" si="56"/>
        <v>35089843.027546749</v>
      </c>
      <c r="AL303" s="115"/>
      <c r="AM303" s="116">
        <v>6496709.000222018</v>
      </c>
      <c r="AN303" s="115"/>
      <c r="AO303" s="116">
        <v>1330123.7473648526</v>
      </c>
      <c r="AP303" s="117"/>
      <c r="AQ303" s="117">
        <f t="shared" si="57"/>
        <v>42916675.775133625</v>
      </c>
      <c r="AR303" s="118">
        <f t="shared" si="58"/>
        <v>2821.2382181917974</v>
      </c>
      <c r="AU303" s="6">
        <v>977</v>
      </c>
      <c r="AV303" s="6">
        <f t="shared" si="59"/>
        <v>0</v>
      </c>
    </row>
    <row r="304" spans="1:48" x14ac:dyDescent="0.2">
      <c r="A304" s="6">
        <v>980</v>
      </c>
      <c r="B304" s="6" t="s">
        <v>327</v>
      </c>
      <c r="C304" s="7">
        <v>33254</v>
      </c>
      <c r="D304" s="7">
        <v>38323051.471495271</v>
      </c>
      <c r="E304" s="26">
        <v>6651189.8966381904</v>
      </c>
      <c r="F304" s="26">
        <v>-3844562</v>
      </c>
      <c r="H304" s="13">
        <f t="shared" si="48"/>
        <v>34478489.471495271</v>
      </c>
      <c r="I304" s="42"/>
      <c r="J304" s="33">
        <v>12223519.225245249</v>
      </c>
      <c r="K304" s="42"/>
      <c r="L304" s="33">
        <v>-3161510.3796011996</v>
      </c>
      <c r="M304" s="44"/>
      <c r="N304" s="44">
        <f t="shared" si="49"/>
        <v>43540498.31713932</v>
      </c>
      <c r="O304" s="57">
        <f t="shared" si="50"/>
        <v>1309.3311576694327</v>
      </c>
      <c r="P304" s="42"/>
      <c r="Q304" s="33">
        <v>0</v>
      </c>
      <c r="S304" s="36">
        <f t="shared" si="51"/>
        <v>-3803115.2738881037</v>
      </c>
      <c r="T304" s="12">
        <f t="shared" si="52"/>
        <v>-8.0330059017904604E-2</v>
      </c>
      <c r="U304" s="33">
        <f t="shared" si="53"/>
        <v>-114.36564845997786</v>
      </c>
      <c r="W304" s="23">
        <v>1570783.5718599998</v>
      </c>
      <c r="X304" s="24">
        <v>681040.36200000008</v>
      </c>
      <c r="Y304" s="25">
        <f t="shared" si="54"/>
        <v>-889743.20985999971</v>
      </c>
      <c r="AA304" s="23" t="e">
        <f>#REF!+Y304</f>
        <v>#REF!</v>
      </c>
      <c r="AB304" s="25" t="e">
        <f t="shared" si="55"/>
        <v>#REF!</v>
      </c>
      <c r="AC304" s="24"/>
      <c r="AD304" s="88">
        <v>980</v>
      </c>
      <c r="AE304" s="88" t="s">
        <v>327</v>
      </c>
      <c r="AF304" s="113">
        <v>32983</v>
      </c>
      <c r="AG304" s="113">
        <v>36741883.670223206</v>
      </c>
      <c r="AH304" s="113">
        <v>6651189.8966381904</v>
      </c>
      <c r="AI304" s="113">
        <v>-3844562</v>
      </c>
      <c r="AK304" s="114">
        <f t="shared" si="56"/>
        <v>32897321.670223206</v>
      </c>
      <c r="AL304" s="115"/>
      <c r="AM304" s="116">
        <v>11422959.442409365</v>
      </c>
      <c r="AN304" s="115"/>
      <c r="AO304" s="116">
        <v>3023332.4783948534</v>
      </c>
      <c r="AP304" s="117"/>
      <c r="AQ304" s="117">
        <f t="shared" si="57"/>
        <v>47343613.591027424</v>
      </c>
      <c r="AR304" s="118">
        <f t="shared" si="58"/>
        <v>1435.394402905358</v>
      </c>
      <c r="AU304" s="6">
        <v>980</v>
      </c>
      <c r="AV304" s="6">
        <f t="shared" si="59"/>
        <v>0</v>
      </c>
    </row>
    <row r="305" spans="1:48" s="49" customFormat="1" x14ac:dyDescent="0.2">
      <c r="A305" s="49">
        <v>981</v>
      </c>
      <c r="B305" s="49" t="s">
        <v>328</v>
      </c>
      <c r="C305" s="50">
        <v>2343</v>
      </c>
      <c r="D305" s="50">
        <v>4395946.9298935337</v>
      </c>
      <c r="E305" s="51">
        <v>1757997.6690899332</v>
      </c>
      <c r="F305" s="51">
        <v>-573428</v>
      </c>
      <c r="H305" s="13">
        <f t="shared" si="48"/>
        <v>3822518.9298935337</v>
      </c>
      <c r="I305" s="42"/>
      <c r="J305" s="33">
        <v>1440581.2973175033</v>
      </c>
      <c r="K305" s="42"/>
      <c r="L305" s="33">
        <v>-196994.99279584744</v>
      </c>
      <c r="M305" s="44"/>
      <c r="N305" s="44">
        <f t="shared" si="49"/>
        <v>5066105.2344151894</v>
      </c>
      <c r="O305" s="57">
        <f t="shared" si="50"/>
        <v>2162.23014699752</v>
      </c>
      <c r="P305" s="42"/>
      <c r="Q305" s="33">
        <v>0</v>
      </c>
      <c r="S305" s="36">
        <f t="shared" si="51"/>
        <v>-313051.53169391025</v>
      </c>
      <c r="T305" s="12">
        <f t="shared" si="52"/>
        <v>-5.8197138567565768E-2</v>
      </c>
      <c r="U305" s="33">
        <f t="shared" si="53"/>
        <v>-133.61140917367061</v>
      </c>
      <c r="W305" s="52">
        <v>59811.928000000007</v>
      </c>
      <c r="X305" s="53">
        <v>4146.0541000000003</v>
      </c>
      <c r="Y305" s="25">
        <f t="shared" si="54"/>
        <v>-55665.873900000006</v>
      </c>
      <c r="AA305" s="52" t="e">
        <f>#REF!+Y305</f>
        <v>#REF!</v>
      </c>
      <c r="AB305" s="25" t="e">
        <f t="shared" si="55"/>
        <v>#REF!</v>
      </c>
      <c r="AC305" s="53"/>
      <c r="AD305" s="119">
        <v>981</v>
      </c>
      <c r="AE305" s="119" t="s">
        <v>328</v>
      </c>
      <c r="AF305" s="120">
        <v>2357</v>
      </c>
      <c r="AG305" s="120">
        <v>4410898.4772697128</v>
      </c>
      <c r="AH305" s="120">
        <v>1757997.6690899332</v>
      </c>
      <c r="AI305" s="120">
        <v>-573428</v>
      </c>
      <c r="AJ305" s="119"/>
      <c r="AK305" s="114">
        <f t="shared" si="56"/>
        <v>3837470.4772697128</v>
      </c>
      <c r="AL305" s="115"/>
      <c r="AM305" s="116">
        <v>1353301.2170573436</v>
      </c>
      <c r="AN305" s="115"/>
      <c r="AO305" s="116">
        <v>188385.07178204291</v>
      </c>
      <c r="AP305" s="117"/>
      <c r="AQ305" s="117">
        <f t="shared" si="57"/>
        <v>5379156.7661090996</v>
      </c>
      <c r="AR305" s="118">
        <f t="shared" si="58"/>
        <v>2282.2048222779381</v>
      </c>
      <c r="AU305" s="49">
        <v>981</v>
      </c>
      <c r="AV305" s="6">
        <f t="shared" si="59"/>
        <v>0</v>
      </c>
    </row>
    <row r="306" spans="1:48" x14ac:dyDescent="0.2">
      <c r="A306" s="6">
        <v>989</v>
      </c>
      <c r="B306" s="6" t="s">
        <v>329</v>
      </c>
      <c r="C306" s="7">
        <v>5616</v>
      </c>
      <c r="D306" s="7">
        <v>15502414.352010213</v>
      </c>
      <c r="E306" s="26">
        <v>4204788.3675500434</v>
      </c>
      <c r="F306" s="26">
        <v>-190034</v>
      </c>
      <c r="H306" s="13">
        <f t="shared" si="48"/>
        <v>15312380.352010213</v>
      </c>
      <c r="I306" s="42"/>
      <c r="J306" s="33">
        <v>3390681.4241479598</v>
      </c>
      <c r="K306" s="42"/>
      <c r="L306" s="33">
        <v>-520352.47039961995</v>
      </c>
      <c r="M306" s="44"/>
      <c r="N306" s="44">
        <f t="shared" si="49"/>
        <v>18182709.305758554</v>
      </c>
      <c r="O306" s="57">
        <f t="shared" si="50"/>
        <v>3237.6619134185462</v>
      </c>
      <c r="P306" s="42"/>
      <c r="Q306" s="33">
        <v>0</v>
      </c>
      <c r="S306" s="36">
        <f t="shared" si="51"/>
        <v>-819905.66428042203</v>
      </c>
      <c r="T306" s="12">
        <f t="shared" si="52"/>
        <v>-4.314699137845765E-2</v>
      </c>
      <c r="U306" s="33">
        <f t="shared" si="53"/>
        <v>-145.99459834053098</v>
      </c>
      <c r="W306" s="23">
        <v>38769.004240000002</v>
      </c>
      <c r="X306" s="24">
        <v>146947.03219999999</v>
      </c>
      <c r="Y306" s="25">
        <f t="shared" si="54"/>
        <v>108178.02795999998</v>
      </c>
      <c r="AA306" s="23" t="e">
        <f>#REF!+Y306</f>
        <v>#REF!</v>
      </c>
      <c r="AB306" s="25" t="e">
        <f t="shared" si="55"/>
        <v>#REF!</v>
      </c>
      <c r="AC306" s="24"/>
      <c r="AD306" s="88">
        <v>989</v>
      </c>
      <c r="AE306" s="88" t="s">
        <v>329</v>
      </c>
      <c r="AF306" s="113">
        <v>5703</v>
      </c>
      <c r="AG306" s="113">
        <v>15502924.251005381</v>
      </c>
      <c r="AH306" s="113">
        <v>4204788.3675500434</v>
      </c>
      <c r="AI306" s="113">
        <v>-190034</v>
      </c>
      <c r="AK306" s="114">
        <f t="shared" si="56"/>
        <v>15312890.251005381</v>
      </c>
      <c r="AL306" s="115"/>
      <c r="AM306" s="116">
        <v>3192114.9265360585</v>
      </c>
      <c r="AN306" s="115"/>
      <c r="AO306" s="116">
        <v>497609.79249753867</v>
      </c>
      <c r="AP306" s="117"/>
      <c r="AQ306" s="117">
        <f t="shared" si="57"/>
        <v>19002614.970038977</v>
      </c>
      <c r="AR306" s="118">
        <f t="shared" si="58"/>
        <v>3332.0383955881075</v>
      </c>
      <c r="AU306" s="6">
        <v>989</v>
      </c>
      <c r="AV306" s="6">
        <f t="shared" si="59"/>
        <v>0</v>
      </c>
    </row>
    <row r="307" spans="1:48" x14ac:dyDescent="0.2">
      <c r="A307" s="6">
        <v>992</v>
      </c>
      <c r="B307" s="6" t="s">
        <v>330</v>
      </c>
      <c r="C307" s="7">
        <v>18765</v>
      </c>
      <c r="D307" s="7">
        <v>39768969.295030229</v>
      </c>
      <c r="E307" s="26">
        <v>5381057.150740522</v>
      </c>
      <c r="F307" s="26">
        <v>-577591</v>
      </c>
      <c r="H307" s="13">
        <f t="shared" si="48"/>
        <v>39191378.295030229</v>
      </c>
      <c r="I307" s="42"/>
      <c r="J307" s="33">
        <v>8710169.0644958429</v>
      </c>
      <c r="K307" s="42"/>
      <c r="L307" s="33">
        <v>-1843126.3357492809</v>
      </c>
      <c r="M307" s="44"/>
      <c r="N307" s="44">
        <f t="shared" si="49"/>
        <v>46058421.023776785</v>
      </c>
      <c r="O307" s="57">
        <f t="shared" si="50"/>
        <v>2454.4855328418216</v>
      </c>
      <c r="P307" s="42"/>
      <c r="Q307" s="33">
        <v>0</v>
      </c>
      <c r="S307" s="36">
        <f t="shared" si="51"/>
        <v>-2135219.2735942006</v>
      </c>
      <c r="T307" s="12">
        <f t="shared" si="52"/>
        <v>-4.4305000834532912E-2</v>
      </c>
      <c r="U307" s="33">
        <f t="shared" si="53"/>
        <v>-113.78733139324277</v>
      </c>
      <c r="W307" s="23">
        <v>247499.03934000002</v>
      </c>
      <c r="X307" s="24">
        <v>146811.09600000002</v>
      </c>
      <c r="Y307" s="25">
        <f t="shared" si="54"/>
        <v>-100687.94334</v>
      </c>
      <c r="AA307" s="23" t="e">
        <f>#REF!+Y307</f>
        <v>#REF!</v>
      </c>
      <c r="AB307" s="25" t="e">
        <f t="shared" si="55"/>
        <v>#REF!</v>
      </c>
      <c r="AC307" s="24"/>
      <c r="AD307" s="88">
        <v>992</v>
      </c>
      <c r="AE307" s="88" t="s">
        <v>330</v>
      </c>
      <c r="AF307" s="113">
        <v>18851</v>
      </c>
      <c r="AG307" s="113">
        <v>38823684.425225675</v>
      </c>
      <c r="AH307" s="113">
        <v>5381057.150740522</v>
      </c>
      <c r="AI307" s="113">
        <v>-577591</v>
      </c>
      <c r="AK307" s="114">
        <f t="shared" si="56"/>
        <v>38246093.425225675</v>
      </c>
      <c r="AL307" s="115"/>
      <c r="AM307" s="116">
        <v>8184976.757364098</v>
      </c>
      <c r="AN307" s="115"/>
      <c r="AO307" s="116">
        <v>1762570.1147812179</v>
      </c>
      <c r="AP307" s="117"/>
      <c r="AQ307" s="117">
        <f t="shared" si="57"/>
        <v>48193640.297370985</v>
      </c>
      <c r="AR307" s="118">
        <f t="shared" si="58"/>
        <v>2556.5561666421404</v>
      </c>
      <c r="AU307" s="6">
        <v>992</v>
      </c>
      <c r="AV307" s="6">
        <f t="shared" si="59"/>
        <v>0</v>
      </c>
    </row>
    <row r="308" spans="1:48" x14ac:dyDescent="0.2">
      <c r="W308" s="41"/>
      <c r="X308" s="41"/>
    </row>
  </sheetData>
  <sortState xmlns:xlrd2="http://schemas.microsoft.com/office/spreadsheetml/2017/richdata2" ref="A14:AS307">
    <sortCondition ref="A14:A307"/>
  </sortState>
  <mergeCells count="13">
    <mergeCell ref="AA3:AB3"/>
    <mergeCell ref="AA6:AB6"/>
    <mergeCell ref="AQ7:AR7"/>
    <mergeCell ref="AQ3:AR3"/>
    <mergeCell ref="AQ4:AR4"/>
    <mergeCell ref="AQ5:AR5"/>
    <mergeCell ref="AQ6:AR6"/>
    <mergeCell ref="W9:Y9"/>
    <mergeCell ref="N3:O3"/>
    <mergeCell ref="N4:O4"/>
    <mergeCell ref="N5:O5"/>
    <mergeCell ref="N6:O6"/>
    <mergeCell ref="N7:O7"/>
  </mergeCells>
  <pageMargins left="0.25" right="0.25" top="0.75" bottom="0.75" header="0.3" footer="0.3"/>
  <pageSetup paperSize="9" scale="4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BB34946E9E44DAA6C7EC6BCA071D6" ma:contentTypeVersion="13" ma:contentTypeDescription="Create a new document." ma:contentTypeScope="" ma:versionID="e881a078d6352b7e6fac4eeafa5a094a">
  <xsd:schema xmlns:xsd="http://www.w3.org/2001/XMLSchema" xmlns:xs="http://www.w3.org/2001/XMLSchema" xmlns:p="http://schemas.microsoft.com/office/2006/metadata/properties" xmlns:ns3="f46afeda-6018-4953-87d1-4607e86ad851" xmlns:ns4="7bf8919f-8b3b-4302-9146-b857e2099dfb" targetNamespace="http://schemas.microsoft.com/office/2006/metadata/properties" ma:root="true" ma:fieldsID="920ea278bb570552bbb2e859d701793f" ns3:_="" ns4:_="">
    <xsd:import namespace="f46afeda-6018-4953-87d1-4607e86ad851"/>
    <xsd:import namespace="7bf8919f-8b3b-4302-9146-b857e2099d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feda-6018-4953-87d1-4607e86a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919f-8b3b-4302-9146-b857e2099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028143-6FDF-4E22-B3A0-DC55DF22D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feda-6018-4953-87d1-4607e86ad851"/>
    <ds:schemaRef ds:uri="7bf8919f-8b3b-4302-9146-b857e2099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792A3D-00C6-4A1E-AAC5-47B70A5F3A92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f46afeda-6018-4953-87d1-4607e86ad85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bf8919f-8b3b-4302-9146-b857e2099df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uppskattning 280420_VOS2021</vt:lpstr>
      <vt:lpstr>'uppskattning 280420_VOS2021'!Tulostusotsikot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Valkeinen Tuija</cp:lastModifiedBy>
  <cp:lastPrinted>2019-09-10T22:30:49Z</cp:lastPrinted>
  <dcterms:created xsi:type="dcterms:W3CDTF">2017-05-10T21:37:52Z</dcterms:created>
  <dcterms:modified xsi:type="dcterms:W3CDTF">2020-04-29T07:47:14Z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0x010100C1BBB34946E9E44DAA6C7EC6BCA071D6</vt:lpwstr>
  </property>
</Properties>
</file>