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benjamin_strandberg_kuntaliitto_fi/Documents/Koti/Statsandelar/"/>
    </mc:Choice>
  </mc:AlternateContent>
  <xr:revisionPtr revIDLastSave="31" documentId="8_{F741494E-6FAC-4B33-9B42-9FB24560F8F6}" xr6:coauthVersionLast="41" xr6:coauthVersionMax="41" xr10:uidLastSave="{ED340441-9501-4138-857E-EC2A66856494}"/>
  <bookViews>
    <workbookView xWindow="-110" yWindow="-110" windowWidth="38620" windowHeight="21220" xr2:uid="{00000000-000D-0000-FFFF-FFFF00000000}"/>
  </bookViews>
  <sheets>
    <sheet name="Taul1" sheetId="1" r:id="rId1"/>
  </sheets>
  <definedNames>
    <definedName name="_xlnm.Print_Titles" localSheetId="0">Taul1!$1:$12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3" i="1" l="1"/>
  <c r="X311" i="1" l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310" i="1"/>
  <c r="X13" i="1" l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15" i="1"/>
  <c r="W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15" i="1"/>
  <c r="M141" i="1"/>
  <c r="H308" i="1"/>
  <c r="L308" i="1" s="1"/>
  <c r="H307" i="1"/>
  <c r="L307" i="1" s="1"/>
  <c r="H306" i="1"/>
  <c r="L306" i="1" s="1"/>
  <c r="H305" i="1"/>
  <c r="L305" i="1" s="1"/>
  <c r="H304" i="1"/>
  <c r="L304" i="1" s="1"/>
  <c r="M304" i="1" s="1"/>
  <c r="H303" i="1"/>
  <c r="L303" i="1" s="1"/>
  <c r="M303" i="1" s="1"/>
  <c r="H302" i="1"/>
  <c r="L302" i="1" s="1"/>
  <c r="M302" i="1" s="1"/>
  <c r="H301" i="1"/>
  <c r="L301" i="1" s="1"/>
  <c r="M301" i="1" s="1"/>
  <c r="H300" i="1"/>
  <c r="L300" i="1" s="1"/>
  <c r="H299" i="1"/>
  <c r="L299" i="1" s="1"/>
  <c r="H298" i="1"/>
  <c r="L298" i="1" s="1"/>
  <c r="H297" i="1"/>
  <c r="L297" i="1" s="1"/>
  <c r="H296" i="1"/>
  <c r="L296" i="1" s="1"/>
  <c r="M296" i="1" s="1"/>
  <c r="H295" i="1"/>
  <c r="L295" i="1" s="1"/>
  <c r="M295" i="1" s="1"/>
  <c r="H294" i="1"/>
  <c r="L294" i="1" s="1"/>
  <c r="M294" i="1" s="1"/>
  <c r="H293" i="1"/>
  <c r="L293" i="1" s="1"/>
  <c r="M293" i="1" s="1"/>
  <c r="H292" i="1"/>
  <c r="L292" i="1" s="1"/>
  <c r="H291" i="1"/>
  <c r="L291" i="1" s="1"/>
  <c r="H290" i="1"/>
  <c r="L290" i="1" s="1"/>
  <c r="H289" i="1"/>
  <c r="L289" i="1" s="1"/>
  <c r="H288" i="1"/>
  <c r="L288" i="1" s="1"/>
  <c r="M288" i="1" s="1"/>
  <c r="H287" i="1"/>
  <c r="L287" i="1" s="1"/>
  <c r="M287" i="1" s="1"/>
  <c r="H286" i="1"/>
  <c r="L286" i="1" s="1"/>
  <c r="M286" i="1" s="1"/>
  <c r="H285" i="1"/>
  <c r="L285" i="1" s="1"/>
  <c r="M285" i="1" s="1"/>
  <c r="H284" i="1"/>
  <c r="L284" i="1" s="1"/>
  <c r="H283" i="1"/>
  <c r="L283" i="1" s="1"/>
  <c r="H282" i="1"/>
  <c r="L282" i="1" s="1"/>
  <c r="H281" i="1"/>
  <c r="L281" i="1" s="1"/>
  <c r="H280" i="1"/>
  <c r="L280" i="1" s="1"/>
  <c r="M280" i="1" s="1"/>
  <c r="H279" i="1"/>
  <c r="L279" i="1" s="1"/>
  <c r="M279" i="1" s="1"/>
  <c r="H278" i="1"/>
  <c r="L278" i="1" s="1"/>
  <c r="M278" i="1" s="1"/>
  <c r="H277" i="1"/>
  <c r="L277" i="1" s="1"/>
  <c r="M277" i="1" s="1"/>
  <c r="H276" i="1"/>
  <c r="L276" i="1" s="1"/>
  <c r="H275" i="1"/>
  <c r="L275" i="1" s="1"/>
  <c r="H274" i="1"/>
  <c r="L274" i="1" s="1"/>
  <c r="H273" i="1"/>
  <c r="L273" i="1" s="1"/>
  <c r="H272" i="1"/>
  <c r="L272" i="1" s="1"/>
  <c r="M272" i="1" s="1"/>
  <c r="H271" i="1"/>
  <c r="L271" i="1" s="1"/>
  <c r="M271" i="1" s="1"/>
  <c r="H270" i="1"/>
  <c r="L270" i="1" s="1"/>
  <c r="M270" i="1" s="1"/>
  <c r="H269" i="1"/>
  <c r="L269" i="1" s="1"/>
  <c r="M269" i="1" s="1"/>
  <c r="H268" i="1"/>
  <c r="L268" i="1" s="1"/>
  <c r="H267" i="1"/>
  <c r="L267" i="1" s="1"/>
  <c r="H266" i="1"/>
  <c r="L266" i="1" s="1"/>
  <c r="H265" i="1"/>
  <c r="L265" i="1" s="1"/>
  <c r="H264" i="1"/>
  <c r="L264" i="1" s="1"/>
  <c r="M264" i="1" s="1"/>
  <c r="H263" i="1"/>
  <c r="L263" i="1" s="1"/>
  <c r="M263" i="1" s="1"/>
  <c r="H262" i="1"/>
  <c r="L262" i="1" s="1"/>
  <c r="M262" i="1" s="1"/>
  <c r="H261" i="1"/>
  <c r="L261" i="1" s="1"/>
  <c r="M261" i="1" s="1"/>
  <c r="H260" i="1"/>
  <c r="L260" i="1" s="1"/>
  <c r="H259" i="1"/>
  <c r="L259" i="1" s="1"/>
  <c r="H258" i="1"/>
  <c r="L258" i="1" s="1"/>
  <c r="H257" i="1"/>
  <c r="L257" i="1" s="1"/>
  <c r="H256" i="1"/>
  <c r="L256" i="1" s="1"/>
  <c r="M256" i="1" s="1"/>
  <c r="H255" i="1"/>
  <c r="L255" i="1" s="1"/>
  <c r="M255" i="1" s="1"/>
  <c r="H254" i="1"/>
  <c r="L254" i="1" s="1"/>
  <c r="M254" i="1" s="1"/>
  <c r="H253" i="1"/>
  <c r="L253" i="1" s="1"/>
  <c r="M253" i="1" s="1"/>
  <c r="H252" i="1"/>
  <c r="L252" i="1" s="1"/>
  <c r="H251" i="1"/>
  <c r="L251" i="1" s="1"/>
  <c r="M251" i="1" s="1"/>
  <c r="H250" i="1"/>
  <c r="L250" i="1" s="1"/>
  <c r="H249" i="1"/>
  <c r="L249" i="1" s="1"/>
  <c r="H248" i="1"/>
  <c r="L248" i="1" s="1"/>
  <c r="M248" i="1" s="1"/>
  <c r="H247" i="1"/>
  <c r="L247" i="1" s="1"/>
  <c r="M247" i="1" s="1"/>
  <c r="H246" i="1"/>
  <c r="L246" i="1" s="1"/>
  <c r="M246" i="1" s="1"/>
  <c r="H245" i="1"/>
  <c r="L245" i="1" s="1"/>
  <c r="H244" i="1"/>
  <c r="L244" i="1" s="1"/>
  <c r="H243" i="1"/>
  <c r="L243" i="1" s="1"/>
  <c r="M243" i="1" s="1"/>
  <c r="H242" i="1"/>
  <c r="L242" i="1" s="1"/>
  <c r="H241" i="1"/>
  <c r="L241" i="1" s="1"/>
  <c r="H240" i="1"/>
  <c r="L240" i="1" s="1"/>
  <c r="M240" i="1" s="1"/>
  <c r="H239" i="1"/>
  <c r="L239" i="1" s="1"/>
  <c r="M239" i="1" s="1"/>
  <c r="H238" i="1"/>
  <c r="L238" i="1" s="1"/>
  <c r="M238" i="1" s="1"/>
  <c r="H237" i="1"/>
  <c r="L237" i="1" s="1"/>
  <c r="M237" i="1" s="1"/>
  <c r="H236" i="1"/>
  <c r="L236" i="1" s="1"/>
  <c r="H235" i="1"/>
  <c r="L235" i="1" s="1"/>
  <c r="M235" i="1" s="1"/>
  <c r="H234" i="1"/>
  <c r="L234" i="1" s="1"/>
  <c r="H233" i="1"/>
  <c r="L233" i="1" s="1"/>
  <c r="H232" i="1"/>
  <c r="L232" i="1" s="1"/>
  <c r="M232" i="1" s="1"/>
  <c r="H231" i="1"/>
  <c r="L231" i="1" s="1"/>
  <c r="M231" i="1" s="1"/>
  <c r="H230" i="1"/>
  <c r="L230" i="1" s="1"/>
  <c r="M230" i="1" s="1"/>
  <c r="H229" i="1"/>
  <c r="L229" i="1" s="1"/>
  <c r="M229" i="1" s="1"/>
  <c r="H228" i="1"/>
  <c r="L228" i="1" s="1"/>
  <c r="H227" i="1"/>
  <c r="L227" i="1" s="1"/>
  <c r="M227" i="1" s="1"/>
  <c r="H226" i="1"/>
  <c r="L226" i="1" s="1"/>
  <c r="H225" i="1"/>
  <c r="L225" i="1" s="1"/>
  <c r="H224" i="1"/>
  <c r="L224" i="1" s="1"/>
  <c r="M224" i="1" s="1"/>
  <c r="H223" i="1"/>
  <c r="L223" i="1" s="1"/>
  <c r="M223" i="1" s="1"/>
  <c r="H222" i="1"/>
  <c r="L222" i="1" s="1"/>
  <c r="M222" i="1" s="1"/>
  <c r="H221" i="1"/>
  <c r="L221" i="1" s="1"/>
  <c r="H220" i="1"/>
  <c r="L220" i="1" s="1"/>
  <c r="H219" i="1"/>
  <c r="L219" i="1" s="1"/>
  <c r="H218" i="1"/>
  <c r="L218" i="1" s="1"/>
  <c r="H217" i="1"/>
  <c r="L217" i="1" s="1"/>
  <c r="H216" i="1"/>
  <c r="L216" i="1" s="1"/>
  <c r="M216" i="1" s="1"/>
  <c r="H215" i="1"/>
  <c r="L215" i="1" s="1"/>
  <c r="M215" i="1" s="1"/>
  <c r="H214" i="1"/>
  <c r="L214" i="1" s="1"/>
  <c r="H213" i="1"/>
  <c r="L213" i="1" s="1"/>
  <c r="H212" i="1"/>
  <c r="L212" i="1" s="1"/>
  <c r="H211" i="1"/>
  <c r="L211" i="1" s="1"/>
  <c r="H210" i="1"/>
  <c r="L210" i="1" s="1"/>
  <c r="H209" i="1"/>
  <c r="L209" i="1" s="1"/>
  <c r="H208" i="1"/>
  <c r="L208" i="1" s="1"/>
  <c r="M208" i="1" s="1"/>
  <c r="H207" i="1"/>
  <c r="L207" i="1" s="1"/>
  <c r="M207" i="1" s="1"/>
  <c r="H206" i="1"/>
  <c r="L206" i="1" s="1"/>
  <c r="H205" i="1"/>
  <c r="L205" i="1" s="1"/>
  <c r="M205" i="1" s="1"/>
  <c r="H204" i="1"/>
  <c r="L204" i="1" s="1"/>
  <c r="H203" i="1"/>
  <c r="L203" i="1" s="1"/>
  <c r="H202" i="1"/>
  <c r="L202" i="1" s="1"/>
  <c r="H201" i="1"/>
  <c r="L201" i="1" s="1"/>
  <c r="H200" i="1"/>
  <c r="L200" i="1" s="1"/>
  <c r="M200" i="1" s="1"/>
  <c r="H199" i="1"/>
  <c r="L199" i="1" s="1"/>
  <c r="M199" i="1" s="1"/>
  <c r="H198" i="1"/>
  <c r="L198" i="1" s="1"/>
  <c r="M198" i="1" s="1"/>
  <c r="H197" i="1"/>
  <c r="L197" i="1" s="1"/>
  <c r="M197" i="1" s="1"/>
  <c r="H196" i="1"/>
  <c r="L196" i="1" s="1"/>
  <c r="H195" i="1"/>
  <c r="L195" i="1" s="1"/>
  <c r="H194" i="1"/>
  <c r="L194" i="1" s="1"/>
  <c r="H193" i="1"/>
  <c r="L193" i="1" s="1"/>
  <c r="H192" i="1"/>
  <c r="L192" i="1" s="1"/>
  <c r="M192" i="1" s="1"/>
  <c r="H191" i="1"/>
  <c r="L191" i="1" s="1"/>
  <c r="M191" i="1" s="1"/>
  <c r="H190" i="1"/>
  <c r="L190" i="1" s="1"/>
  <c r="H189" i="1"/>
  <c r="L189" i="1" s="1"/>
  <c r="M189" i="1" s="1"/>
  <c r="H188" i="1"/>
  <c r="L188" i="1" s="1"/>
  <c r="H187" i="1"/>
  <c r="L187" i="1" s="1"/>
  <c r="H186" i="1"/>
  <c r="L186" i="1" s="1"/>
  <c r="H185" i="1"/>
  <c r="L185" i="1" s="1"/>
  <c r="H184" i="1"/>
  <c r="L184" i="1" s="1"/>
  <c r="M184" i="1" s="1"/>
  <c r="H183" i="1"/>
  <c r="L183" i="1" s="1"/>
  <c r="M183" i="1" s="1"/>
  <c r="H182" i="1"/>
  <c r="L182" i="1" s="1"/>
  <c r="M182" i="1" s="1"/>
  <c r="H181" i="1"/>
  <c r="L181" i="1" s="1"/>
  <c r="M181" i="1" s="1"/>
  <c r="H180" i="1"/>
  <c r="L180" i="1" s="1"/>
  <c r="H179" i="1"/>
  <c r="L179" i="1" s="1"/>
  <c r="H178" i="1"/>
  <c r="L178" i="1" s="1"/>
  <c r="H177" i="1"/>
  <c r="L177" i="1" s="1"/>
  <c r="H176" i="1"/>
  <c r="L176" i="1" s="1"/>
  <c r="M176" i="1" s="1"/>
  <c r="H175" i="1"/>
  <c r="L175" i="1" s="1"/>
  <c r="M175" i="1" s="1"/>
  <c r="H174" i="1"/>
  <c r="L174" i="1" s="1"/>
  <c r="M174" i="1" s="1"/>
  <c r="H173" i="1"/>
  <c r="L173" i="1" s="1"/>
  <c r="M173" i="1" s="1"/>
  <c r="H172" i="1"/>
  <c r="L172" i="1" s="1"/>
  <c r="H171" i="1"/>
  <c r="L171" i="1" s="1"/>
  <c r="H170" i="1"/>
  <c r="L170" i="1" s="1"/>
  <c r="H169" i="1"/>
  <c r="L169" i="1" s="1"/>
  <c r="H168" i="1"/>
  <c r="L168" i="1" s="1"/>
  <c r="M168" i="1" s="1"/>
  <c r="H167" i="1"/>
  <c r="L167" i="1" s="1"/>
  <c r="M167" i="1" s="1"/>
  <c r="H166" i="1"/>
  <c r="L166" i="1" s="1"/>
  <c r="M166" i="1" s="1"/>
  <c r="H165" i="1"/>
  <c r="L165" i="1" s="1"/>
  <c r="M165" i="1" s="1"/>
  <c r="H164" i="1"/>
  <c r="L164" i="1" s="1"/>
  <c r="W164" i="1" s="1"/>
  <c r="H163" i="1"/>
  <c r="L163" i="1" s="1"/>
  <c r="H162" i="1"/>
  <c r="L162" i="1" s="1"/>
  <c r="H161" i="1"/>
  <c r="L161" i="1" s="1"/>
  <c r="H160" i="1"/>
  <c r="L160" i="1" s="1"/>
  <c r="M160" i="1" s="1"/>
  <c r="H159" i="1"/>
  <c r="L159" i="1" s="1"/>
  <c r="M159" i="1" s="1"/>
  <c r="H158" i="1"/>
  <c r="L158" i="1" s="1"/>
  <c r="M158" i="1" s="1"/>
  <c r="H157" i="1"/>
  <c r="L157" i="1" s="1"/>
  <c r="H156" i="1"/>
  <c r="L156" i="1" s="1"/>
  <c r="H155" i="1"/>
  <c r="L155" i="1" s="1"/>
  <c r="H154" i="1"/>
  <c r="L154" i="1" s="1"/>
  <c r="H153" i="1"/>
  <c r="L153" i="1" s="1"/>
  <c r="H152" i="1"/>
  <c r="L152" i="1" s="1"/>
  <c r="M152" i="1" s="1"/>
  <c r="H151" i="1"/>
  <c r="L151" i="1" s="1"/>
  <c r="M151" i="1" s="1"/>
  <c r="H150" i="1"/>
  <c r="L150" i="1" s="1"/>
  <c r="M150" i="1" s="1"/>
  <c r="H149" i="1"/>
  <c r="L149" i="1" s="1"/>
  <c r="M149" i="1" s="1"/>
  <c r="H148" i="1"/>
  <c r="L148" i="1" s="1"/>
  <c r="H147" i="1"/>
  <c r="L147" i="1" s="1"/>
  <c r="H146" i="1"/>
  <c r="L146" i="1" s="1"/>
  <c r="H145" i="1"/>
  <c r="L145" i="1" s="1"/>
  <c r="H144" i="1"/>
  <c r="L144" i="1" s="1"/>
  <c r="M144" i="1" s="1"/>
  <c r="H143" i="1"/>
  <c r="L143" i="1" s="1"/>
  <c r="M143" i="1" s="1"/>
  <c r="H142" i="1"/>
  <c r="L142" i="1" s="1"/>
  <c r="M142" i="1" s="1"/>
  <c r="H141" i="1"/>
  <c r="L141" i="1" s="1"/>
  <c r="H140" i="1"/>
  <c r="L140" i="1" s="1"/>
  <c r="H139" i="1"/>
  <c r="L139" i="1" s="1"/>
  <c r="H138" i="1"/>
  <c r="L138" i="1" s="1"/>
  <c r="H137" i="1"/>
  <c r="L137" i="1" s="1"/>
  <c r="H136" i="1"/>
  <c r="L136" i="1" s="1"/>
  <c r="M136" i="1" s="1"/>
  <c r="H135" i="1"/>
  <c r="L135" i="1" s="1"/>
  <c r="M135" i="1" s="1"/>
  <c r="H134" i="1"/>
  <c r="L134" i="1" s="1"/>
  <c r="M134" i="1" s="1"/>
  <c r="H133" i="1"/>
  <c r="L133" i="1" s="1"/>
  <c r="M133" i="1" s="1"/>
  <c r="H132" i="1"/>
  <c r="L132" i="1" s="1"/>
  <c r="H131" i="1"/>
  <c r="L131" i="1" s="1"/>
  <c r="H130" i="1"/>
  <c r="L130" i="1" s="1"/>
  <c r="H129" i="1"/>
  <c r="L129" i="1" s="1"/>
  <c r="H128" i="1"/>
  <c r="L128" i="1" s="1"/>
  <c r="M128" i="1" s="1"/>
  <c r="H127" i="1"/>
  <c r="L127" i="1" s="1"/>
  <c r="M127" i="1" s="1"/>
  <c r="H126" i="1"/>
  <c r="L126" i="1" s="1"/>
  <c r="M126" i="1" s="1"/>
  <c r="H125" i="1"/>
  <c r="L125" i="1" s="1"/>
  <c r="M125" i="1" s="1"/>
  <c r="H124" i="1"/>
  <c r="L124" i="1" s="1"/>
  <c r="H123" i="1"/>
  <c r="L123" i="1" s="1"/>
  <c r="H122" i="1"/>
  <c r="L122" i="1" s="1"/>
  <c r="H121" i="1"/>
  <c r="L121" i="1" s="1"/>
  <c r="H120" i="1"/>
  <c r="L120" i="1" s="1"/>
  <c r="M120" i="1" s="1"/>
  <c r="H119" i="1"/>
  <c r="L119" i="1" s="1"/>
  <c r="M119" i="1" s="1"/>
  <c r="H118" i="1"/>
  <c r="L118" i="1" s="1"/>
  <c r="M118" i="1" s="1"/>
  <c r="H117" i="1"/>
  <c r="L117" i="1" s="1"/>
  <c r="H116" i="1"/>
  <c r="L116" i="1" s="1"/>
  <c r="H115" i="1"/>
  <c r="L115" i="1" s="1"/>
  <c r="H114" i="1"/>
  <c r="L114" i="1" s="1"/>
  <c r="H113" i="1"/>
  <c r="L113" i="1" s="1"/>
  <c r="H112" i="1"/>
  <c r="L112" i="1" s="1"/>
  <c r="M112" i="1" s="1"/>
  <c r="H111" i="1"/>
  <c r="L111" i="1" s="1"/>
  <c r="M111" i="1" s="1"/>
  <c r="H110" i="1"/>
  <c r="L110" i="1" s="1"/>
  <c r="H109" i="1"/>
  <c r="L109" i="1" s="1"/>
  <c r="M109" i="1" s="1"/>
  <c r="H108" i="1"/>
  <c r="L108" i="1" s="1"/>
  <c r="H107" i="1"/>
  <c r="L107" i="1" s="1"/>
  <c r="H106" i="1"/>
  <c r="L106" i="1" s="1"/>
  <c r="H105" i="1"/>
  <c r="L105" i="1" s="1"/>
  <c r="H104" i="1"/>
  <c r="L104" i="1" s="1"/>
  <c r="M104" i="1" s="1"/>
  <c r="H103" i="1"/>
  <c r="L103" i="1" s="1"/>
  <c r="M103" i="1" s="1"/>
  <c r="H102" i="1"/>
  <c r="L102" i="1" s="1"/>
  <c r="H101" i="1"/>
  <c r="L101" i="1" s="1"/>
  <c r="H100" i="1"/>
  <c r="L100" i="1" s="1"/>
  <c r="M100" i="1" s="1"/>
  <c r="H99" i="1"/>
  <c r="L99" i="1" s="1"/>
  <c r="M99" i="1" s="1"/>
  <c r="L98" i="1"/>
  <c r="M98" i="1" s="1"/>
  <c r="H98" i="1"/>
  <c r="H97" i="1"/>
  <c r="L97" i="1" s="1"/>
  <c r="M97" i="1" s="1"/>
  <c r="H96" i="1"/>
  <c r="L96" i="1" s="1"/>
  <c r="H95" i="1"/>
  <c r="L95" i="1" s="1"/>
  <c r="M95" i="1" s="1"/>
  <c r="H94" i="1"/>
  <c r="L94" i="1" s="1"/>
  <c r="H93" i="1"/>
  <c r="L93" i="1" s="1"/>
  <c r="M93" i="1" s="1"/>
  <c r="H92" i="1"/>
  <c r="L92" i="1" s="1"/>
  <c r="M92" i="1" s="1"/>
  <c r="H91" i="1"/>
  <c r="L91" i="1" s="1"/>
  <c r="M91" i="1" s="1"/>
  <c r="H90" i="1"/>
  <c r="L90" i="1" s="1"/>
  <c r="H89" i="1"/>
  <c r="L89" i="1" s="1"/>
  <c r="M89" i="1" s="1"/>
  <c r="H88" i="1"/>
  <c r="L88" i="1" s="1"/>
  <c r="M88" i="1" s="1"/>
  <c r="H87" i="1"/>
  <c r="L87" i="1" s="1"/>
  <c r="M87" i="1" s="1"/>
  <c r="H86" i="1"/>
  <c r="L86" i="1" s="1"/>
  <c r="H85" i="1"/>
  <c r="L85" i="1" s="1"/>
  <c r="M85" i="1" s="1"/>
  <c r="H84" i="1"/>
  <c r="L84" i="1" s="1"/>
  <c r="M84" i="1" s="1"/>
  <c r="H83" i="1"/>
  <c r="L83" i="1" s="1"/>
  <c r="M83" i="1" s="1"/>
  <c r="H82" i="1"/>
  <c r="L82" i="1" s="1"/>
  <c r="H81" i="1"/>
  <c r="L81" i="1" s="1"/>
  <c r="M81" i="1" s="1"/>
  <c r="H80" i="1"/>
  <c r="L80" i="1" s="1"/>
  <c r="M80" i="1" s="1"/>
  <c r="H79" i="1"/>
  <c r="L79" i="1" s="1"/>
  <c r="M79" i="1" s="1"/>
  <c r="H78" i="1"/>
  <c r="L78" i="1" s="1"/>
  <c r="M78" i="1" s="1"/>
  <c r="H77" i="1"/>
  <c r="L77" i="1" s="1"/>
  <c r="M77" i="1" s="1"/>
  <c r="H76" i="1"/>
  <c r="L76" i="1" s="1"/>
  <c r="M76" i="1" s="1"/>
  <c r="H75" i="1"/>
  <c r="L75" i="1" s="1"/>
  <c r="H74" i="1"/>
  <c r="L74" i="1" s="1"/>
  <c r="M74" i="1" s="1"/>
  <c r="H73" i="1"/>
  <c r="L73" i="1" s="1"/>
  <c r="H72" i="1"/>
  <c r="L72" i="1" s="1"/>
  <c r="M72" i="1" s="1"/>
  <c r="H71" i="1"/>
  <c r="L71" i="1" s="1"/>
  <c r="H70" i="1"/>
  <c r="L70" i="1" s="1"/>
  <c r="M70" i="1" s="1"/>
  <c r="H69" i="1"/>
  <c r="L69" i="1" s="1"/>
  <c r="M69" i="1" s="1"/>
  <c r="H68" i="1"/>
  <c r="L68" i="1" s="1"/>
  <c r="H67" i="1"/>
  <c r="L67" i="1" s="1"/>
  <c r="H66" i="1"/>
  <c r="L66" i="1" s="1"/>
  <c r="H65" i="1"/>
  <c r="L65" i="1" s="1"/>
  <c r="M65" i="1" s="1"/>
  <c r="H64" i="1"/>
  <c r="L64" i="1" s="1"/>
  <c r="M64" i="1" s="1"/>
  <c r="H63" i="1"/>
  <c r="L63" i="1" s="1"/>
  <c r="H62" i="1"/>
  <c r="L62" i="1" s="1"/>
  <c r="H61" i="1"/>
  <c r="L61" i="1" s="1"/>
  <c r="M61" i="1" s="1"/>
  <c r="H60" i="1"/>
  <c r="L60" i="1" s="1"/>
  <c r="H59" i="1"/>
  <c r="L59" i="1" s="1"/>
  <c r="H58" i="1"/>
  <c r="L58" i="1" s="1"/>
  <c r="H57" i="1"/>
  <c r="L57" i="1" s="1"/>
  <c r="M57" i="1" s="1"/>
  <c r="H56" i="1"/>
  <c r="L56" i="1" s="1"/>
  <c r="M56" i="1" s="1"/>
  <c r="H55" i="1"/>
  <c r="L55" i="1" s="1"/>
  <c r="M55" i="1" s="1"/>
  <c r="H54" i="1"/>
  <c r="L54" i="1" s="1"/>
  <c r="M54" i="1" s="1"/>
  <c r="H53" i="1"/>
  <c r="L53" i="1" s="1"/>
  <c r="M53" i="1" s="1"/>
  <c r="H52" i="1"/>
  <c r="L52" i="1" s="1"/>
  <c r="H51" i="1"/>
  <c r="L51" i="1" s="1"/>
  <c r="H50" i="1"/>
  <c r="L50" i="1" s="1"/>
  <c r="M50" i="1" s="1"/>
  <c r="H49" i="1"/>
  <c r="L49" i="1" s="1"/>
  <c r="H48" i="1"/>
  <c r="L48" i="1" s="1"/>
  <c r="M48" i="1" s="1"/>
  <c r="H47" i="1"/>
  <c r="L47" i="1" s="1"/>
  <c r="M47" i="1" s="1"/>
  <c r="H46" i="1"/>
  <c r="L46" i="1" s="1"/>
  <c r="H45" i="1"/>
  <c r="L45" i="1" s="1"/>
  <c r="H44" i="1"/>
  <c r="L44" i="1" s="1"/>
  <c r="H43" i="1"/>
  <c r="L43" i="1" s="1"/>
  <c r="H42" i="1"/>
  <c r="L42" i="1" s="1"/>
  <c r="H41" i="1"/>
  <c r="L41" i="1" s="1"/>
  <c r="H40" i="1"/>
  <c r="L40" i="1" s="1"/>
  <c r="M40" i="1" s="1"/>
  <c r="H39" i="1"/>
  <c r="L39" i="1" s="1"/>
  <c r="M39" i="1" s="1"/>
  <c r="H38" i="1"/>
  <c r="L38" i="1" s="1"/>
  <c r="H37" i="1"/>
  <c r="L37" i="1" s="1"/>
  <c r="M37" i="1" s="1"/>
  <c r="H36" i="1"/>
  <c r="L36" i="1" s="1"/>
  <c r="H35" i="1"/>
  <c r="L35" i="1" s="1"/>
  <c r="H34" i="1"/>
  <c r="L34" i="1" s="1"/>
  <c r="W34" i="1" s="1"/>
  <c r="H33" i="1"/>
  <c r="L33" i="1" s="1"/>
  <c r="H32" i="1"/>
  <c r="L32" i="1" s="1"/>
  <c r="M32" i="1" s="1"/>
  <c r="H31" i="1"/>
  <c r="L31" i="1" s="1"/>
  <c r="M31" i="1" s="1"/>
  <c r="H30" i="1"/>
  <c r="L30" i="1" s="1"/>
  <c r="H29" i="1"/>
  <c r="L29" i="1" s="1"/>
  <c r="M29" i="1" s="1"/>
  <c r="H28" i="1"/>
  <c r="L28" i="1" s="1"/>
  <c r="H27" i="1"/>
  <c r="L27" i="1" s="1"/>
  <c r="M27" i="1" s="1"/>
  <c r="H26" i="1"/>
  <c r="L26" i="1" s="1"/>
  <c r="M26" i="1" s="1"/>
  <c r="H25" i="1"/>
  <c r="L25" i="1" s="1"/>
  <c r="H24" i="1"/>
  <c r="L24" i="1" s="1"/>
  <c r="H23" i="1"/>
  <c r="L23" i="1" s="1"/>
  <c r="M23" i="1" s="1"/>
  <c r="H22" i="1"/>
  <c r="L22" i="1" s="1"/>
  <c r="H21" i="1"/>
  <c r="L21" i="1" s="1"/>
  <c r="M21" i="1" s="1"/>
  <c r="H20" i="1"/>
  <c r="L20" i="1" s="1"/>
  <c r="H19" i="1"/>
  <c r="L19" i="1" s="1"/>
  <c r="H18" i="1"/>
  <c r="L18" i="1" s="1"/>
  <c r="W18" i="1" s="1"/>
  <c r="H17" i="1"/>
  <c r="L17" i="1" s="1"/>
  <c r="H16" i="1"/>
  <c r="L16" i="1" s="1"/>
  <c r="H15" i="1"/>
  <c r="L15" i="1" s="1"/>
  <c r="M15" i="1" s="1"/>
  <c r="T13" i="1"/>
  <c r="S13" i="1"/>
  <c r="J13" i="1"/>
  <c r="F13" i="1"/>
  <c r="E13" i="1"/>
  <c r="D13" i="1"/>
  <c r="C13" i="1"/>
  <c r="W27" i="1" l="1"/>
  <c r="M34" i="1"/>
  <c r="W251" i="1"/>
  <c r="W40" i="1"/>
  <c r="W96" i="1"/>
  <c r="M73" i="1"/>
  <c r="M25" i="1"/>
  <c r="W116" i="1"/>
  <c r="M116" i="1"/>
  <c r="M155" i="1"/>
  <c r="M306" i="1"/>
  <c r="M86" i="1"/>
  <c r="M94" i="1"/>
  <c r="M124" i="1"/>
  <c r="M132" i="1"/>
  <c r="M140" i="1"/>
  <c r="M148" i="1"/>
  <c r="M156" i="1"/>
  <c r="W212" i="1"/>
  <c r="M212" i="1"/>
  <c r="M220" i="1"/>
  <c r="M228" i="1"/>
  <c r="M236" i="1"/>
  <c r="M244" i="1"/>
  <c r="M259" i="1"/>
  <c r="M267" i="1"/>
  <c r="M275" i="1"/>
  <c r="M283" i="1"/>
  <c r="M291" i="1"/>
  <c r="M299" i="1"/>
  <c r="M307" i="1"/>
  <c r="M101" i="1"/>
  <c r="M139" i="1"/>
  <c r="M179" i="1"/>
  <c r="M290" i="1"/>
  <c r="W268" i="1"/>
  <c r="M268" i="1"/>
  <c r="M190" i="1"/>
  <c r="M71" i="1"/>
  <c r="M123" i="1"/>
  <c r="M171" i="1"/>
  <c r="M274" i="1"/>
  <c r="W260" i="1"/>
  <c r="M260" i="1"/>
  <c r="M58" i="1"/>
  <c r="M51" i="1"/>
  <c r="M59" i="1"/>
  <c r="M67" i="1"/>
  <c r="M221" i="1"/>
  <c r="M157" i="1"/>
  <c r="M66" i="1"/>
  <c r="M298" i="1"/>
  <c r="W252" i="1"/>
  <c r="M252" i="1"/>
  <c r="M44" i="1"/>
  <c r="M214" i="1"/>
  <c r="M17" i="1"/>
  <c r="M147" i="1"/>
  <c r="M187" i="1"/>
  <c r="M102" i="1"/>
  <c r="M52" i="1"/>
  <c r="M30" i="1"/>
  <c r="M45" i="1"/>
  <c r="M185" i="1"/>
  <c r="M201" i="1"/>
  <c r="M245" i="1"/>
  <c r="M213" i="1"/>
  <c r="M117" i="1"/>
  <c r="M131" i="1"/>
  <c r="M163" i="1"/>
  <c r="M282" i="1"/>
  <c r="M16" i="1"/>
  <c r="M24" i="1"/>
  <c r="M115" i="1"/>
  <c r="M162" i="1"/>
  <c r="M170" i="1"/>
  <c r="M178" i="1"/>
  <c r="W186" i="1"/>
  <c r="M186" i="1"/>
  <c r="M273" i="1"/>
  <c r="M206" i="1"/>
  <c r="M110" i="1"/>
  <c r="M38" i="1"/>
  <c r="M46" i="1"/>
  <c r="M60" i="1"/>
  <c r="M68" i="1"/>
  <c r="M308" i="1"/>
  <c r="M300" i="1"/>
  <c r="M292" i="1"/>
  <c r="M284" i="1"/>
  <c r="M276" i="1"/>
  <c r="M204" i="1"/>
  <c r="M196" i="1"/>
  <c r="M188" i="1"/>
  <c r="M180" i="1"/>
  <c r="M172" i="1"/>
  <c r="M164" i="1"/>
  <c r="M108" i="1"/>
  <c r="M96" i="1"/>
  <c r="M19" i="1"/>
  <c r="M75" i="1"/>
  <c r="M219" i="1"/>
  <c r="M211" i="1"/>
  <c r="M203" i="1"/>
  <c r="M195" i="1"/>
  <c r="M107" i="1"/>
  <c r="M90" i="1"/>
  <c r="M20" i="1"/>
  <c r="M33" i="1"/>
  <c r="M62" i="1"/>
  <c r="M266" i="1"/>
  <c r="M258" i="1"/>
  <c r="M250" i="1"/>
  <c r="M242" i="1"/>
  <c r="M234" i="1"/>
  <c r="M226" i="1"/>
  <c r="M218" i="1"/>
  <c r="M210" i="1"/>
  <c r="M202" i="1"/>
  <c r="M194" i="1"/>
  <c r="M154" i="1"/>
  <c r="M146" i="1"/>
  <c r="M138" i="1"/>
  <c r="M130" i="1"/>
  <c r="M122" i="1"/>
  <c r="M114" i="1"/>
  <c r="M106" i="1"/>
  <c r="M63" i="1"/>
  <c r="M305" i="1"/>
  <c r="M297" i="1"/>
  <c r="M289" i="1"/>
  <c r="M281" i="1"/>
  <c r="M265" i="1"/>
  <c r="M257" i="1"/>
  <c r="M249" i="1"/>
  <c r="M241" i="1"/>
  <c r="M233" i="1"/>
  <c r="M225" i="1"/>
  <c r="M217" i="1"/>
  <c r="M209" i="1"/>
  <c r="M193" i="1"/>
  <c r="M177" i="1"/>
  <c r="M169" i="1"/>
  <c r="M161" i="1"/>
  <c r="M153" i="1"/>
  <c r="M145" i="1"/>
  <c r="M137" i="1"/>
  <c r="M129" i="1"/>
  <c r="M121" i="1"/>
  <c r="M113" i="1"/>
  <c r="M105" i="1"/>
  <c r="M82" i="1"/>
  <c r="M18" i="1"/>
  <c r="M41" i="1"/>
  <c r="M22" i="1"/>
  <c r="M28" i="1"/>
  <c r="M35" i="1"/>
  <c r="M49" i="1"/>
  <c r="M36" i="1"/>
  <c r="M43" i="1"/>
  <c r="M42" i="1"/>
  <c r="W55" i="1"/>
  <c r="W163" i="1"/>
  <c r="W284" i="1"/>
  <c r="W292" i="1"/>
  <c r="W300" i="1"/>
  <c r="W23" i="1"/>
  <c r="W37" i="1"/>
  <c r="W56" i="1"/>
  <c r="W86" i="1"/>
  <c r="W172" i="1"/>
  <c r="W102" i="1"/>
  <c r="W26" i="1"/>
  <c r="W48" i="1"/>
  <c r="W78" i="1"/>
  <c r="W124" i="1"/>
  <c r="W132" i="1"/>
  <c r="W140" i="1"/>
  <c r="W148" i="1"/>
  <c r="W156" i="1"/>
  <c r="W220" i="1"/>
  <c r="W228" i="1"/>
  <c r="W236" i="1"/>
  <c r="W244" i="1"/>
  <c r="W287" i="1"/>
  <c r="W295" i="1"/>
  <c r="W303" i="1"/>
  <c r="W72" i="1"/>
  <c r="W276" i="1"/>
  <c r="W308" i="1"/>
  <c r="W76" i="1"/>
  <c r="W31" i="1"/>
  <c r="W39" i="1"/>
  <c r="W54" i="1"/>
  <c r="W70" i="1"/>
  <c r="W80" i="1"/>
  <c r="W115" i="1"/>
  <c r="U13" i="1"/>
  <c r="W32" i="1"/>
  <c r="W47" i="1"/>
  <c r="W108" i="1"/>
  <c r="W123" i="1"/>
  <c r="W131" i="1"/>
  <c r="W215" i="1"/>
  <c r="W66" i="1"/>
  <c r="W73" i="1"/>
  <c r="W225" i="1"/>
  <c r="W92" i="1"/>
  <c r="W58" i="1"/>
  <c r="W259" i="1"/>
  <c r="H13" i="1"/>
  <c r="W184" i="1"/>
  <c r="W187" i="1"/>
  <c r="W207" i="1"/>
  <c r="W305" i="1"/>
  <c r="W147" i="1"/>
  <c r="W255" i="1"/>
  <c r="W281" i="1"/>
  <c r="W193" i="1"/>
  <c r="W233" i="1"/>
  <c r="W241" i="1"/>
  <c r="W155" i="1"/>
  <c r="W263" i="1"/>
  <c r="W271" i="1"/>
  <c r="W217" i="1"/>
  <c r="W297" i="1"/>
  <c r="W82" i="1"/>
  <c r="W63" i="1"/>
  <c r="W223" i="1"/>
  <c r="W279" i="1"/>
  <c r="W257" i="1"/>
  <c r="W289" i="1"/>
  <c r="W99" i="1"/>
  <c r="W191" i="1"/>
  <c r="W231" i="1"/>
  <c r="W239" i="1"/>
  <c r="W247" i="1"/>
  <c r="W139" i="1"/>
  <c r="W103" i="1"/>
  <c r="W33" i="1"/>
  <c r="W171" i="1"/>
  <c r="W182" i="1"/>
  <c r="W199" i="1"/>
  <c r="W265" i="1"/>
  <c r="W25" i="1"/>
  <c r="W159" i="1"/>
  <c r="W42" i="1"/>
  <c r="W50" i="1"/>
  <c r="W112" i="1"/>
  <c r="W127" i="1"/>
  <c r="W209" i="1"/>
  <c r="W273" i="1"/>
  <c r="W87" i="1"/>
  <c r="W151" i="1"/>
  <c r="W235" i="1"/>
  <c r="W38" i="1"/>
  <c r="W143" i="1"/>
  <c r="W201" i="1"/>
  <c r="W249" i="1"/>
  <c r="W43" i="1"/>
  <c r="W119" i="1"/>
  <c r="W175" i="1"/>
  <c r="W41" i="1"/>
  <c r="W111" i="1"/>
  <c r="W135" i="1"/>
  <c r="W144" i="1"/>
  <c r="W167" i="1"/>
  <c r="W211" i="1"/>
  <c r="W275" i="1"/>
  <c r="W28" i="1"/>
  <c r="W20" i="1"/>
  <c r="W45" i="1"/>
  <c r="W68" i="1"/>
  <c r="W19" i="1"/>
  <c r="W21" i="1"/>
  <c r="W30" i="1"/>
  <c r="W36" i="1"/>
  <c r="W62" i="1"/>
  <c r="W46" i="1"/>
  <c r="W22" i="1"/>
  <c r="W16" i="1"/>
  <c r="W17" i="1"/>
  <c r="W29" i="1"/>
  <c r="W52" i="1"/>
  <c r="L13" i="1"/>
  <c r="W61" i="1"/>
  <c r="W53" i="1"/>
  <c r="W90" i="1"/>
  <c r="W104" i="1"/>
  <c r="W44" i="1"/>
  <c r="W95" i="1"/>
  <c r="W100" i="1"/>
  <c r="W189" i="1"/>
  <c r="W105" i="1"/>
  <c r="W282" i="1"/>
  <c r="W35" i="1"/>
  <c r="W60" i="1"/>
  <c r="W113" i="1"/>
  <c r="W129" i="1"/>
  <c r="W227" i="1"/>
  <c r="W304" i="1"/>
  <c r="W49" i="1"/>
  <c r="W64" i="1"/>
  <c r="W77" i="1"/>
  <c r="W88" i="1"/>
  <c r="W98" i="1"/>
  <c r="W106" i="1"/>
  <c r="W145" i="1"/>
  <c r="W153" i="1"/>
  <c r="W161" i="1"/>
  <c r="W169" i="1"/>
  <c r="W177" i="1"/>
  <c r="W180" i="1"/>
  <c r="W216" i="1"/>
  <c r="W219" i="1"/>
  <c r="W222" i="1"/>
  <c r="W307" i="1"/>
  <c r="W51" i="1"/>
  <c r="W57" i="1"/>
  <c r="W79" i="1"/>
  <c r="W84" i="1"/>
  <c r="W114" i="1"/>
  <c r="W122" i="1"/>
  <c r="W130" i="1"/>
  <c r="W138" i="1"/>
  <c r="W192" i="1"/>
  <c r="W200" i="1"/>
  <c r="W137" i="1"/>
  <c r="W59" i="1"/>
  <c r="W65" i="1"/>
  <c r="W69" i="1"/>
  <c r="W71" i="1"/>
  <c r="W74" i="1"/>
  <c r="W89" i="1"/>
  <c r="W146" i="1"/>
  <c r="W154" i="1"/>
  <c r="W162" i="1"/>
  <c r="W170" i="1"/>
  <c r="W178" i="1"/>
  <c r="W214" i="1"/>
  <c r="W93" i="1"/>
  <c r="W121" i="1"/>
  <c r="W301" i="1"/>
  <c r="W24" i="1"/>
  <c r="W67" i="1"/>
  <c r="W75" i="1"/>
  <c r="W91" i="1"/>
  <c r="W107" i="1"/>
  <c r="W109" i="1"/>
  <c r="W117" i="1"/>
  <c r="W120" i="1"/>
  <c r="W125" i="1"/>
  <c r="W128" i="1"/>
  <c r="W133" i="1"/>
  <c r="W136" i="1"/>
  <c r="W141" i="1"/>
  <c r="W149" i="1"/>
  <c r="W152" i="1"/>
  <c r="W157" i="1"/>
  <c r="W160" i="1"/>
  <c r="W165" i="1"/>
  <c r="W168" i="1"/>
  <c r="W173" i="1"/>
  <c r="W188" i="1"/>
  <c r="W198" i="1"/>
  <c r="W285" i="1"/>
  <c r="W288" i="1"/>
  <c r="W291" i="1"/>
  <c r="W294" i="1"/>
  <c r="W306" i="1"/>
  <c r="W81" i="1"/>
  <c r="W97" i="1"/>
  <c r="W196" i="1"/>
  <c r="W245" i="1"/>
  <c r="W280" i="1"/>
  <c r="W283" i="1"/>
  <c r="W286" i="1"/>
  <c r="W298" i="1"/>
  <c r="W83" i="1"/>
  <c r="W110" i="1"/>
  <c r="W118" i="1"/>
  <c r="W126" i="1"/>
  <c r="W134" i="1"/>
  <c r="W142" i="1"/>
  <c r="W150" i="1"/>
  <c r="W158" i="1"/>
  <c r="W166" i="1"/>
  <c r="W174" i="1"/>
  <c r="W221" i="1"/>
  <c r="W234" i="1"/>
  <c r="W237" i="1"/>
  <c r="W242" i="1"/>
  <c r="W85" i="1"/>
  <c r="W94" i="1"/>
  <c r="W101" i="1"/>
  <c r="W205" i="1"/>
  <c r="W218" i="1"/>
  <c r="W232" i="1"/>
  <c r="W240" i="1"/>
  <c r="W262" i="1"/>
  <c r="W278" i="1"/>
  <c r="W293" i="1"/>
  <c r="W296" i="1"/>
  <c r="W299" i="1"/>
  <c r="W302" i="1"/>
  <c r="W179" i="1"/>
  <c r="W181" i="1"/>
  <c r="W190" i="1"/>
  <c r="W194" i="1"/>
  <c r="W202" i="1"/>
  <c r="W267" i="1"/>
  <c r="W290" i="1"/>
  <c r="W176" i="1"/>
  <c r="W183" i="1"/>
  <c r="W185" i="1"/>
  <c r="W195" i="1"/>
  <c r="W204" i="1"/>
  <c r="W224" i="1"/>
  <c r="W226" i="1"/>
  <c r="W229" i="1"/>
  <c r="W270" i="1"/>
  <c r="W230" i="1"/>
  <c r="W248" i="1"/>
  <c r="W250" i="1"/>
  <c r="W253" i="1"/>
  <c r="W238" i="1"/>
  <c r="W256" i="1"/>
  <c r="W258" i="1"/>
  <c r="W261" i="1"/>
  <c r="W197" i="1"/>
  <c r="W246" i="1"/>
  <c r="W264" i="1"/>
  <c r="W266" i="1"/>
  <c r="W269" i="1"/>
  <c r="W203" i="1"/>
  <c r="W206" i="1"/>
  <c r="W208" i="1"/>
  <c r="W210" i="1"/>
  <c r="W213" i="1"/>
  <c r="W243" i="1"/>
  <c r="W254" i="1"/>
  <c r="W272" i="1"/>
  <c r="W274" i="1"/>
  <c r="W277" i="1"/>
  <c r="AG15" i="1"/>
  <c r="AS308" i="1"/>
  <c r="AG308" i="1"/>
  <c r="AK308" i="1" s="1"/>
  <c r="AS307" i="1"/>
  <c r="AG307" i="1"/>
  <c r="AK307" i="1" s="1"/>
  <c r="AS306" i="1"/>
  <c r="AG306" i="1"/>
  <c r="AK306" i="1" s="1"/>
  <c r="AS305" i="1"/>
  <c r="AG305" i="1"/>
  <c r="AK305" i="1" s="1"/>
  <c r="AS304" i="1"/>
  <c r="AG304" i="1"/>
  <c r="AK304" i="1" s="1"/>
  <c r="AS303" i="1"/>
  <c r="AG303" i="1"/>
  <c r="AK303" i="1" s="1"/>
  <c r="AS302" i="1"/>
  <c r="AG302" i="1"/>
  <c r="AK302" i="1" s="1"/>
  <c r="AS301" i="1"/>
  <c r="AG301" i="1"/>
  <c r="AK301" i="1" s="1"/>
  <c r="AS300" i="1"/>
  <c r="AG300" i="1"/>
  <c r="AK300" i="1" s="1"/>
  <c r="AS299" i="1"/>
  <c r="AG299" i="1"/>
  <c r="AK299" i="1" s="1"/>
  <c r="AS298" i="1"/>
  <c r="AG298" i="1"/>
  <c r="AK298" i="1" s="1"/>
  <c r="AS297" i="1"/>
  <c r="AG297" i="1"/>
  <c r="AK297" i="1" s="1"/>
  <c r="AS296" i="1"/>
  <c r="AG296" i="1"/>
  <c r="AK296" i="1" s="1"/>
  <c r="AS295" i="1"/>
  <c r="AG295" i="1"/>
  <c r="AK295" i="1" s="1"/>
  <c r="AS294" i="1"/>
  <c r="AG294" i="1"/>
  <c r="AK294" i="1" s="1"/>
  <c r="AS293" i="1"/>
  <c r="AG293" i="1"/>
  <c r="AK293" i="1" s="1"/>
  <c r="AS292" i="1"/>
  <c r="AG292" i="1"/>
  <c r="AK292" i="1" s="1"/>
  <c r="AS291" i="1"/>
  <c r="AG291" i="1"/>
  <c r="AK291" i="1" s="1"/>
  <c r="AS290" i="1"/>
  <c r="AG290" i="1"/>
  <c r="AK290" i="1" s="1"/>
  <c r="AS289" i="1"/>
  <c r="AG289" i="1"/>
  <c r="AK289" i="1" s="1"/>
  <c r="AS288" i="1"/>
  <c r="AG288" i="1"/>
  <c r="AK288" i="1" s="1"/>
  <c r="AS287" i="1"/>
  <c r="AG287" i="1"/>
  <c r="AK287" i="1" s="1"/>
  <c r="AS286" i="1"/>
  <c r="AG286" i="1"/>
  <c r="AK286" i="1" s="1"/>
  <c r="AS285" i="1"/>
  <c r="AG285" i="1"/>
  <c r="AK285" i="1" s="1"/>
  <c r="AS284" i="1"/>
  <c r="AG284" i="1"/>
  <c r="AK284" i="1" s="1"/>
  <c r="AS283" i="1"/>
  <c r="AG283" i="1"/>
  <c r="AK283" i="1" s="1"/>
  <c r="AS282" i="1"/>
  <c r="AG282" i="1"/>
  <c r="AK282" i="1" s="1"/>
  <c r="AS281" i="1"/>
  <c r="AG281" i="1"/>
  <c r="AK281" i="1" s="1"/>
  <c r="AS280" i="1"/>
  <c r="AG280" i="1"/>
  <c r="AK280" i="1" s="1"/>
  <c r="AS279" i="1"/>
  <c r="AG279" i="1"/>
  <c r="AK279" i="1" s="1"/>
  <c r="AS278" i="1"/>
  <c r="AG278" i="1"/>
  <c r="AK278" i="1" s="1"/>
  <c r="AS277" i="1"/>
  <c r="AG277" i="1"/>
  <c r="AK277" i="1" s="1"/>
  <c r="AS276" i="1"/>
  <c r="AG276" i="1"/>
  <c r="AK276" i="1" s="1"/>
  <c r="AS275" i="1"/>
  <c r="AG275" i="1"/>
  <c r="AK275" i="1" s="1"/>
  <c r="AS274" i="1"/>
  <c r="AG274" i="1"/>
  <c r="AK274" i="1" s="1"/>
  <c r="AS273" i="1"/>
  <c r="AG273" i="1"/>
  <c r="AK273" i="1" s="1"/>
  <c r="AS272" i="1"/>
  <c r="AG272" i="1"/>
  <c r="AK272" i="1" s="1"/>
  <c r="AS271" i="1"/>
  <c r="AG271" i="1"/>
  <c r="AK271" i="1" s="1"/>
  <c r="AS270" i="1"/>
  <c r="AG270" i="1"/>
  <c r="AK270" i="1" s="1"/>
  <c r="AS269" i="1"/>
  <c r="AG269" i="1"/>
  <c r="AK269" i="1" s="1"/>
  <c r="AS268" i="1"/>
  <c r="AG268" i="1"/>
  <c r="AK268" i="1" s="1"/>
  <c r="AS267" i="1"/>
  <c r="AG267" i="1"/>
  <c r="AK267" i="1" s="1"/>
  <c r="AS266" i="1"/>
  <c r="AG266" i="1"/>
  <c r="AK266" i="1" s="1"/>
  <c r="AS265" i="1"/>
  <c r="AG265" i="1"/>
  <c r="AK265" i="1" s="1"/>
  <c r="AS264" i="1"/>
  <c r="AG264" i="1"/>
  <c r="AK264" i="1" s="1"/>
  <c r="AS263" i="1"/>
  <c r="AG263" i="1"/>
  <c r="AK263" i="1" s="1"/>
  <c r="AS262" i="1"/>
  <c r="AG262" i="1"/>
  <c r="AK262" i="1" s="1"/>
  <c r="AS261" i="1"/>
  <c r="AG261" i="1"/>
  <c r="AK261" i="1" s="1"/>
  <c r="AS260" i="1"/>
  <c r="AG260" i="1"/>
  <c r="AK260" i="1" s="1"/>
  <c r="AS259" i="1"/>
  <c r="AG259" i="1"/>
  <c r="AK259" i="1" s="1"/>
  <c r="AS258" i="1"/>
  <c r="AG258" i="1"/>
  <c r="AK258" i="1" s="1"/>
  <c r="AS257" i="1"/>
  <c r="AG257" i="1"/>
  <c r="AK257" i="1" s="1"/>
  <c r="AS256" i="1"/>
  <c r="AG256" i="1"/>
  <c r="AK256" i="1" s="1"/>
  <c r="AS255" i="1"/>
  <c r="AG255" i="1"/>
  <c r="AK255" i="1" s="1"/>
  <c r="AS254" i="1"/>
  <c r="AG254" i="1"/>
  <c r="AK254" i="1" s="1"/>
  <c r="AU254" i="1" s="1"/>
  <c r="AS253" i="1"/>
  <c r="AG253" i="1"/>
  <c r="AK253" i="1" s="1"/>
  <c r="AS252" i="1"/>
  <c r="AG252" i="1"/>
  <c r="AK252" i="1" s="1"/>
  <c r="AS251" i="1"/>
  <c r="AG251" i="1"/>
  <c r="AK251" i="1" s="1"/>
  <c r="AS250" i="1"/>
  <c r="AG250" i="1"/>
  <c r="AK250" i="1" s="1"/>
  <c r="AS249" i="1"/>
  <c r="AG249" i="1"/>
  <c r="AK249" i="1" s="1"/>
  <c r="AS248" i="1"/>
  <c r="AG248" i="1"/>
  <c r="AK248" i="1" s="1"/>
  <c r="AS247" i="1"/>
  <c r="AG247" i="1"/>
  <c r="AK247" i="1" s="1"/>
  <c r="AS246" i="1"/>
  <c r="AG246" i="1"/>
  <c r="AK246" i="1" s="1"/>
  <c r="AS245" i="1"/>
  <c r="AG245" i="1"/>
  <c r="AK245" i="1" s="1"/>
  <c r="AS244" i="1"/>
  <c r="AG244" i="1"/>
  <c r="AK244" i="1" s="1"/>
  <c r="AS243" i="1"/>
  <c r="AG243" i="1"/>
  <c r="AK243" i="1" s="1"/>
  <c r="AS242" i="1"/>
  <c r="AG242" i="1"/>
  <c r="AK242" i="1" s="1"/>
  <c r="AS241" i="1"/>
  <c r="AG241" i="1"/>
  <c r="AK241" i="1" s="1"/>
  <c r="AS240" i="1"/>
  <c r="AG240" i="1"/>
  <c r="AK240" i="1" s="1"/>
  <c r="AS239" i="1"/>
  <c r="AG239" i="1"/>
  <c r="AK239" i="1" s="1"/>
  <c r="AS238" i="1"/>
  <c r="AG238" i="1"/>
  <c r="AK238" i="1" s="1"/>
  <c r="AS237" i="1"/>
  <c r="AG237" i="1"/>
  <c r="AK237" i="1" s="1"/>
  <c r="AS236" i="1"/>
  <c r="AG236" i="1"/>
  <c r="AK236" i="1" s="1"/>
  <c r="AS235" i="1"/>
  <c r="AG235" i="1"/>
  <c r="AK235" i="1" s="1"/>
  <c r="AS234" i="1"/>
  <c r="AG234" i="1"/>
  <c r="AK234" i="1" s="1"/>
  <c r="AS233" i="1"/>
  <c r="AG233" i="1"/>
  <c r="AK233" i="1" s="1"/>
  <c r="AS232" i="1"/>
  <c r="AG232" i="1"/>
  <c r="AK232" i="1" s="1"/>
  <c r="AS231" i="1"/>
  <c r="AG231" i="1"/>
  <c r="AK231" i="1" s="1"/>
  <c r="AS230" i="1"/>
  <c r="AG230" i="1"/>
  <c r="AK230" i="1" s="1"/>
  <c r="AS229" i="1"/>
  <c r="AG229" i="1"/>
  <c r="AK229" i="1" s="1"/>
  <c r="AS228" i="1"/>
  <c r="AG228" i="1"/>
  <c r="AK228" i="1" s="1"/>
  <c r="AS227" i="1"/>
  <c r="AG227" i="1"/>
  <c r="AK227" i="1" s="1"/>
  <c r="AS226" i="1"/>
  <c r="AG226" i="1"/>
  <c r="AK226" i="1" s="1"/>
  <c r="AS225" i="1"/>
  <c r="AG225" i="1"/>
  <c r="AK225" i="1" s="1"/>
  <c r="AS224" i="1"/>
  <c r="AG224" i="1"/>
  <c r="AK224" i="1" s="1"/>
  <c r="AS223" i="1"/>
  <c r="AG223" i="1"/>
  <c r="AK223" i="1" s="1"/>
  <c r="AS222" i="1"/>
  <c r="AG222" i="1"/>
  <c r="AK222" i="1" s="1"/>
  <c r="AS221" i="1"/>
  <c r="AG221" i="1"/>
  <c r="AK221" i="1" s="1"/>
  <c r="AS220" i="1"/>
  <c r="AG220" i="1"/>
  <c r="AK220" i="1" s="1"/>
  <c r="AS219" i="1"/>
  <c r="AG219" i="1"/>
  <c r="AK219" i="1" s="1"/>
  <c r="AS218" i="1"/>
  <c r="AG218" i="1"/>
  <c r="AK218" i="1" s="1"/>
  <c r="AS217" i="1"/>
  <c r="AG217" i="1"/>
  <c r="AK217" i="1" s="1"/>
  <c r="AS216" i="1"/>
  <c r="AG216" i="1"/>
  <c r="AK216" i="1" s="1"/>
  <c r="AS215" i="1"/>
  <c r="AG215" i="1"/>
  <c r="AK215" i="1" s="1"/>
  <c r="AS214" i="1"/>
  <c r="AG214" i="1"/>
  <c r="AK214" i="1" s="1"/>
  <c r="AS213" i="1"/>
  <c r="AG213" i="1"/>
  <c r="AK213" i="1" s="1"/>
  <c r="AS212" i="1"/>
  <c r="AG212" i="1"/>
  <c r="AK212" i="1" s="1"/>
  <c r="AS211" i="1"/>
  <c r="AG211" i="1"/>
  <c r="AK211" i="1" s="1"/>
  <c r="AS210" i="1"/>
  <c r="AG210" i="1"/>
  <c r="AK210" i="1" s="1"/>
  <c r="AS209" i="1"/>
  <c r="AG209" i="1"/>
  <c r="AK209" i="1" s="1"/>
  <c r="AS208" i="1"/>
  <c r="AG208" i="1"/>
  <c r="AK208" i="1" s="1"/>
  <c r="AS207" i="1"/>
  <c r="AG207" i="1"/>
  <c r="AK207" i="1" s="1"/>
  <c r="AU207" i="1" s="1"/>
  <c r="AS206" i="1"/>
  <c r="AG206" i="1"/>
  <c r="AK206" i="1" s="1"/>
  <c r="AS205" i="1"/>
  <c r="AG205" i="1"/>
  <c r="AK205" i="1" s="1"/>
  <c r="AS204" i="1"/>
  <c r="AG204" i="1"/>
  <c r="AK204" i="1" s="1"/>
  <c r="AS203" i="1"/>
  <c r="AG203" i="1"/>
  <c r="AK203" i="1" s="1"/>
  <c r="AS202" i="1"/>
  <c r="AG202" i="1"/>
  <c r="AK202" i="1" s="1"/>
  <c r="AS201" i="1"/>
  <c r="AG201" i="1"/>
  <c r="AK201" i="1" s="1"/>
  <c r="AS200" i="1"/>
  <c r="AG200" i="1"/>
  <c r="AK200" i="1" s="1"/>
  <c r="AS199" i="1"/>
  <c r="AG199" i="1"/>
  <c r="AK199" i="1" s="1"/>
  <c r="AS198" i="1"/>
  <c r="AG198" i="1"/>
  <c r="AK198" i="1" s="1"/>
  <c r="AU198" i="1" s="1"/>
  <c r="AS197" i="1"/>
  <c r="AG197" i="1"/>
  <c r="AK197" i="1" s="1"/>
  <c r="AS196" i="1"/>
  <c r="AG196" i="1"/>
  <c r="AK196" i="1" s="1"/>
  <c r="AS195" i="1"/>
  <c r="AG195" i="1"/>
  <c r="AK195" i="1" s="1"/>
  <c r="AS194" i="1"/>
  <c r="AG194" i="1"/>
  <c r="AK194" i="1" s="1"/>
  <c r="AU194" i="1" s="1"/>
  <c r="AS193" i="1"/>
  <c r="AG193" i="1"/>
  <c r="AK193" i="1" s="1"/>
  <c r="AS192" i="1"/>
  <c r="AG192" i="1"/>
  <c r="AK192" i="1" s="1"/>
  <c r="AS191" i="1"/>
  <c r="AG191" i="1"/>
  <c r="AK191" i="1" s="1"/>
  <c r="AS190" i="1"/>
  <c r="AG190" i="1"/>
  <c r="AK190" i="1" s="1"/>
  <c r="AU190" i="1" s="1"/>
  <c r="AS189" i="1"/>
  <c r="AG189" i="1"/>
  <c r="AK189" i="1" s="1"/>
  <c r="AS188" i="1"/>
  <c r="AG188" i="1"/>
  <c r="AK188" i="1" s="1"/>
  <c r="AS187" i="1"/>
  <c r="AG187" i="1"/>
  <c r="AK187" i="1" s="1"/>
  <c r="AS186" i="1"/>
  <c r="AG186" i="1"/>
  <c r="AK186" i="1" s="1"/>
  <c r="AS185" i="1"/>
  <c r="AG185" i="1"/>
  <c r="AK185" i="1" s="1"/>
  <c r="AS184" i="1"/>
  <c r="AG184" i="1"/>
  <c r="AK184" i="1" s="1"/>
  <c r="AS183" i="1"/>
  <c r="AG183" i="1"/>
  <c r="AK183" i="1" s="1"/>
  <c r="AS182" i="1"/>
  <c r="AG182" i="1"/>
  <c r="AK182" i="1" s="1"/>
  <c r="AS181" i="1"/>
  <c r="AK181" i="1"/>
  <c r="AG181" i="1"/>
  <c r="AS180" i="1"/>
  <c r="AG180" i="1"/>
  <c r="AK180" i="1" s="1"/>
  <c r="AR179" i="1"/>
  <c r="AS179" i="1" s="1"/>
  <c r="AQ179" i="1"/>
  <c r="AG179" i="1"/>
  <c r="AK179" i="1" s="1"/>
  <c r="AS178" i="1"/>
  <c r="AG178" i="1"/>
  <c r="AK178" i="1" s="1"/>
  <c r="AS177" i="1"/>
  <c r="AG177" i="1"/>
  <c r="AK177" i="1" s="1"/>
  <c r="AS176" i="1"/>
  <c r="AG176" i="1"/>
  <c r="AK176" i="1" s="1"/>
  <c r="AU176" i="1" s="1"/>
  <c r="AS175" i="1"/>
  <c r="AG175" i="1"/>
  <c r="AK175" i="1" s="1"/>
  <c r="AS174" i="1"/>
  <c r="AG174" i="1"/>
  <c r="AK174" i="1" s="1"/>
  <c r="AS173" i="1"/>
  <c r="AG173" i="1"/>
  <c r="AK173" i="1" s="1"/>
  <c r="AS172" i="1"/>
  <c r="AG172" i="1"/>
  <c r="AK172" i="1" s="1"/>
  <c r="AS171" i="1"/>
  <c r="AK171" i="1"/>
  <c r="AG171" i="1"/>
  <c r="AS170" i="1"/>
  <c r="AG170" i="1"/>
  <c r="AK170" i="1" s="1"/>
  <c r="AS169" i="1"/>
  <c r="AG169" i="1"/>
  <c r="AK169" i="1" s="1"/>
  <c r="AS168" i="1"/>
  <c r="AG168" i="1"/>
  <c r="AK168" i="1" s="1"/>
  <c r="AS167" i="1"/>
  <c r="AG167" i="1"/>
  <c r="AK167" i="1" s="1"/>
  <c r="AS166" i="1"/>
  <c r="AG166" i="1"/>
  <c r="AK166" i="1" s="1"/>
  <c r="AS165" i="1"/>
  <c r="AG165" i="1"/>
  <c r="AK165" i="1" s="1"/>
  <c r="AS164" i="1"/>
  <c r="AG164" i="1"/>
  <c r="AK164" i="1" s="1"/>
  <c r="AS163" i="1"/>
  <c r="AG163" i="1"/>
  <c r="AK163" i="1" s="1"/>
  <c r="AS162" i="1"/>
  <c r="AG162" i="1"/>
  <c r="AK162" i="1" s="1"/>
  <c r="AS161" i="1"/>
  <c r="AG161" i="1"/>
  <c r="AK161" i="1" s="1"/>
  <c r="AS160" i="1"/>
  <c r="AG160" i="1"/>
  <c r="AK160" i="1" s="1"/>
  <c r="AS159" i="1"/>
  <c r="AG159" i="1"/>
  <c r="AK159" i="1" s="1"/>
  <c r="AS158" i="1"/>
  <c r="AG158" i="1"/>
  <c r="AK158" i="1" s="1"/>
  <c r="AS157" i="1"/>
  <c r="AG157" i="1"/>
  <c r="AK157" i="1" s="1"/>
  <c r="AS156" i="1"/>
  <c r="AG156" i="1"/>
  <c r="AK156" i="1" s="1"/>
  <c r="AS155" i="1"/>
  <c r="AG155" i="1"/>
  <c r="AK155" i="1" s="1"/>
  <c r="AS154" i="1"/>
  <c r="AG154" i="1"/>
  <c r="AK154" i="1" s="1"/>
  <c r="AS153" i="1"/>
  <c r="AG153" i="1"/>
  <c r="AK153" i="1" s="1"/>
  <c r="AS152" i="1"/>
  <c r="AG152" i="1"/>
  <c r="AK152" i="1" s="1"/>
  <c r="AS151" i="1"/>
  <c r="AG151" i="1"/>
  <c r="AK151" i="1" s="1"/>
  <c r="AS150" i="1"/>
  <c r="AG150" i="1"/>
  <c r="AK150" i="1" s="1"/>
  <c r="AS149" i="1"/>
  <c r="AG149" i="1"/>
  <c r="AK149" i="1" s="1"/>
  <c r="AS148" i="1"/>
  <c r="AG148" i="1"/>
  <c r="AK148" i="1" s="1"/>
  <c r="AS147" i="1"/>
  <c r="AG147" i="1"/>
  <c r="AK147" i="1" s="1"/>
  <c r="AS146" i="1"/>
  <c r="AG146" i="1"/>
  <c r="AK146" i="1" s="1"/>
  <c r="AS145" i="1"/>
  <c r="AG145" i="1"/>
  <c r="AK145" i="1" s="1"/>
  <c r="AS144" i="1"/>
  <c r="AG144" i="1"/>
  <c r="AK144" i="1" s="1"/>
  <c r="AS143" i="1"/>
  <c r="AG143" i="1"/>
  <c r="AK143" i="1" s="1"/>
  <c r="AS142" i="1"/>
  <c r="AG142" i="1"/>
  <c r="AK142" i="1" s="1"/>
  <c r="AS141" i="1"/>
  <c r="AG141" i="1"/>
  <c r="AK141" i="1" s="1"/>
  <c r="AS140" i="1"/>
  <c r="AG140" i="1"/>
  <c r="AK140" i="1" s="1"/>
  <c r="AS139" i="1"/>
  <c r="AG139" i="1"/>
  <c r="AK139" i="1" s="1"/>
  <c r="AS138" i="1"/>
  <c r="AG138" i="1"/>
  <c r="AK138" i="1" s="1"/>
  <c r="AS137" i="1"/>
  <c r="AG137" i="1"/>
  <c r="AK137" i="1" s="1"/>
  <c r="AS136" i="1"/>
  <c r="AG136" i="1"/>
  <c r="AK136" i="1" s="1"/>
  <c r="AU136" i="1" s="1"/>
  <c r="AS135" i="1"/>
  <c r="AG135" i="1"/>
  <c r="AK135" i="1" s="1"/>
  <c r="AS134" i="1"/>
  <c r="AG134" i="1"/>
  <c r="AK134" i="1" s="1"/>
  <c r="AS133" i="1"/>
  <c r="AG133" i="1"/>
  <c r="AK133" i="1" s="1"/>
  <c r="AS132" i="1"/>
  <c r="AG132" i="1"/>
  <c r="AK132" i="1" s="1"/>
  <c r="AS131" i="1"/>
  <c r="AG131" i="1"/>
  <c r="AK131" i="1" s="1"/>
  <c r="AS130" i="1"/>
  <c r="AG130" i="1"/>
  <c r="AK130" i="1" s="1"/>
  <c r="AS129" i="1"/>
  <c r="AG129" i="1"/>
  <c r="AK129" i="1" s="1"/>
  <c r="AS128" i="1"/>
  <c r="AG128" i="1"/>
  <c r="AK128" i="1" s="1"/>
  <c r="AS127" i="1"/>
  <c r="AG127" i="1"/>
  <c r="AK127" i="1" s="1"/>
  <c r="AS126" i="1"/>
  <c r="AG126" i="1"/>
  <c r="AK126" i="1" s="1"/>
  <c r="AS125" i="1"/>
  <c r="AG125" i="1"/>
  <c r="AK125" i="1" s="1"/>
  <c r="AS124" i="1"/>
  <c r="AG124" i="1"/>
  <c r="AK124" i="1" s="1"/>
  <c r="AS123" i="1"/>
  <c r="AG123" i="1"/>
  <c r="AK123" i="1" s="1"/>
  <c r="AS122" i="1"/>
  <c r="AG122" i="1"/>
  <c r="AK122" i="1" s="1"/>
  <c r="AS121" i="1"/>
  <c r="AG121" i="1"/>
  <c r="AK121" i="1" s="1"/>
  <c r="AS120" i="1"/>
  <c r="AG120" i="1"/>
  <c r="AK120" i="1" s="1"/>
  <c r="AS119" i="1"/>
  <c r="AG119" i="1"/>
  <c r="AK119" i="1" s="1"/>
  <c r="AS118" i="1"/>
  <c r="AG118" i="1"/>
  <c r="AK118" i="1" s="1"/>
  <c r="AS117" i="1"/>
  <c r="AG117" i="1"/>
  <c r="AK117" i="1" s="1"/>
  <c r="AS116" i="1"/>
  <c r="AG116" i="1"/>
  <c r="AK116" i="1" s="1"/>
  <c r="AS115" i="1"/>
  <c r="AG115" i="1"/>
  <c r="AK115" i="1" s="1"/>
  <c r="AS114" i="1"/>
  <c r="AG114" i="1"/>
  <c r="AK114" i="1" s="1"/>
  <c r="AS113" i="1"/>
  <c r="AG113" i="1"/>
  <c r="AK113" i="1" s="1"/>
  <c r="AS112" i="1"/>
  <c r="AG112" i="1"/>
  <c r="AK112" i="1" s="1"/>
  <c r="AS111" i="1"/>
  <c r="AG111" i="1"/>
  <c r="AK111" i="1" s="1"/>
  <c r="AS110" i="1"/>
  <c r="AG110" i="1"/>
  <c r="AK110" i="1" s="1"/>
  <c r="AS109" i="1"/>
  <c r="AG109" i="1"/>
  <c r="AK109" i="1" s="1"/>
  <c r="AS108" i="1"/>
  <c r="AG108" i="1"/>
  <c r="AK108" i="1" s="1"/>
  <c r="AS107" i="1"/>
  <c r="AG107" i="1"/>
  <c r="AK107" i="1" s="1"/>
  <c r="AS106" i="1"/>
  <c r="AG106" i="1"/>
  <c r="AK106" i="1" s="1"/>
  <c r="AS105" i="1"/>
  <c r="AG105" i="1"/>
  <c r="AK105" i="1" s="1"/>
  <c r="AS104" i="1"/>
  <c r="AG104" i="1"/>
  <c r="AK104" i="1" s="1"/>
  <c r="AS103" i="1"/>
  <c r="AG103" i="1"/>
  <c r="AK103" i="1" s="1"/>
  <c r="AS102" i="1"/>
  <c r="AG102" i="1"/>
  <c r="AK102" i="1" s="1"/>
  <c r="AS101" i="1"/>
  <c r="AG101" i="1"/>
  <c r="AK101" i="1" s="1"/>
  <c r="AS100" i="1"/>
  <c r="AG100" i="1"/>
  <c r="AK100" i="1" s="1"/>
  <c r="AS99" i="1"/>
  <c r="AG99" i="1"/>
  <c r="AK99" i="1" s="1"/>
  <c r="AS98" i="1"/>
  <c r="AG98" i="1"/>
  <c r="AK98" i="1" s="1"/>
  <c r="AS97" i="1"/>
  <c r="AG97" i="1"/>
  <c r="AK97" i="1" s="1"/>
  <c r="AS96" i="1"/>
  <c r="AG96" i="1"/>
  <c r="AK96" i="1" s="1"/>
  <c r="AS95" i="1"/>
  <c r="AG95" i="1"/>
  <c r="AK95" i="1" s="1"/>
  <c r="AS94" i="1"/>
  <c r="AG94" i="1"/>
  <c r="AK94" i="1" s="1"/>
  <c r="AS93" i="1"/>
  <c r="AG93" i="1"/>
  <c r="AK93" i="1" s="1"/>
  <c r="AS92" i="1"/>
  <c r="AG92" i="1"/>
  <c r="AK92" i="1" s="1"/>
  <c r="AS91" i="1"/>
  <c r="AG91" i="1"/>
  <c r="AK91" i="1" s="1"/>
  <c r="AS90" i="1"/>
  <c r="AG90" i="1"/>
  <c r="AK90" i="1" s="1"/>
  <c r="AS89" i="1"/>
  <c r="AG89" i="1"/>
  <c r="AK89" i="1" s="1"/>
  <c r="AS88" i="1"/>
  <c r="AG88" i="1"/>
  <c r="AK88" i="1" s="1"/>
  <c r="AS87" i="1"/>
  <c r="AG87" i="1"/>
  <c r="AK87" i="1" s="1"/>
  <c r="AS86" i="1"/>
  <c r="AG86" i="1"/>
  <c r="AK86" i="1" s="1"/>
  <c r="AS85" i="1"/>
  <c r="AG85" i="1"/>
  <c r="AK85" i="1" s="1"/>
  <c r="AS84" i="1"/>
  <c r="AG84" i="1"/>
  <c r="AK84" i="1" s="1"/>
  <c r="AS83" i="1"/>
  <c r="AG83" i="1"/>
  <c r="AK83" i="1" s="1"/>
  <c r="AS82" i="1"/>
  <c r="AG82" i="1"/>
  <c r="AK82" i="1" s="1"/>
  <c r="AS81" i="1"/>
  <c r="AG81" i="1"/>
  <c r="AK81" i="1" s="1"/>
  <c r="AS80" i="1"/>
  <c r="AG80" i="1"/>
  <c r="AK80" i="1" s="1"/>
  <c r="AS79" i="1"/>
  <c r="AG79" i="1"/>
  <c r="AK79" i="1" s="1"/>
  <c r="AS78" i="1"/>
  <c r="AG78" i="1"/>
  <c r="AK78" i="1" s="1"/>
  <c r="AS77" i="1"/>
  <c r="AG77" i="1"/>
  <c r="AK77" i="1" s="1"/>
  <c r="AS76" i="1"/>
  <c r="AG76" i="1"/>
  <c r="AK76" i="1" s="1"/>
  <c r="AS75" i="1"/>
  <c r="AG75" i="1"/>
  <c r="AK75" i="1" s="1"/>
  <c r="AS74" i="1"/>
  <c r="AG74" i="1"/>
  <c r="AK74" i="1" s="1"/>
  <c r="AS73" i="1"/>
  <c r="AG73" i="1"/>
  <c r="AK73" i="1" s="1"/>
  <c r="AS72" i="1"/>
  <c r="AG72" i="1"/>
  <c r="AK72" i="1" s="1"/>
  <c r="AS71" i="1"/>
  <c r="AG71" i="1"/>
  <c r="AK71" i="1" s="1"/>
  <c r="AS70" i="1"/>
  <c r="AG70" i="1"/>
  <c r="AK70" i="1" s="1"/>
  <c r="AS69" i="1"/>
  <c r="AG69" i="1"/>
  <c r="AK69" i="1" s="1"/>
  <c r="AS68" i="1"/>
  <c r="AG68" i="1"/>
  <c r="AK68" i="1" s="1"/>
  <c r="AS67" i="1"/>
  <c r="AG67" i="1"/>
  <c r="AK67" i="1" s="1"/>
  <c r="AS66" i="1"/>
  <c r="AG66" i="1"/>
  <c r="AK66" i="1" s="1"/>
  <c r="AS65" i="1"/>
  <c r="AG65" i="1"/>
  <c r="AK65" i="1" s="1"/>
  <c r="AS64" i="1"/>
  <c r="AG64" i="1"/>
  <c r="AK64" i="1" s="1"/>
  <c r="AS63" i="1"/>
  <c r="AG63" i="1"/>
  <c r="AK63" i="1" s="1"/>
  <c r="AS62" i="1"/>
  <c r="AG62" i="1"/>
  <c r="AK62" i="1" s="1"/>
  <c r="AS61" i="1"/>
  <c r="AG61" i="1"/>
  <c r="AK61" i="1" s="1"/>
  <c r="AS60" i="1"/>
  <c r="AG60" i="1"/>
  <c r="AK60" i="1" s="1"/>
  <c r="AS59" i="1"/>
  <c r="AG59" i="1"/>
  <c r="AK59" i="1" s="1"/>
  <c r="AS58" i="1"/>
  <c r="AG58" i="1"/>
  <c r="AK58" i="1" s="1"/>
  <c r="AS57" i="1"/>
  <c r="AG57" i="1"/>
  <c r="AK57" i="1" s="1"/>
  <c r="AS56" i="1"/>
  <c r="AG56" i="1"/>
  <c r="AK56" i="1" s="1"/>
  <c r="AS55" i="1"/>
  <c r="AG55" i="1"/>
  <c r="AK55" i="1" s="1"/>
  <c r="AS54" i="1"/>
  <c r="AG54" i="1"/>
  <c r="AK54" i="1" s="1"/>
  <c r="AS53" i="1"/>
  <c r="AG53" i="1"/>
  <c r="AK53" i="1" s="1"/>
  <c r="AS52" i="1"/>
  <c r="AG52" i="1"/>
  <c r="AK52" i="1" s="1"/>
  <c r="AS51" i="1"/>
  <c r="AG51" i="1"/>
  <c r="AK51" i="1" s="1"/>
  <c r="AS50" i="1"/>
  <c r="AG50" i="1"/>
  <c r="AK50" i="1" s="1"/>
  <c r="AS49" i="1"/>
  <c r="AG49" i="1"/>
  <c r="AK49" i="1" s="1"/>
  <c r="AS48" i="1"/>
  <c r="AG48" i="1"/>
  <c r="AK48" i="1" s="1"/>
  <c r="AS47" i="1"/>
  <c r="AG47" i="1"/>
  <c r="AK47" i="1" s="1"/>
  <c r="AS46" i="1"/>
  <c r="AG46" i="1"/>
  <c r="AK46" i="1" s="1"/>
  <c r="AS45" i="1"/>
  <c r="AG45" i="1"/>
  <c r="AK45" i="1" s="1"/>
  <c r="AS44" i="1"/>
  <c r="AG44" i="1"/>
  <c r="AK44" i="1" s="1"/>
  <c r="AS43" i="1"/>
  <c r="AG43" i="1"/>
  <c r="AK43" i="1" s="1"/>
  <c r="AS42" i="1"/>
  <c r="AG42" i="1"/>
  <c r="AK42" i="1" s="1"/>
  <c r="AS41" i="1"/>
  <c r="AG41" i="1"/>
  <c r="AK41" i="1" s="1"/>
  <c r="AS40" i="1"/>
  <c r="AG40" i="1"/>
  <c r="AK40" i="1" s="1"/>
  <c r="AS39" i="1"/>
  <c r="AG39" i="1"/>
  <c r="AK39" i="1" s="1"/>
  <c r="AS38" i="1"/>
  <c r="AG38" i="1"/>
  <c r="AK38" i="1" s="1"/>
  <c r="AS37" i="1"/>
  <c r="AG37" i="1"/>
  <c r="AK37" i="1" s="1"/>
  <c r="AS36" i="1"/>
  <c r="AG36" i="1"/>
  <c r="AK36" i="1" s="1"/>
  <c r="AS35" i="1"/>
  <c r="AG35" i="1"/>
  <c r="AK35" i="1" s="1"/>
  <c r="AS34" i="1"/>
  <c r="AG34" i="1"/>
  <c r="AK34" i="1" s="1"/>
  <c r="AS33" i="1"/>
  <c r="AG33" i="1"/>
  <c r="AK33" i="1" s="1"/>
  <c r="AS32" i="1"/>
  <c r="AG32" i="1"/>
  <c r="AK32" i="1" s="1"/>
  <c r="AS31" i="1"/>
  <c r="AG31" i="1"/>
  <c r="AK31" i="1" s="1"/>
  <c r="AS30" i="1"/>
  <c r="AG30" i="1"/>
  <c r="AK30" i="1" s="1"/>
  <c r="AS29" i="1"/>
  <c r="AG29" i="1"/>
  <c r="AK29" i="1" s="1"/>
  <c r="AS28" i="1"/>
  <c r="AG28" i="1"/>
  <c r="AK28" i="1" s="1"/>
  <c r="AS27" i="1"/>
  <c r="AG27" i="1"/>
  <c r="AK27" i="1" s="1"/>
  <c r="AS26" i="1"/>
  <c r="AG26" i="1"/>
  <c r="AK26" i="1" s="1"/>
  <c r="AS25" i="1"/>
  <c r="AG25" i="1"/>
  <c r="AK25" i="1" s="1"/>
  <c r="AS24" i="1"/>
  <c r="AG24" i="1"/>
  <c r="AK24" i="1" s="1"/>
  <c r="AS23" i="1"/>
  <c r="AG23" i="1"/>
  <c r="AK23" i="1" s="1"/>
  <c r="AS22" i="1"/>
  <c r="AG22" i="1"/>
  <c r="AK22" i="1" s="1"/>
  <c r="AS21" i="1"/>
  <c r="AG21" i="1"/>
  <c r="AK21" i="1" s="1"/>
  <c r="AS20" i="1"/>
  <c r="AG20" i="1"/>
  <c r="AK20" i="1" s="1"/>
  <c r="AS19" i="1"/>
  <c r="AG19" i="1"/>
  <c r="AK19" i="1" s="1"/>
  <c r="AS18" i="1"/>
  <c r="AG18" i="1"/>
  <c r="AK18" i="1" s="1"/>
  <c r="AS17" i="1"/>
  <c r="AG17" i="1"/>
  <c r="AK17" i="1" s="1"/>
  <c r="AS16" i="1"/>
  <c r="AG16" i="1"/>
  <c r="AK16" i="1" s="1"/>
  <c r="AS15" i="1"/>
  <c r="AR13" i="1"/>
  <c r="AI13" i="1"/>
  <c r="AE13" i="1"/>
  <c r="AD13" i="1"/>
  <c r="AC13" i="1"/>
  <c r="AB13" i="1"/>
  <c r="AU262" i="1" l="1"/>
  <c r="AU286" i="1"/>
  <c r="AU26" i="1"/>
  <c r="AU30" i="1"/>
  <c r="AU38" i="1"/>
  <c r="AU42" i="1"/>
  <c r="AU46" i="1"/>
  <c r="AU50" i="1"/>
  <c r="AU54" i="1"/>
  <c r="AU58" i="1"/>
  <c r="AU66" i="1"/>
  <c r="AU163" i="1"/>
  <c r="AU118" i="1"/>
  <c r="AU158" i="1"/>
  <c r="AU22" i="1"/>
  <c r="AU62" i="1"/>
  <c r="AU70" i="1"/>
  <c r="AU74" i="1"/>
  <c r="AU78" i="1"/>
  <c r="AU86" i="1"/>
  <c r="AU90" i="1"/>
  <c r="AU94" i="1"/>
  <c r="AU98" i="1"/>
  <c r="AU174" i="1"/>
  <c r="AU196" i="1"/>
  <c r="AU156" i="1"/>
  <c r="AU179" i="1"/>
  <c r="AU182" i="1"/>
  <c r="AU239" i="1"/>
  <c r="AU243" i="1"/>
  <c r="AU247" i="1"/>
  <c r="AU251" i="1"/>
  <c r="AU255" i="1"/>
  <c r="AU259" i="1"/>
  <c r="AU263" i="1"/>
  <c r="AU267" i="1"/>
  <c r="M13" i="1"/>
  <c r="AU172" i="1"/>
  <c r="AU271" i="1"/>
  <c r="AU287" i="1"/>
  <c r="AU291" i="1"/>
  <c r="AU295" i="1"/>
  <c r="AU299" i="1"/>
  <c r="AU307" i="1"/>
  <c r="W13" i="1"/>
  <c r="AU18" i="1"/>
  <c r="AU275" i="1"/>
  <c r="AU283" i="1"/>
  <c r="AU160" i="1"/>
  <c r="AU34" i="1"/>
  <c r="AU61" i="1"/>
  <c r="AU127" i="1"/>
  <c r="AU211" i="1"/>
  <c r="AU221" i="1"/>
  <c r="AU236" i="1"/>
  <c r="AU229" i="1"/>
  <c r="AU45" i="1"/>
  <c r="AU216" i="1"/>
  <c r="AU152" i="1"/>
  <c r="AU180" i="1"/>
  <c r="AU225" i="1"/>
  <c r="AU82" i="1"/>
  <c r="AU132" i="1"/>
  <c r="AU140" i="1"/>
  <c r="AU168" i="1"/>
  <c r="AU185" i="1"/>
  <c r="AU298" i="1"/>
  <c r="AU77" i="1"/>
  <c r="AU93" i="1"/>
  <c r="AU154" i="1"/>
  <c r="AU159" i="1"/>
  <c r="AU170" i="1"/>
  <c r="AU175" i="1"/>
  <c r="AU189" i="1"/>
  <c r="AU29" i="1"/>
  <c r="AU104" i="1"/>
  <c r="AU108" i="1"/>
  <c r="AU122" i="1"/>
  <c r="AU151" i="1"/>
  <c r="AU167" i="1"/>
  <c r="AU227" i="1"/>
  <c r="AU294" i="1"/>
  <c r="AU192" i="1"/>
  <c r="AU197" i="1"/>
  <c r="AU240" i="1"/>
  <c r="AU302" i="1"/>
  <c r="AU123" i="1"/>
  <c r="AU124" i="1"/>
  <c r="AU181" i="1"/>
  <c r="AU143" i="1"/>
  <c r="AU228" i="1"/>
  <c r="AU274" i="1"/>
  <c r="AU111" i="1"/>
  <c r="AU139" i="1"/>
  <c r="AU204" i="1"/>
  <c r="AU213" i="1"/>
  <c r="AU223" i="1"/>
  <c r="AU258" i="1"/>
  <c r="AU270" i="1"/>
  <c r="AU279" i="1"/>
  <c r="AU282" i="1"/>
  <c r="AU107" i="1"/>
  <c r="AU242" i="1"/>
  <c r="AU266" i="1"/>
  <c r="AU303" i="1"/>
  <c r="AU306" i="1"/>
  <c r="AU232" i="1"/>
  <c r="AU250" i="1"/>
  <c r="AU290" i="1"/>
  <c r="AU63" i="1"/>
  <c r="AU113" i="1"/>
  <c r="AU245" i="1"/>
  <c r="AU19" i="1"/>
  <c r="AU76" i="1"/>
  <c r="AU83" i="1"/>
  <c r="AU130" i="1"/>
  <c r="AU23" i="1"/>
  <c r="AU28" i="1"/>
  <c r="AU31" i="1"/>
  <c r="AU35" i="1"/>
  <c r="AU56" i="1"/>
  <c r="AU68" i="1"/>
  <c r="AU87" i="1"/>
  <c r="AU92" i="1"/>
  <c r="AU95" i="1"/>
  <c r="AU99" i="1"/>
  <c r="AU114" i="1"/>
  <c r="AU141" i="1"/>
  <c r="AU277" i="1"/>
  <c r="AU24" i="1"/>
  <c r="AU36" i="1"/>
  <c r="AU55" i="1"/>
  <c r="AU60" i="1"/>
  <c r="AU67" i="1"/>
  <c r="AU88" i="1"/>
  <c r="AU100" i="1"/>
  <c r="AU134" i="1"/>
  <c r="AU183" i="1"/>
  <c r="AU199" i="1"/>
  <c r="AU40" i="1"/>
  <c r="AU52" i="1"/>
  <c r="AU71" i="1"/>
  <c r="AU79" i="1"/>
  <c r="AU102" i="1"/>
  <c r="AU146" i="1"/>
  <c r="AU218" i="1"/>
  <c r="AU20" i="1"/>
  <c r="AU39" i="1"/>
  <c r="AU44" i="1"/>
  <c r="AU47" i="1"/>
  <c r="AU51" i="1"/>
  <c r="AU72" i="1"/>
  <c r="AU84" i="1"/>
  <c r="AU109" i="1"/>
  <c r="AU129" i="1"/>
  <c r="AU145" i="1"/>
  <c r="AU161" i="1"/>
  <c r="AU177" i="1"/>
  <c r="AU91" i="1"/>
  <c r="AU16" i="1"/>
  <c r="AU25" i="1"/>
  <c r="AU41" i="1"/>
  <c r="AU57" i="1"/>
  <c r="AU59" i="1"/>
  <c r="AU75" i="1"/>
  <c r="AU80" i="1"/>
  <c r="AU89" i="1"/>
  <c r="AU125" i="1"/>
  <c r="AU128" i="1"/>
  <c r="AU137" i="1"/>
  <c r="AU153" i="1"/>
  <c r="AU165" i="1"/>
  <c r="AU169" i="1"/>
  <c r="AU178" i="1"/>
  <c r="AU187" i="1"/>
  <c r="AU191" i="1"/>
  <c r="AU27" i="1"/>
  <c r="AU32" i="1"/>
  <c r="AU43" i="1"/>
  <c r="AU48" i="1"/>
  <c r="AU64" i="1"/>
  <c r="AU73" i="1"/>
  <c r="AU96" i="1"/>
  <c r="AU105" i="1"/>
  <c r="AU115" i="1"/>
  <c r="AU147" i="1"/>
  <c r="AU162" i="1"/>
  <c r="AU164" i="1"/>
  <c r="AU184" i="1"/>
  <c r="AU186" i="1"/>
  <c r="AU222" i="1"/>
  <c r="AU231" i="1"/>
  <c r="AU235" i="1"/>
  <c r="AU241" i="1"/>
  <c r="AU249" i="1"/>
  <c r="AU253" i="1"/>
  <c r="AU273" i="1"/>
  <c r="AU281" i="1"/>
  <c r="AU285" i="1"/>
  <c r="AU305" i="1"/>
  <c r="AU21" i="1"/>
  <c r="AU37" i="1"/>
  <c r="AU53" i="1"/>
  <c r="AU69" i="1"/>
  <c r="AU85" i="1"/>
  <c r="AU101" i="1"/>
  <c r="AU106" i="1"/>
  <c r="AU110" i="1"/>
  <c r="AU116" i="1"/>
  <c r="AU119" i="1"/>
  <c r="AU120" i="1"/>
  <c r="AU133" i="1"/>
  <c r="AU138" i="1"/>
  <c r="AU142" i="1"/>
  <c r="AU148" i="1"/>
  <c r="AU203" i="1"/>
  <c r="AU217" i="1"/>
  <c r="AU234" i="1"/>
  <c r="AU244" i="1"/>
  <c r="AU269" i="1"/>
  <c r="AU276" i="1"/>
  <c r="AU301" i="1"/>
  <c r="AU308" i="1"/>
  <c r="AG13" i="1"/>
  <c r="AS13" i="1"/>
  <c r="AU17" i="1"/>
  <c r="AU33" i="1"/>
  <c r="AU49" i="1"/>
  <c r="AU65" i="1"/>
  <c r="AU81" i="1"/>
  <c r="AU97" i="1"/>
  <c r="AU112" i="1"/>
  <c r="AU121" i="1"/>
  <c r="AU131" i="1"/>
  <c r="AU144" i="1"/>
  <c r="AU150" i="1"/>
  <c r="AU157" i="1"/>
  <c r="AU166" i="1"/>
  <c r="AU173" i="1"/>
  <c r="AU188" i="1"/>
  <c r="AU195" i="1"/>
  <c r="AU200" i="1"/>
  <c r="AU202" i="1"/>
  <c r="AU208" i="1"/>
  <c r="AU214" i="1"/>
  <c r="AU219" i="1"/>
  <c r="AU226" i="1"/>
  <c r="AU230" i="1"/>
  <c r="AU237" i="1"/>
  <c r="AU246" i="1"/>
  <c r="AU248" i="1"/>
  <c r="AU256" i="1"/>
  <c r="AU278" i="1"/>
  <c r="AU280" i="1"/>
  <c r="AU288" i="1"/>
  <c r="AK15" i="1"/>
  <c r="AU103" i="1"/>
  <c r="AU117" i="1"/>
  <c r="AU126" i="1"/>
  <c r="AU135" i="1"/>
  <c r="AU149" i="1"/>
  <c r="AU205" i="1"/>
  <c r="AU209" i="1"/>
  <c r="AU212" i="1"/>
  <c r="AU261" i="1"/>
  <c r="AU268" i="1"/>
  <c r="AU293" i="1"/>
  <c r="AU300" i="1"/>
  <c r="AU155" i="1"/>
  <c r="AU171" i="1"/>
  <c r="AU193" i="1"/>
  <c r="AU201" i="1"/>
  <c r="AU210" i="1"/>
  <c r="AU220" i="1"/>
  <c r="AU233" i="1"/>
  <c r="AU260" i="1"/>
  <c r="AU265" i="1"/>
  <c r="AU272" i="1"/>
  <c r="AU292" i="1"/>
  <c r="AU297" i="1"/>
  <c r="AU304" i="1"/>
  <c r="AU206" i="1"/>
  <c r="AU215" i="1"/>
  <c r="AU224" i="1"/>
  <c r="AU238" i="1"/>
  <c r="AU252" i="1"/>
  <c r="AU257" i="1"/>
  <c r="AU264" i="1"/>
  <c r="AU284" i="1"/>
  <c r="AU289" i="1"/>
  <c r="AU296" i="1"/>
  <c r="BD15" i="1"/>
  <c r="BP308" i="1"/>
  <c r="BD308" i="1"/>
  <c r="BH308" i="1" s="1"/>
  <c r="BP307" i="1"/>
  <c r="BD307" i="1"/>
  <c r="BH307" i="1" s="1"/>
  <c r="BP306" i="1"/>
  <c r="BD306" i="1"/>
  <c r="BH306" i="1" s="1"/>
  <c r="BP305" i="1"/>
  <c r="BD305" i="1"/>
  <c r="BH305" i="1" s="1"/>
  <c r="BP304" i="1"/>
  <c r="BD304" i="1"/>
  <c r="BH304" i="1" s="1"/>
  <c r="BP303" i="1"/>
  <c r="BD303" i="1"/>
  <c r="BH303" i="1" s="1"/>
  <c r="BP302" i="1"/>
  <c r="BD302" i="1"/>
  <c r="BH302" i="1" s="1"/>
  <c r="BP301" i="1"/>
  <c r="BD301" i="1"/>
  <c r="BH301" i="1" s="1"/>
  <c r="BP300" i="1"/>
  <c r="BD300" i="1"/>
  <c r="BH300" i="1" s="1"/>
  <c r="BP299" i="1"/>
  <c r="BD299" i="1"/>
  <c r="BH299" i="1" s="1"/>
  <c r="BP298" i="1"/>
  <c r="BD298" i="1"/>
  <c r="BH298" i="1" s="1"/>
  <c r="BP297" i="1"/>
  <c r="BD297" i="1"/>
  <c r="BH297" i="1" s="1"/>
  <c r="BP296" i="1"/>
  <c r="BD296" i="1"/>
  <c r="BH296" i="1" s="1"/>
  <c r="BP295" i="1"/>
  <c r="BD295" i="1"/>
  <c r="BH295" i="1" s="1"/>
  <c r="BP294" i="1"/>
  <c r="BD294" i="1"/>
  <c r="BH294" i="1" s="1"/>
  <c r="BP293" i="1"/>
  <c r="BD293" i="1"/>
  <c r="BH293" i="1" s="1"/>
  <c r="BP292" i="1"/>
  <c r="BD292" i="1"/>
  <c r="BH292" i="1" s="1"/>
  <c r="BP291" i="1"/>
  <c r="BD291" i="1"/>
  <c r="BH291" i="1" s="1"/>
  <c r="BP290" i="1"/>
  <c r="BD290" i="1"/>
  <c r="BH290" i="1" s="1"/>
  <c r="BP289" i="1"/>
  <c r="BD289" i="1"/>
  <c r="BH289" i="1" s="1"/>
  <c r="BP288" i="1"/>
  <c r="BD288" i="1"/>
  <c r="BH288" i="1" s="1"/>
  <c r="BP287" i="1"/>
  <c r="BD287" i="1"/>
  <c r="BH287" i="1" s="1"/>
  <c r="BP286" i="1"/>
  <c r="BD286" i="1"/>
  <c r="BH286" i="1" s="1"/>
  <c r="BP285" i="1"/>
  <c r="BD285" i="1"/>
  <c r="BH285" i="1" s="1"/>
  <c r="BP284" i="1"/>
  <c r="BD284" i="1"/>
  <c r="BH284" i="1" s="1"/>
  <c r="BP283" i="1"/>
  <c r="BD283" i="1"/>
  <c r="BH283" i="1" s="1"/>
  <c r="BP282" i="1"/>
  <c r="BD282" i="1"/>
  <c r="BH282" i="1" s="1"/>
  <c r="BP281" i="1"/>
  <c r="BD281" i="1"/>
  <c r="BH281" i="1" s="1"/>
  <c r="BR281" i="1" s="1"/>
  <c r="BP280" i="1"/>
  <c r="BD280" i="1"/>
  <c r="BH280" i="1" s="1"/>
  <c r="BP279" i="1"/>
  <c r="BD279" i="1"/>
  <c r="BH279" i="1" s="1"/>
  <c r="BP278" i="1"/>
  <c r="BD278" i="1"/>
  <c r="BH278" i="1" s="1"/>
  <c r="BP277" i="1"/>
  <c r="BD277" i="1"/>
  <c r="BH277" i="1" s="1"/>
  <c r="BP276" i="1"/>
  <c r="BD276" i="1"/>
  <c r="BH276" i="1" s="1"/>
  <c r="BP275" i="1"/>
  <c r="BD275" i="1"/>
  <c r="BH275" i="1" s="1"/>
  <c r="BP274" i="1"/>
  <c r="BD274" i="1"/>
  <c r="BH274" i="1" s="1"/>
  <c r="BP273" i="1"/>
  <c r="BD273" i="1"/>
  <c r="BH273" i="1" s="1"/>
  <c r="BP272" i="1"/>
  <c r="BD272" i="1"/>
  <c r="BH272" i="1" s="1"/>
  <c r="BP271" i="1"/>
  <c r="BD271" i="1"/>
  <c r="BH271" i="1" s="1"/>
  <c r="BP270" i="1"/>
  <c r="BD270" i="1"/>
  <c r="BH270" i="1" s="1"/>
  <c r="BP269" i="1"/>
  <c r="BD269" i="1"/>
  <c r="BH269" i="1" s="1"/>
  <c r="BP268" i="1"/>
  <c r="BD268" i="1"/>
  <c r="BH268" i="1" s="1"/>
  <c r="BP267" i="1"/>
  <c r="BD267" i="1"/>
  <c r="BH267" i="1" s="1"/>
  <c r="BP266" i="1"/>
  <c r="BD266" i="1"/>
  <c r="BH266" i="1" s="1"/>
  <c r="BP265" i="1"/>
  <c r="BD265" i="1"/>
  <c r="BH265" i="1" s="1"/>
  <c r="BP264" i="1"/>
  <c r="BD264" i="1"/>
  <c r="BH264" i="1" s="1"/>
  <c r="BP263" i="1"/>
  <c r="BH263" i="1"/>
  <c r="BD263" i="1"/>
  <c r="BP262" i="1"/>
  <c r="BD262" i="1"/>
  <c r="BH262" i="1" s="1"/>
  <c r="BP261" i="1"/>
  <c r="BD261" i="1"/>
  <c r="BH261" i="1" s="1"/>
  <c r="BP260" i="1"/>
  <c r="BD260" i="1"/>
  <c r="BH260" i="1" s="1"/>
  <c r="BP259" i="1"/>
  <c r="BD259" i="1"/>
  <c r="BH259" i="1" s="1"/>
  <c r="BP258" i="1"/>
  <c r="BD258" i="1"/>
  <c r="BH258" i="1" s="1"/>
  <c r="BP257" i="1"/>
  <c r="BD257" i="1"/>
  <c r="BH257" i="1" s="1"/>
  <c r="BP256" i="1"/>
  <c r="BD256" i="1"/>
  <c r="BH256" i="1" s="1"/>
  <c r="BP255" i="1"/>
  <c r="BD255" i="1"/>
  <c r="BH255" i="1" s="1"/>
  <c r="BP254" i="1"/>
  <c r="BD254" i="1"/>
  <c r="BH254" i="1" s="1"/>
  <c r="BP253" i="1"/>
  <c r="BD253" i="1"/>
  <c r="BH253" i="1" s="1"/>
  <c r="BP252" i="1"/>
  <c r="BD252" i="1"/>
  <c r="BH252" i="1" s="1"/>
  <c r="BP251" i="1"/>
  <c r="BD251" i="1"/>
  <c r="BH251" i="1" s="1"/>
  <c r="BP250" i="1"/>
  <c r="BD250" i="1"/>
  <c r="BH250" i="1" s="1"/>
  <c r="BP249" i="1"/>
  <c r="BD249" i="1"/>
  <c r="BH249" i="1" s="1"/>
  <c r="BP248" i="1"/>
  <c r="BD248" i="1"/>
  <c r="BH248" i="1" s="1"/>
  <c r="BP247" i="1"/>
  <c r="BD247" i="1"/>
  <c r="BH247" i="1" s="1"/>
  <c r="BP246" i="1"/>
  <c r="BD246" i="1"/>
  <c r="BH246" i="1" s="1"/>
  <c r="BP245" i="1"/>
  <c r="BD245" i="1"/>
  <c r="BH245" i="1" s="1"/>
  <c r="BP244" i="1"/>
  <c r="BD244" i="1"/>
  <c r="BH244" i="1" s="1"/>
  <c r="BP243" i="1"/>
  <c r="BD243" i="1"/>
  <c r="BH243" i="1" s="1"/>
  <c r="BP242" i="1"/>
  <c r="BD242" i="1"/>
  <c r="BH242" i="1" s="1"/>
  <c r="BP241" i="1"/>
  <c r="BD241" i="1"/>
  <c r="BH241" i="1" s="1"/>
  <c r="BP240" i="1"/>
  <c r="BD240" i="1"/>
  <c r="BH240" i="1" s="1"/>
  <c r="BP239" i="1"/>
  <c r="BD239" i="1"/>
  <c r="BH239" i="1" s="1"/>
  <c r="BP238" i="1"/>
  <c r="BD238" i="1"/>
  <c r="BH238" i="1" s="1"/>
  <c r="BP237" i="1"/>
  <c r="BD237" i="1"/>
  <c r="BH237" i="1" s="1"/>
  <c r="BP236" i="1"/>
  <c r="BD236" i="1"/>
  <c r="BH236" i="1" s="1"/>
  <c r="BP235" i="1"/>
  <c r="BD235" i="1"/>
  <c r="BH235" i="1" s="1"/>
  <c r="BP234" i="1"/>
  <c r="BD234" i="1"/>
  <c r="BH234" i="1" s="1"/>
  <c r="BP233" i="1"/>
  <c r="BD233" i="1"/>
  <c r="BH233" i="1" s="1"/>
  <c r="BP232" i="1"/>
  <c r="BD232" i="1"/>
  <c r="BH232" i="1" s="1"/>
  <c r="BP231" i="1"/>
  <c r="BD231" i="1"/>
  <c r="BH231" i="1" s="1"/>
  <c r="BP230" i="1"/>
  <c r="BD230" i="1"/>
  <c r="BH230" i="1" s="1"/>
  <c r="BP229" i="1"/>
  <c r="BD229" i="1"/>
  <c r="BH229" i="1" s="1"/>
  <c r="BP228" i="1"/>
  <c r="BD228" i="1"/>
  <c r="BH228" i="1" s="1"/>
  <c r="BP227" i="1"/>
  <c r="BD227" i="1"/>
  <c r="BH227" i="1" s="1"/>
  <c r="BP226" i="1"/>
  <c r="BD226" i="1"/>
  <c r="BH226" i="1" s="1"/>
  <c r="BP225" i="1"/>
  <c r="BD225" i="1"/>
  <c r="BH225" i="1" s="1"/>
  <c r="BP224" i="1"/>
  <c r="BD224" i="1"/>
  <c r="BH224" i="1" s="1"/>
  <c r="BP223" i="1"/>
  <c r="BD223" i="1"/>
  <c r="BH223" i="1" s="1"/>
  <c r="BP222" i="1"/>
  <c r="BD222" i="1"/>
  <c r="BH222" i="1" s="1"/>
  <c r="BP221" i="1"/>
  <c r="BD221" i="1"/>
  <c r="BH221" i="1" s="1"/>
  <c r="BP220" i="1"/>
  <c r="BD220" i="1"/>
  <c r="BH220" i="1" s="1"/>
  <c r="BR220" i="1" s="1"/>
  <c r="BP219" i="1"/>
  <c r="BD219" i="1"/>
  <c r="BH219" i="1" s="1"/>
  <c r="BP218" i="1"/>
  <c r="BD218" i="1"/>
  <c r="BH218" i="1" s="1"/>
  <c r="BP217" i="1"/>
  <c r="BD217" i="1"/>
  <c r="BH217" i="1" s="1"/>
  <c r="BP216" i="1"/>
  <c r="BD216" i="1"/>
  <c r="BH216" i="1" s="1"/>
  <c r="BP215" i="1"/>
  <c r="BD215" i="1"/>
  <c r="BH215" i="1" s="1"/>
  <c r="BP214" i="1"/>
  <c r="BD214" i="1"/>
  <c r="BH214" i="1" s="1"/>
  <c r="BP213" i="1"/>
  <c r="BH213" i="1"/>
  <c r="BD213" i="1"/>
  <c r="BP212" i="1"/>
  <c r="BD212" i="1"/>
  <c r="BH212" i="1" s="1"/>
  <c r="BP211" i="1"/>
  <c r="BD211" i="1"/>
  <c r="BH211" i="1" s="1"/>
  <c r="BP210" i="1"/>
  <c r="BD210" i="1"/>
  <c r="BH210" i="1" s="1"/>
  <c r="BP209" i="1"/>
  <c r="BD209" i="1"/>
  <c r="BH209" i="1" s="1"/>
  <c r="BP208" i="1"/>
  <c r="BD208" i="1"/>
  <c r="BH208" i="1" s="1"/>
  <c r="BP207" i="1"/>
  <c r="BD207" i="1"/>
  <c r="BH207" i="1" s="1"/>
  <c r="BP206" i="1"/>
  <c r="BD206" i="1"/>
  <c r="BH206" i="1" s="1"/>
  <c r="BP205" i="1"/>
  <c r="BD205" i="1"/>
  <c r="BH205" i="1" s="1"/>
  <c r="BP204" i="1"/>
  <c r="BD204" i="1"/>
  <c r="BH204" i="1" s="1"/>
  <c r="BP203" i="1"/>
  <c r="BD203" i="1"/>
  <c r="BH203" i="1" s="1"/>
  <c r="BP202" i="1"/>
  <c r="BD202" i="1"/>
  <c r="BH202" i="1" s="1"/>
  <c r="BP201" i="1"/>
  <c r="BD201" i="1"/>
  <c r="BH201" i="1" s="1"/>
  <c r="BP200" i="1"/>
  <c r="BD200" i="1"/>
  <c r="BH200" i="1" s="1"/>
  <c r="BP199" i="1"/>
  <c r="BD199" i="1"/>
  <c r="BH199" i="1" s="1"/>
  <c r="BP198" i="1"/>
  <c r="BD198" i="1"/>
  <c r="BH198" i="1" s="1"/>
  <c r="BP197" i="1"/>
  <c r="BD197" i="1"/>
  <c r="BH197" i="1" s="1"/>
  <c r="BP196" i="1"/>
  <c r="BH196" i="1"/>
  <c r="BD196" i="1"/>
  <c r="BP195" i="1"/>
  <c r="BD195" i="1"/>
  <c r="BH195" i="1" s="1"/>
  <c r="BP194" i="1"/>
  <c r="BD194" i="1"/>
  <c r="BH194" i="1" s="1"/>
  <c r="BP193" i="1"/>
  <c r="BD193" i="1"/>
  <c r="BH193" i="1" s="1"/>
  <c r="BP192" i="1"/>
  <c r="BD192" i="1"/>
  <c r="BH192" i="1" s="1"/>
  <c r="BP191" i="1"/>
  <c r="BD191" i="1"/>
  <c r="BH191" i="1" s="1"/>
  <c r="BP190" i="1"/>
  <c r="BD190" i="1"/>
  <c r="BH190" i="1" s="1"/>
  <c r="BP189" i="1"/>
  <c r="BD189" i="1"/>
  <c r="BH189" i="1" s="1"/>
  <c r="BP188" i="1"/>
  <c r="BD188" i="1"/>
  <c r="BH188" i="1" s="1"/>
  <c r="BP187" i="1"/>
  <c r="BD187" i="1"/>
  <c r="BH187" i="1" s="1"/>
  <c r="BP186" i="1"/>
  <c r="BD186" i="1"/>
  <c r="BH186" i="1" s="1"/>
  <c r="BP185" i="1"/>
  <c r="BD185" i="1"/>
  <c r="BH185" i="1" s="1"/>
  <c r="BP184" i="1"/>
  <c r="BD184" i="1"/>
  <c r="BH184" i="1" s="1"/>
  <c r="BP183" i="1"/>
  <c r="BD183" i="1"/>
  <c r="BH183" i="1" s="1"/>
  <c r="BP182" i="1"/>
  <c r="BD182" i="1"/>
  <c r="BH182" i="1" s="1"/>
  <c r="BP181" i="1"/>
  <c r="BD181" i="1"/>
  <c r="BH181" i="1" s="1"/>
  <c r="BP180" i="1"/>
  <c r="BD180" i="1"/>
  <c r="BH180" i="1" s="1"/>
  <c r="BO179" i="1"/>
  <c r="BN179" i="1"/>
  <c r="BN13" i="1" s="1"/>
  <c r="BD179" i="1"/>
  <c r="BH179" i="1" s="1"/>
  <c r="BP178" i="1"/>
  <c r="BD178" i="1"/>
  <c r="BH178" i="1" s="1"/>
  <c r="BP177" i="1"/>
  <c r="BD177" i="1"/>
  <c r="BH177" i="1" s="1"/>
  <c r="BP176" i="1"/>
  <c r="BD176" i="1"/>
  <c r="BH176" i="1" s="1"/>
  <c r="BP175" i="1"/>
  <c r="BD175" i="1"/>
  <c r="BH175" i="1" s="1"/>
  <c r="BP174" i="1"/>
  <c r="BD174" i="1"/>
  <c r="BH174" i="1" s="1"/>
  <c r="BP173" i="1"/>
  <c r="BD173" i="1"/>
  <c r="BH173" i="1" s="1"/>
  <c r="BP172" i="1"/>
  <c r="BD172" i="1"/>
  <c r="BH172" i="1" s="1"/>
  <c r="BP171" i="1"/>
  <c r="BD171" i="1"/>
  <c r="BH171" i="1" s="1"/>
  <c r="BP170" i="1"/>
  <c r="BD170" i="1"/>
  <c r="BH170" i="1" s="1"/>
  <c r="BP169" i="1"/>
  <c r="BD169" i="1"/>
  <c r="BH169" i="1" s="1"/>
  <c r="BP168" i="1"/>
  <c r="BD168" i="1"/>
  <c r="BH168" i="1" s="1"/>
  <c r="BP167" i="1"/>
  <c r="BD167" i="1"/>
  <c r="BH167" i="1" s="1"/>
  <c r="BP166" i="1"/>
  <c r="BH166" i="1"/>
  <c r="BD166" i="1"/>
  <c r="BP165" i="1"/>
  <c r="BD165" i="1"/>
  <c r="BH165" i="1" s="1"/>
  <c r="BP164" i="1"/>
  <c r="BD164" i="1"/>
  <c r="BH164" i="1" s="1"/>
  <c r="BP163" i="1"/>
  <c r="BD163" i="1"/>
  <c r="BH163" i="1" s="1"/>
  <c r="BP162" i="1"/>
  <c r="BD162" i="1"/>
  <c r="BH162" i="1" s="1"/>
  <c r="BP161" i="1"/>
  <c r="BD161" i="1"/>
  <c r="BH161" i="1" s="1"/>
  <c r="BP160" i="1"/>
  <c r="BD160" i="1"/>
  <c r="BH160" i="1" s="1"/>
  <c r="BP159" i="1"/>
  <c r="BD159" i="1"/>
  <c r="BH159" i="1" s="1"/>
  <c r="BP158" i="1"/>
  <c r="BD158" i="1"/>
  <c r="BH158" i="1" s="1"/>
  <c r="BP157" i="1"/>
  <c r="BD157" i="1"/>
  <c r="BH157" i="1" s="1"/>
  <c r="BP156" i="1"/>
  <c r="BD156" i="1"/>
  <c r="BH156" i="1" s="1"/>
  <c r="BP155" i="1"/>
  <c r="BD155" i="1"/>
  <c r="BH155" i="1" s="1"/>
  <c r="BP154" i="1"/>
  <c r="BD154" i="1"/>
  <c r="BH154" i="1" s="1"/>
  <c r="BP153" i="1"/>
  <c r="BD153" i="1"/>
  <c r="BH153" i="1" s="1"/>
  <c r="BP152" i="1"/>
  <c r="BD152" i="1"/>
  <c r="BH152" i="1" s="1"/>
  <c r="BP151" i="1"/>
  <c r="BD151" i="1"/>
  <c r="BH151" i="1" s="1"/>
  <c r="BP150" i="1"/>
  <c r="BD150" i="1"/>
  <c r="BH150" i="1" s="1"/>
  <c r="BP149" i="1"/>
  <c r="BD149" i="1"/>
  <c r="BH149" i="1" s="1"/>
  <c r="BP148" i="1"/>
  <c r="BD148" i="1"/>
  <c r="BH148" i="1" s="1"/>
  <c r="BP147" i="1"/>
  <c r="BD147" i="1"/>
  <c r="BH147" i="1" s="1"/>
  <c r="BP146" i="1"/>
  <c r="BD146" i="1"/>
  <c r="BH146" i="1" s="1"/>
  <c r="BP145" i="1"/>
  <c r="BD145" i="1"/>
  <c r="BH145" i="1" s="1"/>
  <c r="BP144" i="1"/>
  <c r="BD144" i="1"/>
  <c r="BH144" i="1" s="1"/>
  <c r="BP143" i="1"/>
  <c r="BD143" i="1"/>
  <c r="BH143" i="1" s="1"/>
  <c r="BP142" i="1"/>
  <c r="BD142" i="1"/>
  <c r="BH142" i="1" s="1"/>
  <c r="BP141" i="1"/>
  <c r="BD141" i="1"/>
  <c r="BH141" i="1" s="1"/>
  <c r="BP140" i="1"/>
  <c r="BD140" i="1"/>
  <c r="BH140" i="1" s="1"/>
  <c r="BP139" i="1"/>
  <c r="BD139" i="1"/>
  <c r="BH139" i="1" s="1"/>
  <c r="BP138" i="1"/>
  <c r="BD138" i="1"/>
  <c r="BH138" i="1" s="1"/>
  <c r="BP137" i="1"/>
  <c r="BD137" i="1"/>
  <c r="BH137" i="1" s="1"/>
  <c r="BP136" i="1"/>
  <c r="BD136" i="1"/>
  <c r="BH136" i="1" s="1"/>
  <c r="BP135" i="1"/>
  <c r="BD135" i="1"/>
  <c r="BH135" i="1" s="1"/>
  <c r="BP134" i="1"/>
  <c r="BD134" i="1"/>
  <c r="BH134" i="1" s="1"/>
  <c r="BP133" i="1"/>
  <c r="BD133" i="1"/>
  <c r="BH133" i="1" s="1"/>
  <c r="BP132" i="1"/>
  <c r="BD132" i="1"/>
  <c r="BH132" i="1" s="1"/>
  <c r="BP131" i="1"/>
  <c r="BD131" i="1"/>
  <c r="BH131" i="1" s="1"/>
  <c r="BP130" i="1"/>
  <c r="BD130" i="1"/>
  <c r="BH130" i="1" s="1"/>
  <c r="BP129" i="1"/>
  <c r="BD129" i="1"/>
  <c r="BH129" i="1" s="1"/>
  <c r="BP128" i="1"/>
  <c r="BD128" i="1"/>
  <c r="BH128" i="1" s="1"/>
  <c r="BP127" i="1"/>
  <c r="BD127" i="1"/>
  <c r="BH127" i="1" s="1"/>
  <c r="BP126" i="1"/>
  <c r="BD126" i="1"/>
  <c r="BH126" i="1" s="1"/>
  <c r="BP125" i="1"/>
  <c r="BD125" i="1"/>
  <c r="BH125" i="1" s="1"/>
  <c r="BP124" i="1"/>
  <c r="BD124" i="1"/>
  <c r="BH124" i="1" s="1"/>
  <c r="BP123" i="1"/>
  <c r="BD123" i="1"/>
  <c r="BH123" i="1" s="1"/>
  <c r="BP122" i="1"/>
  <c r="BD122" i="1"/>
  <c r="BH122" i="1" s="1"/>
  <c r="BP121" i="1"/>
  <c r="BD121" i="1"/>
  <c r="BH121" i="1" s="1"/>
  <c r="BP120" i="1"/>
  <c r="BD120" i="1"/>
  <c r="BH120" i="1" s="1"/>
  <c r="BP119" i="1"/>
  <c r="BD119" i="1"/>
  <c r="BH119" i="1" s="1"/>
  <c r="BP118" i="1"/>
  <c r="BD118" i="1"/>
  <c r="BH118" i="1" s="1"/>
  <c r="BP117" i="1"/>
  <c r="BD117" i="1"/>
  <c r="BH117" i="1" s="1"/>
  <c r="BP116" i="1"/>
  <c r="BD116" i="1"/>
  <c r="BH116" i="1" s="1"/>
  <c r="BP115" i="1"/>
  <c r="BD115" i="1"/>
  <c r="BH115" i="1" s="1"/>
  <c r="BP114" i="1"/>
  <c r="BD114" i="1"/>
  <c r="BH114" i="1" s="1"/>
  <c r="BP113" i="1"/>
  <c r="BD113" i="1"/>
  <c r="BH113" i="1" s="1"/>
  <c r="BP112" i="1"/>
  <c r="BD112" i="1"/>
  <c r="BH112" i="1" s="1"/>
  <c r="BP111" i="1"/>
  <c r="BD111" i="1"/>
  <c r="BH111" i="1" s="1"/>
  <c r="BP110" i="1"/>
  <c r="BD110" i="1"/>
  <c r="BH110" i="1" s="1"/>
  <c r="BP109" i="1"/>
  <c r="BD109" i="1"/>
  <c r="BH109" i="1" s="1"/>
  <c r="BP108" i="1"/>
  <c r="BD108" i="1"/>
  <c r="BH108" i="1" s="1"/>
  <c r="BP107" i="1"/>
  <c r="BD107" i="1"/>
  <c r="BH107" i="1" s="1"/>
  <c r="BP106" i="1"/>
  <c r="BD106" i="1"/>
  <c r="BH106" i="1" s="1"/>
  <c r="BP105" i="1"/>
  <c r="BD105" i="1"/>
  <c r="BH105" i="1" s="1"/>
  <c r="BP104" i="1"/>
  <c r="BD104" i="1"/>
  <c r="BH104" i="1" s="1"/>
  <c r="BP103" i="1"/>
  <c r="BD103" i="1"/>
  <c r="BH103" i="1" s="1"/>
  <c r="BP102" i="1"/>
  <c r="BD102" i="1"/>
  <c r="BH102" i="1" s="1"/>
  <c r="BP101" i="1"/>
  <c r="BD101" i="1"/>
  <c r="BH101" i="1" s="1"/>
  <c r="BP100" i="1"/>
  <c r="BD100" i="1"/>
  <c r="BH100" i="1" s="1"/>
  <c r="BR100" i="1" s="1"/>
  <c r="BP99" i="1"/>
  <c r="BD99" i="1"/>
  <c r="BH99" i="1" s="1"/>
  <c r="BP98" i="1"/>
  <c r="BD98" i="1"/>
  <c r="BH98" i="1" s="1"/>
  <c r="BP97" i="1"/>
  <c r="BD97" i="1"/>
  <c r="BH97" i="1" s="1"/>
  <c r="BP96" i="1"/>
  <c r="BD96" i="1"/>
  <c r="BH96" i="1" s="1"/>
  <c r="BP95" i="1"/>
  <c r="BD95" i="1"/>
  <c r="BH95" i="1" s="1"/>
  <c r="BP94" i="1"/>
  <c r="BD94" i="1"/>
  <c r="BH94" i="1" s="1"/>
  <c r="BP93" i="1"/>
  <c r="BD93" i="1"/>
  <c r="BH93" i="1" s="1"/>
  <c r="BP92" i="1"/>
  <c r="BD92" i="1"/>
  <c r="BH92" i="1" s="1"/>
  <c r="BP91" i="1"/>
  <c r="BD91" i="1"/>
  <c r="BH91" i="1" s="1"/>
  <c r="BP90" i="1"/>
  <c r="BD90" i="1"/>
  <c r="BH90" i="1" s="1"/>
  <c r="BP89" i="1"/>
  <c r="BD89" i="1"/>
  <c r="BH89" i="1" s="1"/>
  <c r="BP88" i="1"/>
  <c r="BD88" i="1"/>
  <c r="BH88" i="1" s="1"/>
  <c r="BP87" i="1"/>
  <c r="BD87" i="1"/>
  <c r="BH87" i="1" s="1"/>
  <c r="BP86" i="1"/>
  <c r="BD86" i="1"/>
  <c r="BH86" i="1" s="1"/>
  <c r="BP85" i="1"/>
  <c r="BD85" i="1"/>
  <c r="BH85" i="1" s="1"/>
  <c r="BP84" i="1"/>
  <c r="BD84" i="1"/>
  <c r="BH84" i="1" s="1"/>
  <c r="BR84" i="1" s="1"/>
  <c r="BP83" i="1"/>
  <c r="BD83" i="1"/>
  <c r="BH83" i="1" s="1"/>
  <c r="BP82" i="1"/>
  <c r="BD82" i="1"/>
  <c r="BH82" i="1" s="1"/>
  <c r="BP81" i="1"/>
  <c r="BD81" i="1"/>
  <c r="BH81" i="1" s="1"/>
  <c r="BP80" i="1"/>
  <c r="BD80" i="1"/>
  <c r="BH80" i="1" s="1"/>
  <c r="BP79" i="1"/>
  <c r="BH79" i="1"/>
  <c r="BD79" i="1"/>
  <c r="BP78" i="1"/>
  <c r="BD78" i="1"/>
  <c r="BH78" i="1" s="1"/>
  <c r="BP77" i="1"/>
  <c r="BD77" i="1"/>
  <c r="BH77" i="1" s="1"/>
  <c r="BP76" i="1"/>
  <c r="BD76" i="1"/>
  <c r="BH76" i="1" s="1"/>
  <c r="BP75" i="1"/>
  <c r="BD75" i="1"/>
  <c r="BH75" i="1" s="1"/>
  <c r="BP74" i="1"/>
  <c r="BD74" i="1"/>
  <c r="BH74" i="1" s="1"/>
  <c r="BP73" i="1"/>
  <c r="BD73" i="1"/>
  <c r="BH73" i="1" s="1"/>
  <c r="BP72" i="1"/>
  <c r="BD72" i="1"/>
  <c r="BH72" i="1" s="1"/>
  <c r="BP71" i="1"/>
  <c r="BD71" i="1"/>
  <c r="BH71" i="1" s="1"/>
  <c r="BP70" i="1"/>
  <c r="BD70" i="1"/>
  <c r="BH70" i="1" s="1"/>
  <c r="BP69" i="1"/>
  <c r="BD69" i="1"/>
  <c r="BH69" i="1" s="1"/>
  <c r="BP68" i="1"/>
  <c r="BD68" i="1"/>
  <c r="BH68" i="1" s="1"/>
  <c r="BP67" i="1"/>
  <c r="BH67" i="1"/>
  <c r="BD67" i="1"/>
  <c r="BP66" i="1"/>
  <c r="BD66" i="1"/>
  <c r="BH66" i="1" s="1"/>
  <c r="BP65" i="1"/>
  <c r="BD65" i="1"/>
  <c r="BH65" i="1" s="1"/>
  <c r="BP64" i="1"/>
  <c r="BD64" i="1"/>
  <c r="BH64" i="1" s="1"/>
  <c r="BP63" i="1"/>
  <c r="BD63" i="1"/>
  <c r="BH63" i="1" s="1"/>
  <c r="BP62" i="1"/>
  <c r="BD62" i="1"/>
  <c r="BH62" i="1" s="1"/>
  <c r="BP61" i="1"/>
  <c r="BD61" i="1"/>
  <c r="BH61" i="1" s="1"/>
  <c r="BP60" i="1"/>
  <c r="BD60" i="1"/>
  <c r="BH60" i="1" s="1"/>
  <c r="BP59" i="1"/>
  <c r="BD59" i="1"/>
  <c r="BH59" i="1" s="1"/>
  <c r="BP58" i="1"/>
  <c r="BD58" i="1"/>
  <c r="BH58" i="1" s="1"/>
  <c r="BP57" i="1"/>
  <c r="BD57" i="1"/>
  <c r="BH57" i="1" s="1"/>
  <c r="BP56" i="1"/>
  <c r="BD56" i="1"/>
  <c r="BH56" i="1" s="1"/>
  <c r="BP55" i="1"/>
  <c r="BD55" i="1"/>
  <c r="BH55" i="1" s="1"/>
  <c r="BP54" i="1"/>
  <c r="BD54" i="1"/>
  <c r="BH54" i="1" s="1"/>
  <c r="BP53" i="1"/>
  <c r="BD53" i="1"/>
  <c r="BH53" i="1" s="1"/>
  <c r="BP52" i="1"/>
  <c r="BD52" i="1"/>
  <c r="BH52" i="1" s="1"/>
  <c r="BP51" i="1"/>
  <c r="BD51" i="1"/>
  <c r="BH51" i="1" s="1"/>
  <c r="BP50" i="1"/>
  <c r="BD50" i="1"/>
  <c r="BH50" i="1" s="1"/>
  <c r="BP49" i="1"/>
  <c r="BD49" i="1"/>
  <c r="BH49" i="1" s="1"/>
  <c r="BP48" i="1"/>
  <c r="BD48" i="1"/>
  <c r="BH48" i="1" s="1"/>
  <c r="BP47" i="1"/>
  <c r="BD47" i="1"/>
  <c r="BH47" i="1" s="1"/>
  <c r="BP46" i="1"/>
  <c r="BD46" i="1"/>
  <c r="BH46" i="1" s="1"/>
  <c r="BR46" i="1" s="1"/>
  <c r="BP45" i="1"/>
  <c r="BD45" i="1"/>
  <c r="BH45" i="1" s="1"/>
  <c r="BP44" i="1"/>
  <c r="BD44" i="1"/>
  <c r="BH44" i="1" s="1"/>
  <c r="BP43" i="1"/>
  <c r="BD43" i="1"/>
  <c r="BH43" i="1" s="1"/>
  <c r="BP42" i="1"/>
  <c r="BD42" i="1"/>
  <c r="BH42" i="1" s="1"/>
  <c r="BP41" i="1"/>
  <c r="BD41" i="1"/>
  <c r="BH41" i="1" s="1"/>
  <c r="BP40" i="1"/>
  <c r="BD40" i="1"/>
  <c r="BH40" i="1" s="1"/>
  <c r="BP39" i="1"/>
  <c r="BD39" i="1"/>
  <c r="BH39" i="1" s="1"/>
  <c r="BP38" i="1"/>
  <c r="BD38" i="1"/>
  <c r="BH38" i="1" s="1"/>
  <c r="BP37" i="1"/>
  <c r="BD37" i="1"/>
  <c r="BH37" i="1" s="1"/>
  <c r="BP36" i="1"/>
  <c r="BD36" i="1"/>
  <c r="BH36" i="1" s="1"/>
  <c r="BP35" i="1"/>
  <c r="BD35" i="1"/>
  <c r="BH35" i="1" s="1"/>
  <c r="BP34" i="1"/>
  <c r="BD34" i="1"/>
  <c r="BH34" i="1" s="1"/>
  <c r="BP33" i="1"/>
  <c r="BD33" i="1"/>
  <c r="BH33" i="1" s="1"/>
  <c r="BP32" i="1"/>
  <c r="BD32" i="1"/>
  <c r="BH32" i="1" s="1"/>
  <c r="BP31" i="1"/>
  <c r="BD31" i="1"/>
  <c r="BH31" i="1" s="1"/>
  <c r="BP30" i="1"/>
  <c r="BD30" i="1"/>
  <c r="BH30" i="1" s="1"/>
  <c r="BP29" i="1"/>
  <c r="BD29" i="1"/>
  <c r="BH29" i="1" s="1"/>
  <c r="BP28" i="1"/>
  <c r="BD28" i="1"/>
  <c r="BH28" i="1" s="1"/>
  <c r="BP27" i="1"/>
  <c r="BD27" i="1"/>
  <c r="BH27" i="1" s="1"/>
  <c r="BP26" i="1"/>
  <c r="BD26" i="1"/>
  <c r="BH26" i="1" s="1"/>
  <c r="BP25" i="1"/>
  <c r="BD25" i="1"/>
  <c r="BH25" i="1" s="1"/>
  <c r="BR25" i="1" s="1"/>
  <c r="BP24" i="1"/>
  <c r="BD24" i="1"/>
  <c r="BH24" i="1" s="1"/>
  <c r="BP23" i="1"/>
  <c r="BH23" i="1"/>
  <c r="BD23" i="1"/>
  <c r="BP22" i="1"/>
  <c r="BD22" i="1"/>
  <c r="BH22" i="1" s="1"/>
  <c r="BP21" i="1"/>
  <c r="BD21" i="1"/>
  <c r="BH21" i="1" s="1"/>
  <c r="BP20" i="1"/>
  <c r="BD20" i="1"/>
  <c r="BH20" i="1" s="1"/>
  <c r="BP19" i="1"/>
  <c r="BD19" i="1"/>
  <c r="BH19" i="1" s="1"/>
  <c r="BP18" i="1"/>
  <c r="BD18" i="1"/>
  <c r="BH18" i="1" s="1"/>
  <c r="BP17" i="1"/>
  <c r="BD17" i="1"/>
  <c r="BH17" i="1" s="1"/>
  <c r="BP16" i="1"/>
  <c r="BD16" i="1"/>
  <c r="BP15" i="1"/>
  <c r="BH15" i="1"/>
  <c r="BO13" i="1"/>
  <c r="BF13" i="1"/>
  <c r="BB13" i="1"/>
  <c r="BA13" i="1"/>
  <c r="AZ13" i="1"/>
  <c r="AY13" i="1"/>
  <c r="BR17" i="1" l="1"/>
  <c r="BR15" i="1"/>
  <c r="BR35" i="1"/>
  <c r="BR39" i="1"/>
  <c r="BR173" i="1"/>
  <c r="BR177" i="1"/>
  <c r="BR50" i="1"/>
  <c r="BR54" i="1"/>
  <c r="BR222" i="1"/>
  <c r="BR230" i="1"/>
  <c r="BR74" i="1"/>
  <c r="BR78" i="1"/>
  <c r="BR289" i="1"/>
  <c r="BR21" i="1"/>
  <c r="BR64" i="1"/>
  <c r="BR187" i="1"/>
  <c r="BR41" i="1"/>
  <c r="BR238" i="1"/>
  <c r="BR242" i="1"/>
  <c r="BR250" i="1"/>
  <c r="BR293" i="1"/>
  <c r="BR228" i="1"/>
  <c r="BR27" i="1"/>
  <c r="BR66" i="1"/>
  <c r="BR88" i="1"/>
  <c r="BR92" i="1"/>
  <c r="BR96" i="1"/>
  <c r="BR104" i="1"/>
  <c r="BR108" i="1"/>
  <c r="BR112" i="1"/>
  <c r="BR116" i="1"/>
  <c r="BR120" i="1"/>
  <c r="BR124" i="1"/>
  <c r="BR128" i="1"/>
  <c r="BR132" i="1"/>
  <c r="BR136" i="1"/>
  <c r="BR140" i="1"/>
  <c r="BR144" i="1"/>
  <c r="BR148" i="1"/>
  <c r="BR214" i="1"/>
  <c r="BR218" i="1"/>
  <c r="BR33" i="1"/>
  <c r="BR150" i="1"/>
  <c r="BR23" i="1"/>
  <c r="BR31" i="1"/>
  <c r="BR165" i="1"/>
  <c r="BR70" i="1"/>
  <c r="BR85" i="1"/>
  <c r="BR89" i="1"/>
  <c r="BR93" i="1"/>
  <c r="BR97" i="1"/>
  <c r="BR101" i="1"/>
  <c r="BR105" i="1"/>
  <c r="BR109" i="1"/>
  <c r="BR113" i="1"/>
  <c r="BR117" i="1"/>
  <c r="BR121" i="1"/>
  <c r="BR125" i="1"/>
  <c r="BR129" i="1"/>
  <c r="BR133" i="1"/>
  <c r="BR137" i="1"/>
  <c r="BR141" i="1"/>
  <c r="BR145" i="1"/>
  <c r="BR149" i="1"/>
  <c r="BR169" i="1"/>
  <c r="BP179" i="1"/>
  <c r="BR179" i="1" s="1"/>
  <c r="BR307" i="1"/>
  <c r="BR197" i="1"/>
  <c r="BR226" i="1"/>
  <c r="BR285" i="1"/>
  <c r="BR29" i="1"/>
  <c r="BR43" i="1"/>
  <c r="BR248" i="1"/>
  <c r="BR297" i="1"/>
  <c r="BR301" i="1"/>
  <c r="BR305" i="1"/>
  <c r="BP13" i="1"/>
  <c r="BR19" i="1"/>
  <c r="BR37" i="1"/>
  <c r="BR58" i="1"/>
  <c r="BR62" i="1"/>
  <c r="BR151" i="1"/>
  <c r="BR161" i="1"/>
  <c r="BR210" i="1"/>
  <c r="BR234" i="1"/>
  <c r="AU15" i="1"/>
  <c r="AU13" i="1" s="1"/>
  <c r="AK13" i="1"/>
  <c r="BR251" i="1"/>
  <c r="BR158" i="1"/>
  <c r="BR243" i="1"/>
  <c r="BR246" i="1"/>
  <c r="BD13" i="1"/>
  <c r="BR201" i="1"/>
  <c r="BR155" i="1"/>
  <c r="BR159" i="1"/>
  <c r="BR167" i="1"/>
  <c r="BR260" i="1"/>
  <c r="BR272" i="1"/>
  <c r="BR22" i="1"/>
  <c r="BR24" i="1"/>
  <c r="BR32" i="1"/>
  <c r="BR40" i="1"/>
  <c r="BR18" i="1"/>
  <c r="BR26" i="1"/>
  <c r="BR34" i="1"/>
  <c r="BR42" i="1"/>
  <c r="BR30" i="1"/>
  <c r="BR38" i="1"/>
  <c r="BR20" i="1"/>
  <c r="BR28" i="1"/>
  <c r="BR36" i="1"/>
  <c r="BR44" i="1"/>
  <c r="BR48" i="1"/>
  <c r="BR56" i="1"/>
  <c r="BR72" i="1"/>
  <c r="BR80" i="1"/>
  <c r="BR172" i="1"/>
  <c r="BR194" i="1"/>
  <c r="BR200" i="1"/>
  <c r="BR304" i="1"/>
  <c r="BH16" i="1"/>
  <c r="BR47" i="1"/>
  <c r="BR55" i="1"/>
  <c r="BR63" i="1"/>
  <c r="BR71" i="1"/>
  <c r="BR79" i="1"/>
  <c r="BR82" i="1"/>
  <c r="BR83" i="1"/>
  <c r="BR90" i="1"/>
  <c r="BR91" i="1"/>
  <c r="BR98" i="1"/>
  <c r="BR99" i="1"/>
  <c r="BR106" i="1"/>
  <c r="BR107" i="1"/>
  <c r="BR114" i="1"/>
  <c r="BR115" i="1"/>
  <c r="BR122" i="1"/>
  <c r="BR123" i="1"/>
  <c r="BR130" i="1"/>
  <c r="BR131" i="1"/>
  <c r="BR138" i="1"/>
  <c r="BR139" i="1"/>
  <c r="BR146" i="1"/>
  <c r="BR147" i="1"/>
  <c r="BR199" i="1"/>
  <c r="BR233" i="1"/>
  <c r="BR236" i="1"/>
  <c r="BR69" i="1"/>
  <c r="BR49" i="1"/>
  <c r="BR52" i="1"/>
  <c r="BR57" i="1"/>
  <c r="BR60" i="1"/>
  <c r="BR65" i="1"/>
  <c r="BR68" i="1"/>
  <c r="BR73" i="1"/>
  <c r="BR76" i="1"/>
  <c r="BR81" i="1"/>
  <c r="BR152" i="1"/>
  <c r="BR156" i="1"/>
  <c r="BR175" i="1"/>
  <c r="BR181" i="1"/>
  <c r="BR189" i="1"/>
  <c r="BR249" i="1"/>
  <c r="BR45" i="1"/>
  <c r="BR53" i="1"/>
  <c r="BR61" i="1"/>
  <c r="BR77" i="1"/>
  <c r="BR157" i="1"/>
  <c r="BR186" i="1"/>
  <c r="BR51" i="1"/>
  <c r="BR59" i="1"/>
  <c r="BR67" i="1"/>
  <c r="BR75" i="1"/>
  <c r="BR86" i="1"/>
  <c r="BR87" i="1"/>
  <c r="BR94" i="1"/>
  <c r="BR95" i="1"/>
  <c r="BR102" i="1"/>
  <c r="BR103" i="1"/>
  <c r="BR110" i="1"/>
  <c r="BR111" i="1"/>
  <c r="BR118" i="1"/>
  <c r="BR119" i="1"/>
  <c r="BR126" i="1"/>
  <c r="BR127" i="1"/>
  <c r="BR134" i="1"/>
  <c r="BR135" i="1"/>
  <c r="BR142" i="1"/>
  <c r="BR143" i="1"/>
  <c r="BR154" i="1"/>
  <c r="BR164" i="1"/>
  <c r="BR166" i="1"/>
  <c r="BR174" i="1"/>
  <c r="BR180" i="1"/>
  <c r="BR183" i="1"/>
  <c r="BR188" i="1"/>
  <c r="BR191" i="1"/>
  <c r="BR198" i="1"/>
  <c r="BR203" i="1"/>
  <c r="BR209" i="1"/>
  <c r="BR241" i="1"/>
  <c r="BR255" i="1"/>
  <c r="BR298" i="1"/>
  <c r="BR153" i="1"/>
  <c r="BR160" i="1"/>
  <c r="BR163" i="1"/>
  <c r="BR168" i="1"/>
  <c r="BR171" i="1"/>
  <c r="BR176" i="1"/>
  <c r="BR182" i="1"/>
  <c r="BR185" i="1"/>
  <c r="BR190" i="1"/>
  <c r="BR193" i="1"/>
  <c r="BR202" i="1"/>
  <c r="BR217" i="1"/>
  <c r="BR264" i="1"/>
  <c r="BR162" i="1"/>
  <c r="BR170" i="1"/>
  <c r="BR178" i="1"/>
  <c r="BR184" i="1"/>
  <c r="BR192" i="1"/>
  <c r="BR195" i="1"/>
  <c r="BR196" i="1"/>
  <c r="BR204" i="1"/>
  <c r="BR212" i="1"/>
  <c r="BR225" i="1"/>
  <c r="BR206" i="1"/>
  <c r="BR211" i="1"/>
  <c r="BR219" i="1"/>
  <c r="BR227" i="1"/>
  <c r="BR235" i="1"/>
  <c r="BR245" i="1"/>
  <c r="BR247" i="1"/>
  <c r="BR253" i="1"/>
  <c r="BR254" i="1"/>
  <c r="BR256" i="1"/>
  <c r="BR259" i="1"/>
  <c r="BR271" i="1"/>
  <c r="BR280" i="1"/>
  <c r="BR283" i="1"/>
  <c r="BR306" i="1"/>
  <c r="BR205" i="1"/>
  <c r="BR208" i="1"/>
  <c r="BR213" i="1"/>
  <c r="BR216" i="1"/>
  <c r="BR221" i="1"/>
  <c r="BR224" i="1"/>
  <c r="BR229" i="1"/>
  <c r="BR232" i="1"/>
  <c r="BR237" i="1"/>
  <c r="BR240" i="1"/>
  <c r="BR244" i="1"/>
  <c r="BR252" i="1"/>
  <c r="BR258" i="1"/>
  <c r="BR263" i="1"/>
  <c r="BR270" i="1"/>
  <c r="BR282" i="1"/>
  <c r="BR288" i="1"/>
  <c r="BR291" i="1"/>
  <c r="BR207" i="1"/>
  <c r="BR215" i="1"/>
  <c r="BR223" i="1"/>
  <c r="BR231" i="1"/>
  <c r="BR239" i="1"/>
  <c r="BR262" i="1"/>
  <c r="BR290" i="1"/>
  <c r="BR296" i="1"/>
  <c r="BR299" i="1"/>
  <c r="BR257" i="1"/>
  <c r="BR265" i="1"/>
  <c r="BR267" i="1"/>
  <c r="BR273" i="1"/>
  <c r="BR275" i="1"/>
  <c r="BR284" i="1"/>
  <c r="BR292" i="1"/>
  <c r="BR300" i="1"/>
  <c r="BR266" i="1"/>
  <c r="BR268" i="1"/>
  <c r="BR274" i="1"/>
  <c r="BR276" i="1"/>
  <c r="BR278" i="1"/>
  <c r="BR279" i="1"/>
  <c r="BR286" i="1"/>
  <c r="BR287" i="1"/>
  <c r="BR294" i="1"/>
  <c r="BR295" i="1"/>
  <c r="BR302" i="1"/>
  <c r="BR303" i="1"/>
  <c r="BR308" i="1"/>
  <c r="BR261" i="1"/>
  <c r="BR269" i="1"/>
  <c r="BR277" i="1"/>
  <c r="BR16" i="1" l="1"/>
  <c r="BR13" i="1" s="1"/>
  <c r="BH13" i="1"/>
  <c r="CM308" i="1"/>
  <c r="CA308" i="1"/>
  <c r="CE308" i="1" s="1"/>
  <c r="CM307" i="1"/>
  <c r="CA307" i="1"/>
  <c r="CE307" i="1" s="1"/>
  <c r="CM306" i="1"/>
  <c r="CA306" i="1"/>
  <c r="CE306" i="1" s="1"/>
  <c r="CM305" i="1"/>
  <c r="CA305" i="1"/>
  <c r="CE305" i="1" s="1"/>
  <c r="CM304" i="1"/>
  <c r="CA304" i="1"/>
  <c r="CE304" i="1" s="1"/>
  <c r="CM303" i="1"/>
  <c r="CA303" i="1"/>
  <c r="CE303" i="1" s="1"/>
  <c r="CM302" i="1"/>
  <c r="CA302" i="1"/>
  <c r="CE302" i="1" s="1"/>
  <c r="CM301" i="1"/>
  <c r="CA301" i="1"/>
  <c r="CE301" i="1" s="1"/>
  <c r="CM300" i="1"/>
  <c r="CA300" i="1"/>
  <c r="CE300" i="1" s="1"/>
  <c r="CM299" i="1"/>
  <c r="CA299" i="1"/>
  <c r="CE299" i="1" s="1"/>
  <c r="CM298" i="1"/>
  <c r="CA298" i="1"/>
  <c r="CE298" i="1" s="1"/>
  <c r="CM297" i="1"/>
  <c r="CA297" i="1"/>
  <c r="CE297" i="1" s="1"/>
  <c r="CM296" i="1"/>
  <c r="CA296" i="1"/>
  <c r="CE296" i="1" s="1"/>
  <c r="CM295" i="1"/>
  <c r="CA295" i="1"/>
  <c r="CE295" i="1" s="1"/>
  <c r="CM294" i="1"/>
  <c r="CA294" i="1"/>
  <c r="CE294" i="1" s="1"/>
  <c r="CM293" i="1"/>
  <c r="CA293" i="1"/>
  <c r="CE293" i="1" s="1"/>
  <c r="CM292" i="1"/>
  <c r="CA292" i="1"/>
  <c r="CE292" i="1" s="1"/>
  <c r="CO292" i="1" s="1"/>
  <c r="CM291" i="1"/>
  <c r="CA291" i="1"/>
  <c r="CE291" i="1" s="1"/>
  <c r="CM290" i="1"/>
  <c r="CA290" i="1"/>
  <c r="CE290" i="1" s="1"/>
  <c r="CM289" i="1"/>
  <c r="CA289" i="1"/>
  <c r="CE289" i="1" s="1"/>
  <c r="CM288" i="1"/>
  <c r="CA288" i="1"/>
  <c r="CE288" i="1" s="1"/>
  <c r="CO288" i="1" s="1"/>
  <c r="CM287" i="1"/>
  <c r="CA287" i="1"/>
  <c r="CE287" i="1" s="1"/>
  <c r="CM286" i="1"/>
  <c r="CA286" i="1"/>
  <c r="CE286" i="1" s="1"/>
  <c r="CM285" i="1"/>
  <c r="CA285" i="1"/>
  <c r="CE285" i="1" s="1"/>
  <c r="CM284" i="1"/>
  <c r="CA284" i="1"/>
  <c r="CE284" i="1" s="1"/>
  <c r="CO284" i="1" s="1"/>
  <c r="CM283" i="1"/>
  <c r="CA283" i="1"/>
  <c r="CE283" i="1" s="1"/>
  <c r="CM282" i="1"/>
  <c r="CA282" i="1"/>
  <c r="CE282" i="1" s="1"/>
  <c r="CM281" i="1"/>
  <c r="CA281" i="1"/>
  <c r="CE281" i="1" s="1"/>
  <c r="CM280" i="1"/>
  <c r="CA280" i="1"/>
  <c r="CE280" i="1" s="1"/>
  <c r="CM279" i="1"/>
  <c r="CA279" i="1"/>
  <c r="CE279" i="1" s="1"/>
  <c r="CM278" i="1"/>
  <c r="CA278" i="1"/>
  <c r="CE278" i="1" s="1"/>
  <c r="CM277" i="1"/>
  <c r="CA277" i="1"/>
  <c r="CE277" i="1" s="1"/>
  <c r="CM276" i="1"/>
  <c r="CA276" i="1"/>
  <c r="CE276" i="1" s="1"/>
  <c r="CM275" i="1"/>
  <c r="CA275" i="1"/>
  <c r="CE275" i="1" s="1"/>
  <c r="CM274" i="1"/>
  <c r="CA274" i="1"/>
  <c r="CE274" i="1" s="1"/>
  <c r="CM273" i="1"/>
  <c r="CA273" i="1"/>
  <c r="CE273" i="1" s="1"/>
  <c r="CM272" i="1"/>
  <c r="CA272" i="1"/>
  <c r="CE272" i="1" s="1"/>
  <c r="CO272" i="1" s="1"/>
  <c r="CM271" i="1"/>
  <c r="CA271" i="1"/>
  <c r="CE271" i="1" s="1"/>
  <c r="CM270" i="1"/>
  <c r="CA270" i="1"/>
  <c r="CE270" i="1" s="1"/>
  <c r="CM269" i="1"/>
  <c r="CA269" i="1"/>
  <c r="CE269" i="1" s="1"/>
  <c r="CM268" i="1"/>
  <c r="CA268" i="1"/>
  <c r="CE268" i="1" s="1"/>
  <c r="CM267" i="1"/>
  <c r="CA267" i="1"/>
  <c r="CE267" i="1" s="1"/>
  <c r="CM266" i="1"/>
  <c r="CA266" i="1"/>
  <c r="CE266" i="1" s="1"/>
  <c r="CM265" i="1"/>
  <c r="CA265" i="1"/>
  <c r="CE265" i="1" s="1"/>
  <c r="CM264" i="1"/>
  <c r="CA264" i="1"/>
  <c r="CE264" i="1" s="1"/>
  <c r="CM263" i="1"/>
  <c r="CA263" i="1"/>
  <c r="CE263" i="1" s="1"/>
  <c r="CM262" i="1"/>
  <c r="CA262" i="1"/>
  <c r="CE262" i="1" s="1"/>
  <c r="CM261" i="1"/>
  <c r="CA261" i="1"/>
  <c r="CE261" i="1" s="1"/>
  <c r="CM260" i="1"/>
  <c r="CA260" i="1"/>
  <c r="CE260" i="1" s="1"/>
  <c r="CM259" i="1"/>
  <c r="CA259" i="1"/>
  <c r="CE259" i="1" s="1"/>
  <c r="CM258" i="1"/>
  <c r="CA258" i="1"/>
  <c r="CE258" i="1" s="1"/>
  <c r="CM257" i="1"/>
  <c r="CA257" i="1"/>
  <c r="CE257" i="1" s="1"/>
  <c r="CM256" i="1"/>
  <c r="CA256" i="1"/>
  <c r="CE256" i="1" s="1"/>
  <c r="CM255" i="1"/>
  <c r="CA255" i="1"/>
  <c r="CE255" i="1" s="1"/>
  <c r="CM254" i="1"/>
  <c r="CA254" i="1"/>
  <c r="CE254" i="1" s="1"/>
  <c r="CM253" i="1"/>
  <c r="CA253" i="1"/>
  <c r="CE253" i="1" s="1"/>
  <c r="CM252" i="1"/>
  <c r="CA252" i="1"/>
  <c r="CE252" i="1" s="1"/>
  <c r="CM251" i="1"/>
  <c r="CA251" i="1"/>
  <c r="CE251" i="1" s="1"/>
  <c r="CM250" i="1"/>
  <c r="CA250" i="1"/>
  <c r="CE250" i="1" s="1"/>
  <c r="CM249" i="1"/>
  <c r="CA249" i="1"/>
  <c r="CE249" i="1" s="1"/>
  <c r="CM248" i="1"/>
  <c r="CA248" i="1"/>
  <c r="CE248" i="1" s="1"/>
  <c r="CM247" i="1"/>
  <c r="CA247" i="1"/>
  <c r="CE247" i="1" s="1"/>
  <c r="CM246" i="1"/>
  <c r="CA246" i="1"/>
  <c r="CE246" i="1" s="1"/>
  <c r="CM245" i="1"/>
  <c r="CA245" i="1"/>
  <c r="CE245" i="1" s="1"/>
  <c r="CM244" i="1"/>
  <c r="CA244" i="1"/>
  <c r="CE244" i="1" s="1"/>
  <c r="CM243" i="1"/>
  <c r="CA243" i="1"/>
  <c r="CE243" i="1" s="1"/>
  <c r="CM242" i="1"/>
  <c r="CA242" i="1"/>
  <c r="CE242" i="1" s="1"/>
  <c r="CM241" i="1"/>
  <c r="CA241" i="1"/>
  <c r="CE241" i="1" s="1"/>
  <c r="CM240" i="1"/>
  <c r="CA240" i="1"/>
  <c r="CE240" i="1" s="1"/>
  <c r="CM239" i="1"/>
  <c r="CA239" i="1"/>
  <c r="CE239" i="1" s="1"/>
  <c r="CM238" i="1"/>
  <c r="CA238" i="1"/>
  <c r="CE238" i="1" s="1"/>
  <c r="CM237" i="1"/>
  <c r="CA237" i="1"/>
  <c r="CE237" i="1" s="1"/>
  <c r="CM236" i="1"/>
  <c r="CA236" i="1"/>
  <c r="CE236" i="1" s="1"/>
  <c r="CM235" i="1"/>
  <c r="CA235" i="1"/>
  <c r="CE235" i="1" s="1"/>
  <c r="CM234" i="1"/>
  <c r="CA234" i="1"/>
  <c r="CE234" i="1" s="1"/>
  <c r="CM233" i="1"/>
  <c r="CA233" i="1"/>
  <c r="CE233" i="1" s="1"/>
  <c r="CM232" i="1"/>
  <c r="CA232" i="1"/>
  <c r="CE232" i="1" s="1"/>
  <c r="CM231" i="1"/>
  <c r="CA231" i="1"/>
  <c r="CE231" i="1" s="1"/>
  <c r="CM230" i="1"/>
  <c r="CA230" i="1"/>
  <c r="CE230" i="1" s="1"/>
  <c r="CM229" i="1"/>
  <c r="CA229" i="1"/>
  <c r="CE229" i="1" s="1"/>
  <c r="CM228" i="1"/>
  <c r="CA228" i="1"/>
  <c r="CE228" i="1" s="1"/>
  <c r="CM227" i="1"/>
  <c r="CA227" i="1"/>
  <c r="CE227" i="1" s="1"/>
  <c r="CM226" i="1"/>
  <c r="CA226" i="1"/>
  <c r="CE226" i="1" s="1"/>
  <c r="CM225" i="1"/>
  <c r="CA225" i="1"/>
  <c r="CE225" i="1" s="1"/>
  <c r="CM224" i="1"/>
  <c r="CA224" i="1"/>
  <c r="CE224" i="1" s="1"/>
  <c r="CM223" i="1"/>
  <c r="CA223" i="1"/>
  <c r="CE223" i="1" s="1"/>
  <c r="CM222" i="1"/>
  <c r="CA222" i="1"/>
  <c r="CE222" i="1" s="1"/>
  <c r="CM221" i="1"/>
  <c r="CA221" i="1"/>
  <c r="CE221" i="1" s="1"/>
  <c r="CM220" i="1"/>
  <c r="CA220" i="1"/>
  <c r="CE220" i="1" s="1"/>
  <c r="CO220" i="1" s="1"/>
  <c r="CM219" i="1"/>
  <c r="CA219" i="1"/>
  <c r="CE219" i="1" s="1"/>
  <c r="CM218" i="1"/>
  <c r="CA218" i="1"/>
  <c r="CE218" i="1" s="1"/>
  <c r="CM217" i="1"/>
  <c r="CA217" i="1"/>
  <c r="CE217" i="1" s="1"/>
  <c r="CM216" i="1"/>
  <c r="CA216" i="1"/>
  <c r="CE216" i="1" s="1"/>
  <c r="CM215" i="1"/>
  <c r="CA215" i="1"/>
  <c r="CE215" i="1" s="1"/>
  <c r="CM214" i="1"/>
  <c r="CA214" i="1"/>
  <c r="CE214" i="1" s="1"/>
  <c r="CM213" i="1"/>
  <c r="CA213" i="1"/>
  <c r="CE213" i="1" s="1"/>
  <c r="CM212" i="1"/>
  <c r="CA212" i="1"/>
  <c r="CE212" i="1" s="1"/>
  <c r="CM211" i="1"/>
  <c r="CA211" i="1"/>
  <c r="CE211" i="1" s="1"/>
  <c r="CM210" i="1"/>
  <c r="CA210" i="1"/>
  <c r="CE210" i="1" s="1"/>
  <c r="CM209" i="1"/>
  <c r="CA209" i="1"/>
  <c r="CE209" i="1" s="1"/>
  <c r="CM208" i="1"/>
  <c r="CA208" i="1"/>
  <c r="CE208" i="1" s="1"/>
  <c r="CM207" i="1"/>
  <c r="CA207" i="1"/>
  <c r="CE207" i="1" s="1"/>
  <c r="CM206" i="1"/>
  <c r="CA206" i="1"/>
  <c r="CE206" i="1" s="1"/>
  <c r="CM205" i="1"/>
  <c r="CA205" i="1"/>
  <c r="CE205" i="1" s="1"/>
  <c r="CM204" i="1"/>
  <c r="CA204" i="1"/>
  <c r="CE204" i="1" s="1"/>
  <c r="CM203" i="1"/>
  <c r="CA203" i="1"/>
  <c r="CE203" i="1" s="1"/>
  <c r="CM202" i="1"/>
  <c r="CA202" i="1"/>
  <c r="CE202" i="1" s="1"/>
  <c r="CM201" i="1"/>
  <c r="CA201" i="1"/>
  <c r="CE201" i="1" s="1"/>
  <c r="CM200" i="1"/>
  <c r="CA200" i="1"/>
  <c r="CE200" i="1" s="1"/>
  <c r="CM199" i="1"/>
  <c r="CA199" i="1"/>
  <c r="CE199" i="1" s="1"/>
  <c r="CM198" i="1"/>
  <c r="CA198" i="1"/>
  <c r="CE198" i="1" s="1"/>
  <c r="CM197" i="1"/>
  <c r="CA197" i="1"/>
  <c r="CE197" i="1" s="1"/>
  <c r="CM196" i="1"/>
  <c r="CA196" i="1"/>
  <c r="CE196" i="1" s="1"/>
  <c r="CM195" i="1"/>
  <c r="CA195" i="1"/>
  <c r="CE195" i="1" s="1"/>
  <c r="CM194" i="1"/>
  <c r="CA194" i="1"/>
  <c r="CE194" i="1" s="1"/>
  <c r="CM193" i="1"/>
  <c r="CA193" i="1"/>
  <c r="CE193" i="1" s="1"/>
  <c r="CM192" i="1"/>
  <c r="CA192" i="1"/>
  <c r="CE192" i="1" s="1"/>
  <c r="CM191" i="1"/>
  <c r="CA191" i="1"/>
  <c r="CE191" i="1" s="1"/>
  <c r="CM190" i="1"/>
  <c r="CA190" i="1"/>
  <c r="CE190" i="1" s="1"/>
  <c r="CM189" i="1"/>
  <c r="CA189" i="1"/>
  <c r="CE189" i="1" s="1"/>
  <c r="CM188" i="1"/>
  <c r="CA188" i="1"/>
  <c r="CE188" i="1" s="1"/>
  <c r="CM187" i="1"/>
  <c r="CA187" i="1"/>
  <c r="CE187" i="1" s="1"/>
  <c r="CM186" i="1"/>
  <c r="CA186" i="1"/>
  <c r="CE186" i="1" s="1"/>
  <c r="CM185" i="1"/>
  <c r="CA185" i="1"/>
  <c r="CE185" i="1" s="1"/>
  <c r="CM184" i="1"/>
  <c r="CA184" i="1"/>
  <c r="CE184" i="1" s="1"/>
  <c r="CO184" i="1" s="1"/>
  <c r="CM183" i="1"/>
  <c r="CA183" i="1"/>
  <c r="CE183" i="1" s="1"/>
  <c r="CM182" i="1"/>
  <c r="CA182" i="1"/>
  <c r="CE182" i="1" s="1"/>
  <c r="CM181" i="1"/>
  <c r="CA181" i="1"/>
  <c r="CE181" i="1" s="1"/>
  <c r="CM180" i="1"/>
  <c r="CA180" i="1"/>
  <c r="CE180" i="1" s="1"/>
  <c r="CL179" i="1"/>
  <c r="CK179" i="1"/>
  <c r="CK13" i="1" s="1"/>
  <c r="CA179" i="1"/>
  <c r="CE179" i="1" s="1"/>
  <c r="CM178" i="1"/>
  <c r="CA178" i="1"/>
  <c r="CE178" i="1" s="1"/>
  <c r="CM177" i="1"/>
  <c r="CA177" i="1"/>
  <c r="CE177" i="1" s="1"/>
  <c r="CM176" i="1"/>
  <c r="CA176" i="1"/>
  <c r="CE176" i="1" s="1"/>
  <c r="CM175" i="1"/>
  <c r="CA175" i="1"/>
  <c r="CE175" i="1" s="1"/>
  <c r="CM174" i="1"/>
  <c r="CA174" i="1"/>
  <c r="CE174" i="1" s="1"/>
  <c r="CM173" i="1"/>
  <c r="CA173" i="1"/>
  <c r="CE173" i="1" s="1"/>
  <c r="CM172" i="1"/>
  <c r="CA172" i="1"/>
  <c r="CE172" i="1" s="1"/>
  <c r="CM171" i="1"/>
  <c r="CA171" i="1"/>
  <c r="CE171" i="1" s="1"/>
  <c r="CM170" i="1"/>
  <c r="CA170" i="1"/>
  <c r="CE170" i="1" s="1"/>
  <c r="CM169" i="1"/>
  <c r="CA169" i="1"/>
  <c r="CE169" i="1" s="1"/>
  <c r="CM168" i="1"/>
  <c r="CA168" i="1"/>
  <c r="CE168" i="1" s="1"/>
  <c r="CM167" i="1"/>
  <c r="CA167" i="1"/>
  <c r="CE167" i="1" s="1"/>
  <c r="CM166" i="1"/>
  <c r="CA166" i="1"/>
  <c r="CE166" i="1" s="1"/>
  <c r="CM165" i="1"/>
  <c r="CA165" i="1"/>
  <c r="CE165" i="1" s="1"/>
  <c r="CM164" i="1"/>
  <c r="CA164" i="1"/>
  <c r="CE164" i="1" s="1"/>
  <c r="CM163" i="1"/>
  <c r="CA163" i="1"/>
  <c r="CE163" i="1" s="1"/>
  <c r="CM162" i="1"/>
  <c r="CA162" i="1"/>
  <c r="CE162" i="1" s="1"/>
  <c r="CM161" i="1"/>
  <c r="CA161" i="1"/>
  <c r="CE161" i="1" s="1"/>
  <c r="CM160" i="1"/>
  <c r="CA160" i="1"/>
  <c r="CE160" i="1" s="1"/>
  <c r="CM159" i="1"/>
  <c r="CA159" i="1"/>
  <c r="CE159" i="1" s="1"/>
  <c r="CM158" i="1"/>
  <c r="CA158" i="1"/>
  <c r="CE158" i="1" s="1"/>
  <c r="CM157" i="1"/>
  <c r="CA157" i="1"/>
  <c r="CE157" i="1" s="1"/>
  <c r="CM156" i="1"/>
  <c r="CA156" i="1"/>
  <c r="CE156" i="1" s="1"/>
  <c r="CM155" i="1"/>
  <c r="CA155" i="1"/>
  <c r="CE155" i="1" s="1"/>
  <c r="CM154" i="1"/>
  <c r="CA154" i="1"/>
  <c r="CE154" i="1" s="1"/>
  <c r="CM153" i="1"/>
  <c r="CA153" i="1"/>
  <c r="CE153" i="1" s="1"/>
  <c r="CM152" i="1"/>
  <c r="CA152" i="1"/>
  <c r="CE152" i="1" s="1"/>
  <c r="CO152" i="1" s="1"/>
  <c r="CM151" i="1"/>
  <c r="CA151" i="1"/>
  <c r="CE151" i="1" s="1"/>
  <c r="CM150" i="1"/>
  <c r="CA150" i="1"/>
  <c r="CE150" i="1" s="1"/>
  <c r="CM149" i="1"/>
  <c r="CA149" i="1"/>
  <c r="CE149" i="1" s="1"/>
  <c r="CM148" i="1"/>
  <c r="CA148" i="1"/>
  <c r="CE148" i="1" s="1"/>
  <c r="CM147" i="1"/>
  <c r="CA147" i="1"/>
  <c r="CE147" i="1" s="1"/>
  <c r="CM146" i="1"/>
  <c r="CA146" i="1"/>
  <c r="CE146" i="1" s="1"/>
  <c r="CM145" i="1"/>
  <c r="CA145" i="1"/>
  <c r="CE145" i="1" s="1"/>
  <c r="CM144" i="1"/>
  <c r="CA144" i="1"/>
  <c r="CE144" i="1" s="1"/>
  <c r="CM143" i="1"/>
  <c r="CA143" i="1"/>
  <c r="CE143" i="1" s="1"/>
  <c r="CM142" i="1"/>
  <c r="CA142" i="1"/>
  <c r="CE142" i="1" s="1"/>
  <c r="CM141" i="1"/>
  <c r="CA141" i="1"/>
  <c r="CE141" i="1" s="1"/>
  <c r="CM140" i="1"/>
  <c r="CA140" i="1"/>
  <c r="CE140" i="1" s="1"/>
  <c r="CM139" i="1"/>
  <c r="CA139" i="1"/>
  <c r="CE139" i="1" s="1"/>
  <c r="CM138" i="1"/>
  <c r="CA138" i="1"/>
  <c r="CE138" i="1" s="1"/>
  <c r="CM137" i="1"/>
  <c r="CA137" i="1"/>
  <c r="CE137" i="1" s="1"/>
  <c r="CM136" i="1"/>
  <c r="CA136" i="1"/>
  <c r="CE136" i="1" s="1"/>
  <c r="CM135" i="1"/>
  <c r="CA135" i="1"/>
  <c r="CE135" i="1" s="1"/>
  <c r="CM134" i="1"/>
  <c r="CA134" i="1"/>
  <c r="CE134" i="1" s="1"/>
  <c r="CM133" i="1"/>
  <c r="CA133" i="1"/>
  <c r="CE133" i="1" s="1"/>
  <c r="CM132" i="1"/>
  <c r="CA132" i="1"/>
  <c r="CE132" i="1" s="1"/>
  <c r="CM131" i="1"/>
  <c r="CA131" i="1"/>
  <c r="CE131" i="1" s="1"/>
  <c r="CM130" i="1"/>
  <c r="CA130" i="1"/>
  <c r="CE130" i="1" s="1"/>
  <c r="CM129" i="1"/>
  <c r="CA129" i="1"/>
  <c r="CE129" i="1" s="1"/>
  <c r="CM128" i="1"/>
  <c r="CA128" i="1"/>
  <c r="CE128" i="1" s="1"/>
  <c r="CM127" i="1"/>
  <c r="CA127" i="1"/>
  <c r="CE127" i="1" s="1"/>
  <c r="CM126" i="1"/>
  <c r="CA126" i="1"/>
  <c r="CE126" i="1" s="1"/>
  <c r="CM125" i="1"/>
  <c r="CA125" i="1"/>
  <c r="CE125" i="1" s="1"/>
  <c r="CM124" i="1"/>
  <c r="CA124" i="1"/>
  <c r="CE124" i="1" s="1"/>
  <c r="CO124" i="1" s="1"/>
  <c r="CM123" i="1"/>
  <c r="CA123" i="1"/>
  <c r="CE123" i="1" s="1"/>
  <c r="CM122" i="1"/>
  <c r="CA122" i="1"/>
  <c r="CE122" i="1" s="1"/>
  <c r="CM121" i="1"/>
  <c r="CE121" i="1"/>
  <c r="CA121" i="1"/>
  <c r="CM120" i="1"/>
  <c r="CA120" i="1"/>
  <c r="CE120" i="1" s="1"/>
  <c r="CM119" i="1"/>
  <c r="CA119" i="1"/>
  <c r="CE119" i="1" s="1"/>
  <c r="CM118" i="1"/>
  <c r="CA118" i="1"/>
  <c r="CE118" i="1" s="1"/>
  <c r="CM117" i="1"/>
  <c r="CA117" i="1"/>
  <c r="CE117" i="1" s="1"/>
  <c r="CM116" i="1"/>
  <c r="CA116" i="1"/>
  <c r="CE116" i="1" s="1"/>
  <c r="CM115" i="1"/>
  <c r="CA115" i="1"/>
  <c r="CE115" i="1" s="1"/>
  <c r="CM114" i="1"/>
  <c r="CA114" i="1"/>
  <c r="CE114" i="1" s="1"/>
  <c r="CM113" i="1"/>
  <c r="CA113" i="1"/>
  <c r="CE113" i="1" s="1"/>
  <c r="CM112" i="1"/>
  <c r="CA112" i="1"/>
  <c r="CE112" i="1" s="1"/>
  <c r="CM111" i="1"/>
  <c r="CA111" i="1"/>
  <c r="CE111" i="1" s="1"/>
  <c r="CM110" i="1"/>
  <c r="CA110" i="1"/>
  <c r="CE110" i="1" s="1"/>
  <c r="CM109" i="1"/>
  <c r="CA109" i="1"/>
  <c r="CE109" i="1" s="1"/>
  <c r="CM108" i="1"/>
  <c r="CA108" i="1"/>
  <c r="CE108" i="1" s="1"/>
  <c r="CM107" i="1"/>
  <c r="CA107" i="1"/>
  <c r="CE107" i="1" s="1"/>
  <c r="CM106" i="1"/>
  <c r="CA106" i="1"/>
  <c r="CE106" i="1" s="1"/>
  <c r="CM105" i="1"/>
  <c r="CA105" i="1"/>
  <c r="CE105" i="1" s="1"/>
  <c r="CM104" i="1"/>
  <c r="CA104" i="1"/>
  <c r="CE104" i="1" s="1"/>
  <c r="CM103" i="1"/>
  <c r="CA103" i="1"/>
  <c r="CE103" i="1" s="1"/>
  <c r="CM102" i="1"/>
  <c r="CA102" i="1"/>
  <c r="CE102" i="1" s="1"/>
  <c r="CM101" i="1"/>
  <c r="CA101" i="1"/>
  <c r="CE101" i="1" s="1"/>
  <c r="CM100" i="1"/>
  <c r="CA100" i="1"/>
  <c r="CE100" i="1" s="1"/>
  <c r="CM99" i="1"/>
  <c r="CA99" i="1"/>
  <c r="CE99" i="1" s="1"/>
  <c r="CM98" i="1"/>
  <c r="CA98" i="1"/>
  <c r="CE98" i="1" s="1"/>
  <c r="CM97" i="1"/>
  <c r="CA97" i="1"/>
  <c r="CE97" i="1" s="1"/>
  <c r="CM96" i="1"/>
  <c r="CA96" i="1"/>
  <c r="CE96" i="1" s="1"/>
  <c r="CM95" i="1"/>
  <c r="CA95" i="1"/>
  <c r="CE95" i="1" s="1"/>
  <c r="CM94" i="1"/>
  <c r="CA94" i="1"/>
  <c r="CE94" i="1" s="1"/>
  <c r="CM93" i="1"/>
  <c r="CA93" i="1"/>
  <c r="CE93" i="1" s="1"/>
  <c r="CM92" i="1"/>
  <c r="CA92" i="1"/>
  <c r="CE92" i="1" s="1"/>
  <c r="CM91" i="1"/>
  <c r="CA91" i="1"/>
  <c r="CE91" i="1" s="1"/>
  <c r="CM90" i="1"/>
  <c r="CA90" i="1"/>
  <c r="CE90" i="1" s="1"/>
  <c r="CM89" i="1"/>
  <c r="CA89" i="1"/>
  <c r="CE89" i="1" s="1"/>
  <c r="CM88" i="1"/>
  <c r="CA88" i="1"/>
  <c r="CE88" i="1" s="1"/>
  <c r="CM87" i="1"/>
  <c r="CA87" i="1"/>
  <c r="CE87" i="1" s="1"/>
  <c r="CM86" i="1"/>
  <c r="CA86" i="1"/>
  <c r="CE86" i="1" s="1"/>
  <c r="CM85" i="1"/>
  <c r="CA85" i="1"/>
  <c r="CE85" i="1" s="1"/>
  <c r="CM84" i="1"/>
  <c r="CA84" i="1"/>
  <c r="CE84" i="1" s="1"/>
  <c r="CM83" i="1"/>
  <c r="CA83" i="1"/>
  <c r="CE83" i="1" s="1"/>
  <c r="CM82" i="1"/>
  <c r="CA82" i="1"/>
  <c r="CE82" i="1" s="1"/>
  <c r="CM81" i="1"/>
  <c r="CA81" i="1"/>
  <c r="CE81" i="1" s="1"/>
  <c r="CM80" i="1"/>
  <c r="CA80" i="1"/>
  <c r="CE80" i="1" s="1"/>
  <c r="CM79" i="1"/>
  <c r="CA79" i="1"/>
  <c r="CE79" i="1" s="1"/>
  <c r="CM78" i="1"/>
  <c r="CA78" i="1"/>
  <c r="CE78" i="1" s="1"/>
  <c r="CM77" i="1"/>
  <c r="CA77" i="1"/>
  <c r="CE77" i="1" s="1"/>
  <c r="CM76" i="1"/>
  <c r="CA76" i="1"/>
  <c r="CE76" i="1" s="1"/>
  <c r="CM75" i="1"/>
  <c r="CA75" i="1"/>
  <c r="CE75" i="1" s="1"/>
  <c r="CM74" i="1"/>
  <c r="CA74" i="1"/>
  <c r="CE74" i="1" s="1"/>
  <c r="CM73" i="1"/>
  <c r="CA73" i="1"/>
  <c r="CE73" i="1" s="1"/>
  <c r="CM72" i="1"/>
  <c r="CA72" i="1"/>
  <c r="CE72" i="1" s="1"/>
  <c r="CM71" i="1"/>
  <c r="CA71" i="1"/>
  <c r="CE71" i="1" s="1"/>
  <c r="CM70" i="1"/>
  <c r="CA70" i="1"/>
  <c r="CE70" i="1" s="1"/>
  <c r="CM69" i="1"/>
  <c r="CA69" i="1"/>
  <c r="CE69" i="1" s="1"/>
  <c r="CM68" i="1"/>
  <c r="CA68" i="1"/>
  <c r="CE68" i="1" s="1"/>
  <c r="CM67" i="1"/>
  <c r="CA67" i="1"/>
  <c r="CE67" i="1" s="1"/>
  <c r="CM66" i="1"/>
  <c r="CA66" i="1"/>
  <c r="CE66" i="1" s="1"/>
  <c r="CM65" i="1"/>
  <c r="CA65" i="1"/>
  <c r="CE65" i="1" s="1"/>
  <c r="CM64" i="1"/>
  <c r="CA64" i="1"/>
  <c r="CE64" i="1" s="1"/>
  <c r="CM63" i="1"/>
  <c r="CA63" i="1"/>
  <c r="CE63" i="1" s="1"/>
  <c r="CM62" i="1"/>
  <c r="CA62" i="1"/>
  <c r="CE62" i="1" s="1"/>
  <c r="CM61" i="1"/>
  <c r="CA61" i="1"/>
  <c r="CE61" i="1" s="1"/>
  <c r="CM60" i="1"/>
  <c r="CA60" i="1"/>
  <c r="CE60" i="1" s="1"/>
  <c r="CM59" i="1"/>
  <c r="CA59" i="1"/>
  <c r="CE59" i="1" s="1"/>
  <c r="CM58" i="1"/>
  <c r="CA58" i="1"/>
  <c r="CE58" i="1" s="1"/>
  <c r="CM57" i="1"/>
  <c r="CA57" i="1"/>
  <c r="CE57" i="1" s="1"/>
  <c r="CM56" i="1"/>
  <c r="CA56" i="1"/>
  <c r="CE56" i="1" s="1"/>
  <c r="CM55" i="1"/>
  <c r="CA55" i="1"/>
  <c r="CE55" i="1" s="1"/>
  <c r="CM54" i="1"/>
  <c r="CA54" i="1"/>
  <c r="CE54" i="1" s="1"/>
  <c r="CM53" i="1"/>
  <c r="CA53" i="1"/>
  <c r="CE53" i="1" s="1"/>
  <c r="CM52" i="1"/>
  <c r="CA52" i="1"/>
  <c r="CE52" i="1" s="1"/>
  <c r="CM51" i="1"/>
  <c r="CA51" i="1"/>
  <c r="CE51" i="1" s="1"/>
  <c r="CM50" i="1"/>
  <c r="CA50" i="1"/>
  <c r="CE50" i="1" s="1"/>
  <c r="CM49" i="1"/>
  <c r="CA49" i="1"/>
  <c r="CE49" i="1" s="1"/>
  <c r="CM48" i="1"/>
  <c r="CA48" i="1"/>
  <c r="CE48" i="1" s="1"/>
  <c r="CM47" i="1"/>
  <c r="CA47" i="1"/>
  <c r="CE47" i="1" s="1"/>
  <c r="CM46" i="1"/>
  <c r="CA46" i="1"/>
  <c r="CE46" i="1" s="1"/>
  <c r="CM45" i="1"/>
  <c r="CA45" i="1"/>
  <c r="CE45" i="1" s="1"/>
  <c r="CM44" i="1"/>
  <c r="CA44" i="1"/>
  <c r="CE44" i="1" s="1"/>
  <c r="CM43" i="1"/>
  <c r="CA43" i="1"/>
  <c r="CE43" i="1" s="1"/>
  <c r="CM42" i="1"/>
  <c r="CA42" i="1"/>
  <c r="CE42" i="1" s="1"/>
  <c r="CM41" i="1"/>
  <c r="CA41" i="1"/>
  <c r="CE41" i="1" s="1"/>
  <c r="CM40" i="1"/>
  <c r="CA40" i="1"/>
  <c r="CE40" i="1" s="1"/>
  <c r="CM39" i="1"/>
  <c r="CA39" i="1"/>
  <c r="CE39" i="1" s="1"/>
  <c r="CM38" i="1"/>
  <c r="CA38" i="1"/>
  <c r="CE38" i="1" s="1"/>
  <c r="CM37" i="1"/>
  <c r="CA37" i="1"/>
  <c r="CE37" i="1" s="1"/>
  <c r="CM36" i="1"/>
  <c r="CE36" i="1"/>
  <c r="CA36" i="1"/>
  <c r="CM35" i="1"/>
  <c r="CA35" i="1"/>
  <c r="CE35" i="1" s="1"/>
  <c r="CM34" i="1"/>
  <c r="CA34" i="1"/>
  <c r="CE34" i="1" s="1"/>
  <c r="CM33" i="1"/>
  <c r="CA33" i="1"/>
  <c r="CE33" i="1" s="1"/>
  <c r="CM32" i="1"/>
  <c r="CA32" i="1"/>
  <c r="CE32" i="1" s="1"/>
  <c r="CM31" i="1"/>
  <c r="CA31" i="1"/>
  <c r="CE31" i="1" s="1"/>
  <c r="CM30" i="1"/>
  <c r="CA30" i="1"/>
  <c r="CE30" i="1" s="1"/>
  <c r="CM29" i="1"/>
  <c r="CA29" i="1"/>
  <c r="CE29" i="1" s="1"/>
  <c r="CM28" i="1"/>
  <c r="CA28" i="1"/>
  <c r="CE28" i="1" s="1"/>
  <c r="CM27" i="1"/>
  <c r="CA27" i="1"/>
  <c r="CE27" i="1" s="1"/>
  <c r="CM26" i="1"/>
  <c r="CA26" i="1"/>
  <c r="CE26" i="1" s="1"/>
  <c r="CM25" i="1"/>
  <c r="CA25" i="1"/>
  <c r="CE25" i="1" s="1"/>
  <c r="CM24" i="1"/>
  <c r="CA24" i="1"/>
  <c r="CE24" i="1" s="1"/>
  <c r="CM23" i="1"/>
  <c r="CA23" i="1"/>
  <c r="CE23" i="1" s="1"/>
  <c r="CM22" i="1"/>
  <c r="CA22" i="1"/>
  <c r="CE22" i="1" s="1"/>
  <c r="CM21" i="1"/>
  <c r="CA21" i="1"/>
  <c r="CE21" i="1" s="1"/>
  <c r="CM20" i="1"/>
  <c r="CA20" i="1"/>
  <c r="CE20" i="1" s="1"/>
  <c r="CM19" i="1"/>
  <c r="CA19" i="1"/>
  <c r="CE19" i="1" s="1"/>
  <c r="CM18" i="1"/>
  <c r="CA18" i="1"/>
  <c r="CE18" i="1" s="1"/>
  <c r="CM17" i="1"/>
  <c r="CA17" i="1"/>
  <c r="CE17" i="1" s="1"/>
  <c r="CM16" i="1"/>
  <c r="CA16" i="1"/>
  <c r="CE16" i="1" s="1"/>
  <c r="CM15" i="1"/>
  <c r="CA15" i="1"/>
  <c r="CE15" i="1" s="1"/>
  <c r="CL13" i="1"/>
  <c r="CC13" i="1"/>
  <c r="BY13" i="1"/>
  <c r="BX13" i="1"/>
  <c r="BW13" i="1"/>
  <c r="BV13" i="1"/>
  <c r="CM179" i="1" l="1"/>
  <c r="CO106" i="1"/>
  <c r="CO118" i="1"/>
  <c r="CO213" i="1"/>
  <c r="CO175" i="1"/>
  <c r="CO143" i="1"/>
  <c r="CO232" i="1"/>
  <c r="CO248" i="1"/>
  <c r="CO122" i="1"/>
  <c r="CO130" i="1"/>
  <c r="CO45" i="1"/>
  <c r="CO53" i="1"/>
  <c r="CO29" i="1"/>
  <c r="CM13" i="1"/>
  <c r="CO61" i="1"/>
  <c r="CO147" i="1"/>
  <c r="CO212" i="1"/>
  <c r="CO22" i="1"/>
  <c r="CO54" i="1"/>
  <c r="CO193" i="1"/>
  <c r="CO197" i="1"/>
  <c r="CO94" i="1"/>
  <c r="CO37" i="1"/>
  <c r="CO62" i="1"/>
  <c r="CO66" i="1"/>
  <c r="CO140" i="1"/>
  <c r="CO171" i="1"/>
  <c r="CO168" i="1"/>
  <c r="CO244" i="1"/>
  <c r="CO276" i="1"/>
  <c r="CO98" i="1"/>
  <c r="CO229" i="1"/>
  <c r="CO70" i="1"/>
  <c r="CO74" i="1"/>
  <c r="CO148" i="1"/>
  <c r="CO159" i="1"/>
  <c r="CO201" i="1"/>
  <c r="CO205" i="1"/>
  <c r="CO237" i="1"/>
  <c r="CO260" i="1"/>
  <c r="CO268" i="1"/>
  <c r="CO82" i="1"/>
  <c r="CO86" i="1"/>
  <c r="CO90" i="1"/>
  <c r="CO114" i="1"/>
  <c r="CO156" i="1"/>
  <c r="CO164" i="1"/>
  <c r="CO204" i="1"/>
  <c r="CO216" i="1"/>
  <c r="CO252" i="1"/>
  <c r="CO85" i="1"/>
  <c r="CO109" i="1"/>
  <c r="CO133" i="1"/>
  <c r="CO139" i="1"/>
  <c r="CO178" i="1"/>
  <c r="CO307" i="1"/>
  <c r="CO69" i="1"/>
  <c r="CO77" i="1"/>
  <c r="CO117" i="1"/>
  <c r="CO125" i="1"/>
  <c r="CO192" i="1"/>
  <c r="CO308" i="1"/>
  <c r="CO150" i="1"/>
  <c r="CO163" i="1"/>
  <c r="CO181" i="1"/>
  <c r="CO185" i="1"/>
  <c r="CO189" i="1"/>
  <c r="CO303" i="1"/>
  <c r="CO101" i="1"/>
  <c r="CO224" i="1"/>
  <c r="CO291" i="1"/>
  <c r="CO295" i="1"/>
  <c r="CO49" i="1"/>
  <c r="CO41" i="1"/>
  <c r="CO73" i="1"/>
  <c r="CO105" i="1"/>
  <c r="CO136" i="1"/>
  <c r="CO200" i="1"/>
  <c r="CO299" i="1"/>
  <c r="CO97" i="1"/>
  <c r="CO33" i="1"/>
  <c r="CO65" i="1"/>
  <c r="CO81" i="1"/>
  <c r="CO93" i="1"/>
  <c r="CO113" i="1"/>
  <c r="CO120" i="1"/>
  <c r="CO126" i="1"/>
  <c r="CO129" i="1"/>
  <c r="CO155" i="1"/>
  <c r="CO174" i="1"/>
  <c r="CO208" i="1"/>
  <c r="CO240" i="1"/>
  <c r="CO264" i="1"/>
  <c r="CO280" i="1"/>
  <c r="CE13" i="1"/>
  <c r="CO188" i="1"/>
  <c r="CO25" i="1"/>
  <c r="CO57" i="1"/>
  <c r="CO89" i="1"/>
  <c r="CO256" i="1"/>
  <c r="CO296" i="1"/>
  <c r="CO17" i="1"/>
  <c r="CO48" i="1"/>
  <c r="CO84" i="1"/>
  <c r="CO21" i="1"/>
  <c r="CO80" i="1"/>
  <c r="CO112" i="1"/>
  <c r="CO16" i="1"/>
  <c r="CO18" i="1"/>
  <c r="CO32" i="1"/>
  <c r="CO64" i="1"/>
  <c r="CO68" i="1"/>
  <c r="CO88" i="1"/>
  <c r="CO100" i="1"/>
  <c r="CO72" i="1"/>
  <c r="CO104" i="1"/>
  <c r="CO116" i="1"/>
  <c r="CO132" i="1"/>
  <c r="CO40" i="1"/>
  <c r="CO92" i="1"/>
  <c r="CO20" i="1"/>
  <c r="CO24" i="1"/>
  <c r="CO56" i="1"/>
  <c r="CO76" i="1"/>
  <c r="CO96" i="1"/>
  <c r="CO108" i="1"/>
  <c r="CO28" i="1"/>
  <c r="CO38" i="1"/>
  <c r="CO46" i="1"/>
  <c r="CO67" i="1"/>
  <c r="CO91" i="1"/>
  <c r="CO128" i="1"/>
  <c r="CO141" i="1"/>
  <c r="CO158" i="1"/>
  <c r="CO187" i="1"/>
  <c r="CO203" i="1"/>
  <c r="CO19" i="1"/>
  <c r="CO31" i="1"/>
  <c r="CO39" i="1"/>
  <c r="CO47" i="1"/>
  <c r="CO78" i="1"/>
  <c r="CO102" i="1"/>
  <c r="CO110" i="1"/>
  <c r="CO145" i="1"/>
  <c r="CO198" i="1"/>
  <c r="CO236" i="1"/>
  <c r="CO286" i="1"/>
  <c r="CO26" i="1"/>
  <c r="CO34" i="1"/>
  <c r="CO42" i="1"/>
  <c r="CO50" i="1"/>
  <c r="CO58" i="1"/>
  <c r="CO71" i="1"/>
  <c r="CO79" i="1"/>
  <c r="CO87" i="1"/>
  <c r="CO95" i="1"/>
  <c r="CO103" i="1"/>
  <c r="CO111" i="1"/>
  <c r="CO142" i="1"/>
  <c r="CO149" i="1"/>
  <c r="CO154" i="1"/>
  <c r="CO157" i="1"/>
  <c r="CO166" i="1"/>
  <c r="CO221" i="1"/>
  <c r="CO235" i="1"/>
  <c r="CO30" i="1"/>
  <c r="CO36" i="1"/>
  <c r="CO44" i="1"/>
  <c r="CO52" i="1"/>
  <c r="CO60" i="1"/>
  <c r="CO75" i="1"/>
  <c r="CO83" i="1"/>
  <c r="CO99" i="1"/>
  <c r="CO107" i="1"/>
  <c r="CO115" i="1"/>
  <c r="CO138" i="1"/>
  <c r="CO165" i="1"/>
  <c r="CO170" i="1"/>
  <c r="CO177" i="1"/>
  <c r="CO196" i="1"/>
  <c r="CO222" i="1"/>
  <c r="CO228" i="1"/>
  <c r="CO247" i="1"/>
  <c r="CO254" i="1"/>
  <c r="CO261" i="1"/>
  <c r="CA13" i="1"/>
  <c r="CO15" i="1"/>
  <c r="CO23" i="1"/>
  <c r="CO55" i="1"/>
  <c r="CO63" i="1"/>
  <c r="CO119" i="1"/>
  <c r="CO144" i="1"/>
  <c r="CO146" i="1"/>
  <c r="CO180" i="1"/>
  <c r="CO195" i="1"/>
  <c r="CO207" i="1"/>
  <c r="CO27" i="1"/>
  <c r="CO35" i="1"/>
  <c r="CO43" i="1"/>
  <c r="CO51" i="1"/>
  <c r="CO59" i="1"/>
  <c r="CO123" i="1"/>
  <c r="CO131" i="1"/>
  <c r="CO134" i="1"/>
  <c r="CO160" i="1"/>
  <c r="CO161" i="1"/>
  <c r="CO162" i="1"/>
  <c r="CO172" i="1"/>
  <c r="CO190" i="1"/>
  <c r="CO215" i="1"/>
  <c r="CO255" i="1"/>
  <c r="CO262" i="1"/>
  <c r="CO269" i="1"/>
  <c r="CO278" i="1"/>
  <c r="CO121" i="1"/>
  <c r="CO127" i="1"/>
  <c r="CO135" i="1"/>
  <c r="CO137" i="1"/>
  <c r="CO151" i="1"/>
  <c r="CO153" i="1"/>
  <c r="CO167" i="1"/>
  <c r="CO169" i="1"/>
  <c r="CO183" i="1"/>
  <c r="CO199" i="1"/>
  <c r="CO227" i="1"/>
  <c r="CO230" i="1"/>
  <c r="CO239" i="1"/>
  <c r="CO246" i="1"/>
  <c r="CO270" i="1"/>
  <c r="CO287" i="1"/>
  <c r="CO293" i="1"/>
  <c r="CO294" i="1"/>
  <c r="CO302" i="1"/>
  <c r="CO173" i="1"/>
  <c r="CO176" i="1"/>
  <c r="CO191" i="1"/>
  <c r="CO279" i="1"/>
  <c r="CO182" i="1"/>
  <c r="CO194" i="1"/>
  <c r="CO202" i="1"/>
  <c r="CO206" i="1"/>
  <c r="CO211" i="1"/>
  <c r="CO223" i="1"/>
  <c r="CO238" i="1"/>
  <c r="CO245" i="1"/>
  <c r="CO263" i="1"/>
  <c r="CO277" i="1"/>
  <c r="CO290" i="1"/>
  <c r="CO304" i="1"/>
  <c r="CO179" i="1"/>
  <c r="CO186" i="1"/>
  <c r="CO214" i="1"/>
  <c r="CO219" i="1"/>
  <c r="CO231" i="1"/>
  <c r="CO253" i="1"/>
  <c r="CO271" i="1"/>
  <c r="CO285" i="1"/>
  <c r="CO209" i="1"/>
  <c r="CO217" i="1"/>
  <c r="CO225" i="1"/>
  <c r="CO233" i="1"/>
  <c r="CO243" i="1"/>
  <c r="CO251" i="1"/>
  <c r="CO259" i="1"/>
  <c r="CO267" i="1"/>
  <c r="CO275" i="1"/>
  <c r="CO283" i="1"/>
  <c r="CO301" i="1"/>
  <c r="CO210" i="1"/>
  <c r="CO218" i="1"/>
  <c r="CO226" i="1"/>
  <c r="CO234" i="1"/>
  <c r="CO241" i="1"/>
  <c r="CO249" i="1"/>
  <c r="CO257" i="1"/>
  <c r="CO265" i="1"/>
  <c r="CO273" i="1"/>
  <c r="CO281" i="1"/>
  <c r="CO289" i="1"/>
  <c r="CO297" i="1"/>
  <c r="CO300" i="1"/>
  <c r="CO242" i="1"/>
  <c r="CO250" i="1"/>
  <c r="CO258" i="1"/>
  <c r="CO266" i="1"/>
  <c r="CO274" i="1"/>
  <c r="CO282" i="1"/>
  <c r="CO298" i="1"/>
  <c r="CO305" i="1"/>
  <c r="CO306" i="1"/>
  <c r="DI179" i="1"/>
  <c r="DH179" i="1"/>
  <c r="CO13" i="1" l="1"/>
  <c r="CX15" i="1"/>
  <c r="DJ303" i="1"/>
  <c r="CX303" i="1"/>
  <c r="DB303" i="1" s="1"/>
  <c r="DJ285" i="1"/>
  <c r="CX285" i="1"/>
  <c r="DB285" i="1" s="1"/>
  <c r="DJ276" i="1"/>
  <c r="CX276" i="1"/>
  <c r="DB276" i="1" s="1"/>
  <c r="DJ271" i="1"/>
  <c r="CX271" i="1"/>
  <c r="DB271" i="1" s="1"/>
  <c r="DJ252" i="1"/>
  <c r="CX252" i="1"/>
  <c r="DB252" i="1" s="1"/>
  <c r="DJ249" i="1"/>
  <c r="CX249" i="1"/>
  <c r="DB249" i="1" s="1"/>
  <c r="DJ243" i="1"/>
  <c r="CX243" i="1"/>
  <c r="DB243" i="1" s="1"/>
  <c r="DJ238" i="1"/>
  <c r="CX238" i="1"/>
  <c r="DB238" i="1" s="1"/>
  <c r="DJ231" i="1"/>
  <c r="CX231" i="1"/>
  <c r="DB231" i="1" s="1"/>
  <c r="DJ223" i="1"/>
  <c r="CX223" i="1"/>
  <c r="DB223" i="1" s="1"/>
  <c r="DJ206" i="1"/>
  <c r="CX206" i="1"/>
  <c r="DB206" i="1" s="1"/>
  <c r="DJ278" i="1"/>
  <c r="CX278" i="1"/>
  <c r="DB278" i="1" s="1"/>
  <c r="DJ192" i="1"/>
  <c r="CX192" i="1"/>
  <c r="DB192" i="1" s="1"/>
  <c r="DJ166" i="1"/>
  <c r="CX166" i="1"/>
  <c r="DB166" i="1" s="1"/>
  <c r="DJ109" i="1"/>
  <c r="CX109" i="1"/>
  <c r="DB109" i="1" s="1"/>
  <c r="DJ104" i="1"/>
  <c r="CX104" i="1"/>
  <c r="DB104" i="1" s="1"/>
  <c r="DJ96" i="1"/>
  <c r="CX96" i="1"/>
  <c r="DB96" i="1" s="1"/>
  <c r="DJ129" i="1"/>
  <c r="CX129" i="1"/>
  <c r="DB129" i="1" s="1"/>
  <c r="DJ95" i="1"/>
  <c r="CX95" i="1"/>
  <c r="DB95" i="1" s="1"/>
  <c r="DJ59" i="1"/>
  <c r="CX59" i="1"/>
  <c r="DB59" i="1" s="1"/>
  <c r="DJ23" i="1"/>
  <c r="CX23" i="1"/>
  <c r="DB23" i="1" s="1"/>
  <c r="DJ258" i="1"/>
  <c r="CX258" i="1"/>
  <c r="DB258" i="1" s="1"/>
  <c r="DJ256" i="1"/>
  <c r="CX256" i="1"/>
  <c r="DB256" i="1" s="1"/>
  <c r="DJ230" i="1"/>
  <c r="CX230" i="1"/>
  <c r="DB230" i="1" s="1"/>
  <c r="DJ210" i="1"/>
  <c r="CX210" i="1"/>
  <c r="DB210" i="1" s="1"/>
  <c r="DJ189" i="1"/>
  <c r="CX189" i="1"/>
  <c r="DB189" i="1" s="1"/>
  <c r="DJ118" i="1"/>
  <c r="CX118" i="1"/>
  <c r="DB118" i="1" s="1"/>
  <c r="DJ78" i="1"/>
  <c r="CX78" i="1"/>
  <c r="DB78" i="1" s="1"/>
  <c r="DJ48" i="1"/>
  <c r="CX48" i="1"/>
  <c r="DB48" i="1" s="1"/>
  <c r="DJ304" i="1"/>
  <c r="CX304" i="1"/>
  <c r="DB304" i="1" s="1"/>
  <c r="DJ262" i="1"/>
  <c r="CX262" i="1"/>
  <c r="DB262" i="1" s="1"/>
  <c r="DJ284" i="1"/>
  <c r="CX284" i="1"/>
  <c r="DB284" i="1" s="1"/>
  <c r="DJ281" i="1"/>
  <c r="CX281" i="1"/>
  <c r="DB281" i="1" s="1"/>
  <c r="DL281" i="1" s="1"/>
  <c r="DJ266" i="1"/>
  <c r="CX266" i="1"/>
  <c r="DB266" i="1" s="1"/>
  <c r="DJ264" i="1"/>
  <c r="CX264" i="1"/>
  <c r="DB264" i="1" s="1"/>
  <c r="DJ247" i="1"/>
  <c r="CX247" i="1"/>
  <c r="DB247" i="1" s="1"/>
  <c r="DJ245" i="1"/>
  <c r="CX245" i="1"/>
  <c r="DB245" i="1" s="1"/>
  <c r="DJ228" i="1"/>
  <c r="CX228" i="1"/>
  <c r="DB228" i="1" s="1"/>
  <c r="DJ220" i="1"/>
  <c r="CX220" i="1"/>
  <c r="DB220" i="1" s="1"/>
  <c r="DJ215" i="1"/>
  <c r="CX215" i="1"/>
  <c r="DB215" i="1" s="1"/>
  <c r="DJ214" i="1"/>
  <c r="CX214" i="1"/>
  <c r="DB214" i="1" s="1"/>
  <c r="DJ213" i="1"/>
  <c r="CX213" i="1"/>
  <c r="DB213" i="1" s="1"/>
  <c r="DJ207" i="1"/>
  <c r="CX207" i="1"/>
  <c r="DB207" i="1" s="1"/>
  <c r="DJ186" i="1"/>
  <c r="CX186" i="1"/>
  <c r="DB186" i="1" s="1"/>
  <c r="DJ185" i="1"/>
  <c r="CX185" i="1"/>
  <c r="DB185" i="1" s="1"/>
  <c r="DJ176" i="1"/>
  <c r="CX176" i="1"/>
  <c r="DB176" i="1" s="1"/>
  <c r="DJ164" i="1"/>
  <c r="CX164" i="1"/>
  <c r="DB164" i="1" s="1"/>
  <c r="DJ160" i="1"/>
  <c r="CX160" i="1"/>
  <c r="DB160" i="1" s="1"/>
  <c r="DJ152" i="1"/>
  <c r="CX152" i="1"/>
  <c r="DB152" i="1" s="1"/>
  <c r="DJ146" i="1"/>
  <c r="CX146" i="1"/>
  <c r="DB146" i="1" s="1"/>
  <c r="DJ128" i="1"/>
  <c r="CX128" i="1"/>
  <c r="DB128" i="1" s="1"/>
  <c r="DJ124" i="1"/>
  <c r="CX124" i="1"/>
  <c r="DB124" i="1" s="1"/>
  <c r="DJ97" i="1"/>
  <c r="CX97" i="1"/>
  <c r="DB97" i="1" s="1"/>
  <c r="DJ79" i="1"/>
  <c r="CX79" i="1"/>
  <c r="DB79" i="1" s="1"/>
  <c r="DJ53" i="1"/>
  <c r="CX53" i="1"/>
  <c r="DB53" i="1" s="1"/>
  <c r="DJ31" i="1"/>
  <c r="CX31" i="1"/>
  <c r="DB31" i="1" s="1"/>
  <c r="DJ30" i="1"/>
  <c r="CX30" i="1"/>
  <c r="DB30" i="1" s="1"/>
  <c r="DJ29" i="1"/>
  <c r="CX29" i="1"/>
  <c r="DB29" i="1" s="1"/>
  <c r="DJ16" i="1"/>
  <c r="CX16" i="1"/>
  <c r="DB16" i="1" s="1"/>
  <c r="DJ295" i="1"/>
  <c r="CX295" i="1"/>
  <c r="DB295" i="1" s="1"/>
  <c r="DJ274" i="1"/>
  <c r="CX274" i="1"/>
  <c r="DB274" i="1" s="1"/>
  <c r="DJ193" i="1"/>
  <c r="CX193" i="1"/>
  <c r="DB193" i="1" s="1"/>
  <c r="DJ143" i="1"/>
  <c r="CX143" i="1"/>
  <c r="DB143" i="1" s="1"/>
  <c r="DJ108" i="1"/>
  <c r="CX108" i="1"/>
  <c r="DB108" i="1" s="1"/>
  <c r="DJ93" i="1"/>
  <c r="CX93" i="1"/>
  <c r="DB93" i="1" s="1"/>
  <c r="DJ84" i="1"/>
  <c r="CX84" i="1"/>
  <c r="DB84" i="1" s="1"/>
  <c r="DJ32" i="1"/>
  <c r="CX32" i="1"/>
  <c r="DB32" i="1" s="1"/>
  <c r="DJ302" i="1"/>
  <c r="CX302" i="1"/>
  <c r="DB302" i="1" s="1"/>
  <c r="DJ289" i="1"/>
  <c r="CX289" i="1"/>
  <c r="DB289" i="1" s="1"/>
  <c r="DJ287" i="1"/>
  <c r="CX287" i="1"/>
  <c r="DB287" i="1" s="1"/>
  <c r="DJ198" i="1"/>
  <c r="CX198" i="1"/>
  <c r="DB198" i="1" s="1"/>
  <c r="DJ199" i="1"/>
  <c r="CX199" i="1"/>
  <c r="DB199" i="1" s="1"/>
  <c r="DJ181" i="1"/>
  <c r="CX181" i="1"/>
  <c r="DB181" i="1" s="1"/>
  <c r="DJ167" i="1"/>
  <c r="CX167" i="1"/>
  <c r="DB167" i="1" s="1"/>
  <c r="DJ157" i="1"/>
  <c r="CX157" i="1"/>
  <c r="DB157" i="1" s="1"/>
  <c r="DJ153" i="1"/>
  <c r="CX153" i="1"/>
  <c r="DB153" i="1" s="1"/>
  <c r="DJ132" i="1"/>
  <c r="CX132" i="1"/>
  <c r="DB132" i="1" s="1"/>
  <c r="DJ117" i="1"/>
  <c r="CX117" i="1"/>
  <c r="DB117" i="1" s="1"/>
  <c r="DJ116" i="1"/>
  <c r="CX116" i="1"/>
  <c r="DB116" i="1" s="1"/>
  <c r="DJ112" i="1"/>
  <c r="CX112" i="1"/>
  <c r="DB112" i="1" s="1"/>
  <c r="DJ89" i="1"/>
  <c r="CX89" i="1"/>
  <c r="DB89" i="1" s="1"/>
  <c r="DJ62" i="1"/>
  <c r="CX62" i="1"/>
  <c r="DB62" i="1" s="1"/>
  <c r="DJ307" i="1"/>
  <c r="CX307" i="1"/>
  <c r="DB307" i="1" s="1"/>
  <c r="DJ299" i="1"/>
  <c r="CX299" i="1"/>
  <c r="DB299" i="1" s="1"/>
  <c r="DJ272" i="1"/>
  <c r="CX272" i="1"/>
  <c r="DB272" i="1" s="1"/>
  <c r="DJ253" i="1"/>
  <c r="CX253" i="1"/>
  <c r="DB253" i="1" s="1"/>
  <c r="DJ244" i="1"/>
  <c r="CX244" i="1"/>
  <c r="DB244" i="1" s="1"/>
  <c r="DJ138" i="1"/>
  <c r="CX138" i="1"/>
  <c r="DB138" i="1" s="1"/>
  <c r="DJ135" i="1"/>
  <c r="CX135" i="1"/>
  <c r="DB135" i="1" s="1"/>
  <c r="DJ122" i="1"/>
  <c r="CX122" i="1"/>
  <c r="DB122" i="1" s="1"/>
  <c r="DJ121" i="1"/>
  <c r="CX121" i="1"/>
  <c r="DB121" i="1" s="1"/>
  <c r="DJ91" i="1"/>
  <c r="CX91" i="1"/>
  <c r="DB91" i="1" s="1"/>
  <c r="DJ90" i="1"/>
  <c r="CX90" i="1"/>
  <c r="DB90" i="1" s="1"/>
  <c r="DJ85" i="1"/>
  <c r="CX85" i="1"/>
  <c r="DB85" i="1" s="1"/>
  <c r="DJ61" i="1"/>
  <c r="CX61" i="1"/>
  <c r="DB61" i="1" s="1"/>
  <c r="DJ57" i="1"/>
  <c r="CX57" i="1"/>
  <c r="DB57" i="1" s="1"/>
  <c r="DJ27" i="1"/>
  <c r="CX27" i="1"/>
  <c r="DB27" i="1" s="1"/>
  <c r="DJ17" i="1"/>
  <c r="CX17" i="1"/>
  <c r="DB17" i="1" s="1"/>
  <c r="DJ15" i="1"/>
  <c r="DB15" i="1"/>
  <c r="DJ308" i="1"/>
  <c r="CX308" i="1"/>
  <c r="DB308" i="1" s="1"/>
  <c r="DJ298" i="1"/>
  <c r="CX298" i="1"/>
  <c r="DB298" i="1" s="1"/>
  <c r="DJ286" i="1"/>
  <c r="CX286" i="1"/>
  <c r="DB286" i="1" s="1"/>
  <c r="DJ275" i="1"/>
  <c r="CX275" i="1"/>
  <c r="DB275" i="1" s="1"/>
  <c r="DJ237" i="1"/>
  <c r="CX237" i="1"/>
  <c r="DB237" i="1" s="1"/>
  <c r="DJ200" i="1"/>
  <c r="CX200" i="1"/>
  <c r="DB200" i="1" s="1"/>
  <c r="DJ195" i="1"/>
  <c r="CX195" i="1"/>
  <c r="DB195" i="1" s="1"/>
  <c r="DJ168" i="1"/>
  <c r="CX168" i="1"/>
  <c r="DB168" i="1" s="1"/>
  <c r="DJ165" i="1"/>
  <c r="CX165" i="1"/>
  <c r="DB165" i="1" s="1"/>
  <c r="DJ151" i="1"/>
  <c r="CX151" i="1"/>
  <c r="DB151" i="1" s="1"/>
  <c r="DJ139" i="1"/>
  <c r="CX139" i="1"/>
  <c r="DB139" i="1" s="1"/>
  <c r="DJ126" i="1"/>
  <c r="CX126" i="1"/>
  <c r="DB126" i="1" s="1"/>
  <c r="DL126" i="1" s="1"/>
  <c r="DJ119" i="1"/>
  <c r="CX119" i="1"/>
  <c r="DB119" i="1" s="1"/>
  <c r="DJ110" i="1"/>
  <c r="CX110" i="1"/>
  <c r="DB110" i="1" s="1"/>
  <c r="DJ106" i="1"/>
  <c r="CX106" i="1"/>
  <c r="DB106" i="1" s="1"/>
  <c r="DJ101" i="1"/>
  <c r="CX101" i="1"/>
  <c r="DB101" i="1" s="1"/>
  <c r="DJ99" i="1"/>
  <c r="CX99" i="1"/>
  <c r="DB99" i="1" s="1"/>
  <c r="DJ87" i="1"/>
  <c r="CX87" i="1"/>
  <c r="DB87" i="1" s="1"/>
  <c r="DJ83" i="1"/>
  <c r="CX83" i="1"/>
  <c r="DB83" i="1" s="1"/>
  <c r="DJ74" i="1"/>
  <c r="CX74" i="1"/>
  <c r="DB74" i="1" s="1"/>
  <c r="DJ72" i="1"/>
  <c r="CX72" i="1"/>
  <c r="DB72" i="1" s="1"/>
  <c r="DJ68" i="1"/>
  <c r="CX68" i="1"/>
  <c r="DB68" i="1" s="1"/>
  <c r="DJ34" i="1"/>
  <c r="CX34" i="1"/>
  <c r="DB34" i="1" s="1"/>
  <c r="DJ273" i="1"/>
  <c r="CX273" i="1"/>
  <c r="DB273" i="1" s="1"/>
  <c r="DJ235" i="1"/>
  <c r="CX235" i="1"/>
  <c r="DB235" i="1" s="1"/>
  <c r="DJ202" i="1"/>
  <c r="CX202" i="1"/>
  <c r="DB202" i="1" s="1"/>
  <c r="DJ125" i="1"/>
  <c r="CX125" i="1"/>
  <c r="DB125" i="1" s="1"/>
  <c r="DJ179" i="1"/>
  <c r="CX179" i="1"/>
  <c r="DB179" i="1" s="1"/>
  <c r="DJ147" i="1"/>
  <c r="CX147" i="1"/>
  <c r="DB147" i="1" s="1"/>
  <c r="DJ144" i="1"/>
  <c r="CX144" i="1"/>
  <c r="DB144" i="1" s="1"/>
  <c r="DJ111" i="1"/>
  <c r="CX111" i="1"/>
  <c r="DB111" i="1" s="1"/>
  <c r="DJ103" i="1"/>
  <c r="CX103" i="1"/>
  <c r="DB103" i="1" s="1"/>
  <c r="DJ69" i="1"/>
  <c r="CX69" i="1"/>
  <c r="DB69" i="1" s="1"/>
  <c r="DJ65" i="1"/>
  <c r="CX65" i="1"/>
  <c r="DB65" i="1" s="1"/>
  <c r="DJ58" i="1"/>
  <c r="CX58" i="1"/>
  <c r="DB58" i="1" s="1"/>
  <c r="DJ296" i="1"/>
  <c r="CX296" i="1"/>
  <c r="DB296" i="1" s="1"/>
  <c r="DJ293" i="1"/>
  <c r="CX293" i="1"/>
  <c r="DB293" i="1" s="1"/>
  <c r="DL293" i="1" s="1"/>
  <c r="DJ291" i="1"/>
  <c r="CX291" i="1"/>
  <c r="DB291" i="1" s="1"/>
  <c r="DJ279" i="1"/>
  <c r="CX279" i="1"/>
  <c r="DB279" i="1" s="1"/>
  <c r="DJ270" i="1"/>
  <c r="CX270" i="1"/>
  <c r="DB270" i="1" s="1"/>
  <c r="DJ259" i="1"/>
  <c r="CX259" i="1"/>
  <c r="DB259" i="1" s="1"/>
  <c r="DJ255" i="1"/>
  <c r="CX255" i="1"/>
  <c r="DB255" i="1" s="1"/>
  <c r="DJ248" i="1"/>
  <c r="CX248" i="1"/>
  <c r="DB248" i="1" s="1"/>
  <c r="DJ226" i="1"/>
  <c r="CX226" i="1"/>
  <c r="DB226" i="1" s="1"/>
  <c r="DJ225" i="1"/>
  <c r="CX225" i="1"/>
  <c r="DB225" i="1" s="1"/>
  <c r="DJ197" i="1"/>
  <c r="CX197" i="1"/>
  <c r="DB197" i="1" s="1"/>
  <c r="DJ142" i="1"/>
  <c r="CX142" i="1"/>
  <c r="DB142" i="1" s="1"/>
  <c r="DJ134" i="1"/>
  <c r="CX134" i="1"/>
  <c r="DB134" i="1" s="1"/>
  <c r="DJ120" i="1"/>
  <c r="CX120" i="1"/>
  <c r="DB120" i="1" s="1"/>
  <c r="DJ105" i="1"/>
  <c r="CX105" i="1"/>
  <c r="DB105" i="1" s="1"/>
  <c r="DJ94" i="1"/>
  <c r="CX94" i="1"/>
  <c r="DB94" i="1" s="1"/>
  <c r="DJ77" i="1"/>
  <c r="CX77" i="1"/>
  <c r="DB77" i="1" s="1"/>
  <c r="DJ54" i="1"/>
  <c r="CX54" i="1"/>
  <c r="DB54" i="1" s="1"/>
  <c r="DJ257" i="1"/>
  <c r="CX257" i="1"/>
  <c r="DB257" i="1" s="1"/>
  <c r="DJ242" i="1"/>
  <c r="CX242" i="1"/>
  <c r="DB242" i="1" s="1"/>
  <c r="DJ222" i="1"/>
  <c r="CX222" i="1"/>
  <c r="DB222" i="1" s="1"/>
  <c r="DJ211" i="1"/>
  <c r="CX211" i="1"/>
  <c r="DB211" i="1" s="1"/>
  <c r="DJ196" i="1"/>
  <c r="CX196" i="1"/>
  <c r="DB196" i="1" s="1"/>
  <c r="DJ194" i="1"/>
  <c r="CX194" i="1"/>
  <c r="DB194" i="1" s="1"/>
  <c r="DJ172" i="1"/>
  <c r="CX172" i="1"/>
  <c r="DB172" i="1" s="1"/>
  <c r="DJ163" i="1"/>
  <c r="CX163" i="1"/>
  <c r="DB163" i="1" s="1"/>
  <c r="DJ81" i="1"/>
  <c r="CX81" i="1"/>
  <c r="DB81" i="1" s="1"/>
  <c r="DJ71" i="1"/>
  <c r="CX71" i="1"/>
  <c r="DB71" i="1" s="1"/>
  <c r="DJ67" i="1"/>
  <c r="CX67" i="1"/>
  <c r="DB67" i="1" s="1"/>
  <c r="DJ43" i="1"/>
  <c r="CX43" i="1"/>
  <c r="DB43" i="1" s="1"/>
  <c r="DJ40" i="1"/>
  <c r="CX40" i="1"/>
  <c r="DB40" i="1" s="1"/>
  <c r="DJ22" i="1"/>
  <c r="CX22" i="1"/>
  <c r="DB22" i="1" s="1"/>
  <c r="DJ265" i="1"/>
  <c r="CX265" i="1"/>
  <c r="DB265" i="1" s="1"/>
  <c r="DJ241" i="1"/>
  <c r="CX241" i="1"/>
  <c r="DB241" i="1" s="1"/>
  <c r="DJ232" i="1"/>
  <c r="CX232" i="1"/>
  <c r="DB232" i="1" s="1"/>
  <c r="DJ227" i="1"/>
  <c r="CX227" i="1"/>
  <c r="DB227" i="1" s="1"/>
  <c r="DJ190" i="1"/>
  <c r="CX190" i="1"/>
  <c r="DB190" i="1" s="1"/>
  <c r="DJ154" i="1"/>
  <c r="CX154" i="1"/>
  <c r="DB154" i="1" s="1"/>
  <c r="DJ140" i="1"/>
  <c r="CX140" i="1"/>
  <c r="DB140" i="1" s="1"/>
  <c r="DJ136" i="1"/>
  <c r="CX136" i="1"/>
  <c r="DB136" i="1" s="1"/>
  <c r="DJ63" i="1"/>
  <c r="CX63" i="1"/>
  <c r="DB63" i="1" s="1"/>
  <c r="DJ300" i="1"/>
  <c r="CX300" i="1"/>
  <c r="DB300" i="1" s="1"/>
  <c r="DJ212" i="1"/>
  <c r="CX212" i="1"/>
  <c r="DB212" i="1" s="1"/>
  <c r="DJ162" i="1"/>
  <c r="CX162" i="1"/>
  <c r="DB162" i="1" s="1"/>
  <c r="DJ115" i="1"/>
  <c r="CX115" i="1"/>
  <c r="DB115" i="1" s="1"/>
  <c r="DJ114" i="1"/>
  <c r="CX114" i="1"/>
  <c r="DB114" i="1" s="1"/>
  <c r="DJ55" i="1"/>
  <c r="CX55" i="1"/>
  <c r="DB55" i="1" s="1"/>
  <c r="DJ33" i="1"/>
  <c r="CX33" i="1"/>
  <c r="DB33" i="1" s="1"/>
  <c r="DJ260" i="1"/>
  <c r="CX260" i="1"/>
  <c r="DB260" i="1" s="1"/>
  <c r="DJ187" i="1"/>
  <c r="CX187" i="1"/>
  <c r="DB187" i="1" s="1"/>
  <c r="DL187" i="1" s="1"/>
  <c r="DJ182" i="1"/>
  <c r="CX182" i="1"/>
  <c r="DB182" i="1" s="1"/>
  <c r="DJ131" i="1"/>
  <c r="CX131" i="1"/>
  <c r="DB131" i="1" s="1"/>
  <c r="DJ127" i="1"/>
  <c r="CX127" i="1"/>
  <c r="DB127" i="1" s="1"/>
  <c r="DJ44" i="1"/>
  <c r="CX44" i="1"/>
  <c r="DB44" i="1" s="1"/>
  <c r="DJ52" i="1"/>
  <c r="CX52" i="1"/>
  <c r="DB52" i="1" s="1"/>
  <c r="DJ37" i="1"/>
  <c r="CX37" i="1"/>
  <c r="DB37" i="1" s="1"/>
  <c r="DJ18" i="1"/>
  <c r="CX18" i="1"/>
  <c r="DB18" i="1" s="1"/>
  <c r="DJ305" i="1"/>
  <c r="CX305" i="1"/>
  <c r="DB305" i="1" s="1"/>
  <c r="DJ301" i="1"/>
  <c r="CX301" i="1"/>
  <c r="DB301" i="1" s="1"/>
  <c r="DJ294" i="1"/>
  <c r="CX294" i="1"/>
  <c r="DB294" i="1" s="1"/>
  <c r="DJ290" i="1"/>
  <c r="CX290" i="1"/>
  <c r="DB290" i="1" s="1"/>
  <c r="DJ283" i="1"/>
  <c r="CX283" i="1"/>
  <c r="DB283" i="1" s="1"/>
  <c r="DJ269" i="1"/>
  <c r="CX269" i="1"/>
  <c r="DB269" i="1" s="1"/>
  <c r="DJ263" i="1"/>
  <c r="CX263" i="1"/>
  <c r="DB263" i="1" s="1"/>
  <c r="DJ233" i="1"/>
  <c r="CX233" i="1"/>
  <c r="DB233" i="1" s="1"/>
  <c r="DJ217" i="1"/>
  <c r="CX217" i="1"/>
  <c r="DB217" i="1" s="1"/>
  <c r="DJ209" i="1"/>
  <c r="CX209" i="1"/>
  <c r="DB209" i="1" s="1"/>
  <c r="DJ201" i="1"/>
  <c r="CX201" i="1"/>
  <c r="DB201" i="1" s="1"/>
  <c r="DJ191" i="1"/>
  <c r="CX191" i="1"/>
  <c r="DB191" i="1" s="1"/>
  <c r="DJ184" i="1"/>
  <c r="CX184" i="1"/>
  <c r="DB184" i="1" s="1"/>
  <c r="DJ177" i="1"/>
  <c r="CX177" i="1"/>
  <c r="DB177" i="1" s="1"/>
  <c r="DJ173" i="1"/>
  <c r="CX173" i="1"/>
  <c r="DB173" i="1" s="1"/>
  <c r="DJ141" i="1"/>
  <c r="CX141" i="1"/>
  <c r="DB141" i="1" s="1"/>
  <c r="DJ100" i="1"/>
  <c r="CX100" i="1"/>
  <c r="DB100" i="1" s="1"/>
  <c r="DJ80" i="1"/>
  <c r="CX80" i="1"/>
  <c r="DB80" i="1" s="1"/>
  <c r="DJ70" i="1"/>
  <c r="CX70" i="1"/>
  <c r="DB70" i="1" s="1"/>
  <c r="DJ56" i="1"/>
  <c r="CX56" i="1"/>
  <c r="DB56" i="1" s="1"/>
  <c r="DJ50" i="1"/>
  <c r="CX50" i="1"/>
  <c r="DB50" i="1" s="1"/>
  <c r="DJ21" i="1"/>
  <c r="CX21" i="1"/>
  <c r="DB21" i="1" s="1"/>
  <c r="DJ306" i="1"/>
  <c r="CX306" i="1"/>
  <c r="DB306" i="1" s="1"/>
  <c r="DJ268" i="1"/>
  <c r="CX268" i="1"/>
  <c r="DB268" i="1" s="1"/>
  <c r="DJ229" i="1"/>
  <c r="CX229" i="1"/>
  <c r="DB229" i="1" s="1"/>
  <c r="DJ149" i="1"/>
  <c r="CX149" i="1"/>
  <c r="DB149" i="1" s="1"/>
  <c r="DJ66" i="1"/>
  <c r="CX66" i="1"/>
  <c r="DB66" i="1" s="1"/>
  <c r="DJ64" i="1"/>
  <c r="CX64" i="1"/>
  <c r="DB64" i="1" s="1"/>
  <c r="DJ51" i="1"/>
  <c r="CX51" i="1"/>
  <c r="DB51" i="1" s="1"/>
  <c r="DJ47" i="1"/>
  <c r="CX47" i="1"/>
  <c r="DB47" i="1" s="1"/>
  <c r="DJ39" i="1"/>
  <c r="CX39" i="1"/>
  <c r="DB39" i="1" s="1"/>
  <c r="DJ38" i="1"/>
  <c r="CX38" i="1"/>
  <c r="DB38" i="1" s="1"/>
  <c r="DJ28" i="1"/>
  <c r="CX28" i="1"/>
  <c r="DB28" i="1" s="1"/>
  <c r="DJ282" i="1"/>
  <c r="CX282" i="1"/>
  <c r="DB282" i="1" s="1"/>
  <c r="DJ261" i="1"/>
  <c r="CX261" i="1"/>
  <c r="DB261" i="1" s="1"/>
  <c r="DJ246" i="1"/>
  <c r="CX246" i="1"/>
  <c r="DB246" i="1" s="1"/>
  <c r="DJ224" i="1"/>
  <c r="CX224" i="1"/>
  <c r="DB224" i="1" s="1"/>
  <c r="DJ204" i="1"/>
  <c r="CX204" i="1"/>
  <c r="DB204" i="1" s="1"/>
  <c r="DJ203" i="1"/>
  <c r="CX203" i="1"/>
  <c r="DB203" i="1" s="1"/>
  <c r="DJ175" i="1"/>
  <c r="CX175" i="1"/>
  <c r="DB175" i="1" s="1"/>
  <c r="DJ161" i="1"/>
  <c r="CX161" i="1"/>
  <c r="DB161" i="1" s="1"/>
  <c r="DJ107" i="1"/>
  <c r="CX107" i="1"/>
  <c r="DB107" i="1" s="1"/>
  <c r="DJ88" i="1"/>
  <c r="CX88" i="1"/>
  <c r="DB88" i="1" s="1"/>
  <c r="DJ82" i="1"/>
  <c r="CX82" i="1"/>
  <c r="DB82" i="1" s="1"/>
  <c r="DJ73" i="1"/>
  <c r="CX73" i="1"/>
  <c r="DB73" i="1" s="1"/>
  <c r="DJ46" i="1"/>
  <c r="CX46" i="1"/>
  <c r="DB46" i="1" s="1"/>
  <c r="DJ45" i="1"/>
  <c r="CX45" i="1"/>
  <c r="DB45" i="1" s="1"/>
  <c r="DJ36" i="1"/>
  <c r="CX36" i="1"/>
  <c r="DB36" i="1" s="1"/>
  <c r="DJ26" i="1"/>
  <c r="CX26" i="1"/>
  <c r="DB26" i="1" s="1"/>
  <c r="DJ25" i="1"/>
  <c r="CX25" i="1"/>
  <c r="DB25" i="1" s="1"/>
  <c r="DJ292" i="1"/>
  <c r="CX292" i="1"/>
  <c r="DB292" i="1" s="1"/>
  <c r="DJ288" i="1"/>
  <c r="CX288" i="1"/>
  <c r="DB288" i="1" s="1"/>
  <c r="DJ277" i="1"/>
  <c r="CX277" i="1"/>
  <c r="DB277" i="1" s="1"/>
  <c r="DL277" i="1" s="1"/>
  <c r="DJ267" i="1"/>
  <c r="CX267" i="1"/>
  <c r="DB267" i="1" s="1"/>
  <c r="DJ254" i="1"/>
  <c r="CX254" i="1"/>
  <c r="DB254" i="1" s="1"/>
  <c r="DJ240" i="1"/>
  <c r="CX240" i="1"/>
  <c r="DB240" i="1" s="1"/>
  <c r="DJ239" i="1"/>
  <c r="CX239" i="1"/>
  <c r="DB239" i="1" s="1"/>
  <c r="DJ234" i="1"/>
  <c r="CX234" i="1"/>
  <c r="DB234" i="1" s="1"/>
  <c r="DJ221" i="1"/>
  <c r="CX221" i="1"/>
  <c r="DB221" i="1" s="1"/>
  <c r="DJ218" i="1"/>
  <c r="CX218" i="1"/>
  <c r="DB218" i="1" s="1"/>
  <c r="DJ216" i="1"/>
  <c r="CX216" i="1"/>
  <c r="DB216" i="1" s="1"/>
  <c r="DJ156" i="1"/>
  <c r="CX156" i="1"/>
  <c r="DB156" i="1" s="1"/>
  <c r="DJ188" i="1"/>
  <c r="CX188" i="1"/>
  <c r="DB188" i="1" s="1"/>
  <c r="DJ183" i="1"/>
  <c r="CX183" i="1"/>
  <c r="DB183" i="1" s="1"/>
  <c r="DJ178" i="1"/>
  <c r="CX178" i="1"/>
  <c r="DB178" i="1" s="1"/>
  <c r="DJ174" i="1"/>
  <c r="CX174" i="1"/>
  <c r="DB174" i="1" s="1"/>
  <c r="DJ169" i="1"/>
  <c r="CX169" i="1"/>
  <c r="DB169" i="1" s="1"/>
  <c r="DJ159" i="1"/>
  <c r="CX159" i="1"/>
  <c r="DB159" i="1" s="1"/>
  <c r="DJ158" i="1"/>
  <c r="CX158" i="1"/>
  <c r="DB158" i="1" s="1"/>
  <c r="DJ148" i="1"/>
  <c r="CX148" i="1"/>
  <c r="DB148" i="1" s="1"/>
  <c r="DJ145" i="1"/>
  <c r="CX145" i="1"/>
  <c r="DB145" i="1" s="1"/>
  <c r="DJ133" i="1"/>
  <c r="CX133" i="1"/>
  <c r="DB133" i="1" s="1"/>
  <c r="DJ123" i="1"/>
  <c r="CX123" i="1"/>
  <c r="DB123" i="1" s="1"/>
  <c r="DJ113" i="1"/>
  <c r="CX113" i="1"/>
  <c r="DB113" i="1" s="1"/>
  <c r="DJ130" i="1"/>
  <c r="CX130" i="1"/>
  <c r="DB130" i="1" s="1"/>
  <c r="DJ76" i="1"/>
  <c r="CX76" i="1"/>
  <c r="DB76" i="1" s="1"/>
  <c r="DJ20" i="1"/>
  <c r="CX20" i="1"/>
  <c r="DB20" i="1" s="1"/>
  <c r="DJ297" i="1"/>
  <c r="CX297" i="1"/>
  <c r="DB297" i="1" s="1"/>
  <c r="DJ42" i="1"/>
  <c r="CX42" i="1"/>
  <c r="DB42" i="1" s="1"/>
  <c r="DJ280" i="1"/>
  <c r="CX280" i="1"/>
  <c r="DB280" i="1" s="1"/>
  <c r="DJ251" i="1"/>
  <c r="CX251" i="1"/>
  <c r="DB251" i="1" s="1"/>
  <c r="DJ250" i="1"/>
  <c r="CX250" i="1"/>
  <c r="DB250" i="1" s="1"/>
  <c r="DJ236" i="1"/>
  <c r="CX236" i="1"/>
  <c r="DB236" i="1" s="1"/>
  <c r="DJ208" i="1"/>
  <c r="CX208" i="1"/>
  <c r="DB208" i="1" s="1"/>
  <c r="DJ219" i="1"/>
  <c r="CX219" i="1"/>
  <c r="DB219" i="1" s="1"/>
  <c r="DJ205" i="1"/>
  <c r="CX205" i="1"/>
  <c r="DB205" i="1" s="1"/>
  <c r="DJ180" i="1"/>
  <c r="CX180" i="1"/>
  <c r="DB180" i="1" s="1"/>
  <c r="DJ171" i="1"/>
  <c r="CX171" i="1"/>
  <c r="DB171" i="1" s="1"/>
  <c r="DJ170" i="1"/>
  <c r="CX170" i="1"/>
  <c r="DB170" i="1" s="1"/>
  <c r="DJ150" i="1"/>
  <c r="CX150" i="1"/>
  <c r="DB150" i="1" s="1"/>
  <c r="DJ155" i="1"/>
  <c r="CX155" i="1"/>
  <c r="DB155" i="1" s="1"/>
  <c r="DJ137" i="1"/>
  <c r="CX137" i="1"/>
  <c r="DB137" i="1" s="1"/>
  <c r="DJ102" i="1"/>
  <c r="CX102" i="1"/>
  <c r="DB102" i="1" s="1"/>
  <c r="DJ98" i="1"/>
  <c r="CX98" i="1"/>
  <c r="DB98" i="1" s="1"/>
  <c r="DJ92" i="1"/>
  <c r="CX92" i="1"/>
  <c r="DB92" i="1" s="1"/>
  <c r="DJ86" i="1"/>
  <c r="CX86" i="1"/>
  <c r="DB86" i="1" s="1"/>
  <c r="DJ75" i="1"/>
  <c r="CX75" i="1"/>
  <c r="DB75" i="1" s="1"/>
  <c r="DJ60" i="1"/>
  <c r="CX60" i="1"/>
  <c r="DB60" i="1" s="1"/>
  <c r="DJ49" i="1"/>
  <c r="CX49" i="1"/>
  <c r="DB49" i="1" s="1"/>
  <c r="DJ41" i="1"/>
  <c r="CX41" i="1"/>
  <c r="DB41" i="1" s="1"/>
  <c r="DJ35" i="1"/>
  <c r="CX35" i="1"/>
  <c r="DB35" i="1" s="1"/>
  <c r="DJ24" i="1"/>
  <c r="CX24" i="1"/>
  <c r="DB24" i="1" s="1"/>
  <c r="DJ19" i="1"/>
  <c r="CX19" i="1"/>
  <c r="DI13" i="1"/>
  <c r="DH13" i="1"/>
  <c r="CZ13" i="1"/>
  <c r="CV13" i="1"/>
  <c r="CU13" i="1"/>
  <c r="CT13" i="1"/>
  <c r="CS13" i="1"/>
  <c r="DL269" i="1" l="1"/>
  <c r="DL122" i="1"/>
  <c r="DL271" i="1"/>
  <c r="DL305" i="1"/>
  <c r="DL151" i="1"/>
  <c r="DL152" i="1"/>
  <c r="DL164" i="1"/>
  <c r="DL73" i="1"/>
  <c r="DL161" i="1"/>
  <c r="DL196" i="1"/>
  <c r="DL215" i="1"/>
  <c r="DL60" i="1"/>
  <c r="DL123" i="1"/>
  <c r="DL178" i="1"/>
  <c r="DL216" i="1"/>
  <c r="DL239" i="1"/>
  <c r="DL217" i="1"/>
  <c r="DL34" i="1"/>
  <c r="DL154" i="1"/>
  <c r="DL43" i="1"/>
  <c r="DL238" i="1"/>
  <c r="DL205" i="1"/>
  <c r="DL81" i="1"/>
  <c r="DL101" i="1"/>
  <c r="DL251" i="1"/>
  <c r="DL20" i="1"/>
  <c r="DL283" i="1"/>
  <c r="DL286" i="1"/>
  <c r="DL26" i="1"/>
  <c r="DL120" i="1"/>
  <c r="DL105" i="1"/>
  <c r="DL219" i="1"/>
  <c r="DL224" i="1"/>
  <c r="DL28" i="1"/>
  <c r="DL235" i="1"/>
  <c r="DL195" i="1"/>
  <c r="DL117" i="1"/>
  <c r="DL295" i="1"/>
  <c r="DL97" i="1"/>
  <c r="DL210" i="1"/>
  <c r="DL158" i="1"/>
  <c r="DL212" i="1"/>
  <c r="DL144" i="1"/>
  <c r="DL110" i="1"/>
  <c r="DL298" i="1"/>
  <c r="DL89" i="1"/>
  <c r="DL149" i="1"/>
  <c r="DL177" i="1"/>
  <c r="DL211" i="1"/>
  <c r="DL147" i="1"/>
  <c r="DL275" i="1"/>
  <c r="DL32" i="1"/>
  <c r="DL160" i="1"/>
  <c r="DL252" i="1"/>
  <c r="DL75" i="1"/>
  <c r="DL102" i="1"/>
  <c r="DL54" i="1"/>
  <c r="DL96" i="1"/>
  <c r="DL24" i="1"/>
  <c r="DL225" i="1"/>
  <c r="DL35" i="1"/>
  <c r="DL170" i="1"/>
  <c r="DL44" i="1"/>
  <c r="DL98" i="1"/>
  <c r="DL100" i="1"/>
  <c r="DL104" i="1"/>
  <c r="DL204" i="1"/>
  <c r="DL52" i="1"/>
  <c r="DL241" i="1"/>
  <c r="DL83" i="1"/>
  <c r="DL106" i="1"/>
  <c r="DL139" i="1"/>
  <c r="DL31" i="1"/>
  <c r="CX13" i="1"/>
  <c r="DL47" i="1"/>
  <c r="DL51" i="1"/>
  <c r="DL55" i="1"/>
  <c r="DL114" i="1"/>
  <c r="DL300" i="1"/>
  <c r="DL140" i="1"/>
  <c r="DL163" i="1"/>
  <c r="DL255" i="1"/>
  <c r="DL125" i="1"/>
  <c r="DL87" i="1"/>
  <c r="DL253" i="1"/>
  <c r="DL128" i="1"/>
  <c r="DL245" i="1"/>
  <c r="DL284" i="1"/>
  <c r="DL78" i="1"/>
  <c r="DL40" i="1"/>
  <c r="DL287" i="1"/>
  <c r="DL150" i="1"/>
  <c r="DL184" i="1"/>
  <c r="DL62" i="1"/>
  <c r="DL259" i="1"/>
  <c r="DL65" i="1"/>
  <c r="DL69" i="1"/>
  <c r="DL167" i="1"/>
  <c r="DL230" i="1"/>
  <c r="DL59" i="1"/>
  <c r="DL278" i="1"/>
  <c r="DL231" i="1"/>
  <c r="DL229" i="1"/>
  <c r="DL301" i="1"/>
  <c r="DL93" i="1"/>
  <c r="DL108" i="1"/>
  <c r="DL264" i="1"/>
  <c r="DL80" i="1"/>
  <c r="DL197" i="1"/>
  <c r="DL135" i="1"/>
  <c r="DL143" i="1"/>
  <c r="DL180" i="1"/>
  <c r="DL155" i="1"/>
  <c r="DL171" i="1"/>
  <c r="DL159" i="1"/>
  <c r="DL182" i="1"/>
  <c r="DL257" i="1"/>
  <c r="DL85" i="1"/>
  <c r="DL199" i="1"/>
  <c r="DL79" i="1"/>
  <c r="DB19" i="1"/>
  <c r="DL137" i="1"/>
  <c r="DL145" i="1"/>
  <c r="DL188" i="1"/>
  <c r="DL156" i="1"/>
  <c r="DL45" i="1"/>
  <c r="DL203" i="1"/>
  <c r="DL141" i="1"/>
  <c r="DL131" i="1"/>
  <c r="DL63" i="1"/>
  <c r="DL194" i="1"/>
  <c r="DL27" i="1"/>
  <c r="DL86" i="1"/>
  <c r="DL280" i="1"/>
  <c r="DL133" i="1"/>
  <c r="DL183" i="1"/>
  <c r="DL240" i="1"/>
  <c r="DL36" i="1"/>
  <c r="DL175" i="1"/>
  <c r="DL66" i="1"/>
  <c r="DL70" i="1"/>
  <c r="DL209" i="1"/>
  <c r="DL162" i="1"/>
  <c r="DL232" i="1"/>
  <c r="DL142" i="1"/>
  <c r="DL291" i="1"/>
  <c r="DL179" i="1"/>
  <c r="DL74" i="1"/>
  <c r="DL165" i="1"/>
  <c r="DL49" i="1"/>
  <c r="DL76" i="1"/>
  <c r="DL218" i="1"/>
  <c r="DL288" i="1"/>
  <c r="DL82" i="1"/>
  <c r="DL282" i="1"/>
  <c r="DL306" i="1"/>
  <c r="DL294" i="1"/>
  <c r="DL71" i="1"/>
  <c r="DL111" i="1"/>
  <c r="DL220" i="1"/>
  <c r="DL42" i="1"/>
  <c r="DL297" i="1"/>
  <c r="DL148" i="1"/>
  <c r="DL254" i="1"/>
  <c r="DL267" i="1"/>
  <c r="DL46" i="1"/>
  <c r="DL261" i="1"/>
  <c r="DL37" i="1"/>
  <c r="DL242" i="1"/>
  <c r="DL226" i="1"/>
  <c r="DL273" i="1"/>
  <c r="DJ13" i="1"/>
  <c r="DL41" i="1"/>
  <c r="DL92" i="1"/>
  <c r="DL208" i="1"/>
  <c r="DL236" i="1"/>
  <c r="DL250" i="1"/>
  <c r="DL130" i="1"/>
  <c r="DL113" i="1"/>
  <c r="DL169" i="1"/>
  <c r="DL174" i="1"/>
  <c r="DL221" i="1"/>
  <c r="DL234" i="1"/>
  <c r="DL292" i="1"/>
  <c r="DL25" i="1"/>
  <c r="DL88" i="1"/>
  <c r="DL107" i="1"/>
  <c r="DL21" i="1"/>
  <c r="DL50" i="1"/>
  <c r="DL173" i="1"/>
  <c r="DL201" i="1"/>
  <c r="DL18" i="1"/>
  <c r="DL136" i="1"/>
  <c r="DL227" i="1"/>
  <c r="DL172" i="1"/>
  <c r="DL248" i="1"/>
  <c r="DL279" i="1"/>
  <c r="DL15" i="1"/>
  <c r="DL64" i="1"/>
  <c r="DL56" i="1"/>
  <c r="DL115" i="1"/>
  <c r="DL67" i="1"/>
  <c r="DL68" i="1"/>
  <c r="DL61" i="1"/>
  <c r="DL29" i="1"/>
  <c r="DL207" i="1"/>
  <c r="DL189" i="1"/>
  <c r="DL23" i="1"/>
  <c r="DL38" i="1"/>
  <c r="DL233" i="1"/>
  <c r="DL260" i="1"/>
  <c r="DL265" i="1"/>
  <c r="DL77" i="1"/>
  <c r="DL296" i="1"/>
  <c r="DL168" i="1"/>
  <c r="DL200" i="1"/>
  <c r="DL237" i="1"/>
  <c r="DL121" i="1"/>
  <c r="DL244" i="1"/>
  <c r="DL193" i="1"/>
  <c r="DL16" i="1"/>
  <c r="DL53" i="1"/>
  <c r="DL176" i="1"/>
  <c r="DL214" i="1"/>
  <c r="DL258" i="1"/>
  <c r="DL290" i="1"/>
  <c r="DL134" i="1"/>
  <c r="DL103" i="1"/>
  <c r="DL72" i="1"/>
  <c r="DL119" i="1"/>
  <c r="DL246" i="1"/>
  <c r="DL39" i="1"/>
  <c r="DL268" i="1"/>
  <c r="DL191" i="1"/>
  <c r="DL263" i="1"/>
  <c r="DL127" i="1"/>
  <c r="DL33" i="1"/>
  <c r="DL190" i="1"/>
  <c r="DL22" i="1"/>
  <c r="DL222" i="1"/>
  <c r="DL94" i="1"/>
  <c r="DL270" i="1"/>
  <c r="DL58" i="1"/>
  <c r="DL202" i="1"/>
  <c r="DL116" i="1"/>
  <c r="DL181" i="1"/>
  <c r="DL186" i="1"/>
  <c r="DL17" i="1"/>
  <c r="DL57" i="1"/>
  <c r="DL112" i="1"/>
  <c r="DL157" i="1"/>
  <c r="DL185" i="1"/>
  <c r="DL303" i="1"/>
  <c r="DL99" i="1"/>
  <c r="DL308" i="1"/>
  <c r="DL138" i="1"/>
  <c r="DL307" i="1"/>
  <c r="DL198" i="1"/>
  <c r="DL274" i="1"/>
  <c r="DL30" i="1"/>
  <c r="DL213" i="1"/>
  <c r="DL228" i="1"/>
  <c r="DL256" i="1"/>
  <c r="DL223" i="1"/>
  <c r="DL243" i="1"/>
  <c r="DL249" i="1"/>
  <c r="DL285" i="1"/>
  <c r="DL90" i="1"/>
  <c r="DL272" i="1"/>
  <c r="DL132" i="1"/>
  <c r="DL289" i="1"/>
  <c r="DL48" i="1"/>
  <c r="DL118" i="1"/>
  <c r="DL129" i="1"/>
  <c r="DL192" i="1"/>
  <c r="DL206" i="1"/>
  <c r="DL91" i="1"/>
  <c r="DL299" i="1"/>
  <c r="DL153" i="1"/>
  <c r="DL302" i="1"/>
  <c r="DL84" i="1"/>
  <c r="DL146" i="1"/>
  <c r="DL266" i="1"/>
  <c r="DL124" i="1"/>
  <c r="DL247" i="1"/>
  <c r="DL262" i="1"/>
  <c r="DL109" i="1"/>
  <c r="DL304" i="1"/>
  <c r="DL95" i="1"/>
  <c r="DL166" i="1"/>
  <c r="DL276" i="1"/>
  <c r="GX15" i="1"/>
  <c r="DU15" i="1"/>
  <c r="DY15" i="1" s="1"/>
  <c r="O15" i="1" l="1"/>
  <c r="BJ15" i="1"/>
  <c r="AM15" i="1"/>
  <c r="DD15" i="1"/>
  <c r="DE15" i="1" s="1"/>
  <c r="CG15" i="1"/>
  <c r="DL19" i="1"/>
  <c r="DL13" i="1" s="1"/>
  <c r="DB13" i="1"/>
  <c r="EA15" i="1"/>
  <c r="EG15" i="1"/>
  <c r="AO15" i="1" l="1"/>
  <c r="AN15" i="1"/>
  <c r="BK15" i="1"/>
  <c r="BL15" i="1"/>
  <c r="Q15" i="1"/>
  <c r="P15" i="1"/>
  <c r="DF15" i="1"/>
  <c r="CI15" i="1"/>
  <c r="CH15" i="1"/>
  <c r="DW13" i="1"/>
  <c r="EG308" i="1"/>
  <c r="DU308" i="1"/>
  <c r="DY308" i="1" s="1"/>
  <c r="EG307" i="1"/>
  <c r="DU307" i="1"/>
  <c r="DY307" i="1" s="1"/>
  <c r="EG306" i="1"/>
  <c r="DU306" i="1"/>
  <c r="DY306" i="1" s="1"/>
  <c r="EG305" i="1"/>
  <c r="DU305" i="1"/>
  <c r="DY305" i="1" s="1"/>
  <c r="EG304" i="1"/>
  <c r="DU304" i="1"/>
  <c r="DY304" i="1" s="1"/>
  <c r="EG303" i="1"/>
  <c r="DU303" i="1"/>
  <c r="DY303" i="1" s="1"/>
  <c r="EG302" i="1"/>
  <c r="DU302" i="1"/>
  <c r="DY302" i="1" s="1"/>
  <c r="EG301" i="1"/>
  <c r="DU301" i="1"/>
  <c r="DY301" i="1" s="1"/>
  <c r="EG300" i="1"/>
  <c r="DU300" i="1"/>
  <c r="DY300" i="1" s="1"/>
  <c r="EG299" i="1"/>
  <c r="DU299" i="1"/>
  <c r="DY299" i="1" s="1"/>
  <c r="EG298" i="1"/>
  <c r="DU298" i="1"/>
  <c r="DY298" i="1" s="1"/>
  <c r="EG297" i="1"/>
  <c r="DU297" i="1"/>
  <c r="DY297" i="1" s="1"/>
  <c r="EG296" i="1"/>
  <c r="DU296" i="1"/>
  <c r="DY296" i="1" s="1"/>
  <c r="EG295" i="1"/>
  <c r="DU295" i="1"/>
  <c r="DY295" i="1" s="1"/>
  <c r="EG294" i="1"/>
  <c r="DU294" i="1"/>
  <c r="DY294" i="1" s="1"/>
  <c r="EG293" i="1"/>
  <c r="DU293" i="1"/>
  <c r="DY293" i="1" s="1"/>
  <c r="EG292" i="1"/>
  <c r="DU292" i="1"/>
  <c r="DY292" i="1" s="1"/>
  <c r="EG291" i="1"/>
  <c r="DU291" i="1"/>
  <c r="DY291" i="1" s="1"/>
  <c r="EG290" i="1"/>
  <c r="DU290" i="1"/>
  <c r="DY290" i="1" s="1"/>
  <c r="EG289" i="1"/>
  <c r="DU289" i="1"/>
  <c r="DY289" i="1" s="1"/>
  <c r="EG288" i="1"/>
  <c r="DU288" i="1"/>
  <c r="DY288" i="1" s="1"/>
  <c r="EG287" i="1"/>
  <c r="DU287" i="1"/>
  <c r="DY287" i="1" s="1"/>
  <c r="EG286" i="1"/>
  <c r="DU286" i="1"/>
  <c r="DY286" i="1" s="1"/>
  <c r="EG285" i="1"/>
  <c r="DU285" i="1"/>
  <c r="DY285" i="1" s="1"/>
  <c r="EG284" i="1"/>
  <c r="DU284" i="1"/>
  <c r="DY284" i="1" s="1"/>
  <c r="EG283" i="1"/>
  <c r="DU283" i="1"/>
  <c r="DY283" i="1" s="1"/>
  <c r="EG282" i="1"/>
  <c r="DU282" i="1"/>
  <c r="DY282" i="1" s="1"/>
  <c r="EG281" i="1"/>
  <c r="DU281" i="1"/>
  <c r="DY281" i="1" s="1"/>
  <c r="EG280" i="1"/>
  <c r="DU280" i="1"/>
  <c r="DY280" i="1" s="1"/>
  <c r="EG279" i="1"/>
  <c r="DU279" i="1"/>
  <c r="DY279" i="1" s="1"/>
  <c r="EG278" i="1"/>
  <c r="DU278" i="1"/>
  <c r="DY278" i="1" s="1"/>
  <c r="EG277" i="1"/>
  <c r="DU277" i="1"/>
  <c r="DY277" i="1" s="1"/>
  <c r="EG276" i="1"/>
  <c r="DU276" i="1"/>
  <c r="DY276" i="1" s="1"/>
  <c r="EG275" i="1"/>
  <c r="DU275" i="1"/>
  <c r="DY275" i="1" s="1"/>
  <c r="EG274" i="1"/>
  <c r="DU274" i="1"/>
  <c r="DY274" i="1" s="1"/>
  <c r="EG273" i="1"/>
  <c r="DU273" i="1"/>
  <c r="DY273" i="1" s="1"/>
  <c r="EG272" i="1"/>
  <c r="DU272" i="1"/>
  <c r="DY272" i="1" s="1"/>
  <c r="EG271" i="1"/>
  <c r="DU271" i="1"/>
  <c r="DY271" i="1" s="1"/>
  <c r="EG270" i="1"/>
  <c r="DU270" i="1"/>
  <c r="DY270" i="1" s="1"/>
  <c r="EG269" i="1"/>
  <c r="DU269" i="1"/>
  <c r="DY269" i="1" s="1"/>
  <c r="EG268" i="1"/>
  <c r="DU268" i="1"/>
  <c r="DY268" i="1" s="1"/>
  <c r="EG267" i="1"/>
  <c r="DU267" i="1"/>
  <c r="DY267" i="1" s="1"/>
  <c r="EG266" i="1"/>
  <c r="DU266" i="1"/>
  <c r="DY266" i="1" s="1"/>
  <c r="EG265" i="1"/>
  <c r="DU265" i="1"/>
  <c r="DY265" i="1" s="1"/>
  <c r="EG264" i="1"/>
  <c r="DU264" i="1"/>
  <c r="DY264" i="1" s="1"/>
  <c r="EG263" i="1"/>
  <c r="DU263" i="1"/>
  <c r="DY263" i="1" s="1"/>
  <c r="EG262" i="1"/>
  <c r="DU262" i="1"/>
  <c r="DY262" i="1" s="1"/>
  <c r="EG261" i="1"/>
  <c r="DU261" i="1"/>
  <c r="DY261" i="1" s="1"/>
  <c r="EG260" i="1"/>
  <c r="DU260" i="1"/>
  <c r="DY260" i="1" s="1"/>
  <c r="EG259" i="1"/>
  <c r="DU259" i="1"/>
  <c r="DY259" i="1" s="1"/>
  <c r="EG258" i="1"/>
  <c r="DU258" i="1"/>
  <c r="DY258" i="1" s="1"/>
  <c r="EG257" i="1"/>
  <c r="DU257" i="1"/>
  <c r="DY257" i="1" s="1"/>
  <c r="EG256" i="1"/>
  <c r="DU256" i="1"/>
  <c r="DY256" i="1" s="1"/>
  <c r="EG255" i="1"/>
  <c r="DU255" i="1"/>
  <c r="DY255" i="1" s="1"/>
  <c r="EG254" i="1"/>
  <c r="DU254" i="1"/>
  <c r="DY254" i="1" s="1"/>
  <c r="EG253" i="1"/>
  <c r="DU253" i="1"/>
  <c r="DY253" i="1" s="1"/>
  <c r="EG252" i="1"/>
  <c r="DU252" i="1"/>
  <c r="DY252" i="1" s="1"/>
  <c r="EG251" i="1"/>
  <c r="DU251" i="1"/>
  <c r="DY251" i="1" s="1"/>
  <c r="EG250" i="1"/>
  <c r="DU250" i="1"/>
  <c r="DY250" i="1" s="1"/>
  <c r="EG249" i="1"/>
  <c r="DU249" i="1"/>
  <c r="DY249" i="1" s="1"/>
  <c r="EG248" i="1"/>
  <c r="DU248" i="1"/>
  <c r="DY248" i="1" s="1"/>
  <c r="EG247" i="1"/>
  <c r="DU247" i="1"/>
  <c r="DY247" i="1" s="1"/>
  <c r="EG246" i="1"/>
  <c r="DU246" i="1"/>
  <c r="DY246" i="1" s="1"/>
  <c r="EG245" i="1"/>
  <c r="DU245" i="1"/>
  <c r="DY245" i="1" s="1"/>
  <c r="EG244" i="1"/>
  <c r="DU244" i="1"/>
  <c r="DY244" i="1" s="1"/>
  <c r="EG243" i="1"/>
  <c r="DU243" i="1"/>
  <c r="DY243" i="1" s="1"/>
  <c r="EG242" i="1"/>
  <c r="DU242" i="1"/>
  <c r="DY242" i="1" s="1"/>
  <c r="EG241" i="1"/>
  <c r="DU241" i="1"/>
  <c r="DY241" i="1" s="1"/>
  <c r="EG240" i="1"/>
  <c r="DU240" i="1"/>
  <c r="DY240" i="1" s="1"/>
  <c r="EG239" i="1"/>
  <c r="DU239" i="1"/>
  <c r="DY239" i="1" s="1"/>
  <c r="EG238" i="1"/>
  <c r="DU238" i="1"/>
  <c r="DY238" i="1" s="1"/>
  <c r="EG237" i="1"/>
  <c r="DU237" i="1"/>
  <c r="DY237" i="1" s="1"/>
  <c r="EG236" i="1"/>
  <c r="DU236" i="1"/>
  <c r="DY236" i="1" s="1"/>
  <c r="EG235" i="1"/>
  <c r="DU235" i="1"/>
  <c r="DY235" i="1" s="1"/>
  <c r="EG234" i="1"/>
  <c r="DU234" i="1"/>
  <c r="DY234" i="1" s="1"/>
  <c r="EG233" i="1"/>
  <c r="DU233" i="1"/>
  <c r="DY233" i="1" s="1"/>
  <c r="EG232" i="1"/>
  <c r="DU232" i="1"/>
  <c r="DY232" i="1" s="1"/>
  <c r="EG231" i="1"/>
  <c r="DU231" i="1"/>
  <c r="DY231" i="1" s="1"/>
  <c r="EG230" i="1"/>
  <c r="DU230" i="1"/>
  <c r="DY230" i="1" s="1"/>
  <c r="EG229" i="1"/>
  <c r="DU229" i="1"/>
  <c r="DY229" i="1" s="1"/>
  <c r="EG228" i="1"/>
  <c r="DU228" i="1"/>
  <c r="DY228" i="1" s="1"/>
  <c r="EG227" i="1"/>
  <c r="DU227" i="1"/>
  <c r="DY227" i="1" s="1"/>
  <c r="EG226" i="1"/>
  <c r="DU226" i="1"/>
  <c r="DY226" i="1" s="1"/>
  <c r="EG225" i="1"/>
  <c r="DU225" i="1"/>
  <c r="DY225" i="1" s="1"/>
  <c r="EG224" i="1"/>
  <c r="DU224" i="1"/>
  <c r="DY224" i="1" s="1"/>
  <c r="EG223" i="1"/>
  <c r="DU223" i="1"/>
  <c r="DY223" i="1" s="1"/>
  <c r="EG222" i="1"/>
  <c r="DU222" i="1"/>
  <c r="DY222" i="1" s="1"/>
  <c r="EG221" i="1"/>
  <c r="DU221" i="1"/>
  <c r="DY221" i="1" s="1"/>
  <c r="EG220" i="1"/>
  <c r="DU220" i="1"/>
  <c r="DY220" i="1" s="1"/>
  <c r="EG219" i="1"/>
  <c r="DU219" i="1"/>
  <c r="DY219" i="1" s="1"/>
  <c r="EG218" i="1"/>
  <c r="DU218" i="1"/>
  <c r="DY218" i="1" s="1"/>
  <c r="EG217" i="1"/>
  <c r="DU217" i="1"/>
  <c r="DY217" i="1" s="1"/>
  <c r="EG216" i="1"/>
  <c r="DU216" i="1"/>
  <c r="DY216" i="1" s="1"/>
  <c r="EG215" i="1"/>
  <c r="DU215" i="1"/>
  <c r="DY215" i="1" s="1"/>
  <c r="EG214" i="1"/>
  <c r="DU214" i="1"/>
  <c r="DY214" i="1" s="1"/>
  <c r="EG213" i="1"/>
  <c r="DU213" i="1"/>
  <c r="DY213" i="1" s="1"/>
  <c r="EG212" i="1"/>
  <c r="DU212" i="1"/>
  <c r="DY212" i="1" s="1"/>
  <c r="EG211" i="1"/>
  <c r="DU211" i="1"/>
  <c r="DY211" i="1" s="1"/>
  <c r="EG210" i="1"/>
  <c r="DU210" i="1"/>
  <c r="DY210" i="1" s="1"/>
  <c r="EG209" i="1"/>
  <c r="DU209" i="1"/>
  <c r="DY209" i="1" s="1"/>
  <c r="EG208" i="1"/>
  <c r="DU208" i="1"/>
  <c r="DY208" i="1" s="1"/>
  <c r="EG207" i="1"/>
  <c r="DU207" i="1"/>
  <c r="DY207" i="1" s="1"/>
  <c r="EG206" i="1"/>
  <c r="DU206" i="1"/>
  <c r="DY206" i="1" s="1"/>
  <c r="EG205" i="1"/>
  <c r="DU205" i="1"/>
  <c r="DY205" i="1" s="1"/>
  <c r="EG204" i="1"/>
  <c r="DU204" i="1"/>
  <c r="DY204" i="1" s="1"/>
  <c r="EG203" i="1"/>
  <c r="DU203" i="1"/>
  <c r="DY203" i="1" s="1"/>
  <c r="EG202" i="1"/>
  <c r="DU202" i="1"/>
  <c r="DY202" i="1" s="1"/>
  <c r="EG201" i="1"/>
  <c r="DU201" i="1"/>
  <c r="DY201" i="1" s="1"/>
  <c r="EG200" i="1"/>
  <c r="DU200" i="1"/>
  <c r="DY200" i="1" s="1"/>
  <c r="EG199" i="1"/>
  <c r="DU199" i="1"/>
  <c r="DY199" i="1" s="1"/>
  <c r="EG198" i="1"/>
  <c r="DU198" i="1"/>
  <c r="DY198" i="1" s="1"/>
  <c r="EG197" i="1"/>
  <c r="DU197" i="1"/>
  <c r="DY197" i="1" s="1"/>
  <c r="EG196" i="1"/>
  <c r="DU196" i="1"/>
  <c r="DY196" i="1" s="1"/>
  <c r="EG195" i="1"/>
  <c r="DU195" i="1"/>
  <c r="DY195" i="1" s="1"/>
  <c r="EG194" i="1"/>
  <c r="DU194" i="1"/>
  <c r="DY194" i="1" s="1"/>
  <c r="EG193" i="1"/>
  <c r="DU193" i="1"/>
  <c r="DY193" i="1" s="1"/>
  <c r="EG192" i="1"/>
  <c r="DU192" i="1"/>
  <c r="DY192" i="1" s="1"/>
  <c r="EG191" i="1"/>
  <c r="DU191" i="1"/>
  <c r="DY191" i="1" s="1"/>
  <c r="EG190" i="1"/>
  <c r="DU190" i="1"/>
  <c r="DY190" i="1" s="1"/>
  <c r="EG189" i="1"/>
  <c r="DU189" i="1"/>
  <c r="DY189" i="1" s="1"/>
  <c r="EG188" i="1"/>
  <c r="DU188" i="1"/>
  <c r="DY188" i="1" s="1"/>
  <c r="EG187" i="1"/>
  <c r="DU187" i="1"/>
  <c r="DY187" i="1" s="1"/>
  <c r="EG186" i="1"/>
  <c r="DU186" i="1"/>
  <c r="DY186" i="1" s="1"/>
  <c r="EG185" i="1"/>
  <c r="DU185" i="1"/>
  <c r="DY185" i="1" s="1"/>
  <c r="EG184" i="1"/>
  <c r="DU184" i="1"/>
  <c r="DY184" i="1" s="1"/>
  <c r="EG183" i="1"/>
  <c r="DU183" i="1"/>
  <c r="DY183" i="1" s="1"/>
  <c r="EG182" i="1"/>
  <c r="DU182" i="1"/>
  <c r="DY182" i="1" s="1"/>
  <c r="EG181" i="1"/>
  <c r="DU181" i="1"/>
  <c r="DY181" i="1" s="1"/>
  <c r="EG180" i="1"/>
  <c r="DU180" i="1"/>
  <c r="DY180" i="1" s="1"/>
  <c r="EG179" i="1"/>
  <c r="DU179" i="1"/>
  <c r="DY179" i="1" s="1"/>
  <c r="EG178" i="1"/>
  <c r="DU178" i="1"/>
  <c r="DY178" i="1" s="1"/>
  <c r="EG177" i="1"/>
  <c r="DU177" i="1"/>
  <c r="DY177" i="1" s="1"/>
  <c r="EG176" i="1"/>
  <c r="DU176" i="1"/>
  <c r="DY176" i="1" s="1"/>
  <c r="EG175" i="1"/>
  <c r="DU175" i="1"/>
  <c r="DY175" i="1" s="1"/>
  <c r="EG174" i="1"/>
  <c r="DU174" i="1"/>
  <c r="DY174" i="1" s="1"/>
  <c r="EG173" i="1"/>
  <c r="DU173" i="1"/>
  <c r="DY173" i="1" s="1"/>
  <c r="EG172" i="1"/>
  <c r="DU172" i="1"/>
  <c r="DY172" i="1" s="1"/>
  <c r="EG171" i="1"/>
  <c r="DU171" i="1"/>
  <c r="DY171" i="1" s="1"/>
  <c r="EG170" i="1"/>
  <c r="DU170" i="1"/>
  <c r="DY170" i="1" s="1"/>
  <c r="EG169" i="1"/>
  <c r="DU169" i="1"/>
  <c r="DY169" i="1" s="1"/>
  <c r="EG168" i="1"/>
  <c r="DU168" i="1"/>
  <c r="DY168" i="1" s="1"/>
  <c r="EG167" i="1"/>
  <c r="DU167" i="1"/>
  <c r="DY167" i="1" s="1"/>
  <c r="EG166" i="1"/>
  <c r="DU166" i="1"/>
  <c r="DY166" i="1" s="1"/>
  <c r="EG165" i="1"/>
  <c r="DU165" i="1"/>
  <c r="DY165" i="1" s="1"/>
  <c r="EG164" i="1"/>
  <c r="DU164" i="1"/>
  <c r="DY164" i="1" s="1"/>
  <c r="EG163" i="1"/>
  <c r="DU163" i="1"/>
  <c r="DY163" i="1" s="1"/>
  <c r="EG162" i="1"/>
  <c r="DU162" i="1"/>
  <c r="DY162" i="1" s="1"/>
  <c r="EG161" i="1"/>
  <c r="DU161" i="1"/>
  <c r="DY161" i="1" s="1"/>
  <c r="EG160" i="1"/>
  <c r="DU160" i="1"/>
  <c r="DY160" i="1" s="1"/>
  <c r="EG159" i="1"/>
  <c r="DU159" i="1"/>
  <c r="DY159" i="1" s="1"/>
  <c r="EG158" i="1"/>
  <c r="DU158" i="1"/>
  <c r="DY158" i="1" s="1"/>
  <c r="EG157" i="1"/>
  <c r="DU157" i="1"/>
  <c r="DY157" i="1" s="1"/>
  <c r="EG156" i="1"/>
  <c r="DU156" i="1"/>
  <c r="DY156" i="1" s="1"/>
  <c r="EG155" i="1"/>
  <c r="DU155" i="1"/>
  <c r="DY155" i="1" s="1"/>
  <c r="EG154" i="1"/>
  <c r="DU154" i="1"/>
  <c r="DY154" i="1" s="1"/>
  <c r="EG153" i="1"/>
  <c r="DU153" i="1"/>
  <c r="DY153" i="1" s="1"/>
  <c r="EG152" i="1"/>
  <c r="DU152" i="1"/>
  <c r="DY152" i="1" s="1"/>
  <c r="EG151" i="1"/>
  <c r="DU151" i="1"/>
  <c r="DY151" i="1" s="1"/>
  <c r="EG150" i="1"/>
  <c r="DU150" i="1"/>
  <c r="DY150" i="1" s="1"/>
  <c r="EG149" i="1"/>
  <c r="DU149" i="1"/>
  <c r="DY149" i="1" s="1"/>
  <c r="EG148" i="1"/>
  <c r="DU148" i="1"/>
  <c r="DY148" i="1" s="1"/>
  <c r="EG147" i="1"/>
  <c r="DU147" i="1"/>
  <c r="DY147" i="1" s="1"/>
  <c r="EG146" i="1"/>
  <c r="DU146" i="1"/>
  <c r="DY146" i="1" s="1"/>
  <c r="EG145" i="1"/>
  <c r="DU145" i="1"/>
  <c r="DY145" i="1" s="1"/>
  <c r="EG144" i="1"/>
  <c r="DU144" i="1"/>
  <c r="DY144" i="1" s="1"/>
  <c r="EG143" i="1"/>
  <c r="DU143" i="1"/>
  <c r="DY143" i="1" s="1"/>
  <c r="EG142" i="1"/>
  <c r="DU142" i="1"/>
  <c r="DY142" i="1" s="1"/>
  <c r="EG141" i="1"/>
  <c r="DU141" i="1"/>
  <c r="DY141" i="1" s="1"/>
  <c r="EG140" i="1"/>
  <c r="DU140" i="1"/>
  <c r="DY140" i="1" s="1"/>
  <c r="EG139" i="1"/>
  <c r="DU139" i="1"/>
  <c r="DY139" i="1" s="1"/>
  <c r="EG138" i="1"/>
  <c r="DU138" i="1"/>
  <c r="DY138" i="1" s="1"/>
  <c r="EG137" i="1"/>
  <c r="DU137" i="1"/>
  <c r="DY137" i="1" s="1"/>
  <c r="EG136" i="1"/>
  <c r="DU136" i="1"/>
  <c r="DY136" i="1" s="1"/>
  <c r="EG135" i="1"/>
  <c r="DU135" i="1"/>
  <c r="DY135" i="1" s="1"/>
  <c r="EG134" i="1"/>
  <c r="DU134" i="1"/>
  <c r="DY134" i="1" s="1"/>
  <c r="EG133" i="1"/>
  <c r="DU133" i="1"/>
  <c r="DY133" i="1" s="1"/>
  <c r="EG132" i="1"/>
  <c r="DU132" i="1"/>
  <c r="DY132" i="1" s="1"/>
  <c r="EG131" i="1"/>
  <c r="DU131" i="1"/>
  <c r="DY131" i="1" s="1"/>
  <c r="EG130" i="1"/>
  <c r="DU130" i="1"/>
  <c r="DY130" i="1" s="1"/>
  <c r="EG129" i="1"/>
  <c r="DU129" i="1"/>
  <c r="DY129" i="1" s="1"/>
  <c r="EG128" i="1"/>
  <c r="DU128" i="1"/>
  <c r="DY128" i="1" s="1"/>
  <c r="EG127" i="1"/>
  <c r="DU127" i="1"/>
  <c r="DY127" i="1" s="1"/>
  <c r="EG126" i="1"/>
  <c r="DU126" i="1"/>
  <c r="DY126" i="1" s="1"/>
  <c r="EG125" i="1"/>
  <c r="DU125" i="1"/>
  <c r="DY125" i="1" s="1"/>
  <c r="EG124" i="1"/>
  <c r="DU124" i="1"/>
  <c r="DY124" i="1" s="1"/>
  <c r="EG123" i="1"/>
  <c r="DU123" i="1"/>
  <c r="DY123" i="1" s="1"/>
  <c r="EG122" i="1"/>
  <c r="DU122" i="1"/>
  <c r="DY122" i="1" s="1"/>
  <c r="EG121" i="1"/>
  <c r="DU121" i="1"/>
  <c r="DY121" i="1" s="1"/>
  <c r="EG120" i="1"/>
  <c r="DU120" i="1"/>
  <c r="DY120" i="1" s="1"/>
  <c r="EG119" i="1"/>
  <c r="DU119" i="1"/>
  <c r="DY119" i="1" s="1"/>
  <c r="EG118" i="1"/>
  <c r="DU118" i="1"/>
  <c r="DY118" i="1" s="1"/>
  <c r="EG117" i="1"/>
  <c r="DU117" i="1"/>
  <c r="DY117" i="1" s="1"/>
  <c r="EG116" i="1"/>
  <c r="DU116" i="1"/>
  <c r="DY116" i="1" s="1"/>
  <c r="EG115" i="1"/>
  <c r="DU115" i="1"/>
  <c r="DY115" i="1" s="1"/>
  <c r="EG114" i="1"/>
  <c r="DU114" i="1"/>
  <c r="DY114" i="1" s="1"/>
  <c r="EG113" i="1"/>
  <c r="DU113" i="1"/>
  <c r="DY113" i="1" s="1"/>
  <c r="EG112" i="1"/>
  <c r="DU112" i="1"/>
  <c r="DY112" i="1" s="1"/>
  <c r="EG111" i="1"/>
  <c r="DU111" i="1"/>
  <c r="DY111" i="1" s="1"/>
  <c r="EG110" i="1"/>
  <c r="DU110" i="1"/>
  <c r="DY110" i="1" s="1"/>
  <c r="EG109" i="1"/>
  <c r="DU109" i="1"/>
  <c r="DY109" i="1" s="1"/>
  <c r="EG108" i="1"/>
  <c r="DU108" i="1"/>
  <c r="DY108" i="1" s="1"/>
  <c r="EG107" i="1"/>
  <c r="DU107" i="1"/>
  <c r="DY107" i="1" s="1"/>
  <c r="EG106" i="1"/>
  <c r="DU106" i="1"/>
  <c r="DY106" i="1" s="1"/>
  <c r="EG105" i="1"/>
  <c r="DU105" i="1"/>
  <c r="DY105" i="1" s="1"/>
  <c r="EG104" i="1"/>
  <c r="DU104" i="1"/>
  <c r="DY104" i="1" s="1"/>
  <c r="EG103" i="1"/>
  <c r="DU103" i="1"/>
  <c r="DY103" i="1" s="1"/>
  <c r="EG102" i="1"/>
  <c r="DU102" i="1"/>
  <c r="DY102" i="1" s="1"/>
  <c r="EG101" i="1"/>
  <c r="DU101" i="1"/>
  <c r="DY101" i="1" s="1"/>
  <c r="EG100" i="1"/>
  <c r="DU100" i="1"/>
  <c r="DY100" i="1" s="1"/>
  <c r="EG99" i="1"/>
  <c r="DU99" i="1"/>
  <c r="DY99" i="1" s="1"/>
  <c r="EG98" i="1"/>
  <c r="DU98" i="1"/>
  <c r="DY98" i="1" s="1"/>
  <c r="EG97" i="1"/>
  <c r="DU97" i="1"/>
  <c r="DY97" i="1" s="1"/>
  <c r="EG96" i="1"/>
  <c r="DU96" i="1"/>
  <c r="DY96" i="1" s="1"/>
  <c r="EG95" i="1"/>
  <c r="DU95" i="1"/>
  <c r="DY95" i="1" s="1"/>
  <c r="EG94" i="1"/>
  <c r="DU94" i="1"/>
  <c r="DY94" i="1" s="1"/>
  <c r="EG93" i="1"/>
  <c r="DU93" i="1"/>
  <c r="DY93" i="1" s="1"/>
  <c r="EG92" i="1"/>
  <c r="DU92" i="1"/>
  <c r="DY92" i="1" s="1"/>
  <c r="EG91" i="1"/>
  <c r="DU91" i="1"/>
  <c r="DY91" i="1" s="1"/>
  <c r="EG90" i="1"/>
  <c r="DU90" i="1"/>
  <c r="DY90" i="1" s="1"/>
  <c r="EG89" i="1"/>
  <c r="DU89" i="1"/>
  <c r="DY89" i="1" s="1"/>
  <c r="EG88" i="1"/>
  <c r="DU88" i="1"/>
  <c r="DY88" i="1" s="1"/>
  <c r="EG87" i="1"/>
  <c r="DU87" i="1"/>
  <c r="DY87" i="1" s="1"/>
  <c r="EG86" i="1"/>
  <c r="DU86" i="1"/>
  <c r="DY86" i="1" s="1"/>
  <c r="EG85" i="1"/>
  <c r="DU85" i="1"/>
  <c r="DY85" i="1" s="1"/>
  <c r="EG84" i="1"/>
  <c r="DU84" i="1"/>
  <c r="DY84" i="1" s="1"/>
  <c r="EG83" i="1"/>
  <c r="DU83" i="1"/>
  <c r="DY83" i="1" s="1"/>
  <c r="EG82" i="1"/>
  <c r="DU82" i="1"/>
  <c r="DY82" i="1" s="1"/>
  <c r="EG81" i="1"/>
  <c r="DU81" i="1"/>
  <c r="DY81" i="1" s="1"/>
  <c r="EG80" i="1"/>
  <c r="DU80" i="1"/>
  <c r="DY80" i="1" s="1"/>
  <c r="EG79" i="1"/>
  <c r="DU79" i="1"/>
  <c r="DY79" i="1" s="1"/>
  <c r="EG78" i="1"/>
  <c r="DU78" i="1"/>
  <c r="DY78" i="1" s="1"/>
  <c r="EG77" i="1"/>
  <c r="DU77" i="1"/>
  <c r="DY77" i="1" s="1"/>
  <c r="EG76" i="1"/>
  <c r="DU76" i="1"/>
  <c r="DY76" i="1" s="1"/>
  <c r="EG75" i="1"/>
  <c r="DU75" i="1"/>
  <c r="DY75" i="1" s="1"/>
  <c r="EG74" i="1"/>
  <c r="DU74" i="1"/>
  <c r="DY74" i="1" s="1"/>
  <c r="EG73" i="1"/>
  <c r="DU73" i="1"/>
  <c r="DY73" i="1" s="1"/>
  <c r="EG72" i="1"/>
  <c r="DU72" i="1"/>
  <c r="DY72" i="1" s="1"/>
  <c r="EG71" i="1"/>
  <c r="DU71" i="1"/>
  <c r="DY71" i="1" s="1"/>
  <c r="EG70" i="1"/>
  <c r="DU70" i="1"/>
  <c r="DY70" i="1" s="1"/>
  <c r="EG69" i="1"/>
  <c r="DU69" i="1"/>
  <c r="DY69" i="1" s="1"/>
  <c r="EG68" i="1"/>
  <c r="DU68" i="1"/>
  <c r="DY68" i="1" s="1"/>
  <c r="EG67" i="1"/>
  <c r="DU67" i="1"/>
  <c r="DY67" i="1" s="1"/>
  <c r="EG66" i="1"/>
  <c r="DU66" i="1"/>
  <c r="DY66" i="1" s="1"/>
  <c r="EG65" i="1"/>
  <c r="DU65" i="1"/>
  <c r="DY65" i="1" s="1"/>
  <c r="EG64" i="1"/>
  <c r="DU64" i="1"/>
  <c r="DY64" i="1" s="1"/>
  <c r="EG63" i="1"/>
  <c r="DU63" i="1"/>
  <c r="DY63" i="1" s="1"/>
  <c r="EG62" i="1"/>
  <c r="DU62" i="1"/>
  <c r="DY62" i="1" s="1"/>
  <c r="EG61" i="1"/>
  <c r="DU61" i="1"/>
  <c r="DY61" i="1" s="1"/>
  <c r="EG60" i="1"/>
  <c r="DU60" i="1"/>
  <c r="DY60" i="1" s="1"/>
  <c r="EG59" i="1"/>
  <c r="DU59" i="1"/>
  <c r="DY59" i="1" s="1"/>
  <c r="EG58" i="1"/>
  <c r="DU58" i="1"/>
  <c r="DY58" i="1" s="1"/>
  <c r="EG57" i="1"/>
  <c r="DU57" i="1"/>
  <c r="DY57" i="1" s="1"/>
  <c r="EG56" i="1"/>
  <c r="DU56" i="1"/>
  <c r="DY56" i="1" s="1"/>
  <c r="EG55" i="1"/>
  <c r="DU55" i="1"/>
  <c r="DY55" i="1" s="1"/>
  <c r="EG54" i="1"/>
  <c r="DU54" i="1"/>
  <c r="DY54" i="1" s="1"/>
  <c r="EG53" i="1"/>
  <c r="DU53" i="1"/>
  <c r="DY53" i="1" s="1"/>
  <c r="EG52" i="1"/>
  <c r="DU52" i="1"/>
  <c r="DY52" i="1" s="1"/>
  <c r="EG51" i="1"/>
  <c r="DU51" i="1"/>
  <c r="DY51" i="1" s="1"/>
  <c r="EG50" i="1"/>
  <c r="DU50" i="1"/>
  <c r="DY50" i="1" s="1"/>
  <c r="EG49" i="1"/>
  <c r="DU49" i="1"/>
  <c r="DY49" i="1" s="1"/>
  <c r="EG48" i="1"/>
  <c r="DU48" i="1"/>
  <c r="DY48" i="1" s="1"/>
  <c r="EG47" i="1"/>
  <c r="DU47" i="1"/>
  <c r="DY47" i="1" s="1"/>
  <c r="EG46" i="1"/>
  <c r="DU46" i="1"/>
  <c r="DY46" i="1" s="1"/>
  <c r="EG45" i="1"/>
  <c r="DU45" i="1"/>
  <c r="DY45" i="1" s="1"/>
  <c r="EG44" i="1"/>
  <c r="DU44" i="1"/>
  <c r="DY44" i="1" s="1"/>
  <c r="EG43" i="1"/>
  <c r="DU43" i="1"/>
  <c r="DY43" i="1" s="1"/>
  <c r="EG42" i="1"/>
  <c r="DU42" i="1"/>
  <c r="DY42" i="1" s="1"/>
  <c r="EG41" i="1"/>
  <c r="DU41" i="1"/>
  <c r="DY41" i="1" s="1"/>
  <c r="EG40" i="1"/>
  <c r="DU40" i="1"/>
  <c r="DY40" i="1" s="1"/>
  <c r="EG39" i="1"/>
  <c r="DU39" i="1"/>
  <c r="DY39" i="1" s="1"/>
  <c r="EG38" i="1"/>
  <c r="DU38" i="1"/>
  <c r="DY38" i="1" s="1"/>
  <c r="EG37" i="1"/>
  <c r="DU37" i="1"/>
  <c r="DY37" i="1" s="1"/>
  <c r="EG36" i="1"/>
  <c r="DU36" i="1"/>
  <c r="DY36" i="1" s="1"/>
  <c r="EG35" i="1"/>
  <c r="DU35" i="1"/>
  <c r="DY35" i="1" s="1"/>
  <c r="EG34" i="1"/>
  <c r="DU34" i="1"/>
  <c r="DY34" i="1" s="1"/>
  <c r="EG33" i="1"/>
  <c r="DU33" i="1"/>
  <c r="DY33" i="1" s="1"/>
  <c r="EG32" i="1"/>
  <c r="DU32" i="1"/>
  <c r="DY32" i="1" s="1"/>
  <c r="EG31" i="1"/>
  <c r="DU31" i="1"/>
  <c r="DY31" i="1" s="1"/>
  <c r="EG30" i="1"/>
  <c r="DU30" i="1"/>
  <c r="DY30" i="1" s="1"/>
  <c r="EG29" i="1"/>
  <c r="DU29" i="1"/>
  <c r="DY29" i="1" s="1"/>
  <c r="EG28" i="1"/>
  <c r="DU28" i="1"/>
  <c r="DY28" i="1" s="1"/>
  <c r="EG27" i="1"/>
  <c r="DU27" i="1"/>
  <c r="DY27" i="1" s="1"/>
  <c r="EG26" i="1"/>
  <c r="DU26" i="1"/>
  <c r="DY26" i="1" s="1"/>
  <c r="EG25" i="1"/>
  <c r="DU25" i="1"/>
  <c r="DY25" i="1" s="1"/>
  <c r="EG24" i="1"/>
  <c r="DU24" i="1"/>
  <c r="DY24" i="1" s="1"/>
  <c r="EG23" i="1"/>
  <c r="DU23" i="1"/>
  <c r="DY23" i="1" s="1"/>
  <c r="EG22" i="1"/>
  <c r="DU22" i="1"/>
  <c r="DY22" i="1" s="1"/>
  <c r="EG21" i="1"/>
  <c r="DU21" i="1"/>
  <c r="DY21" i="1" s="1"/>
  <c r="EG20" i="1"/>
  <c r="DU20" i="1"/>
  <c r="DY20" i="1" s="1"/>
  <c r="EG19" i="1"/>
  <c r="DU19" i="1"/>
  <c r="DY19" i="1" s="1"/>
  <c r="EG18" i="1"/>
  <c r="DU18" i="1"/>
  <c r="DY18" i="1" s="1"/>
  <c r="EG17" i="1"/>
  <c r="DU17" i="1"/>
  <c r="DY17" i="1" s="1"/>
  <c r="EG16" i="1"/>
  <c r="DU16" i="1"/>
  <c r="DY16" i="1" s="1"/>
  <c r="EF13" i="1"/>
  <c r="EE13" i="1"/>
  <c r="DS13" i="1"/>
  <c r="DR13" i="1"/>
  <c r="DQ13" i="1"/>
  <c r="DP13" i="1"/>
  <c r="EI17" i="1" l="1"/>
  <c r="EI23" i="1"/>
  <c r="EI31" i="1"/>
  <c r="EI37" i="1"/>
  <c r="EI45" i="1"/>
  <c r="EI51" i="1"/>
  <c r="EI55" i="1"/>
  <c r="EI61" i="1"/>
  <c r="EI67" i="1"/>
  <c r="EI73" i="1"/>
  <c r="EI77" i="1"/>
  <c r="EI83" i="1"/>
  <c r="EI89" i="1"/>
  <c r="EI95" i="1"/>
  <c r="EI101" i="1"/>
  <c r="EI107" i="1"/>
  <c r="EI113" i="1"/>
  <c r="EI119" i="1"/>
  <c r="EI123" i="1"/>
  <c r="EI125" i="1"/>
  <c r="EI127" i="1"/>
  <c r="EI129" i="1"/>
  <c r="EI133" i="1"/>
  <c r="EI135" i="1"/>
  <c r="EI137" i="1"/>
  <c r="EI139" i="1"/>
  <c r="EI141" i="1"/>
  <c r="EI143" i="1"/>
  <c r="EI145" i="1"/>
  <c r="EI147" i="1"/>
  <c r="EI149" i="1"/>
  <c r="EI151" i="1"/>
  <c r="EI153" i="1"/>
  <c r="EI155" i="1"/>
  <c r="EI157" i="1"/>
  <c r="EI159" i="1"/>
  <c r="EI161" i="1"/>
  <c r="EI163" i="1"/>
  <c r="EI165" i="1"/>
  <c r="EI167" i="1"/>
  <c r="EI169" i="1"/>
  <c r="EI171" i="1"/>
  <c r="EI173" i="1"/>
  <c r="EI175" i="1"/>
  <c r="EI177" i="1"/>
  <c r="EI179" i="1"/>
  <c r="EI181" i="1"/>
  <c r="EI183" i="1"/>
  <c r="EI185" i="1"/>
  <c r="EI187" i="1"/>
  <c r="EI189" i="1"/>
  <c r="EI191" i="1"/>
  <c r="EI193" i="1"/>
  <c r="EI195" i="1"/>
  <c r="EI197" i="1"/>
  <c r="EI199" i="1"/>
  <c r="EI201" i="1"/>
  <c r="EI203" i="1"/>
  <c r="EI205" i="1"/>
  <c r="EI207" i="1"/>
  <c r="EI209" i="1"/>
  <c r="EI211" i="1"/>
  <c r="EI213" i="1"/>
  <c r="EI215" i="1"/>
  <c r="EI217" i="1"/>
  <c r="EI219" i="1"/>
  <c r="EI221" i="1"/>
  <c r="EI223" i="1"/>
  <c r="EI225" i="1"/>
  <c r="EI227" i="1"/>
  <c r="EI229" i="1"/>
  <c r="EI231" i="1"/>
  <c r="EI233" i="1"/>
  <c r="EI235" i="1"/>
  <c r="EI237" i="1"/>
  <c r="EI239" i="1"/>
  <c r="EI241" i="1"/>
  <c r="EI243" i="1"/>
  <c r="EI245" i="1"/>
  <c r="EI247" i="1"/>
  <c r="EI249" i="1"/>
  <c r="EI251" i="1"/>
  <c r="EI253" i="1"/>
  <c r="EI255" i="1"/>
  <c r="EI257" i="1"/>
  <c r="EI259" i="1"/>
  <c r="EI261" i="1"/>
  <c r="EI263" i="1"/>
  <c r="EI265" i="1"/>
  <c r="EI267" i="1"/>
  <c r="EI269" i="1"/>
  <c r="EI271" i="1"/>
  <c r="EI273" i="1"/>
  <c r="EI275" i="1"/>
  <c r="EI277" i="1"/>
  <c r="EI279" i="1"/>
  <c r="EI281" i="1"/>
  <c r="EI283" i="1"/>
  <c r="EI285" i="1"/>
  <c r="EI287" i="1"/>
  <c r="EI289" i="1"/>
  <c r="EI292" i="1"/>
  <c r="EI294" i="1"/>
  <c r="EI296" i="1"/>
  <c r="EI298" i="1"/>
  <c r="EI300" i="1"/>
  <c r="EI302" i="1"/>
  <c r="EI304" i="1"/>
  <c r="EI306" i="1"/>
  <c r="EI308" i="1"/>
  <c r="EI19" i="1"/>
  <c r="EI21" i="1"/>
  <c r="EI25" i="1"/>
  <c r="EI27" i="1"/>
  <c r="EI29" i="1"/>
  <c r="EI33" i="1"/>
  <c r="EI35" i="1"/>
  <c r="EI39" i="1"/>
  <c r="EI41" i="1"/>
  <c r="EI43" i="1"/>
  <c r="EI47" i="1"/>
  <c r="EI49" i="1"/>
  <c r="EI53" i="1"/>
  <c r="EI57" i="1"/>
  <c r="EI59" i="1"/>
  <c r="EI63" i="1"/>
  <c r="EI65" i="1"/>
  <c r="EI69" i="1"/>
  <c r="EI71" i="1"/>
  <c r="EI75" i="1"/>
  <c r="EI79" i="1"/>
  <c r="EI81" i="1"/>
  <c r="EI85" i="1"/>
  <c r="EI87" i="1"/>
  <c r="EI91" i="1"/>
  <c r="EI93" i="1"/>
  <c r="EI97" i="1"/>
  <c r="EI99" i="1"/>
  <c r="EI103" i="1"/>
  <c r="EI105" i="1"/>
  <c r="EI109" i="1"/>
  <c r="EI111" i="1"/>
  <c r="EI115" i="1"/>
  <c r="EI117" i="1"/>
  <c r="EI121" i="1"/>
  <c r="EI131" i="1"/>
  <c r="EI15" i="1"/>
  <c r="DY13" i="1"/>
  <c r="EI16" i="1"/>
  <c r="EI18" i="1"/>
  <c r="EI20" i="1"/>
  <c r="EI22" i="1"/>
  <c r="EI24" i="1"/>
  <c r="EI26" i="1"/>
  <c r="EI28" i="1"/>
  <c r="EI30" i="1"/>
  <c r="EI32" i="1"/>
  <c r="EI34" i="1"/>
  <c r="EI36" i="1"/>
  <c r="EI38" i="1"/>
  <c r="EI40" i="1"/>
  <c r="EI42" i="1"/>
  <c r="EI44" i="1"/>
  <c r="EI46" i="1"/>
  <c r="EI48" i="1"/>
  <c r="EI50" i="1"/>
  <c r="EI52" i="1"/>
  <c r="EI54" i="1"/>
  <c r="EI56" i="1"/>
  <c r="EI58" i="1"/>
  <c r="EI60" i="1"/>
  <c r="EI62" i="1"/>
  <c r="EI64" i="1"/>
  <c r="EI66" i="1"/>
  <c r="EI68" i="1"/>
  <c r="EI70" i="1"/>
  <c r="EI72" i="1"/>
  <c r="EI74" i="1"/>
  <c r="EI76" i="1"/>
  <c r="EI78" i="1"/>
  <c r="EI80" i="1"/>
  <c r="EI82" i="1"/>
  <c r="EI84" i="1"/>
  <c r="EI86" i="1"/>
  <c r="EI88" i="1"/>
  <c r="EI90" i="1"/>
  <c r="EI92" i="1"/>
  <c r="EI94" i="1"/>
  <c r="EI96" i="1"/>
  <c r="EI98" i="1"/>
  <c r="EI100" i="1"/>
  <c r="EI102" i="1"/>
  <c r="EI104" i="1"/>
  <c r="EI106" i="1"/>
  <c r="EI108" i="1"/>
  <c r="EI110" i="1"/>
  <c r="EI112" i="1"/>
  <c r="EI114" i="1"/>
  <c r="EI116" i="1"/>
  <c r="EI118" i="1"/>
  <c r="EI120" i="1"/>
  <c r="EI122" i="1"/>
  <c r="EI124" i="1"/>
  <c r="EI126" i="1"/>
  <c r="EI128" i="1"/>
  <c r="EI130" i="1"/>
  <c r="EI132" i="1"/>
  <c r="EI134" i="1"/>
  <c r="EI136" i="1"/>
  <c r="EI138" i="1"/>
  <c r="EI140" i="1"/>
  <c r="EI142" i="1"/>
  <c r="EI144" i="1"/>
  <c r="EI146" i="1"/>
  <c r="EI148" i="1"/>
  <c r="EI150" i="1"/>
  <c r="EI152" i="1"/>
  <c r="EI154" i="1"/>
  <c r="EI156" i="1"/>
  <c r="EI158" i="1"/>
  <c r="EI160" i="1"/>
  <c r="EI162" i="1"/>
  <c r="EI164" i="1"/>
  <c r="EI166" i="1"/>
  <c r="EI168" i="1"/>
  <c r="EI170" i="1"/>
  <c r="EI172" i="1"/>
  <c r="EI174" i="1"/>
  <c r="EI176" i="1"/>
  <c r="EI178" i="1"/>
  <c r="EI180" i="1"/>
  <c r="EI182" i="1"/>
  <c r="EI184" i="1"/>
  <c r="EI186" i="1"/>
  <c r="EI188" i="1"/>
  <c r="EI190" i="1"/>
  <c r="EI192" i="1"/>
  <c r="EI194" i="1"/>
  <c r="EI196" i="1"/>
  <c r="EI198" i="1"/>
  <c r="EI200" i="1"/>
  <c r="EI202" i="1"/>
  <c r="EI204" i="1"/>
  <c r="EI206" i="1"/>
  <c r="EI208" i="1"/>
  <c r="EI210" i="1"/>
  <c r="EI212" i="1"/>
  <c r="EI214" i="1"/>
  <c r="EI216" i="1"/>
  <c r="EI218" i="1"/>
  <c r="EI220" i="1"/>
  <c r="EI222" i="1"/>
  <c r="EI224" i="1"/>
  <c r="EI226" i="1"/>
  <c r="EI228" i="1"/>
  <c r="EI230" i="1"/>
  <c r="EI232" i="1"/>
  <c r="EI234" i="1"/>
  <c r="EI236" i="1"/>
  <c r="EI238" i="1"/>
  <c r="EI240" i="1"/>
  <c r="EI242" i="1"/>
  <c r="EI244" i="1"/>
  <c r="EI246" i="1"/>
  <c r="EI248" i="1"/>
  <c r="EI250" i="1"/>
  <c r="EI252" i="1"/>
  <c r="EI254" i="1"/>
  <c r="EI256" i="1"/>
  <c r="EI258" i="1"/>
  <c r="EI260" i="1"/>
  <c r="EI262" i="1"/>
  <c r="EI264" i="1"/>
  <c r="EI266" i="1"/>
  <c r="EI268" i="1"/>
  <c r="EI270" i="1"/>
  <c r="EI272" i="1"/>
  <c r="EI274" i="1"/>
  <c r="EI276" i="1"/>
  <c r="EI278" i="1"/>
  <c r="EI280" i="1"/>
  <c r="EI282" i="1"/>
  <c r="EI284" i="1"/>
  <c r="EI286" i="1"/>
  <c r="EI288" i="1"/>
  <c r="EI290" i="1"/>
  <c r="EI291" i="1"/>
  <c r="EI293" i="1"/>
  <c r="EI295" i="1"/>
  <c r="EI297" i="1"/>
  <c r="EI299" i="1"/>
  <c r="EI301" i="1"/>
  <c r="EI303" i="1"/>
  <c r="EI305" i="1"/>
  <c r="EI307" i="1"/>
  <c r="DU13" i="1"/>
  <c r="EG13" i="1"/>
  <c r="GD15" i="1"/>
  <c r="EI13" i="1" l="1"/>
  <c r="GV13" i="1"/>
  <c r="GU13" i="1"/>
  <c r="GT13" i="1"/>
  <c r="GS13" i="1"/>
  <c r="GZ13" i="1"/>
  <c r="GX16" i="1" l="1"/>
  <c r="GX17" i="1"/>
  <c r="GX18" i="1"/>
  <c r="GX19" i="1"/>
  <c r="GX20" i="1"/>
  <c r="GX21" i="1"/>
  <c r="GX22" i="1"/>
  <c r="GX23" i="1"/>
  <c r="GX24" i="1"/>
  <c r="GX25" i="1"/>
  <c r="GX26" i="1"/>
  <c r="GX27" i="1"/>
  <c r="GX28" i="1"/>
  <c r="GX29" i="1"/>
  <c r="GX30" i="1"/>
  <c r="GX31" i="1"/>
  <c r="GX32" i="1"/>
  <c r="GX33" i="1"/>
  <c r="GX34" i="1"/>
  <c r="GX35" i="1"/>
  <c r="GX36" i="1"/>
  <c r="GX37" i="1"/>
  <c r="GX38" i="1"/>
  <c r="GX39" i="1"/>
  <c r="GX40" i="1"/>
  <c r="GX41" i="1"/>
  <c r="GX42" i="1"/>
  <c r="GX43" i="1"/>
  <c r="GX44" i="1"/>
  <c r="GX45" i="1"/>
  <c r="GX46" i="1"/>
  <c r="GX47" i="1"/>
  <c r="GX48" i="1"/>
  <c r="GX49" i="1"/>
  <c r="GX50" i="1"/>
  <c r="GX51" i="1"/>
  <c r="GX52" i="1"/>
  <c r="GX53" i="1"/>
  <c r="GX54" i="1"/>
  <c r="GX55" i="1"/>
  <c r="GX56" i="1"/>
  <c r="GX57" i="1"/>
  <c r="GX58" i="1"/>
  <c r="GX59" i="1"/>
  <c r="GX60" i="1"/>
  <c r="GX61" i="1"/>
  <c r="GX62" i="1"/>
  <c r="GX63" i="1"/>
  <c r="GX64" i="1"/>
  <c r="GX65" i="1"/>
  <c r="GX66" i="1"/>
  <c r="GX67" i="1"/>
  <c r="GX68" i="1"/>
  <c r="GX69" i="1"/>
  <c r="GX70" i="1"/>
  <c r="GX71" i="1"/>
  <c r="GX72" i="1"/>
  <c r="GX73" i="1"/>
  <c r="GX74" i="1"/>
  <c r="GX75" i="1"/>
  <c r="GX76" i="1"/>
  <c r="GX77" i="1"/>
  <c r="GX78" i="1"/>
  <c r="GX79" i="1"/>
  <c r="GX80" i="1"/>
  <c r="GX81" i="1"/>
  <c r="GX82" i="1"/>
  <c r="GX83" i="1"/>
  <c r="GX84" i="1"/>
  <c r="GX85" i="1"/>
  <c r="GX86" i="1"/>
  <c r="GX87" i="1"/>
  <c r="GX88" i="1"/>
  <c r="GX89" i="1"/>
  <c r="GX90" i="1"/>
  <c r="GX91" i="1"/>
  <c r="GX92" i="1"/>
  <c r="GX93" i="1"/>
  <c r="GX94" i="1"/>
  <c r="GX95" i="1"/>
  <c r="GX96" i="1"/>
  <c r="GX97" i="1"/>
  <c r="GX98" i="1"/>
  <c r="GX99" i="1"/>
  <c r="GX100" i="1"/>
  <c r="GX101" i="1"/>
  <c r="GX102" i="1"/>
  <c r="GX103" i="1"/>
  <c r="GX104" i="1"/>
  <c r="GX105" i="1"/>
  <c r="GX106" i="1"/>
  <c r="GX107" i="1"/>
  <c r="GX108" i="1"/>
  <c r="GX109" i="1"/>
  <c r="GX110" i="1"/>
  <c r="GX111" i="1"/>
  <c r="GX112" i="1"/>
  <c r="GX113" i="1"/>
  <c r="GX114" i="1"/>
  <c r="GX115" i="1"/>
  <c r="GX116" i="1"/>
  <c r="GX117" i="1"/>
  <c r="GX118" i="1"/>
  <c r="GX119" i="1"/>
  <c r="GX120" i="1"/>
  <c r="GX121" i="1"/>
  <c r="GX122" i="1"/>
  <c r="GX123" i="1"/>
  <c r="GX124" i="1"/>
  <c r="GX125" i="1"/>
  <c r="GX126" i="1"/>
  <c r="GX127" i="1"/>
  <c r="GX128" i="1"/>
  <c r="GX129" i="1"/>
  <c r="GX130" i="1"/>
  <c r="GX131" i="1"/>
  <c r="GX132" i="1"/>
  <c r="GX133" i="1"/>
  <c r="GX134" i="1"/>
  <c r="GX135" i="1"/>
  <c r="GX136" i="1"/>
  <c r="GX137" i="1"/>
  <c r="GX138" i="1"/>
  <c r="GX139" i="1"/>
  <c r="GX140" i="1"/>
  <c r="GX141" i="1"/>
  <c r="GX142" i="1"/>
  <c r="GX143" i="1"/>
  <c r="GX144" i="1"/>
  <c r="GX145" i="1"/>
  <c r="GX146" i="1"/>
  <c r="GX147" i="1"/>
  <c r="GX148" i="1"/>
  <c r="GX149" i="1"/>
  <c r="GX150" i="1"/>
  <c r="GX151" i="1"/>
  <c r="GX152" i="1"/>
  <c r="GX153" i="1"/>
  <c r="GX154" i="1"/>
  <c r="GX155" i="1"/>
  <c r="GX156" i="1"/>
  <c r="GX157" i="1"/>
  <c r="GX158" i="1"/>
  <c r="GX159" i="1"/>
  <c r="GX160" i="1"/>
  <c r="GX161" i="1"/>
  <c r="GX162" i="1"/>
  <c r="GX163" i="1"/>
  <c r="GX164" i="1"/>
  <c r="GX165" i="1"/>
  <c r="GX166" i="1"/>
  <c r="GX167" i="1"/>
  <c r="GX168" i="1"/>
  <c r="GX169" i="1"/>
  <c r="GX170" i="1"/>
  <c r="GX171" i="1"/>
  <c r="GX172" i="1"/>
  <c r="GX173" i="1"/>
  <c r="GX174" i="1"/>
  <c r="GX175" i="1"/>
  <c r="GX176" i="1"/>
  <c r="GX177" i="1"/>
  <c r="GX178" i="1"/>
  <c r="GX179" i="1"/>
  <c r="GX180" i="1"/>
  <c r="GX181" i="1"/>
  <c r="GX182" i="1"/>
  <c r="GX183" i="1"/>
  <c r="GX184" i="1"/>
  <c r="GX185" i="1"/>
  <c r="GX186" i="1"/>
  <c r="GX187" i="1"/>
  <c r="GX188" i="1"/>
  <c r="GX189" i="1"/>
  <c r="GX190" i="1"/>
  <c r="GX191" i="1"/>
  <c r="GX192" i="1"/>
  <c r="GX193" i="1"/>
  <c r="GX194" i="1"/>
  <c r="GX195" i="1"/>
  <c r="GX196" i="1"/>
  <c r="GX197" i="1"/>
  <c r="GX198" i="1"/>
  <c r="GX199" i="1"/>
  <c r="GX200" i="1"/>
  <c r="GX201" i="1"/>
  <c r="GX202" i="1"/>
  <c r="GX203" i="1"/>
  <c r="GX204" i="1"/>
  <c r="GX205" i="1"/>
  <c r="GX206" i="1"/>
  <c r="GX207" i="1"/>
  <c r="GX208" i="1"/>
  <c r="GX209" i="1"/>
  <c r="GX210" i="1"/>
  <c r="GX211" i="1"/>
  <c r="GX212" i="1"/>
  <c r="GX213" i="1"/>
  <c r="GX214" i="1"/>
  <c r="GX215" i="1"/>
  <c r="GX216" i="1"/>
  <c r="GX217" i="1"/>
  <c r="GX218" i="1"/>
  <c r="GX219" i="1"/>
  <c r="GX220" i="1"/>
  <c r="GX221" i="1"/>
  <c r="GX222" i="1"/>
  <c r="GX223" i="1"/>
  <c r="GX224" i="1"/>
  <c r="GX225" i="1"/>
  <c r="GX226" i="1"/>
  <c r="GX227" i="1"/>
  <c r="GX228" i="1"/>
  <c r="GX229" i="1"/>
  <c r="GX230" i="1"/>
  <c r="GX231" i="1"/>
  <c r="GX232" i="1"/>
  <c r="GX233" i="1"/>
  <c r="GX234" i="1"/>
  <c r="GX235" i="1"/>
  <c r="GX236" i="1"/>
  <c r="GX237" i="1"/>
  <c r="GX238" i="1"/>
  <c r="GX239" i="1"/>
  <c r="GX240" i="1"/>
  <c r="GX241" i="1"/>
  <c r="GX242" i="1"/>
  <c r="GX243" i="1"/>
  <c r="GX244" i="1"/>
  <c r="GX245" i="1"/>
  <c r="GX246" i="1"/>
  <c r="GX247" i="1"/>
  <c r="GX248" i="1"/>
  <c r="GX249" i="1"/>
  <c r="GX250" i="1"/>
  <c r="GX251" i="1"/>
  <c r="GX252" i="1"/>
  <c r="GX253" i="1"/>
  <c r="GX254" i="1"/>
  <c r="GX255" i="1"/>
  <c r="GX256" i="1"/>
  <c r="GX257" i="1"/>
  <c r="GX258" i="1"/>
  <c r="GX259" i="1"/>
  <c r="GX260" i="1"/>
  <c r="GX261" i="1"/>
  <c r="GX262" i="1"/>
  <c r="GX263" i="1"/>
  <c r="GX264" i="1"/>
  <c r="GX265" i="1"/>
  <c r="GX266" i="1"/>
  <c r="GX267" i="1"/>
  <c r="GX268" i="1"/>
  <c r="GX269" i="1"/>
  <c r="GX270" i="1"/>
  <c r="GX271" i="1"/>
  <c r="GX272" i="1"/>
  <c r="GX273" i="1"/>
  <c r="GX274" i="1"/>
  <c r="GX275" i="1"/>
  <c r="GX276" i="1"/>
  <c r="GX277" i="1"/>
  <c r="GX278" i="1"/>
  <c r="GX279" i="1"/>
  <c r="GX280" i="1"/>
  <c r="GX281" i="1"/>
  <c r="GX282" i="1"/>
  <c r="GX283" i="1"/>
  <c r="GX284" i="1"/>
  <c r="GX285" i="1"/>
  <c r="GX286" i="1"/>
  <c r="GX287" i="1"/>
  <c r="GX288" i="1"/>
  <c r="GX289" i="1"/>
  <c r="GX290" i="1"/>
  <c r="GX291" i="1"/>
  <c r="GX292" i="1"/>
  <c r="GX293" i="1"/>
  <c r="GX294" i="1"/>
  <c r="GX295" i="1"/>
  <c r="GX296" i="1"/>
  <c r="GX297" i="1"/>
  <c r="GX298" i="1"/>
  <c r="GX299" i="1"/>
  <c r="GX300" i="1"/>
  <c r="GX301" i="1"/>
  <c r="GX302" i="1"/>
  <c r="GX303" i="1"/>
  <c r="GX304" i="1"/>
  <c r="GX305" i="1"/>
  <c r="GX306" i="1"/>
  <c r="GX307" i="1"/>
  <c r="GX308" i="1"/>
  <c r="GL15" i="1"/>
  <c r="GN15" i="1" s="1"/>
  <c r="GL308" i="1"/>
  <c r="GD308" i="1"/>
  <c r="GL307" i="1"/>
  <c r="GD307" i="1"/>
  <c r="GL306" i="1"/>
  <c r="GD306" i="1"/>
  <c r="GL305" i="1"/>
  <c r="GD305" i="1"/>
  <c r="GL304" i="1"/>
  <c r="GD304" i="1"/>
  <c r="GL303" i="1"/>
  <c r="GD303" i="1"/>
  <c r="GL302" i="1"/>
  <c r="GD302" i="1"/>
  <c r="GL301" i="1"/>
  <c r="GD301" i="1"/>
  <c r="GL300" i="1"/>
  <c r="GD300" i="1"/>
  <c r="GL299" i="1"/>
  <c r="GD299" i="1"/>
  <c r="GF299" i="1" s="1"/>
  <c r="GG299" i="1" s="1"/>
  <c r="GL298" i="1"/>
  <c r="GD298" i="1"/>
  <c r="GL297" i="1"/>
  <c r="GD297" i="1"/>
  <c r="GF297" i="1" s="1"/>
  <c r="GG297" i="1" s="1"/>
  <c r="GL296" i="1"/>
  <c r="GD296" i="1"/>
  <c r="GL295" i="1"/>
  <c r="GD295" i="1"/>
  <c r="GL294" i="1"/>
  <c r="GD294" i="1"/>
  <c r="GL293" i="1"/>
  <c r="GD293" i="1"/>
  <c r="GL292" i="1"/>
  <c r="GD292" i="1"/>
  <c r="GL291" i="1"/>
  <c r="GD291" i="1"/>
  <c r="GF291" i="1" s="1"/>
  <c r="GG291" i="1" s="1"/>
  <c r="GL42" i="1"/>
  <c r="GD42" i="1"/>
  <c r="GL290" i="1"/>
  <c r="GD290" i="1"/>
  <c r="GL289" i="1"/>
  <c r="GD289" i="1"/>
  <c r="GL262" i="1"/>
  <c r="GD262" i="1"/>
  <c r="GL288" i="1"/>
  <c r="GD288" i="1"/>
  <c r="GF288" i="1" s="1"/>
  <c r="GG288" i="1" s="1"/>
  <c r="GL287" i="1"/>
  <c r="GD287" i="1"/>
  <c r="GL286" i="1"/>
  <c r="GD286" i="1"/>
  <c r="GF286" i="1" s="1"/>
  <c r="GG286" i="1" s="1"/>
  <c r="GL285" i="1"/>
  <c r="GD285" i="1"/>
  <c r="GL284" i="1"/>
  <c r="GD284" i="1"/>
  <c r="GL283" i="1"/>
  <c r="GD283" i="1"/>
  <c r="GL282" i="1"/>
  <c r="GD282" i="1"/>
  <c r="GL281" i="1"/>
  <c r="GD281" i="1"/>
  <c r="GL280" i="1"/>
  <c r="GD280" i="1"/>
  <c r="GF280" i="1" s="1"/>
  <c r="GG280" i="1" s="1"/>
  <c r="GL279" i="1"/>
  <c r="GD279" i="1"/>
  <c r="GL277" i="1"/>
  <c r="GD277" i="1"/>
  <c r="GL276" i="1"/>
  <c r="GD276" i="1"/>
  <c r="GL275" i="1"/>
  <c r="GD275" i="1"/>
  <c r="GL274" i="1"/>
  <c r="GD274" i="1"/>
  <c r="GL273" i="1"/>
  <c r="GD273" i="1"/>
  <c r="GL272" i="1"/>
  <c r="GD272" i="1"/>
  <c r="GF272" i="1" s="1"/>
  <c r="GG272" i="1" s="1"/>
  <c r="GL271" i="1"/>
  <c r="GD271" i="1"/>
  <c r="GL270" i="1"/>
  <c r="GD270" i="1"/>
  <c r="GL269" i="1"/>
  <c r="GD269" i="1"/>
  <c r="GL268" i="1"/>
  <c r="GD268" i="1"/>
  <c r="GL267" i="1"/>
  <c r="GD267" i="1"/>
  <c r="GL266" i="1"/>
  <c r="GD266" i="1"/>
  <c r="GL265" i="1"/>
  <c r="GD265" i="1"/>
  <c r="GL261" i="1"/>
  <c r="GD261" i="1"/>
  <c r="GL260" i="1"/>
  <c r="GD260" i="1"/>
  <c r="GL259" i="1"/>
  <c r="GD259" i="1"/>
  <c r="GL258" i="1"/>
  <c r="GD258" i="1"/>
  <c r="GF258" i="1" s="1"/>
  <c r="GG258" i="1" s="1"/>
  <c r="GL257" i="1"/>
  <c r="GD257" i="1"/>
  <c r="GL256" i="1"/>
  <c r="GD256" i="1"/>
  <c r="GF256" i="1" s="1"/>
  <c r="GG256" i="1" s="1"/>
  <c r="GL255" i="1"/>
  <c r="GD255" i="1"/>
  <c r="GL254" i="1"/>
  <c r="GD254" i="1"/>
  <c r="GL253" i="1"/>
  <c r="GD253" i="1"/>
  <c r="GL252" i="1"/>
  <c r="GD252" i="1"/>
  <c r="GL251" i="1"/>
  <c r="GD251" i="1"/>
  <c r="GL250" i="1"/>
  <c r="GD250" i="1"/>
  <c r="GL249" i="1"/>
  <c r="GD249" i="1"/>
  <c r="GL248" i="1"/>
  <c r="GD248" i="1"/>
  <c r="GF248" i="1" s="1"/>
  <c r="GG248" i="1" s="1"/>
  <c r="GL264" i="1"/>
  <c r="GD264" i="1"/>
  <c r="GF264" i="1" s="1"/>
  <c r="GG264" i="1" s="1"/>
  <c r="GL247" i="1"/>
  <c r="GD247" i="1"/>
  <c r="GL246" i="1"/>
  <c r="GD246" i="1"/>
  <c r="GL245" i="1"/>
  <c r="GD245" i="1"/>
  <c r="GL244" i="1"/>
  <c r="GD244" i="1"/>
  <c r="GF244" i="1" s="1"/>
  <c r="GG244" i="1" s="1"/>
  <c r="GL243" i="1"/>
  <c r="GD243" i="1"/>
  <c r="GL242" i="1"/>
  <c r="GD242" i="1"/>
  <c r="GL241" i="1"/>
  <c r="GD241" i="1"/>
  <c r="GL240" i="1"/>
  <c r="GD240" i="1"/>
  <c r="GF240" i="1" s="1"/>
  <c r="GG240" i="1" s="1"/>
  <c r="GL263" i="1"/>
  <c r="GD263" i="1"/>
  <c r="GL239" i="1"/>
  <c r="GD239" i="1"/>
  <c r="GL238" i="1"/>
  <c r="GD238" i="1"/>
  <c r="GL237" i="1"/>
  <c r="GD237" i="1"/>
  <c r="GL235" i="1"/>
  <c r="GD235" i="1"/>
  <c r="GL234" i="1"/>
  <c r="GD234" i="1"/>
  <c r="GL233" i="1"/>
  <c r="GD233" i="1"/>
  <c r="GL232" i="1"/>
  <c r="GD232" i="1"/>
  <c r="GF232" i="1" s="1"/>
  <c r="GG232" i="1" s="1"/>
  <c r="GL231" i="1"/>
  <c r="GD231" i="1"/>
  <c r="GL230" i="1"/>
  <c r="GD230" i="1"/>
  <c r="GL229" i="1"/>
  <c r="GD229" i="1"/>
  <c r="GL228" i="1"/>
  <c r="GD228" i="1"/>
  <c r="GF228" i="1" s="1"/>
  <c r="GG228" i="1" s="1"/>
  <c r="GL227" i="1"/>
  <c r="GD227" i="1"/>
  <c r="GL226" i="1"/>
  <c r="GD226" i="1"/>
  <c r="GL225" i="1"/>
  <c r="GD225" i="1"/>
  <c r="GL224" i="1"/>
  <c r="GD224" i="1"/>
  <c r="GF224" i="1" s="1"/>
  <c r="GG224" i="1" s="1"/>
  <c r="GL223" i="1"/>
  <c r="GD223" i="1"/>
  <c r="GL222" i="1"/>
  <c r="GD222" i="1"/>
  <c r="GL221" i="1"/>
  <c r="GD221" i="1"/>
  <c r="GL236" i="1"/>
  <c r="GD236" i="1"/>
  <c r="GF236" i="1" s="1"/>
  <c r="GG236" i="1" s="1"/>
  <c r="GL220" i="1"/>
  <c r="GD220" i="1"/>
  <c r="GL218" i="1"/>
  <c r="GD218" i="1"/>
  <c r="GL217" i="1"/>
  <c r="GD217" i="1"/>
  <c r="GL216" i="1"/>
  <c r="GD216" i="1"/>
  <c r="GF216" i="1" s="1"/>
  <c r="GG216" i="1" s="1"/>
  <c r="GL215" i="1"/>
  <c r="GD215" i="1"/>
  <c r="GL214" i="1"/>
  <c r="GD214" i="1"/>
  <c r="GL213" i="1"/>
  <c r="GD213" i="1"/>
  <c r="GL212" i="1"/>
  <c r="GD212" i="1"/>
  <c r="GF212" i="1" s="1"/>
  <c r="GG212" i="1" s="1"/>
  <c r="GL211" i="1"/>
  <c r="GD211" i="1"/>
  <c r="GL210" i="1"/>
  <c r="GD210" i="1"/>
  <c r="GL209" i="1"/>
  <c r="GD209" i="1"/>
  <c r="GL208" i="1"/>
  <c r="GD208" i="1"/>
  <c r="GF208" i="1" s="1"/>
  <c r="GG208" i="1" s="1"/>
  <c r="GL207" i="1"/>
  <c r="GD207" i="1"/>
  <c r="GL206" i="1"/>
  <c r="GD206" i="1"/>
  <c r="GL219" i="1"/>
  <c r="GD219" i="1"/>
  <c r="GL205" i="1"/>
  <c r="GD205" i="1"/>
  <c r="GL204" i="1"/>
  <c r="GD204" i="1"/>
  <c r="GL203" i="1"/>
  <c r="GD203" i="1"/>
  <c r="GL202" i="1"/>
  <c r="GD202" i="1"/>
  <c r="GL201" i="1"/>
  <c r="GD201" i="1"/>
  <c r="GL200" i="1"/>
  <c r="GD200" i="1"/>
  <c r="GF200" i="1" s="1"/>
  <c r="GG200" i="1" s="1"/>
  <c r="GL198" i="1"/>
  <c r="GD198" i="1"/>
  <c r="GL197" i="1"/>
  <c r="GD197" i="1"/>
  <c r="GL196" i="1"/>
  <c r="GD196" i="1"/>
  <c r="GF196" i="1" s="1"/>
  <c r="GG196" i="1" s="1"/>
  <c r="GL195" i="1"/>
  <c r="GD195" i="1"/>
  <c r="GL194" i="1"/>
  <c r="GD194" i="1"/>
  <c r="GL193" i="1"/>
  <c r="GD193" i="1"/>
  <c r="GL278" i="1"/>
  <c r="GD278" i="1"/>
  <c r="GL192" i="1"/>
  <c r="GD192" i="1"/>
  <c r="GF192" i="1" s="1"/>
  <c r="GG192" i="1" s="1"/>
  <c r="GL199" i="1"/>
  <c r="GD199" i="1"/>
  <c r="GL191" i="1"/>
  <c r="GD191" i="1"/>
  <c r="GL190" i="1"/>
  <c r="GD190" i="1"/>
  <c r="GL156" i="1"/>
  <c r="GD156" i="1"/>
  <c r="GL189" i="1"/>
  <c r="GD189" i="1"/>
  <c r="GL188" i="1"/>
  <c r="GD188" i="1"/>
  <c r="GL187" i="1"/>
  <c r="GD187" i="1"/>
  <c r="GL125" i="1"/>
  <c r="GD125" i="1"/>
  <c r="GL186" i="1"/>
  <c r="GD186" i="1"/>
  <c r="GL185" i="1"/>
  <c r="GD185" i="1"/>
  <c r="GL184" i="1"/>
  <c r="GD184" i="1"/>
  <c r="GF184" i="1" s="1"/>
  <c r="GG184" i="1" s="1"/>
  <c r="GL183" i="1"/>
  <c r="GD183" i="1"/>
  <c r="GL182" i="1"/>
  <c r="GD182" i="1"/>
  <c r="GL181" i="1"/>
  <c r="GD181" i="1"/>
  <c r="GL180" i="1"/>
  <c r="GD180" i="1"/>
  <c r="GF180" i="1" s="1"/>
  <c r="GG180" i="1" s="1"/>
  <c r="GL179" i="1"/>
  <c r="GD179" i="1"/>
  <c r="GL178" i="1"/>
  <c r="GD178" i="1"/>
  <c r="GL177" i="1"/>
  <c r="GD177" i="1"/>
  <c r="GL176" i="1"/>
  <c r="GD176" i="1"/>
  <c r="GF176" i="1" s="1"/>
  <c r="GG176" i="1" s="1"/>
  <c r="GL175" i="1"/>
  <c r="GD175" i="1"/>
  <c r="GL174" i="1"/>
  <c r="GD174" i="1"/>
  <c r="GL172" i="1"/>
  <c r="GD172" i="1"/>
  <c r="GL173" i="1"/>
  <c r="GD173" i="1"/>
  <c r="GL171" i="1"/>
  <c r="GD171" i="1"/>
  <c r="GL170" i="1"/>
  <c r="GD170" i="1"/>
  <c r="GL169" i="1"/>
  <c r="GD169" i="1"/>
  <c r="GL168" i="1"/>
  <c r="GD168" i="1"/>
  <c r="GF168" i="1" s="1"/>
  <c r="GG168" i="1" s="1"/>
  <c r="GL167" i="1"/>
  <c r="GD167" i="1"/>
  <c r="GL166" i="1"/>
  <c r="GD166" i="1"/>
  <c r="GL165" i="1"/>
  <c r="GD165" i="1"/>
  <c r="GL164" i="1"/>
  <c r="GD164" i="1"/>
  <c r="GF164" i="1" s="1"/>
  <c r="GG164" i="1" s="1"/>
  <c r="GL163" i="1"/>
  <c r="GD163" i="1"/>
  <c r="GL162" i="1"/>
  <c r="GD162" i="1"/>
  <c r="GL161" i="1"/>
  <c r="GD161" i="1"/>
  <c r="GL160" i="1"/>
  <c r="GD160" i="1"/>
  <c r="GF160" i="1" s="1"/>
  <c r="GG160" i="1" s="1"/>
  <c r="GL159" i="1"/>
  <c r="GD159" i="1"/>
  <c r="GL158" i="1"/>
  <c r="GD158" i="1"/>
  <c r="GL157" i="1"/>
  <c r="GD157" i="1"/>
  <c r="GL154" i="1"/>
  <c r="GD154" i="1"/>
  <c r="GL153" i="1"/>
  <c r="GD153" i="1"/>
  <c r="GL152" i="1"/>
  <c r="GD152" i="1"/>
  <c r="GF152" i="1" s="1"/>
  <c r="GG152" i="1" s="1"/>
  <c r="GL151" i="1"/>
  <c r="GD151" i="1"/>
  <c r="GL150" i="1"/>
  <c r="GD150" i="1"/>
  <c r="GL149" i="1"/>
  <c r="GD149" i="1"/>
  <c r="GL148" i="1"/>
  <c r="GD148" i="1"/>
  <c r="GL155" i="1"/>
  <c r="GD155" i="1"/>
  <c r="GL147" i="1"/>
  <c r="GD147" i="1"/>
  <c r="GL146" i="1"/>
  <c r="GD146" i="1"/>
  <c r="GF146" i="1" s="1"/>
  <c r="GG146" i="1" s="1"/>
  <c r="GL145" i="1"/>
  <c r="GD145" i="1"/>
  <c r="GL144" i="1"/>
  <c r="GD144" i="1"/>
  <c r="GF144" i="1" s="1"/>
  <c r="GG144" i="1" s="1"/>
  <c r="GL143" i="1"/>
  <c r="GD143" i="1"/>
  <c r="GL142" i="1"/>
  <c r="GD142" i="1"/>
  <c r="GF142" i="1" s="1"/>
  <c r="GG142" i="1" s="1"/>
  <c r="GL141" i="1"/>
  <c r="GD141" i="1"/>
  <c r="GL140" i="1"/>
  <c r="GD140" i="1"/>
  <c r="GL139" i="1"/>
  <c r="GD139" i="1"/>
  <c r="GL138" i="1"/>
  <c r="GD138" i="1"/>
  <c r="GL136" i="1"/>
  <c r="GD136" i="1"/>
  <c r="GF136" i="1" s="1"/>
  <c r="GG136" i="1" s="1"/>
  <c r="GL135" i="1"/>
  <c r="GD135" i="1"/>
  <c r="GL134" i="1"/>
  <c r="GD134" i="1"/>
  <c r="GL137" i="1"/>
  <c r="GD137" i="1"/>
  <c r="GL133" i="1"/>
  <c r="GD133" i="1"/>
  <c r="GL132" i="1"/>
  <c r="GD132" i="1"/>
  <c r="GL131" i="1"/>
  <c r="GD131" i="1"/>
  <c r="GL128" i="1"/>
  <c r="GD128" i="1"/>
  <c r="GF128" i="1" s="1"/>
  <c r="GG128" i="1" s="1"/>
  <c r="GL127" i="1"/>
  <c r="GD127" i="1"/>
  <c r="GL126" i="1"/>
  <c r="GD126" i="1"/>
  <c r="GL124" i="1"/>
  <c r="GD124" i="1"/>
  <c r="GF124" i="1" s="1"/>
  <c r="GG124" i="1" s="1"/>
  <c r="GL123" i="1"/>
  <c r="GD123" i="1"/>
  <c r="GL122" i="1"/>
  <c r="GD122" i="1"/>
  <c r="GL121" i="1"/>
  <c r="GD121" i="1"/>
  <c r="GL120" i="1"/>
  <c r="GD120" i="1"/>
  <c r="GF120" i="1" s="1"/>
  <c r="GG120" i="1" s="1"/>
  <c r="GL119" i="1"/>
  <c r="GD119" i="1"/>
  <c r="GL118" i="1"/>
  <c r="GD118" i="1"/>
  <c r="GL117" i="1"/>
  <c r="GD117" i="1"/>
  <c r="GL116" i="1"/>
  <c r="GD116" i="1"/>
  <c r="GL115" i="1"/>
  <c r="GD115" i="1"/>
  <c r="GL114" i="1"/>
  <c r="GD114" i="1"/>
  <c r="GL113" i="1"/>
  <c r="GD113" i="1"/>
  <c r="GL112" i="1"/>
  <c r="GD112" i="1"/>
  <c r="GL111" i="1"/>
  <c r="GD111" i="1"/>
  <c r="GL110" i="1"/>
  <c r="GD110" i="1"/>
  <c r="GL109" i="1"/>
  <c r="GD109" i="1"/>
  <c r="GL108" i="1"/>
  <c r="GD108" i="1"/>
  <c r="GF108" i="1" s="1"/>
  <c r="GG108" i="1" s="1"/>
  <c r="GL107" i="1"/>
  <c r="GD107" i="1"/>
  <c r="GL106" i="1"/>
  <c r="GD106" i="1"/>
  <c r="GL105" i="1"/>
  <c r="GD105" i="1"/>
  <c r="GL104" i="1"/>
  <c r="GD104" i="1"/>
  <c r="GL103" i="1"/>
  <c r="GD103" i="1"/>
  <c r="GL102" i="1"/>
  <c r="GD102" i="1"/>
  <c r="GL101" i="1"/>
  <c r="GD101" i="1"/>
  <c r="GL100" i="1"/>
  <c r="GD100" i="1"/>
  <c r="GF100" i="1" s="1"/>
  <c r="GG100" i="1" s="1"/>
  <c r="GL99" i="1"/>
  <c r="GD99" i="1"/>
  <c r="GL98" i="1"/>
  <c r="GD98" i="1"/>
  <c r="GL97" i="1"/>
  <c r="GD97" i="1"/>
  <c r="GL130" i="1"/>
  <c r="GD130" i="1"/>
  <c r="GL96" i="1"/>
  <c r="GD96" i="1"/>
  <c r="GF96" i="1" s="1"/>
  <c r="GG96" i="1" s="1"/>
  <c r="GL129" i="1"/>
  <c r="GD129" i="1"/>
  <c r="GL95" i="1"/>
  <c r="GD95" i="1"/>
  <c r="GL94" i="1"/>
  <c r="GD94" i="1"/>
  <c r="GL93" i="1"/>
  <c r="GD93" i="1"/>
  <c r="GL92" i="1"/>
  <c r="GD92" i="1"/>
  <c r="GL91" i="1"/>
  <c r="GD91" i="1"/>
  <c r="GL90" i="1"/>
  <c r="GD90" i="1"/>
  <c r="GL89" i="1"/>
  <c r="GD89" i="1"/>
  <c r="GL88" i="1"/>
  <c r="GD88" i="1"/>
  <c r="GF88" i="1" s="1"/>
  <c r="GG88" i="1" s="1"/>
  <c r="GL87" i="1"/>
  <c r="GD87" i="1"/>
  <c r="GL86" i="1"/>
  <c r="GD86" i="1"/>
  <c r="GL85" i="1"/>
  <c r="GD85" i="1"/>
  <c r="GL84" i="1"/>
  <c r="GD84" i="1"/>
  <c r="GL83" i="1"/>
  <c r="GD83" i="1"/>
  <c r="GL82" i="1"/>
  <c r="GD82" i="1"/>
  <c r="GL81" i="1"/>
  <c r="GD81" i="1"/>
  <c r="GL80" i="1"/>
  <c r="GD80" i="1"/>
  <c r="GL79" i="1"/>
  <c r="GD79" i="1"/>
  <c r="GL78" i="1"/>
  <c r="GD78" i="1"/>
  <c r="GL77" i="1"/>
  <c r="GD77" i="1"/>
  <c r="GL76" i="1"/>
  <c r="GD76" i="1"/>
  <c r="GL75" i="1"/>
  <c r="GD75" i="1"/>
  <c r="GL74" i="1"/>
  <c r="GD74" i="1"/>
  <c r="GL73" i="1"/>
  <c r="GD73" i="1"/>
  <c r="GL72" i="1"/>
  <c r="GD72" i="1"/>
  <c r="GF72" i="1" s="1"/>
  <c r="GG72" i="1" s="1"/>
  <c r="GL71" i="1"/>
  <c r="GD71" i="1"/>
  <c r="GL70" i="1"/>
  <c r="GD70" i="1"/>
  <c r="GL69" i="1"/>
  <c r="GD69" i="1"/>
  <c r="GL68" i="1"/>
  <c r="GD68" i="1"/>
  <c r="GL67" i="1"/>
  <c r="GD67" i="1"/>
  <c r="GL66" i="1"/>
  <c r="GD66" i="1"/>
  <c r="GL65" i="1"/>
  <c r="GD65" i="1"/>
  <c r="GL64" i="1"/>
  <c r="GD64" i="1"/>
  <c r="GF64" i="1" s="1"/>
  <c r="GG64" i="1" s="1"/>
  <c r="GL62" i="1"/>
  <c r="GD62" i="1"/>
  <c r="GL61" i="1"/>
  <c r="GD61" i="1"/>
  <c r="GL60" i="1"/>
  <c r="GD60" i="1"/>
  <c r="GL59" i="1"/>
  <c r="GD59" i="1"/>
  <c r="GL63" i="1"/>
  <c r="GD63" i="1"/>
  <c r="GL58" i="1"/>
  <c r="GD58" i="1"/>
  <c r="GL57" i="1"/>
  <c r="GD57" i="1"/>
  <c r="GL56" i="1"/>
  <c r="GD56" i="1"/>
  <c r="GF56" i="1" s="1"/>
  <c r="GG56" i="1" s="1"/>
  <c r="GL55" i="1"/>
  <c r="GD55" i="1"/>
  <c r="GL54" i="1"/>
  <c r="GD54" i="1"/>
  <c r="GL53" i="1"/>
  <c r="GD53" i="1"/>
  <c r="GL51" i="1"/>
  <c r="GD51" i="1"/>
  <c r="GL50" i="1"/>
  <c r="GD50" i="1"/>
  <c r="GL49" i="1"/>
  <c r="GD49" i="1"/>
  <c r="GL48" i="1"/>
  <c r="GD48" i="1"/>
  <c r="GF48" i="1" s="1"/>
  <c r="GG48" i="1" s="1"/>
  <c r="GL47" i="1"/>
  <c r="GD47" i="1"/>
  <c r="GL46" i="1"/>
  <c r="GD46" i="1"/>
  <c r="GL45" i="1"/>
  <c r="GD45" i="1"/>
  <c r="GL44" i="1"/>
  <c r="GD44" i="1"/>
  <c r="GL43" i="1"/>
  <c r="GD43" i="1"/>
  <c r="GL41" i="1"/>
  <c r="GD41" i="1"/>
  <c r="GL40" i="1"/>
  <c r="GD40" i="1"/>
  <c r="GF40" i="1" s="1"/>
  <c r="GG40" i="1" s="1"/>
  <c r="GL52" i="1"/>
  <c r="GD52" i="1"/>
  <c r="GL39" i="1"/>
  <c r="GD39" i="1"/>
  <c r="GL38" i="1"/>
  <c r="GD38" i="1"/>
  <c r="GF38" i="1" s="1"/>
  <c r="GG38" i="1" s="1"/>
  <c r="GL37" i="1"/>
  <c r="GD37" i="1"/>
  <c r="GL36" i="1"/>
  <c r="GD36" i="1"/>
  <c r="GL35" i="1"/>
  <c r="GD35" i="1"/>
  <c r="GL34" i="1"/>
  <c r="GD34" i="1"/>
  <c r="GL33" i="1"/>
  <c r="GD33" i="1"/>
  <c r="GL32" i="1"/>
  <c r="GD32" i="1"/>
  <c r="GF32" i="1" s="1"/>
  <c r="GG32" i="1" s="1"/>
  <c r="GL31" i="1"/>
  <c r="GD31" i="1"/>
  <c r="GL30" i="1"/>
  <c r="GD30" i="1"/>
  <c r="GF30" i="1" s="1"/>
  <c r="GG30" i="1" s="1"/>
  <c r="GL29" i="1"/>
  <c r="GD29" i="1"/>
  <c r="GL28" i="1"/>
  <c r="GD28" i="1"/>
  <c r="GL27" i="1"/>
  <c r="GD27" i="1"/>
  <c r="GL26" i="1"/>
  <c r="GD26" i="1"/>
  <c r="GF26" i="1" s="1"/>
  <c r="GG26" i="1" s="1"/>
  <c r="GL25" i="1"/>
  <c r="GD25" i="1"/>
  <c r="GL24" i="1"/>
  <c r="GD24" i="1"/>
  <c r="GF24" i="1" s="1"/>
  <c r="GG24" i="1" s="1"/>
  <c r="GL23" i="1"/>
  <c r="GD23" i="1"/>
  <c r="GL22" i="1"/>
  <c r="GD22" i="1"/>
  <c r="GL20" i="1"/>
  <c r="GD20" i="1"/>
  <c r="GL19" i="1"/>
  <c r="GD19" i="1"/>
  <c r="GL18" i="1"/>
  <c r="GD18" i="1"/>
  <c r="GL17" i="1"/>
  <c r="GD17" i="1"/>
  <c r="GL16" i="1"/>
  <c r="GD16" i="1"/>
  <c r="GL21" i="1"/>
  <c r="GD21" i="1"/>
  <c r="GK13" i="1"/>
  <c r="GJ13" i="1"/>
  <c r="GB13" i="1"/>
  <c r="GA13" i="1"/>
  <c r="FZ13" i="1"/>
  <c r="FY13" i="1"/>
  <c r="GF28" i="1" l="1"/>
  <c r="GG28" i="1" s="1"/>
  <c r="GF36" i="1"/>
  <c r="GG36" i="1" s="1"/>
  <c r="GF52" i="1"/>
  <c r="GG52" i="1" s="1"/>
  <c r="GF44" i="1"/>
  <c r="GG44" i="1" s="1"/>
  <c r="GF60" i="1"/>
  <c r="GG60" i="1" s="1"/>
  <c r="GF156" i="1"/>
  <c r="GG156" i="1" s="1"/>
  <c r="GF204" i="1"/>
  <c r="GG204" i="1" s="1"/>
  <c r="GF220" i="1"/>
  <c r="GG220" i="1" s="1"/>
  <c r="GF132" i="1"/>
  <c r="GG132" i="1" s="1"/>
  <c r="GF140" i="1"/>
  <c r="GG140" i="1" s="1"/>
  <c r="GF172" i="1"/>
  <c r="GG172" i="1" s="1"/>
  <c r="GF188" i="1"/>
  <c r="GG188" i="1" s="1"/>
  <c r="GF252" i="1"/>
  <c r="GG252" i="1" s="1"/>
  <c r="GF260" i="1"/>
  <c r="GG260" i="1" s="1"/>
  <c r="GF284" i="1"/>
  <c r="GG284" i="1" s="1"/>
  <c r="GF68" i="1"/>
  <c r="GG68" i="1" s="1"/>
  <c r="GF76" i="1"/>
  <c r="GG76" i="1" s="1"/>
  <c r="GF92" i="1"/>
  <c r="GG92" i="1" s="1"/>
  <c r="GF148" i="1"/>
  <c r="GG148" i="1" s="1"/>
  <c r="GF268" i="1"/>
  <c r="GG268" i="1" s="1"/>
  <c r="CG303" i="1"/>
  <c r="O303" i="1"/>
  <c r="AM303" i="1"/>
  <c r="BJ303" i="1"/>
  <c r="CG295" i="1"/>
  <c r="O295" i="1"/>
  <c r="AM295" i="1"/>
  <c r="BJ295" i="1"/>
  <c r="CG287" i="1"/>
  <c r="O287" i="1"/>
  <c r="AM287" i="1"/>
  <c r="BJ287" i="1"/>
  <c r="CG279" i="1"/>
  <c r="O279" i="1"/>
  <c r="AM279" i="1"/>
  <c r="BJ279" i="1"/>
  <c r="CG271" i="1"/>
  <c r="O271" i="1"/>
  <c r="AM271" i="1"/>
  <c r="BJ271" i="1"/>
  <c r="CG263" i="1"/>
  <c r="O263" i="1"/>
  <c r="AM263" i="1"/>
  <c r="BJ263" i="1"/>
  <c r="CG255" i="1"/>
  <c r="O255" i="1"/>
  <c r="AM255" i="1"/>
  <c r="BJ255" i="1"/>
  <c r="CG247" i="1"/>
  <c r="O247" i="1"/>
  <c r="AM247" i="1"/>
  <c r="BJ247" i="1"/>
  <c r="CG239" i="1"/>
  <c r="O239" i="1"/>
  <c r="AM239" i="1"/>
  <c r="BJ239" i="1"/>
  <c r="CG231" i="1"/>
  <c r="O231" i="1"/>
  <c r="AM231" i="1"/>
  <c r="BJ231" i="1"/>
  <c r="CG223" i="1"/>
  <c r="O223" i="1"/>
  <c r="AM223" i="1"/>
  <c r="BJ223" i="1"/>
  <c r="CG215" i="1"/>
  <c r="O215" i="1"/>
  <c r="AM215" i="1"/>
  <c r="BJ215" i="1"/>
  <c r="CG207" i="1"/>
  <c r="O207" i="1"/>
  <c r="AM207" i="1"/>
  <c r="BJ207" i="1"/>
  <c r="CG199" i="1"/>
  <c r="O199" i="1"/>
  <c r="AM199" i="1"/>
  <c r="BJ199" i="1"/>
  <c r="CG191" i="1"/>
  <c r="O191" i="1"/>
  <c r="AM191" i="1"/>
  <c r="BJ191" i="1"/>
  <c r="CG183" i="1"/>
  <c r="O183" i="1"/>
  <c r="AM183" i="1"/>
  <c r="BJ183" i="1"/>
  <c r="CG175" i="1"/>
  <c r="O175" i="1"/>
  <c r="AM175" i="1"/>
  <c r="BJ175" i="1"/>
  <c r="CG167" i="1"/>
  <c r="O167" i="1"/>
  <c r="AM167" i="1"/>
  <c r="BJ167" i="1"/>
  <c r="CG159" i="1"/>
  <c r="O159" i="1"/>
  <c r="AM159" i="1"/>
  <c r="BJ159" i="1"/>
  <c r="CG151" i="1"/>
  <c r="O151" i="1"/>
  <c r="AM151" i="1"/>
  <c r="BJ151" i="1"/>
  <c r="CG143" i="1"/>
  <c r="O143" i="1"/>
  <c r="AM143" i="1"/>
  <c r="BJ143" i="1"/>
  <c r="CG135" i="1"/>
  <c r="O135" i="1"/>
  <c r="AM135" i="1"/>
  <c r="BJ135" i="1"/>
  <c r="CG127" i="1"/>
  <c r="O127" i="1"/>
  <c r="AM127" i="1"/>
  <c r="BJ127" i="1"/>
  <c r="CG119" i="1"/>
  <c r="O119" i="1"/>
  <c r="AM119" i="1"/>
  <c r="BJ119" i="1"/>
  <c r="CG111" i="1"/>
  <c r="O111" i="1"/>
  <c r="AM111" i="1"/>
  <c r="BJ111" i="1"/>
  <c r="CG103" i="1"/>
  <c r="O103" i="1"/>
  <c r="AM103" i="1"/>
  <c r="BJ103" i="1"/>
  <c r="CG95" i="1"/>
  <c r="O95" i="1"/>
  <c r="AM95" i="1"/>
  <c r="BJ95" i="1"/>
  <c r="CG87" i="1"/>
  <c r="O87" i="1"/>
  <c r="AM87" i="1"/>
  <c r="BJ87" i="1"/>
  <c r="CG79" i="1"/>
  <c r="O79" i="1"/>
  <c r="AM79" i="1"/>
  <c r="BJ79" i="1"/>
  <c r="CG71" i="1"/>
  <c r="O71" i="1"/>
  <c r="AM71" i="1"/>
  <c r="BJ71" i="1"/>
  <c r="CG63" i="1"/>
  <c r="O63" i="1"/>
  <c r="AM63" i="1"/>
  <c r="BJ63" i="1"/>
  <c r="CG55" i="1"/>
  <c r="O55" i="1"/>
  <c r="AM55" i="1"/>
  <c r="BJ55" i="1"/>
  <c r="CG47" i="1"/>
  <c r="O47" i="1"/>
  <c r="AM47" i="1"/>
  <c r="BJ47" i="1"/>
  <c r="CG39" i="1"/>
  <c r="O39" i="1"/>
  <c r="AM39" i="1"/>
  <c r="BJ39" i="1"/>
  <c r="CG31" i="1"/>
  <c r="O31" i="1"/>
  <c r="AM31" i="1"/>
  <c r="BJ31" i="1"/>
  <c r="CG23" i="1"/>
  <c r="O23" i="1"/>
  <c r="AM23" i="1"/>
  <c r="BJ23" i="1"/>
  <c r="CG302" i="1"/>
  <c r="O302" i="1"/>
  <c r="AM302" i="1"/>
  <c r="BJ302" i="1"/>
  <c r="CG294" i="1"/>
  <c r="O294" i="1"/>
  <c r="AM294" i="1"/>
  <c r="BJ294" i="1"/>
  <c r="CG286" i="1"/>
  <c r="O286" i="1"/>
  <c r="AM286" i="1"/>
  <c r="BJ286" i="1"/>
  <c r="CG278" i="1"/>
  <c r="O278" i="1"/>
  <c r="AM278" i="1"/>
  <c r="BJ278" i="1"/>
  <c r="CG270" i="1"/>
  <c r="O270" i="1"/>
  <c r="AM270" i="1"/>
  <c r="BJ270" i="1"/>
  <c r="CG262" i="1"/>
  <c r="O262" i="1"/>
  <c r="AM262" i="1"/>
  <c r="BJ262" i="1"/>
  <c r="CG254" i="1"/>
  <c r="O254" i="1"/>
  <c r="AM254" i="1"/>
  <c r="BJ254" i="1"/>
  <c r="CG246" i="1"/>
  <c r="O246" i="1"/>
  <c r="AM246" i="1"/>
  <c r="BJ246" i="1"/>
  <c r="CG238" i="1"/>
  <c r="O238" i="1"/>
  <c r="AM238" i="1"/>
  <c r="BJ238" i="1"/>
  <c r="CG230" i="1"/>
  <c r="O230" i="1"/>
  <c r="AM230" i="1"/>
  <c r="BJ230" i="1"/>
  <c r="CG222" i="1"/>
  <c r="O222" i="1"/>
  <c r="AM222" i="1"/>
  <c r="BJ222" i="1"/>
  <c r="CG214" i="1"/>
  <c r="O214" i="1"/>
  <c r="AM214" i="1"/>
  <c r="BJ214" i="1"/>
  <c r="CG206" i="1"/>
  <c r="O206" i="1"/>
  <c r="AM206" i="1"/>
  <c r="BJ206" i="1"/>
  <c r="CG198" i="1"/>
  <c r="O198" i="1"/>
  <c r="AM198" i="1"/>
  <c r="BJ198" i="1"/>
  <c r="CG190" i="1"/>
  <c r="O190" i="1"/>
  <c r="AM190" i="1"/>
  <c r="BJ190" i="1"/>
  <c r="CG182" i="1"/>
  <c r="O182" i="1"/>
  <c r="AM182" i="1"/>
  <c r="BJ182" i="1"/>
  <c r="CG174" i="1"/>
  <c r="O174" i="1"/>
  <c r="AM174" i="1"/>
  <c r="BJ174" i="1"/>
  <c r="CG166" i="1"/>
  <c r="O166" i="1"/>
  <c r="AM166" i="1"/>
  <c r="BJ166" i="1"/>
  <c r="CG158" i="1"/>
  <c r="O158" i="1"/>
  <c r="AM158" i="1"/>
  <c r="BJ158" i="1"/>
  <c r="CG150" i="1"/>
  <c r="O150" i="1"/>
  <c r="AM150" i="1"/>
  <c r="BJ150" i="1"/>
  <c r="CG142" i="1"/>
  <c r="O142" i="1"/>
  <c r="AM142" i="1"/>
  <c r="BJ142" i="1"/>
  <c r="CG134" i="1"/>
  <c r="O134" i="1"/>
  <c r="AM134" i="1"/>
  <c r="BJ134" i="1"/>
  <c r="CG126" i="1"/>
  <c r="O126" i="1"/>
  <c r="AM126" i="1"/>
  <c r="BJ126" i="1"/>
  <c r="CG118" i="1"/>
  <c r="O118" i="1"/>
  <c r="AM118" i="1"/>
  <c r="BJ118" i="1"/>
  <c r="CG110" i="1"/>
  <c r="O110" i="1"/>
  <c r="AM110" i="1"/>
  <c r="BJ110" i="1"/>
  <c r="CG102" i="1"/>
  <c r="O102" i="1"/>
  <c r="AM102" i="1"/>
  <c r="BJ102" i="1"/>
  <c r="CG94" i="1"/>
  <c r="O94" i="1"/>
  <c r="AM94" i="1"/>
  <c r="BJ94" i="1"/>
  <c r="CG86" i="1"/>
  <c r="O86" i="1"/>
  <c r="AM86" i="1"/>
  <c r="BJ86" i="1"/>
  <c r="CG78" i="1"/>
  <c r="O78" i="1"/>
  <c r="AM78" i="1"/>
  <c r="BJ78" i="1"/>
  <c r="CG70" i="1"/>
  <c r="O70" i="1"/>
  <c r="AM70" i="1"/>
  <c r="BJ70" i="1"/>
  <c r="CG62" i="1"/>
  <c r="O62" i="1"/>
  <c r="AM62" i="1"/>
  <c r="BJ62" i="1"/>
  <c r="CG54" i="1"/>
  <c r="O54" i="1"/>
  <c r="AM54" i="1"/>
  <c r="BJ54" i="1"/>
  <c r="CG46" i="1"/>
  <c r="O46" i="1"/>
  <c r="AM46" i="1"/>
  <c r="BJ46" i="1"/>
  <c r="CG38" i="1"/>
  <c r="O38" i="1"/>
  <c r="AM38" i="1"/>
  <c r="BJ38" i="1"/>
  <c r="CG30" i="1"/>
  <c r="O30" i="1"/>
  <c r="AM30" i="1"/>
  <c r="BJ30" i="1"/>
  <c r="CG22" i="1"/>
  <c r="O22" i="1"/>
  <c r="AM22" i="1"/>
  <c r="BJ22" i="1"/>
  <c r="CG293" i="1"/>
  <c r="O293" i="1"/>
  <c r="AM293" i="1"/>
  <c r="BJ293" i="1"/>
  <c r="CG253" i="1"/>
  <c r="O253" i="1"/>
  <c r="AM253" i="1"/>
  <c r="BJ253" i="1"/>
  <c r="CG213" i="1"/>
  <c r="O213" i="1"/>
  <c r="AM213" i="1"/>
  <c r="BJ213" i="1"/>
  <c r="CG157" i="1"/>
  <c r="AM157" i="1"/>
  <c r="O157" i="1"/>
  <c r="BJ157" i="1"/>
  <c r="CG29" i="1"/>
  <c r="O29" i="1"/>
  <c r="AM29" i="1"/>
  <c r="BJ29" i="1"/>
  <c r="CG308" i="1"/>
  <c r="O308" i="1"/>
  <c r="AM308" i="1"/>
  <c r="BJ308" i="1"/>
  <c r="CG300" i="1"/>
  <c r="O300" i="1"/>
  <c r="AM300" i="1"/>
  <c r="BJ300" i="1"/>
  <c r="CG292" i="1"/>
  <c r="O292" i="1"/>
  <c r="AM292" i="1"/>
  <c r="BJ292" i="1"/>
  <c r="CG284" i="1"/>
  <c r="O284" i="1"/>
  <c r="AM284" i="1"/>
  <c r="BJ284" i="1"/>
  <c r="CG276" i="1"/>
  <c r="O276" i="1"/>
  <c r="AM276" i="1"/>
  <c r="BJ276" i="1"/>
  <c r="CG268" i="1"/>
  <c r="O268" i="1"/>
  <c r="AM268" i="1"/>
  <c r="BJ268" i="1"/>
  <c r="CG260" i="1"/>
  <c r="O260" i="1"/>
  <c r="AM260" i="1"/>
  <c r="BJ260" i="1"/>
  <c r="CG252" i="1"/>
  <c r="O252" i="1"/>
  <c r="AM252" i="1"/>
  <c r="BJ252" i="1"/>
  <c r="CG244" i="1"/>
  <c r="O244" i="1"/>
  <c r="AM244" i="1"/>
  <c r="BJ244" i="1"/>
  <c r="CG236" i="1"/>
  <c r="O236" i="1"/>
  <c r="AM236" i="1"/>
  <c r="BJ236" i="1"/>
  <c r="CG228" i="1"/>
  <c r="O228" i="1"/>
  <c r="AM228" i="1"/>
  <c r="BJ228" i="1"/>
  <c r="CG220" i="1"/>
  <c r="O220" i="1"/>
  <c r="AM220" i="1"/>
  <c r="BJ220" i="1"/>
  <c r="CG212" i="1"/>
  <c r="O212" i="1"/>
  <c r="AM212" i="1"/>
  <c r="BJ212" i="1"/>
  <c r="CG204" i="1"/>
  <c r="O204" i="1"/>
  <c r="AM204" i="1"/>
  <c r="BJ204" i="1"/>
  <c r="CG196" i="1"/>
  <c r="O196" i="1"/>
  <c r="AM196" i="1"/>
  <c r="BJ196" i="1"/>
  <c r="CG188" i="1"/>
  <c r="O188" i="1"/>
  <c r="AM188" i="1"/>
  <c r="BJ188" i="1"/>
  <c r="CG180" i="1"/>
  <c r="O180" i="1"/>
  <c r="AM180" i="1"/>
  <c r="BJ180" i="1"/>
  <c r="CG172" i="1"/>
  <c r="O172" i="1"/>
  <c r="AM172" i="1"/>
  <c r="BJ172" i="1"/>
  <c r="CG164" i="1"/>
  <c r="O164" i="1"/>
  <c r="AM164" i="1"/>
  <c r="BJ164" i="1"/>
  <c r="CG156" i="1"/>
  <c r="O156" i="1"/>
  <c r="AM156" i="1"/>
  <c r="BJ156" i="1"/>
  <c r="CG148" i="1"/>
  <c r="O148" i="1"/>
  <c r="AM148" i="1"/>
  <c r="BJ148" i="1"/>
  <c r="CG140" i="1"/>
  <c r="O140" i="1"/>
  <c r="AM140" i="1"/>
  <c r="BJ140" i="1"/>
  <c r="CG132" i="1"/>
  <c r="O132" i="1"/>
  <c r="AM132" i="1"/>
  <c r="BJ132" i="1"/>
  <c r="CG124" i="1"/>
  <c r="O124" i="1"/>
  <c r="AM124" i="1"/>
  <c r="BJ124" i="1"/>
  <c r="CG116" i="1"/>
  <c r="O116" i="1"/>
  <c r="AM116" i="1"/>
  <c r="BJ116" i="1"/>
  <c r="CG108" i="1"/>
  <c r="O108" i="1"/>
  <c r="AM108" i="1"/>
  <c r="BJ108" i="1"/>
  <c r="CG100" i="1"/>
  <c r="O100" i="1"/>
  <c r="AM100" i="1"/>
  <c r="BJ100" i="1"/>
  <c r="CG92" i="1"/>
  <c r="O92" i="1"/>
  <c r="AM92" i="1"/>
  <c r="BJ92" i="1"/>
  <c r="CG84" i="1"/>
  <c r="O84" i="1"/>
  <c r="AM84" i="1"/>
  <c r="BJ84" i="1"/>
  <c r="CG76" i="1"/>
  <c r="O76" i="1"/>
  <c r="AM76" i="1"/>
  <c r="BJ76" i="1"/>
  <c r="CG68" i="1"/>
  <c r="O68" i="1"/>
  <c r="AM68" i="1"/>
  <c r="BJ68" i="1"/>
  <c r="CG60" i="1"/>
  <c r="O60" i="1"/>
  <c r="AM60" i="1"/>
  <c r="BJ60" i="1"/>
  <c r="CG52" i="1"/>
  <c r="O52" i="1"/>
  <c r="AM52" i="1"/>
  <c r="BJ52" i="1"/>
  <c r="CG44" i="1"/>
  <c r="O44" i="1"/>
  <c r="AM44" i="1"/>
  <c r="BJ44" i="1"/>
  <c r="CG36" i="1"/>
  <c r="AM36" i="1"/>
  <c r="O36" i="1"/>
  <c r="BJ36" i="1"/>
  <c r="CG28" i="1"/>
  <c r="O28" i="1"/>
  <c r="AM28" i="1"/>
  <c r="BJ28" i="1"/>
  <c r="CG20" i="1"/>
  <c r="O20" i="1"/>
  <c r="AM20" i="1"/>
  <c r="BJ20" i="1"/>
  <c r="CG301" i="1"/>
  <c r="O301" i="1"/>
  <c r="AM301" i="1"/>
  <c r="BJ301" i="1"/>
  <c r="CG261" i="1"/>
  <c r="O261" i="1"/>
  <c r="AM261" i="1"/>
  <c r="BJ261" i="1"/>
  <c r="CG221" i="1"/>
  <c r="O221" i="1"/>
  <c r="AM221" i="1"/>
  <c r="BJ221" i="1"/>
  <c r="CG197" i="1"/>
  <c r="O197" i="1"/>
  <c r="AM197" i="1"/>
  <c r="BJ197" i="1"/>
  <c r="CG165" i="1"/>
  <c r="O165" i="1"/>
  <c r="AM165" i="1"/>
  <c r="BJ165" i="1"/>
  <c r="CG141" i="1"/>
  <c r="O141" i="1"/>
  <c r="AM141" i="1"/>
  <c r="BJ141" i="1"/>
  <c r="CG109" i="1"/>
  <c r="O109" i="1"/>
  <c r="AM109" i="1"/>
  <c r="BJ109" i="1"/>
  <c r="CG37" i="1"/>
  <c r="O37" i="1"/>
  <c r="AM37" i="1"/>
  <c r="BJ37" i="1"/>
  <c r="CG307" i="1"/>
  <c r="O307" i="1"/>
  <c r="AM307" i="1"/>
  <c r="BJ307" i="1"/>
  <c r="CG299" i="1"/>
  <c r="O299" i="1"/>
  <c r="AM299" i="1"/>
  <c r="BJ299" i="1"/>
  <c r="CG291" i="1"/>
  <c r="O291" i="1"/>
  <c r="AM291" i="1"/>
  <c r="BJ291" i="1"/>
  <c r="CG283" i="1"/>
  <c r="O283" i="1"/>
  <c r="AM283" i="1"/>
  <c r="BJ283" i="1"/>
  <c r="CG275" i="1"/>
  <c r="O275" i="1"/>
  <c r="AM275" i="1"/>
  <c r="BJ275" i="1"/>
  <c r="CG267" i="1"/>
  <c r="O267" i="1"/>
  <c r="AM267" i="1"/>
  <c r="BJ267" i="1"/>
  <c r="CG259" i="1"/>
  <c r="O259" i="1"/>
  <c r="AM259" i="1"/>
  <c r="BJ259" i="1"/>
  <c r="CG251" i="1"/>
  <c r="O251" i="1"/>
  <c r="AM251" i="1"/>
  <c r="BJ251" i="1"/>
  <c r="CG243" i="1"/>
  <c r="O243" i="1"/>
  <c r="AM243" i="1"/>
  <c r="BJ243" i="1"/>
  <c r="CG235" i="1"/>
  <c r="O235" i="1"/>
  <c r="AM235" i="1"/>
  <c r="BJ235" i="1"/>
  <c r="CG227" i="1"/>
  <c r="O227" i="1"/>
  <c r="AM227" i="1"/>
  <c r="BJ227" i="1"/>
  <c r="CG219" i="1"/>
  <c r="O219" i="1"/>
  <c r="AM219" i="1"/>
  <c r="BJ219" i="1"/>
  <c r="CG211" i="1"/>
  <c r="O211" i="1"/>
  <c r="AM211" i="1"/>
  <c r="BJ211" i="1"/>
  <c r="CG203" i="1"/>
  <c r="O203" i="1"/>
  <c r="AM203" i="1"/>
  <c r="BJ203" i="1"/>
  <c r="CG195" i="1"/>
  <c r="O195" i="1"/>
  <c r="AM195" i="1"/>
  <c r="BJ195" i="1"/>
  <c r="CG187" i="1"/>
  <c r="O187" i="1"/>
  <c r="AM187" i="1"/>
  <c r="BJ187" i="1"/>
  <c r="CG179" i="1"/>
  <c r="O179" i="1"/>
  <c r="AM179" i="1"/>
  <c r="BJ179" i="1"/>
  <c r="CG171" i="1"/>
  <c r="O171" i="1"/>
  <c r="AM171" i="1"/>
  <c r="BJ171" i="1"/>
  <c r="CG163" i="1"/>
  <c r="O163" i="1"/>
  <c r="AM163" i="1"/>
  <c r="BJ163" i="1"/>
  <c r="CG155" i="1"/>
  <c r="O155" i="1"/>
  <c r="AM155" i="1"/>
  <c r="BJ155" i="1"/>
  <c r="CG147" i="1"/>
  <c r="O147" i="1"/>
  <c r="AM147" i="1"/>
  <c r="BJ147" i="1"/>
  <c r="CG139" i="1"/>
  <c r="O139" i="1"/>
  <c r="AM139" i="1"/>
  <c r="BJ139" i="1"/>
  <c r="CG131" i="1"/>
  <c r="O131" i="1"/>
  <c r="AM131" i="1"/>
  <c r="BJ131" i="1"/>
  <c r="CG123" i="1"/>
  <c r="O123" i="1"/>
  <c r="AM123" i="1"/>
  <c r="BJ123" i="1"/>
  <c r="CG115" i="1"/>
  <c r="O115" i="1"/>
  <c r="AM115" i="1"/>
  <c r="BJ115" i="1"/>
  <c r="CG107" i="1"/>
  <c r="O107" i="1"/>
  <c r="AM107" i="1"/>
  <c r="BJ107" i="1"/>
  <c r="CG99" i="1"/>
  <c r="O99" i="1"/>
  <c r="AM99" i="1"/>
  <c r="BJ99" i="1"/>
  <c r="CG91" i="1"/>
  <c r="O91" i="1"/>
  <c r="AM91" i="1"/>
  <c r="BJ91" i="1"/>
  <c r="CG83" i="1"/>
  <c r="O83" i="1"/>
  <c r="AM83" i="1"/>
  <c r="BJ83" i="1"/>
  <c r="CG75" i="1"/>
  <c r="O75" i="1"/>
  <c r="AM75" i="1"/>
  <c r="BJ75" i="1"/>
  <c r="CG67" i="1"/>
  <c r="O67" i="1"/>
  <c r="AM67" i="1"/>
  <c r="BJ67" i="1"/>
  <c r="CG59" i="1"/>
  <c r="O59" i="1"/>
  <c r="AM59" i="1"/>
  <c r="BJ59" i="1"/>
  <c r="CG51" i="1"/>
  <c r="O51" i="1"/>
  <c r="AM51" i="1"/>
  <c r="BJ51" i="1"/>
  <c r="CG43" i="1"/>
  <c r="O43" i="1"/>
  <c r="AM43" i="1"/>
  <c r="BJ43" i="1"/>
  <c r="CG35" i="1"/>
  <c r="O35" i="1"/>
  <c r="AM35" i="1"/>
  <c r="BJ35" i="1"/>
  <c r="CG27" i="1"/>
  <c r="O27" i="1"/>
  <c r="AM27" i="1"/>
  <c r="BJ27" i="1"/>
  <c r="CG19" i="1"/>
  <c r="O19" i="1"/>
  <c r="AM19" i="1"/>
  <c r="BJ19" i="1"/>
  <c r="CG285" i="1"/>
  <c r="O285" i="1"/>
  <c r="AM285" i="1"/>
  <c r="BJ285" i="1"/>
  <c r="CG245" i="1"/>
  <c r="O245" i="1"/>
  <c r="AM245" i="1"/>
  <c r="BJ245" i="1"/>
  <c r="CG205" i="1"/>
  <c r="O205" i="1"/>
  <c r="AM205" i="1"/>
  <c r="BJ205" i="1"/>
  <c r="CG173" i="1"/>
  <c r="O173" i="1"/>
  <c r="AM173" i="1"/>
  <c r="BJ173" i="1"/>
  <c r="CG133" i="1"/>
  <c r="O133" i="1"/>
  <c r="AM133" i="1"/>
  <c r="BJ133" i="1"/>
  <c r="CG101" i="1"/>
  <c r="O101" i="1"/>
  <c r="AM101" i="1"/>
  <c r="BJ101" i="1"/>
  <c r="CG45" i="1"/>
  <c r="O45" i="1"/>
  <c r="AM45" i="1"/>
  <c r="BJ45" i="1"/>
  <c r="CG306" i="1"/>
  <c r="O306" i="1"/>
  <c r="AM306" i="1"/>
  <c r="BJ306" i="1"/>
  <c r="CG298" i="1"/>
  <c r="O298" i="1"/>
  <c r="AM298" i="1"/>
  <c r="BJ298" i="1"/>
  <c r="CG290" i="1"/>
  <c r="O290" i="1"/>
  <c r="AM290" i="1"/>
  <c r="BJ290" i="1"/>
  <c r="CG282" i="1"/>
  <c r="O282" i="1"/>
  <c r="AM282" i="1"/>
  <c r="BJ282" i="1"/>
  <c r="CG274" i="1"/>
  <c r="AM274" i="1"/>
  <c r="O274" i="1"/>
  <c r="BJ274" i="1"/>
  <c r="CG266" i="1"/>
  <c r="O266" i="1"/>
  <c r="AM266" i="1"/>
  <c r="BJ266" i="1"/>
  <c r="CG258" i="1"/>
  <c r="O258" i="1"/>
  <c r="AM258" i="1"/>
  <c r="BJ258" i="1"/>
  <c r="CG250" i="1"/>
  <c r="O250" i="1"/>
  <c r="AM250" i="1"/>
  <c r="BJ250" i="1"/>
  <c r="CG242" i="1"/>
  <c r="O242" i="1"/>
  <c r="AM242" i="1"/>
  <c r="BJ242" i="1"/>
  <c r="CG234" i="1"/>
  <c r="O234" i="1"/>
  <c r="AM234" i="1"/>
  <c r="BJ234" i="1"/>
  <c r="CG226" i="1"/>
  <c r="O226" i="1"/>
  <c r="AM226" i="1"/>
  <c r="BJ226" i="1"/>
  <c r="CG218" i="1"/>
  <c r="O218" i="1"/>
  <c r="AM218" i="1"/>
  <c r="BJ218" i="1"/>
  <c r="CG210" i="1"/>
  <c r="O210" i="1"/>
  <c r="AM210" i="1"/>
  <c r="BJ210" i="1"/>
  <c r="CG202" i="1"/>
  <c r="O202" i="1"/>
  <c r="AM202" i="1"/>
  <c r="BJ202" i="1"/>
  <c r="CG194" i="1"/>
  <c r="O194" i="1"/>
  <c r="AM194" i="1"/>
  <c r="BJ194" i="1"/>
  <c r="CG186" i="1"/>
  <c r="O186" i="1"/>
  <c r="AM186" i="1"/>
  <c r="BJ186" i="1"/>
  <c r="CG178" i="1"/>
  <c r="O178" i="1"/>
  <c r="AM178" i="1"/>
  <c r="BJ178" i="1"/>
  <c r="CG170" i="1"/>
  <c r="O170" i="1"/>
  <c r="AM170" i="1"/>
  <c r="BJ170" i="1"/>
  <c r="CG162" i="1"/>
  <c r="O162" i="1"/>
  <c r="AM162" i="1"/>
  <c r="BJ162" i="1"/>
  <c r="CG154" i="1"/>
  <c r="O154" i="1"/>
  <c r="AM154" i="1"/>
  <c r="BJ154" i="1"/>
  <c r="CG146" i="1"/>
  <c r="O146" i="1"/>
  <c r="AM146" i="1"/>
  <c r="BJ146" i="1"/>
  <c r="CG138" i="1"/>
  <c r="O138" i="1"/>
  <c r="AM138" i="1"/>
  <c r="BJ138" i="1"/>
  <c r="CG130" i="1"/>
  <c r="O130" i="1"/>
  <c r="AM130" i="1"/>
  <c r="BJ130" i="1"/>
  <c r="CG122" i="1"/>
  <c r="O122" i="1"/>
  <c r="AM122" i="1"/>
  <c r="BJ122" i="1"/>
  <c r="CG114" i="1"/>
  <c r="O114" i="1"/>
  <c r="AM114" i="1"/>
  <c r="BJ114" i="1"/>
  <c r="CG106" i="1"/>
  <c r="O106" i="1"/>
  <c r="AM106" i="1"/>
  <c r="BJ106" i="1"/>
  <c r="CG98" i="1"/>
  <c r="AM98" i="1"/>
  <c r="O98" i="1"/>
  <c r="BJ98" i="1"/>
  <c r="CG90" i="1"/>
  <c r="O90" i="1"/>
  <c r="AM90" i="1"/>
  <c r="BJ90" i="1"/>
  <c r="CG82" i="1"/>
  <c r="O82" i="1"/>
  <c r="AM82" i="1"/>
  <c r="BJ82" i="1"/>
  <c r="CG74" i="1"/>
  <c r="O74" i="1"/>
  <c r="AM74" i="1"/>
  <c r="BJ74" i="1"/>
  <c r="CG66" i="1"/>
  <c r="O66" i="1"/>
  <c r="AM66" i="1"/>
  <c r="BJ66" i="1"/>
  <c r="CG58" i="1"/>
  <c r="O58" i="1"/>
  <c r="AM58" i="1"/>
  <c r="BJ58" i="1"/>
  <c r="CG50" i="1"/>
  <c r="O50" i="1"/>
  <c r="AM50" i="1"/>
  <c r="BJ50" i="1"/>
  <c r="CG42" i="1"/>
  <c r="O42" i="1"/>
  <c r="AM42" i="1"/>
  <c r="BJ42" i="1"/>
  <c r="CG34" i="1"/>
  <c r="O34" i="1"/>
  <c r="AM34" i="1"/>
  <c r="BJ34" i="1"/>
  <c r="CG26" i="1"/>
  <c r="O26" i="1"/>
  <c r="AM26" i="1"/>
  <c r="BJ26" i="1"/>
  <c r="CG18" i="1"/>
  <c r="O18" i="1"/>
  <c r="AM18" i="1"/>
  <c r="BJ18" i="1"/>
  <c r="CG277" i="1"/>
  <c r="O277" i="1"/>
  <c r="AM277" i="1"/>
  <c r="BJ277" i="1"/>
  <c r="CG229" i="1"/>
  <c r="O229" i="1"/>
  <c r="AM229" i="1"/>
  <c r="BJ229" i="1"/>
  <c r="CG189" i="1"/>
  <c r="O189" i="1"/>
  <c r="AM189" i="1"/>
  <c r="BJ189" i="1"/>
  <c r="CG149" i="1"/>
  <c r="O149" i="1"/>
  <c r="AM149" i="1"/>
  <c r="BJ149" i="1"/>
  <c r="CG117" i="1"/>
  <c r="O117" i="1"/>
  <c r="AM117" i="1"/>
  <c r="BJ117" i="1"/>
  <c r="CG93" i="1"/>
  <c r="O93" i="1"/>
  <c r="AM93" i="1"/>
  <c r="BJ93" i="1"/>
  <c r="CG85" i="1"/>
  <c r="O85" i="1"/>
  <c r="AM85" i="1"/>
  <c r="BJ85" i="1"/>
  <c r="CG77" i="1"/>
  <c r="O77" i="1"/>
  <c r="AM77" i="1"/>
  <c r="BJ77" i="1"/>
  <c r="CG69" i="1"/>
  <c r="O69" i="1"/>
  <c r="AM69" i="1"/>
  <c r="BJ69" i="1"/>
  <c r="CG61" i="1"/>
  <c r="O61" i="1"/>
  <c r="AM61" i="1"/>
  <c r="BJ61" i="1"/>
  <c r="CG21" i="1"/>
  <c r="O21" i="1"/>
  <c r="AM21" i="1"/>
  <c r="BJ21" i="1"/>
  <c r="GF295" i="1"/>
  <c r="GG295" i="1" s="1"/>
  <c r="GF303" i="1"/>
  <c r="GG303" i="1" s="1"/>
  <c r="CG305" i="1"/>
  <c r="CI305" i="1" s="1"/>
  <c r="O305" i="1"/>
  <c r="AM305" i="1"/>
  <c r="BJ305" i="1"/>
  <c r="CG297" i="1"/>
  <c r="O297" i="1"/>
  <c r="AM297" i="1"/>
  <c r="BJ297" i="1"/>
  <c r="CG289" i="1"/>
  <c r="CH289" i="1" s="1"/>
  <c r="O289" i="1"/>
  <c r="AM289" i="1"/>
  <c r="BJ289" i="1"/>
  <c r="CG281" i="1"/>
  <c r="CI281" i="1" s="1"/>
  <c r="O281" i="1"/>
  <c r="AM281" i="1"/>
  <c r="BJ281" i="1"/>
  <c r="CG273" i="1"/>
  <c r="CH273" i="1" s="1"/>
  <c r="O273" i="1"/>
  <c r="AM273" i="1"/>
  <c r="BJ273" i="1"/>
  <c r="CG265" i="1"/>
  <c r="CI265" i="1" s="1"/>
  <c r="O265" i="1"/>
  <c r="AM265" i="1"/>
  <c r="BJ265" i="1"/>
  <c r="CG257" i="1"/>
  <c r="O257" i="1"/>
  <c r="AM257" i="1"/>
  <c r="BJ257" i="1"/>
  <c r="CG249" i="1"/>
  <c r="CI249" i="1" s="1"/>
  <c r="O249" i="1"/>
  <c r="AM249" i="1"/>
  <c r="BJ249" i="1"/>
  <c r="CG241" i="1"/>
  <c r="CH241" i="1" s="1"/>
  <c r="O241" i="1"/>
  <c r="AM241" i="1"/>
  <c r="BJ241" i="1"/>
  <c r="CG233" i="1"/>
  <c r="CI233" i="1" s="1"/>
  <c r="O233" i="1"/>
  <c r="AM233" i="1"/>
  <c r="BJ233" i="1"/>
  <c r="CG225" i="1"/>
  <c r="CH225" i="1" s="1"/>
  <c r="O225" i="1"/>
  <c r="AM225" i="1"/>
  <c r="BJ225" i="1"/>
  <c r="CG217" i="1"/>
  <c r="CI217" i="1" s="1"/>
  <c r="O217" i="1"/>
  <c r="AM217" i="1"/>
  <c r="BJ217" i="1"/>
  <c r="CG209" i="1"/>
  <c r="CH209" i="1" s="1"/>
  <c r="O209" i="1"/>
  <c r="AM209" i="1"/>
  <c r="BJ209" i="1"/>
  <c r="CG201" i="1"/>
  <c r="CI201" i="1" s="1"/>
  <c r="O201" i="1"/>
  <c r="AM201" i="1"/>
  <c r="BJ201" i="1"/>
  <c r="CG193" i="1"/>
  <c r="CH193" i="1" s="1"/>
  <c r="O193" i="1"/>
  <c r="AM193" i="1"/>
  <c r="BJ193" i="1"/>
  <c r="CG185" i="1"/>
  <c r="CI185" i="1" s="1"/>
  <c r="O185" i="1"/>
  <c r="AM185" i="1"/>
  <c r="BJ185" i="1"/>
  <c r="CG177" i="1"/>
  <c r="CH177" i="1" s="1"/>
  <c r="O177" i="1"/>
  <c r="AM177" i="1"/>
  <c r="BJ177" i="1"/>
  <c r="CG169" i="1"/>
  <c r="CI169" i="1" s="1"/>
  <c r="O169" i="1"/>
  <c r="AM169" i="1"/>
  <c r="BJ169" i="1"/>
  <c r="CG161" i="1"/>
  <c r="CH161" i="1" s="1"/>
  <c r="O161" i="1"/>
  <c r="AM161" i="1"/>
  <c r="BJ161" i="1"/>
  <c r="CG153" i="1"/>
  <c r="CI153" i="1" s="1"/>
  <c r="O153" i="1"/>
  <c r="AM153" i="1"/>
  <c r="BJ153" i="1"/>
  <c r="CG145" i="1"/>
  <c r="CI145" i="1" s="1"/>
  <c r="O145" i="1"/>
  <c r="AM145" i="1"/>
  <c r="BJ145" i="1"/>
  <c r="CG137" i="1"/>
  <c r="CI137" i="1" s="1"/>
  <c r="O137" i="1"/>
  <c r="AM137" i="1"/>
  <c r="BJ137" i="1"/>
  <c r="CG129" i="1"/>
  <c r="O129" i="1"/>
  <c r="AM129" i="1"/>
  <c r="BJ129" i="1"/>
  <c r="CG121" i="1"/>
  <c r="CI121" i="1" s="1"/>
  <c r="O121" i="1"/>
  <c r="AM121" i="1"/>
  <c r="BJ121" i="1"/>
  <c r="CG113" i="1"/>
  <c r="CH113" i="1" s="1"/>
  <c r="O113" i="1"/>
  <c r="AM113" i="1"/>
  <c r="BJ113" i="1"/>
  <c r="CG105" i="1"/>
  <c r="CI105" i="1" s="1"/>
  <c r="O105" i="1"/>
  <c r="AM105" i="1"/>
  <c r="BJ105" i="1"/>
  <c r="CG97" i="1"/>
  <c r="CH97" i="1" s="1"/>
  <c r="O97" i="1"/>
  <c r="AM97" i="1"/>
  <c r="BJ97" i="1"/>
  <c r="CG89" i="1"/>
  <c r="CI89" i="1" s="1"/>
  <c r="O89" i="1"/>
  <c r="AM89" i="1"/>
  <c r="BJ89" i="1"/>
  <c r="CG81" i="1"/>
  <c r="CH81" i="1" s="1"/>
  <c r="O81" i="1"/>
  <c r="AM81" i="1"/>
  <c r="BJ81" i="1"/>
  <c r="CG73" i="1"/>
  <c r="CI73" i="1" s="1"/>
  <c r="O73" i="1"/>
  <c r="AM73" i="1"/>
  <c r="BJ73" i="1"/>
  <c r="CG65" i="1"/>
  <c r="CH65" i="1" s="1"/>
  <c r="O65" i="1"/>
  <c r="AM65" i="1"/>
  <c r="BJ65" i="1"/>
  <c r="CG57" i="1"/>
  <c r="CI57" i="1" s="1"/>
  <c r="O57" i="1"/>
  <c r="AM57" i="1"/>
  <c r="BJ57" i="1"/>
  <c r="CG49" i="1"/>
  <c r="CH49" i="1" s="1"/>
  <c r="O49" i="1"/>
  <c r="AM49" i="1"/>
  <c r="BJ49" i="1"/>
  <c r="CG41" i="1"/>
  <c r="CI41" i="1" s="1"/>
  <c r="O41" i="1"/>
  <c r="AM41" i="1"/>
  <c r="BJ41" i="1"/>
  <c r="CG33" i="1"/>
  <c r="CH33" i="1" s="1"/>
  <c r="O33" i="1"/>
  <c r="AM33" i="1"/>
  <c r="BJ33" i="1"/>
  <c r="CG25" i="1"/>
  <c r="CI25" i="1" s="1"/>
  <c r="O25" i="1"/>
  <c r="AM25" i="1"/>
  <c r="BJ25" i="1"/>
  <c r="CG17" i="1"/>
  <c r="CI17" i="1" s="1"/>
  <c r="O17" i="1"/>
  <c r="AM17" i="1"/>
  <c r="BJ17" i="1"/>
  <c r="CG269" i="1"/>
  <c r="CI269" i="1" s="1"/>
  <c r="O269" i="1"/>
  <c r="AM269" i="1"/>
  <c r="BJ269" i="1"/>
  <c r="CG237" i="1"/>
  <c r="CI237" i="1" s="1"/>
  <c r="O237" i="1"/>
  <c r="AM237" i="1"/>
  <c r="BJ237" i="1"/>
  <c r="CG181" i="1"/>
  <c r="O181" i="1"/>
  <c r="AM181" i="1"/>
  <c r="BJ181" i="1"/>
  <c r="CG125" i="1"/>
  <c r="CH125" i="1" s="1"/>
  <c r="O125" i="1"/>
  <c r="AM125" i="1"/>
  <c r="BJ125" i="1"/>
  <c r="CG53" i="1"/>
  <c r="O53" i="1"/>
  <c r="AM53" i="1"/>
  <c r="BJ53" i="1"/>
  <c r="CG304" i="1"/>
  <c r="CH304" i="1" s="1"/>
  <c r="O304" i="1"/>
  <c r="AM304" i="1"/>
  <c r="BJ304" i="1"/>
  <c r="CG296" i="1"/>
  <c r="CH296" i="1" s="1"/>
  <c r="O296" i="1"/>
  <c r="AM296" i="1"/>
  <c r="BJ296" i="1"/>
  <c r="CG288" i="1"/>
  <c r="CI288" i="1" s="1"/>
  <c r="O288" i="1"/>
  <c r="AM288" i="1"/>
  <c r="BJ288" i="1"/>
  <c r="CG280" i="1"/>
  <c r="O280" i="1"/>
  <c r="AM280" i="1"/>
  <c r="BJ280" i="1"/>
  <c r="CG272" i="1"/>
  <c r="CI272" i="1" s="1"/>
  <c r="O272" i="1"/>
  <c r="AM272" i="1"/>
  <c r="BJ272" i="1"/>
  <c r="CG264" i="1"/>
  <c r="O264" i="1"/>
  <c r="AM264" i="1"/>
  <c r="BJ264" i="1"/>
  <c r="CG256" i="1"/>
  <c r="CI256" i="1" s="1"/>
  <c r="O256" i="1"/>
  <c r="AM256" i="1"/>
  <c r="BJ256" i="1"/>
  <c r="CG248" i="1"/>
  <c r="O248" i="1"/>
  <c r="AM248" i="1"/>
  <c r="BJ248" i="1"/>
  <c r="CG240" i="1"/>
  <c r="CI240" i="1" s="1"/>
  <c r="O240" i="1"/>
  <c r="AM240" i="1"/>
  <c r="BJ240" i="1"/>
  <c r="CG232" i="1"/>
  <c r="O232" i="1"/>
  <c r="AM232" i="1"/>
  <c r="BJ232" i="1"/>
  <c r="CG224" i="1"/>
  <c r="CI224" i="1" s="1"/>
  <c r="O224" i="1"/>
  <c r="AM224" i="1"/>
  <c r="BJ224" i="1"/>
  <c r="CG216" i="1"/>
  <c r="O216" i="1"/>
  <c r="AM216" i="1"/>
  <c r="BJ216" i="1"/>
  <c r="CG208" i="1"/>
  <c r="CI208" i="1" s="1"/>
  <c r="O208" i="1"/>
  <c r="AM208" i="1"/>
  <c r="BJ208" i="1"/>
  <c r="CG200" i="1"/>
  <c r="O200" i="1"/>
  <c r="AM200" i="1"/>
  <c r="BJ200" i="1"/>
  <c r="CG192" i="1"/>
  <c r="CI192" i="1" s="1"/>
  <c r="O192" i="1"/>
  <c r="AM192" i="1"/>
  <c r="BJ192" i="1"/>
  <c r="CG184" i="1"/>
  <c r="O184" i="1"/>
  <c r="AM184" i="1"/>
  <c r="BJ184" i="1"/>
  <c r="CG176" i="1"/>
  <c r="CI176" i="1" s="1"/>
  <c r="O176" i="1"/>
  <c r="AM176" i="1"/>
  <c r="BJ176" i="1"/>
  <c r="CG168" i="1"/>
  <c r="O168" i="1"/>
  <c r="AM168" i="1"/>
  <c r="BJ168" i="1"/>
  <c r="CG160" i="1"/>
  <c r="CI160" i="1" s="1"/>
  <c r="O160" i="1"/>
  <c r="AM160" i="1"/>
  <c r="BJ160" i="1"/>
  <c r="CG152" i="1"/>
  <c r="O152" i="1"/>
  <c r="AM152" i="1"/>
  <c r="BJ152" i="1"/>
  <c r="CG144" i="1"/>
  <c r="CI144" i="1" s="1"/>
  <c r="O144" i="1"/>
  <c r="AM144" i="1"/>
  <c r="BJ144" i="1"/>
  <c r="CG136" i="1"/>
  <c r="O136" i="1"/>
  <c r="AM136" i="1"/>
  <c r="BJ136" i="1"/>
  <c r="CG128" i="1"/>
  <c r="CI128" i="1" s="1"/>
  <c r="O128" i="1"/>
  <c r="AM128" i="1"/>
  <c r="BJ128" i="1"/>
  <c r="CG120" i="1"/>
  <c r="O120" i="1"/>
  <c r="AM120" i="1"/>
  <c r="BJ120" i="1"/>
  <c r="CG112" i="1"/>
  <c r="CI112" i="1" s="1"/>
  <c r="O112" i="1"/>
  <c r="AM112" i="1"/>
  <c r="BJ112" i="1"/>
  <c r="CG104" i="1"/>
  <c r="O104" i="1"/>
  <c r="AM104" i="1"/>
  <c r="BJ104" i="1"/>
  <c r="CG96" i="1"/>
  <c r="CI96" i="1" s="1"/>
  <c r="O96" i="1"/>
  <c r="AM96" i="1"/>
  <c r="BJ96" i="1"/>
  <c r="CG88" i="1"/>
  <c r="O88" i="1"/>
  <c r="AM88" i="1"/>
  <c r="BJ88" i="1"/>
  <c r="CG80" i="1"/>
  <c r="CI80" i="1" s="1"/>
  <c r="O80" i="1"/>
  <c r="AM80" i="1"/>
  <c r="BJ80" i="1"/>
  <c r="CG72" i="1"/>
  <c r="O72" i="1"/>
  <c r="AM72" i="1"/>
  <c r="BJ72" i="1"/>
  <c r="CG64" i="1"/>
  <c r="CI64" i="1" s="1"/>
  <c r="O64" i="1"/>
  <c r="AM64" i="1"/>
  <c r="BJ64" i="1"/>
  <c r="CG56" i="1"/>
  <c r="O56" i="1"/>
  <c r="AM56" i="1"/>
  <c r="BJ56" i="1"/>
  <c r="CG48" i="1"/>
  <c r="CI48" i="1" s="1"/>
  <c r="O48" i="1"/>
  <c r="AM48" i="1"/>
  <c r="BJ48" i="1"/>
  <c r="CG40" i="1"/>
  <c r="O40" i="1"/>
  <c r="AM40" i="1"/>
  <c r="BJ40" i="1"/>
  <c r="CG32" i="1"/>
  <c r="CI32" i="1" s="1"/>
  <c r="O32" i="1"/>
  <c r="AM32" i="1"/>
  <c r="BJ32" i="1"/>
  <c r="CG24" i="1"/>
  <c r="O24" i="1"/>
  <c r="AM24" i="1"/>
  <c r="BJ24" i="1"/>
  <c r="CG16" i="1"/>
  <c r="CI16" i="1" s="1"/>
  <c r="O16" i="1"/>
  <c r="AM16" i="1"/>
  <c r="BJ16" i="1"/>
  <c r="GX13" i="1"/>
  <c r="CH19" i="1"/>
  <c r="CI19" i="1"/>
  <c r="CH306" i="1"/>
  <c r="CI306" i="1"/>
  <c r="CH298" i="1"/>
  <c r="CI298" i="1"/>
  <c r="CH283" i="1"/>
  <c r="CI283" i="1"/>
  <c r="CH271" i="1"/>
  <c r="CI271" i="1"/>
  <c r="CH263" i="1"/>
  <c r="CI263" i="1"/>
  <c r="CH255" i="1"/>
  <c r="CI255" i="1"/>
  <c r="CH247" i="1"/>
  <c r="CI247" i="1"/>
  <c r="CH239" i="1"/>
  <c r="CI239" i="1"/>
  <c r="CH231" i="1"/>
  <c r="CI231" i="1"/>
  <c r="CH223" i="1"/>
  <c r="CI223" i="1"/>
  <c r="CH215" i="1"/>
  <c r="CI215" i="1"/>
  <c r="CH203" i="1"/>
  <c r="CI203" i="1"/>
  <c r="CH195" i="1"/>
  <c r="CI195" i="1"/>
  <c r="CH191" i="1"/>
  <c r="CI191" i="1"/>
  <c r="CH179" i="1"/>
  <c r="CI179" i="1"/>
  <c r="CH175" i="1"/>
  <c r="CI175" i="1"/>
  <c r="CH167" i="1"/>
  <c r="CI167" i="1"/>
  <c r="CH159" i="1"/>
  <c r="CI159" i="1"/>
  <c r="CH147" i="1"/>
  <c r="CI147" i="1"/>
  <c r="CH143" i="1"/>
  <c r="CI143" i="1"/>
  <c r="CH135" i="1"/>
  <c r="CI135" i="1"/>
  <c r="CH123" i="1"/>
  <c r="CI123" i="1"/>
  <c r="CH115" i="1"/>
  <c r="CI115" i="1"/>
  <c r="CH107" i="1"/>
  <c r="CI107" i="1"/>
  <c r="CH99" i="1"/>
  <c r="CI99" i="1"/>
  <c r="CH91" i="1"/>
  <c r="CI91" i="1"/>
  <c r="CH83" i="1"/>
  <c r="CI83" i="1"/>
  <c r="CH75" i="1"/>
  <c r="CI75" i="1"/>
  <c r="CH67" i="1"/>
  <c r="CI67" i="1"/>
  <c r="CH59" i="1"/>
  <c r="CI59" i="1"/>
  <c r="CH51" i="1"/>
  <c r="CI51" i="1"/>
  <c r="CH47" i="1"/>
  <c r="CI47" i="1"/>
  <c r="CH43" i="1"/>
  <c r="CI43" i="1"/>
  <c r="CH39" i="1"/>
  <c r="CI39" i="1"/>
  <c r="CH35" i="1"/>
  <c r="CI35" i="1"/>
  <c r="CH31" i="1"/>
  <c r="CI31" i="1"/>
  <c r="CH23" i="1"/>
  <c r="CI23" i="1"/>
  <c r="CH305" i="1"/>
  <c r="CH297" i="1"/>
  <c r="CI297" i="1"/>
  <c r="CH290" i="1"/>
  <c r="CI290" i="1"/>
  <c r="CH282" i="1"/>
  <c r="CI282" i="1"/>
  <c r="CH274" i="1"/>
  <c r="CI274" i="1"/>
  <c r="CH262" i="1"/>
  <c r="CI262" i="1"/>
  <c r="CH254" i="1"/>
  <c r="CI254" i="1"/>
  <c r="CH246" i="1"/>
  <c r="CI246" i="1"/>
  <c r="CH238" i="1"/>
  <c r="CI238" i="1"/>
  <c r="CH230" i="1"/>
  <c r="CI230" i="1"/>
  <c r="CH222" i="1"/>
  <c r="CI222" i="1"/>
  <c r="CH214" i="1"/>
  <c r="CI214" i="1"/>
  <c r="CH202" i="1"/>
  <c r="CI202" i="1"/>
  <c r="CH194" i="1"/>
  <c r="CI194" i="1"/>
  <c r="CH186" i="1"/>
  <c r="CI186" i="1"/>
  <c r="CH182" i="1"/>
  <c r="CI182" i="1"/>
  <c r="CH174" i="1"/>
  <c r="CI174" i="1"/>
  <c r="CH170" i="1"/>
  <c r="CI170" i="1"/>
  <c r="CH162" i="1"/>
  <c r="CI162" i="1"/>
  <c r="CH154" i="1"/>
  <c r="CI154" i="1"/>
  <c r="CH146" i="1"/>
  <c r="CI146" i="1"/>
  <c r="CH138" i="1"/>
  <c r="CI138" i="1"/>
  <c r="CH130" i="1"/>
  <c r="CI130" i="1"/>
  <c r="CH126" i="1"/>
  <c r="CI126" i="1"/>
  <c r="CH118" i="1"/>
  <c r="CI118" i="1"/>
  <c r="CH110" i="1"/>
  <c r="CI110" i="1"/>
  <c r="CH102" i="1"/>
  <c r="CI102" i="1"/>
  <c r="CH94" i="1"/>
  <c r="CI94" i="1"/>
  <c r="CH86" i="1"/>
  <c r="CI86" i="1"/>
  <c r="CI74" i="1"/>
  <c r="CH74" i="1"/>
  <c r="CH66" i="1"/>
  <c r="CI66" i="1"/>
  <c r="CH58" i="1"/>
  <c r="CI58" i="1"/>
  <c r="CH50" i="1"/>
  <c r="CI50" i="1"/>
  <c r="CH42" i="1"/>
  <c r="CI42" i="1"/>
  <c r="CH34" i="1"/>
  <c r="CI34" i="1"/>
  <c r="CH26" i="1"/>
  <c r="CI26" i="1"/>
  <c r="CH18" i="1"/>
  <c r="CI18" i="1"/>
  <c r="CH308" i="1"/>
  <c r="CI308" i="1"/>
  <c r="CH300" i="1"/>
  <c r="CI300" i="1"/>
  <c r="CH292" i="1"/>
  <c r="CI292" i="1"/>
  <c r="CH285" i="1"/>
  <c r="CI285" i="1"/>
  <c r="CH281" i="1"/>
  <c r="CH277" i="1"/>
  <c r="CI277" i="1"/>
  <c r="CH269" i="1"/>
  <c r="CH265" i="1"/>
  <c r="CH261" i="1"/>
  <c r="CI261" i="1"/>
  <c r="CH257" i="1"/>
  <c r="CI257" i="1"/>
  <c r="CH253" i="1"/>
  <c r="CI253" i="1"/>
  <c r="CH249" i="1"/>
  <c r="CH245" i="1"/>
  <c r="CI245" i="1"/>
  <c r="CI241" i="1"/>
  <c r="CH237" i="1"/>
  <c r="CH233" i="1"/>
  <c r="CH229" i="1"/>
  <c r="CI229" i="1"/>
  <c r="CH221" i="1"/>
  <c r="CI221" i="1"/>
  <c r="CH217" i="1"/>
  <c r="CH213" i="1"/>
  <c r="CI213" i="1"/>
  <c r="CH205" i="1"/>
  <c r="CI205" i="1"/>
  <c r="CH201" i="1"/>
  <c r="CH197" i="1"/>
  <c r="CI197" i="1"/>
  <c r="CH189" i="1"/>
  <c r="CI189" i="1"/>
  <c r="CH185" i="1"/>
  <c r="CH181" i="1"/>
  <c r="CI181" i="1"/>
  <c r="CH173" i="1"/>
  <c r="CI173" i="1"/>
  <c r="CH169" i="1"/>
  <c r="CH165" i="1"/>
  <c r="CI165" i="1"/>
  <c r="CH157" i="1"/>
  <c r="CI157" i="1"/>
  <c r="CH153" i="1"/>
  <c r="CH149" i="1"/>
  <c r="CI149" i="1"/>
  <c r="CH145" i="1"/>
  <c r="CH141" i="1"/>
  <c r="CI141" i="1"/>
  <c r="CH137" i="1"/>
  <c r="CH133" i="1"/>
  <c r="CI133" i="1"/>
  <c r="CH129" i="1"/>
  <c r="CI129" i="1"/>
  <c r="CH121" i="1"/>
  <c r="CH117" i="1"/>
  <c r="CI117" i="1"/>
  <c r="CI113" i="1"/>
  <c r="CH109" i="1"/>
  <c r="CI109" i="1"/>
  <c r="CH105" i="1"/>
  <c r="CH101" i="1"/>
  <c r="CI101" i="1"/>
  <c r="CH93" i="1"/>
  <c r="CI93" i="1"/>
  <c r="CH89" i="1"/>
  <c r="CH85" i="1"/>
  <c r="CI85" i="1"/>
  <c r="CH77" i="1"/>
  <c r="CI77" i="1"/>
  <c r="CH73" i="1"/>
  <c r="CH69" i="1"/>
  <c r="CI69" i="1"/>
  <c r="CH61" i="1"/>
  <c r="CI61" i="1"/>
  <c r="CH57" i="1"/>
  <c r="CH53" i="1"/>
  <c r="CI53" i="1"/>
  <c r="CH45" i="1"/>
  <c r="CI45" i="1"/>
  <c r="CH41" i="1"/>
  <c r="CH37" i="1"/>
  <c r="CI37" i="1"/>
  <c r="CH29" i="1"/>
  <c r="CI29" i="1"/>
  <c r="CH25" i="1"/>
  <c r="CH21" i="1"/>
  <c r="CI21" i="1"/>
  <c r="CH17" i="1"/>
  <c r="CH302" i="1"/>
  <c r="CI302" i="1"/>
  <c r="CH294" i="1"/>
  <c r="CI294" i="1"/>
  <c r="CH287" i="1"/>
  <c r="CI287" i="1"/>
  <c r="CH279" i="1"/>
  <c r="CI279" i="1"/>
  <c r="CH275" i="1"/>
  <c r="CI275" i="1"/>
  <c r="CH267" i="1"/>
  <c r="CI267" i="1"/>
  <c r="CH259" i="1"/>
  <c r="CI259" i="1"/>
  <c r="CH251" i="1"/>
  <c r="CI251" i="1"/>
  <c r="CH243" i="1"/>
  <c r="CI243" i="1"/>
  <c r="CH235" i="1"/>
  <c r="CI235" i="1"/>
  <c r="CH227" i="1"/>
  <c r="CI227" i="1"/>
  <c r="CH219" i="1"/>
  <c r="CI219" i="1"/>
  <c r="CH211" i="1"/>
  <c r="CI211" i="1"/>
  <c r="CH207" i="1"/>
  <c r="CI207" i="1"/>
  <c r="CH199" i="1"/>
  <c r="CI199" i="1"/>
  <c r="CH187" i="1"/>
  <c r="CI187" i="1"/>
  <c r="CH183" i="1"/>
  <c r="CI183" i="1"/>
  <c r="CH171" i="1"/>
  <c r="CI171" i="1"/>
  <c r="CH163" i="1"/>
  <c r="CI163" i="1"/>
  <c r="CH155" i="1"/>
  <c r="CI155" i="1"/>
  <c r="CH151" i="1"/>
  <c r="CI151" i="1"/>
  <c r="CH139" i="1"/>
  <c r="CI139" i="1"/>
  <c r="CH131" i="1"/>
  <c r="CI131" i="1"/>
  <c r="CH127" i="1"/>
  <c r="CI127" i="1"/>
  <c r="CH119" i="1"/>
  <c r="CI119" i="1"/>
  <c r="CH111" i="1"/>
  <c r="CI111" i="1"/>
  <c r="CH103" i="1"/>
  <c r="CI103" i="1"/>
  <c r="CH95" i="1"/>
  <c r="CI95" i="1"/>
  <c r="CH87" i="1"/>
  <c r="CI87" i="1"/>
  <c r="CH79" i="1"/>
  <c r="CI79" i="1"/>
  <c r="CH71" i="1"/>
  <c r="CI71" i="1"/>
  <c r="CH63" i="1"/>
  <c r="CI63" i="1"/>
  <c r="CH55" i="1"/>
  <c r="CI55" i="1"/>
  <c r="CH27" i="1"/>
  <c r="CI27" i="1"/>
  <c r="CH301" i="1"/>
  <c r="CI301" i="1"/>
  <c r="CH293" i="1"/>
  <c r="CI293" i="1"/>
  <c r="CH286" i="1"/>
  <c r="CI286" i="1"/>
  <c r="CH278" i="1"/>
  <c r="CI278" i="1"/>
  <c r="CH270" i="1"/>
  <c r="CI270" i="1"/>
  <c r="CH266" i="1"/>
  <c r="CI266" i="1"/>
  <c r="CH258" i="1"/>
  <c r="CI258" i="1"/>
  <c r="CH250" i="1"/>
  <c r="CI250" i="1"/>
  <c r="CH242" i="1"/>
  <c r="CI242" i="1"/>
  <c r="CH234" i="1"/>
  <c r="CI234" i="1"/>
  <c r="CH226" i="1"/>
  <c r="CI226" i="1"/>
  <c r="CH218" i="1"/>
  <c r="CI218" i="1"/>
  <c r="CH210" i="1"/>
  <c r="CI210" i="1"/>
  <c r="CH206" i="1"/>
  <c r="CI206" i="1"/>
  <c r="CH198" i="1"/>
  <c r="CI198" i="1"/>
  <c r="CH190" i="1"/>
  <c r="CI190" i="1"/>
  <c r="CH178" i="1"/>
  <c r="CI178" i="1"/>
  <c r="CH166" i="1"/>
  <c r="CI166" i="1"/>
  <c r="CH158" i="1"/>
  <c r="CI158" i="1"/>
  <c r="CH150" i="1"/>
  <c r="CI150" i="1"/>
  <c r="CH142" i="1"/>
  <c r="CI142" i="1"/>
  <c r="CH134" i="1"/>
  <c r="CI134" i="1"/>
  <c r="CI122" i="1"/>
  <c r="CH122" i="1"/>
  <c r="CI114" i="1"/>
  <c r="CH114" i="1"/>
  <c r="CH106" i="1"/>
  <c r="CI106" i="1"/>
  <c r="CH98" i="1"/>
  <c r="CI98" i="1"/>
  <c r="CH90" i="1"/>
  <c r="CI90" i="1"/>
  <c r="CH82" i="1"/>
  <c r="CI82" i="1"/>
  <c r="CH78" i="1"/>
  <c r="CI78" i="1"/>
  <c r="CH70" i="1"/>
  <c r="CI70" i="1"/>
  <c r="CH62" i="1"/>
  <c r="CI62" i="1"/>
  <c r="CH54" i="1"/>
  <c r="CI54" i="1"/>
  <c r="CH46" i="1"/>
  <c r="CI46" i="1"/>
  <c r="CH38" i="1"/>
  <c r="CI38" i="1"/>
  <c r="CH30" i="1"/>
  <c r="CI30" i="1"/>
  <c r="CH22" i="1"/>
  <c r="CI22" i="1"/>
  <c r="CH307" i="1"/>
  <c r="CI307" i="1"/>
  <c r="CH303" i="1"/>
  <c r="CI303" i="1"/>
  <c r="CH299" i="1"/>
  <c r="CI299" i="1"/>
  <c r="CH295" i="1"/>
  <c r="CI295" i="1"/>
  <c r="CH291" i="1"/>
  <c r="CI291" i="1"/>
  <c r="CH288" i="1"/>
  <c r="CH284" i="1"/>
  <c r="CI284" i="1"/>
  <c r="CH280" i="1"/>
  <c r="CI280" i="1"/>
  <c r="CH276" i="1"/>
  <c r="CI276" i="1"/>
  <c r="CH272" i="1"/>
  <c r="CH268" i="1"/>
  <c r="CI268" i="1"/>
  <c r="CH264" i="1"/>
  <c r="CI264" i="1"/>
  <c r="CH260" i="1"/>
  <c r="CI260" i="1"/>
  <c r="CH256" i="1"/>
  <c r="CH252" i="1"/>
  <c r="CI252" i="1"/>
  <c r="CH248" i="1"/>
  <c r="CI248" i="1"/>
  <c r="CH244" i="1"/>
  <c r="CI244" i="1"/>
  <c r="CH240" i="1"/>
  <c r="CH236" i="1"/>
  <c r="CI236" i="1"/>
  <c r="CH232" i="1"/>
  <c r="CI232" i="1"/>
  <c r="CH228" i="1"/>
  <c r="CI228" i="1"/>
  <c r="CH224" i="1"/>
  <c r="CH220" i="1"/>
  <c r="CI220" i="1"/>
  <c r="CH216" i="1"/>
  <c r="CI216" i="1"/>
  <c r="CH212" i="1"/>
  <c r="CI212" i="1"/>
  <c r="CH208" i="1"/>
  <c r="CH204" i="1"/>
  <c r="CI204" i="1"/>
  <c r="CH200" i="1"/>
  <c r="CI200" i="1"/>
  <c r="CH196" i="1"/>
  <c r="CI196" i="1"/>
  <c r="CH192" i="1"/>
  <c r="CH188" i="1"/>
  <c r="CI188" i="1"/>
  <c r="CH184" i="1"/>
  <c r="CI184" i="1"/>
  <c r="CH180" i="1"/>
  <c r="CI180" i="1"/>
  <c r="CH176" i="1"/>
  <c r="CH172" i="1"/>
  <c r="CI172" i="1"/>
  <c r="CH168" i="1"/>
  <c r="CI168" i="1"/>
  <c r="CH164" i="1"/>
  <c r="CI164" i="1"/>
  <c r="CH160" i="1"/>
  <c r="CH156" i="1"/>
  <c r="CI156" i="1"/>
  <c r="CH152" i="1"/>
  <c r="CI152" i="1"/>
  <c r="CH148" i="1"/>
  <c r="CI148" i="1"/>
  <c r="CH144" i="1"/>
  <c r="CH140" i="1"/>
  <c r="CI140" i="1"/>
  <c r="CH136" i="1"/>
  <c r="CI136" i="1"/>
  <c r="CH132" i="1"/>
  <c r="CI132" i="1"/>
  <c r="CH128" i="1"/>
  <c r="CH124" i="1"/>
  <c r="CI124" i="1"/>
  <c r="CH120" i="1"/>
  <c r="CI120" i="1"/>
  <c r="CH116" i="1"/>
  <c r="CI116" i="1"/>
  <c r="CH112" i="1"/>
  <c r="CH108" i="1"/>
  <c r="CI108" i="1"/>
  <c r="CH104" i="1"/>
  <c r="CI104" i="1"/>
  <c r="CH100" i="1"/>
  <c r="CI100" i="1"/>
  <c r="CH96" i="1"/>
  <c r="CH92" i="1"/>
  <c r="CI92" i="1"/>
  <c r="CH88" i="1"/>
  <c r="CI88" i="1"/>
  <c r="CH84" i="1"/>
  <c r="CI84" i="1"/>
  <c r="CH80" i="1"/>
  <c r="CH76" i="1"/>
  <c r="CI76" i="1"/>
  <c r="CH72" i="1"/>
  <c r="CI72" i="1"/>
  <c r="CH68" i="1"/>
  <c r="CI68" i="1"/>
  <c r="CH64" i="1"/>
  <c r="CH60" i="1"/>
  <c r="CI60" i="1"/>
  <c r="CH56" i="1"/>
  <c r="CI56" i="1"/>
  <c r="CH52" i="1"/>
  <c r="CI52" i="1"/>
  <c r="CH48" i="1"/>
  <c r="CH44" i="1"/>
  <c r="CI44" i="1"/>
  <c r="CH40" i="1"/>
  <c r="CI40" i="1"/>
  <c r="CH36" i="1"/>
  <c r="CI36" i="1"/>
  <c r="CH32" i="1"/>
  <c r="CH28" i="1"/>
  <c r="CI28" i="1"/>
  <c r="CH24" i="1"/>
  <c r="CI24" i="1"/>
  <c r="CH20" i="1"/>
  <c r="CI20" i="1"/>
  <c r="CH16" i="1"/>
  <c r="EA306" i="1"/>
  <c r="DD306" i="1"/>
  <c r="EA302" i="1"/>
  <c r="DD302" i="1"/>
  <c r="EA298" i="1"/>
  <c r="DD298" i="1"/>
  <c r="EA294" i="1"/>
  <c r="DD294" i="1"/>
  <c r="EA283" i="1"/>
  <c r="DD283" i="1"/>
  <c r="EA279" i="1"/>
  <c r="DD279" i="1"/>
  <c r="EA267" i="1"/>
  <c r="DD267" i="1"/>
  <c r="EA263" i="1"/>
  <c r="DD263" i="1"/>
  <c r="EA259" i="1"/>
  <c r="DD259" i="1"/>
  <c r="EA255" i="1"/>
  <c r="DD255" i="1"/>
  <c r="EA251" i="1"/>
  <c r="DD251" i="1"/>
  <c r="EA247" i="1"/>
  <c r="DD247" i="1"/>
  <c r="EA243" i="1"/>
  <c r="DD243" i="1"/>
  <c r="EA239" i="1"/>
  <c r="DD239" i="1"/>
  <c r="EA235" i="1"/>
  <c r="DD235" i="1"/>
  <c r="EA231" i="1"/>
  <c r="DD231" i="1"/>
  <c r="EA227" i="1"/>
  <c r="DD227" i="1"/>
  <c r="EA223" i="1"/>
  <c r="DD223" i="1"/>
  <c r="EA219" i="1"/>
  <c r="DD219" i="1"/>
  <c r="EA215" i="1"/>
  <c r="DD215" i="1"/>
  <c r="EA211" i="1"/>
  <c r="DD211" i="1"/>
  <c r="EA207" i="1"/>
  <c r="DD207" i="1"/>
  <c r="EA203" i="1"/>
  <c r="DD203" i="1"/>
  <c r="EA199" i="1"/>
  <c r="DD199" i="1"/>
  <c r="EA195" i="1"/>
  <c r="DD195" i="1"/>
  <c r="EA191" i="1"/>
  <c r="DD191" i="1"/>
  <c r="EA187" i="1"/>
  <c r="DD187" i="1"/>
  <c r="EA183" i="1"/>
  <c r="DD183" i="1"/>
  <c r="EA179" i="1"/>
  <c r="DD179" i="1"/>
  <c r="EA175" i="1"/>
  <c r="DD175" i="1"/>
  <c r="EA171" i="1"/>
  <c r="DD171" i="1"/>
  <c r="EA167" i="1"/>
  <c r="DD167" i="1"/>
  <c r="EA163" i="1"/>
  <c r="DD163" i="1"/>
  <c r="EA159" i="1"/>
  <c r="DD159" i="1"/>
  <c r="EA155" i="1"/>
  <c r="DD155" i="1"/>
  <c r="EA151" i="1"/>
  <c r="DD151" i="1"/>
  <c r="EA147" i="1"/>
  <c r="DD147" i="1"/>
  <c r="EA143" i="1"/>
  <c r="DD143" i="1"/>
  <c r="EA139" i="1"/>
  <c r="DD139" i="1"/>
  <c r="EA135" i="1"/>
  <c r="DD135" i="1"/>
  <c r="EA131" i="1"/>
  <c r="DD131" i="1"/>
  <c r="EA127" i="1"/>
  <c r="DD127" i="1"/>
  <c r="EA123" i="1"/>
  <c r="DD123" i="1"/>
  <c r="EA119" i="1"/>
  <c r="DD119" i="1"/>
  <c r="EA115" i="1"/>
  <c r="DD115" i="1"/>
  <c r="EA111" i="1"/>
  <c r="DD111" i="1"/>
  <c r="EA107" i="1"/>
  <c r="DD107" i="1"/>
  <c r="EA103" i="1"/>
  <c r="DD103" i="1"/>
  <c r="EA99" i="1"/>
  <c r="DD99" i="1"/>
  <c r="EA95" i="1"/>
  <c r="DD95" i="1"/>
  <c r="EA91" i="1"/>
  <c r="DD91" i="1"/>
  <c r="EA87" i="1"/>
  <c r="DD87" i="1"/>
  <c r="EA83" i="1"/>
  <c r="DD83" i="1"/>
  <c r="EA79" i="1"/>
  <c r="DD79" i="1"/>
  <c r="EA75" i="1"/>
  <c r="DD75" i="1"/>
  <c r="EA71" i="1"/>
  <c r="DD71" i="1"/>
  <c r="EA67" i="1"/>
  <c r="DD67" i="1"/>
  <c r="EA63" i="1"/>
  <c r="DD63" i="1"/>
  <c r="EA59" i="1"/>
  <c r="DD59" i="1"/>
  <c r="EA55" i="1"/>
  <c r="DD55" i="1"/>
  <c r="EA51" i="1"/>
  <c r="DD51" i="1"/>
  <c r="EA47" i="1"/>
  <c r="DD47" i="1"/>
  <c r="EA43" i="1"/>
  <c r="DD43" i="1"/>
  <c r="EA39" i="1"/>
  <c r="DD39" i="1"/>
  <c r="EA35" i="1"/>
  <c r="DD35" i="1"/>
  <c r="EA31" i="1"/>
  <c r="DD31" i="1"/>
  <c r="EA27" i="1"/>
  <c r="DD27" i="1"/>
  <c r="EA23" i="1"/>
  <c r="DD23" i="1"/>
  <c r="EA19" i="1"/>
  <c r="DD19" i="1"/>
  <c r="EA271" i="1"/>
  <c r="DD271" i="1"/>
  <c r="EA305" i="1"/>
  <c r="DD305" i="1"/>
  <c r="EA301" i="1"/>
  <c r="DD301" i="1"/>
  <c r="EA297" i="1"/>
  <c r="DD297" i="1"/>
  <c r="EA293" i="1"/>
  <c r="DD293" i="1"/>
  <c r="EA290" i="1"/>
  <c r="DD290" i="1"/>
  <c r="EA286" i="1"/>
  <c r="DD286" i="1"/>
  <c r="EA282" i="1"/>
  <c r="DD282" i="1"/>
  <c r="EA278" i="1"/>
  <c r="DD278" i="1"/>
  <c r="EA274" i="1"/>
  <c r="DD274" i="1"/>
  <c r="EA270" i="1"/>
  <c r="DD270" i="1"/>
  <c r="EA266" i="1"/>
  <c r="DD266" i="1"/>
  <c r="EA262" i="1"/>
  <c r="DD262" i="1"/>
  <c r="EA258" i="1"/>
  <c r="DD258" i="1"/>
  <c r="EA254" i="1"/>
  <c r="DD254" i="1"/>
  <c r="EA250" i="1"/>
  <c r="DD250" i="1"/>
  <c r="EA246" i="1"/>
  <c r="DD246" i="1"/>
  <c r="EA242" i="1"/>
  <c r="DD242" i="1"/>
  <c r="EA238" i="1"/>
  <c r="DD238" i="1"/>
  <c r="EA234" i="1"/>
  <c r="DD234" i="1"/>
  <c r="EA230" i="1"/>
  <c r="DD230" i="1"/>
  <c r="EA226" i="1"/>
  <c r="DD226" i="1"/>
  <c r="EA222" i="1"/>
  <c r="DD222" i="1"/>
  <c r="EA218" i="1"/>
  <c r="DD218" i="1"/>
  <c r="EA214" i="1"/>
  <c r="DD214" i="1"/>
  <c r="EA210" i="1"/>
  <c r="DD210" i="1"/>
  <c r="EA206" i="1"/>
  <c r="DD206" i="1"/>
  <c r="EA202" i="1"/>
  <c r="DD202" i="1"/>
  <c r="EA198" i="1"/>
  <c r="DD198" i="1"/>
  <c r="EA194" i="1"/>
  <c r="DD194" i="1"/>
  <c r="EA190" i="1"/>
  <c r="DD190" i="1"/>
  <c r="EA186" i="1"/>
  <c r="DD186" i="1"/>
  <c r="EA182" i="1"/>
  <c r="DD182" i="1"/>
  <c r="EA178" i="1"/>
  <c r="DD178" i="1"/>
  <c r="EA174" i="1"/>
  <c r="DD174" i="1"/>
  <c r="EA170" i="1"/>
  <c r="DD170" i="1"/>
  <c r="EA166" i="1"/>
  <c r="DD166" i="1"/>
  <c r="EA162" i="1"/>
  <c r="DD162" i="1"/>
  <c r="EA158" i="1"/>
  <c r="DD158" i="1"/>
  <c r="EA154" i="1"/>
  <c r="DD154" i="1"/>
  <c r="EA150" i="1"/>
  <c r="DD150" i="1"/>
  <c r="EA146" i="1"/>
  <c r="DD146" i="1"/>
  <c r="EA142" i="1"/>
  <c r="DD142" i="1"/>
  <c r="EA138" i="1"/>
  <c r="DD138" i="1"/>
  <c r="EA134" i="1"/>
  <c r="DD134" i="1"/>
  <c r="EA130" i="1"/>
  <c r="DD130" i="1"/>
  <c r="EA126" i="1"/>
  <c r="DD126" i="1"/>
  <c r="EA122" i="1"/>
  <c r="DD122" i="1"/>
  <c r="EA118" i="1"/>
  <c r="DD118" i="1"/>
  <c r="EA114" i="1"/>
  <c r="DD114" i="1"/>
  <c r="EA110" i="1"/>
  <c r="DD110" i="1"/>
  <c r="EA106" i="1"/>
  <c r="DD106" i="1"/>
  <c r="EA102" i="1"/>
  <c r="DD102" i="1"/>
  <c r="EA98" i="1"/>
  <c r="DD98" i="1"/>
  <c r="EA94" i="1"/>
  <c r="DD94" i="1"/>
  <c r="EA90" i="1"/>
  <c r="DD90" i="1"/>
  <c r="EA86" i="1"/>
  <c r="DD86" i="1"/>
  <c r="EA82" i="1"/>
  <c r="DD82" i="1"/>
  <c r="EA78" i="1"/>
  <c r="DD78" i="1"/>
  <c r="EA74" i="1"/>
  <c r="DD74" i="1"/>
  <c r="EA70" i="1"/>
  <c r="DD70" i="1"/>
  <c r="EA66" i="1"/>
  <c r="DD66" i="1"/>
  <c r="EA62" i="1"/>
  <c r="DD62" i="1"/>
  <c r="EA58" i="1"/>
  <c r="DD58" i="1"/>
  <c r="EA54" i="1"/>
  <c r="DD54" i="1"/>
  <c r="EA50" i="1"/>
  <c r="DD50" i="1"/>
  <c r="EA46" i="1"/>
  <c r="DD46" i="1"/>
  <c r="EA42" i="1"/>
  <c r="DD42" i="1"/>
  <c r="EA38" i="1"/>
  <c r="DD38" i="1"/>
  <c r="EA34" i="1"/>
  <c r="DD34" i="1"/>
  <c r="EA30" i="1"/>
  <c r="DD30" i="1"/>
  <c r="EA26" i="1"/>
  <c r="DD26" i="1"/>
  <c r="EA22" i="1"/>
  <c r="DD22" i="1"/>
  <c r="EA18" i="1"/>
  <c r="DD18" i="1"/>
  <c r="EA275" i="1"/>
  <c r="DD275" i="1"/>
  <c r="EA308" i="1"/>
  <c r="DD308" i="1"/>
  <c r="EA304" i="1"/>
  <c r="DD304" i="1"/>
  <c r="EA300" i="1"/>
  <c r="DD300" i="1"/>
  <c r="EA296" i="1"/>
  <c r="DD296" i="1"/>
  <c r="EA292" i="1"/>
  <c r="DD292" i="1"/>
  <c r="EA289" i="1"/>
  <c r="DD289" i="1"/>
  <c r="EA285" i="1"/>
  <c r="DD285" i="1"/>
  <c r="EA281" i="1"/>
  <c r="DD281" i="1"/>
  <c r="EA277" i="1"/>
  <c r="DD277" i="1"/>
  <c r="EA273" i="1"/>
  <c r="DD273" i="1"/>
  <c r="EA269" i="1"/>
  <c r="DD269" i="1"/>
  <c r="EA265" i="1"/>
  <c r="DD265" i="1"/>
  <c r="EA261" i="1"/>
  <c r="DD261" i="1"/>
  <c r="EA257" i="1"/>
  <c r="DD257" i="1"/>
  <c r="EA253" i="1"/>
  <c r="DD253" i="1"/>
  <c r="EA249" i="1"/>
  <c r="DD249" i="1"/>
  <c r="EA245" i="1"/>
  <c r="DD245" i="1"/>
  <c r="EA241" i="1"/>
  <c r="DD241" i="1"/>
  <c r="EA237" i="1"/>
  <c r="DD237" i="1"/>
  <c r="EA233" i="1"/>
  <c r="DD233" i="1"/>
  <c r="EA229" i="1"/>
  <c r="DD229" i="1"/>
  <c r="EA225" i="1"/>
  <c r="DD225" i="1"/>
  <c r="EA221" i="1"/>
  <c r="DD221" i="1"/>
  <c r="EA217" i="1"/>
  <c r="DD217" i="1"/>
  <c r="EA213" i="1"/>
  <c r="DD213" i="1"/>
  <c r="EA209" i="1"/>
  <c r="DD209" i="1"/>
  <c r="EA205" i="1"/>
  <c r="DD205" i="1"/>
  <c r="EA201" i="1"/>
  <c r="DD201" i="1"/>
  <c r="EA197" i="1"/>
  <c r="DD197" i="1"/>
  <c r="EA193" i="1"/>
  <c r="DD193" i="1"/>
  <c r="EA189" i="1"/>
  <c r="DD189" i="1"/>
  <c r="EA185" i="1"/>
  <c r="DD185" i="1"/>
  <c r="EA181" i="1"/>
  <c r="DD181" i="1"/>
  <c r="EA177" i="1"/>
  <c r="DD177" i="1"/>
  <c r="EA173" i="1"/>
  <c r="DD173" i="1"/>
  <c r="EA169" i="1"/>
  <c r="DD169" i="1"/>
  <c r="EA165" i="1"/>
  <c r="DD165" i="1"/>
  <c r="EA161" i="1"/>
  <c r="DD161" i="1"/>
  <c r="EA157" i="1"/>
  <c r="DD157" i="1"/>
  <c r="EA153" i="1"/>
  <c r="DD153" i="1"/>
  <c r="EA149" i="1"/>
  <c r="DD149" i="1"/>
  <c r="EA145" i="1"/>
  <c r="DD145" i="1"/>
  <c r="EA141" i="1"/>
  <c r="DD141" i="1"/>
  <c r="EA137" i="1"/>
  <c r="DD137" i="1"/>
  <c r="EA133" i="1"/>
  <c r="DD133" i="1"/>
  <c r="EA129" i="1"/>
  <c r="DD129" i="1"/>
  <c r="EA125" i="1"/>
  <c r="DD125" i="1"/>
  <c r="EA121" i="1"/>
  <c r="DD121" i="1"/>
  <c r="EA117" i="1"/>
  <c r="DD117" i="1"/>
  <c r="EA113" i="1"/>
  <c r="DD113" i="1"/>
  <c r="EA109" i="1"/>
  <c r="DD109" i="1"/>
  <c r="EA105" i="1"/>
  <c r="DD105" i="1"/>
  <c r="EA101" i="1"/>
  <c r="DD101" i="1"/>
  <c r="EA97" i="1"/>
  <c r="DD97" i="1"/>
  <c r="EA93" i="1"/>
  <c r="DD93" i="1"/>
  <c r="EA89" i="1"/>
  <c r="DD89" i="1"/>
  <c r="EA85" i="1"/>
  <c r="DD85" i="1"/>
  <c r="EA81" i="1"/>
  <c r="DD81" i="1"/>
  <c r="EA77" i="1"/>
  <c r="DD77" i="1"/>
  <c r="EA73" i="1"/>
  <c r="DD73" i="1"/>
  <c r="EA69" i="1"/>
  <c r="DD69" i="1"/>
  <c r="EA65" i="1"/>
  <c r="DD65" i="1"/>
  <c r="EA61" i="1"/>
  <c r="DD61" i="1"/>
  <c r="EA57" i="1"/>
  <c r="DD57" i="1"/>
  <c r="EA53" i="1"/>
  <c r="DD53" i="1"/>
  <c r="EA49" i="1"/>
  <c r="DD49" i="1"/>
  <c r="EA45" i="1"/>
  <c r="DD45" i="1"/>
  <c r="EA41" i="1"/>
  <c r="DD41" i="1"/>
  <c r="EA37" i="1"/>
  <c r="DD37" i="1"/>
  <c r="EA33" i="1"/>
  <c r="DD33" i="1"/>
  <c r="EA29" i="1"/>
  <c r="DD29" i="1"/>
  <c r="EA25" i="1"/>
  <c r="DD25" i="1"/>
  <c r="EA21" i="1"/>
  <c r="DD21" i="1"/>
  <c r="EA17" i="1"/>
  <c r="DD17" i="1"/>
  <c r="EA287" i="1"/>
  <c r="DD287" i="1"/>
  <c r="EA307" i="1"/>
  <c r="DD307" i="1"/>
  <c r="EA303" i="1"/>
  <c r="DD303" i="1"/>
  <c r="EA299" i="1"/>
  <c r="DD299" i="1"/>
  <c r="EA295" i="1"/>
  <c r="DD295" i="1"/>
  <c r="EA291" i="1"/>
  <c r="DD291" i="1"/>
  <c r="EA288" i="1"/>
  <c r="DD288" i="1"/>
  <c r="EA284" i="1"/>
  <c r="DD284" i="1"/>
  <c r="EA280" i="1"/>
  <c r="DD280" i="1"/>
  <c r="EA276" i="1"/>
  <c r="DD276" i="1"/>
  <c r="EA272" i="1"/>
  <c r="DD272" i="1"/>
  <c r="EA268" i="1"/>
  <c r="DD268" i="1"/>
  <c r="EA264" i="1"/>
  <c r="DD264" i="1"/>
  <c r="EA260" i="1"/>
  <c r="DD260" i="1"/>
  <c r="EA256" i="1"/>
  <c r="DD256" i="1"/>
  <c r="EA252" i="1"/>
  <c r="DD252" i="1"/>
  <c r="EA248" i="1"/>
  <c r="DD248" i="1"/>
  <c r="EA244" i="1"/>
  <c r="DD244" i="1"/>
  <c r="EA240" i="1"/>
  <c r="DD240" i="1"/>
  <c r="EA236" i="1"/>
  <c r="DD236" i="1"/>
  <c r="EA232" i="1"/>
  <c r="DD232" i="1"/>
  <c r="EA228" i="1"/>
  <c r="DD228" i="1"/>
  <c r="EA224" i="1"/>
  <c r="DD224" i="1"/>
  <c r="EA220" i="1"/>
  <c r="DD220" i="1"/>
  <c r="EA216" i="1"/>
  <c r="DD216" i="1"/>
  <c r="EA212" i="1"/>
  <c r="DD212" i="1"/>
  <c r="EA208" i="1"/>
  <c r="DD208" i="1"/>
  <c r="EA204" i="1"/>
  <c r="DD204" i="1"/>
  <c r="EA200" i="1"/>
  <c r="DD200" i="1"/>
  <c r="EA196" i="1"/>
  <c r="DD196" i="1"/>
  <c r="EA192" i="1"/>
  <c r="DD192" i="1"/>
  <c r="EA188" i="1"/>
  <c r="DD188" i="1"/>
  <c r="EA184" i="1"/>
  <c r="DD184" i="1"/>
  <c r="EA180" i="1"/>
  <c r="DD180" i="1"/>
  <c r="EA176" i="1"/>
  <c r="DD176" i="1"/>
  <c r="EA172" i="1"/>
  <c r="DD172" i="1"/>
  <c r="EA168" i="1"/>
  <c r="DD168" i="1"/>
  <c r="EA164" i="1"/>
  <c r="DD164" i="1"/>
  <c r="EA160" i="1"/>
  <c r="DD160" i="1"/>
  <c r="EA156" i="1"/>
  <c r="DD156" i="1"/>
  <c r="EA152" i="1"/>
  <c r="DD152" i="1"/>
  <c r="EA148" i="1"/>
  <c r="DD148" i="1"/>
  <c r="EA144" i="1"/>
  <c r="DD144" i="1"/>
  <c r="EA140" i="1"/>
  <c r="DD140" i="1"/>
  <c r="EA136" i="1"/>
  <c r="DD136" i="1"/>
  <c r="EA132" i="1"/>
  <c r="DD132" i="1"/>
  <c r="EA128" i="1"/>
  <c r="DD128" i="1"/>
  <c r="EA124" i="1"/>
  <c r="DD124" i="1"/>
  <c r="EA120" i="1"/>
  <c r="DD120" i="1"/>
  <c r="EA116" i="1"/>
  <c r="DD116" i="1"/>
  <c r="EA112" i="1"/>
  <c r="DD112" i="1"/>
  <c r="EA108" i="1"/>
  <c r="DD108" i="1"/>
  <c r="EA104" i="1"/>
  <c r="DD104" i="1"/>
  <c r="EA100" i="1"/>
  <c r="DD100" i="1"/>
  <c r="EA96" i="1"/>
  <c r="DD96" i="1"/>
  <c r="EA92" i="1"/>
  <c r="DD92" i="1"/>
  <c r="EA88" i="1"/>
  <c r="DD88" i="1"/>
  <c r="EA84" i="1"/>
  <c r="DD84" i="1"/>
  <c r="EA80" i="1"/>
  <c r="DD80" i="1"/>
  <c r="EA76" i="1"/>
  <c r="DD76" i="1"/>
  <c r="EA72" i="1"/>
  <c r="DD72" i="1"/>
  <c r="EA68" i="1"/>
  <c r="DD68" i="1"/>
  <c r="EA64" i="1"/>
  <c r="DD64" i="1"/>
  <c r="EA60" i="1"/>
  <c r="DD60" i="1"/>
  <c r="EA56" i="1"/>
  <c r="DD56" i="1"/>
  <c r="EA52" i="1"/>
  <c r="DD52" i="1"/>
  <c r="EA48" i="1"/>
  <c r="DD48" i="1"/>
  <c r="EA44" i="1"/>
  <c r="DD44" i="1"/>
  <c r="EA40" i="1"/>
  <c r="DD40" i="1"/>
  <c r="EA36" i="1"/>
  <c r="DD36" i="1"/>
  <c r="EA32" i="1"/>
  <c r="DD32" i="1"/>
  <c r="EA28" i="1"/>
  <c r="DD28" i="1"/>
  <c r="EA24" i="1"/>
  <c r="DD24" i="1"/>
  <c r="EA20" i="1"/>
  <c r="DD20" i="1"/>
  <c r="EA16" i="1"/>
  <c r="DD16" i="1"/>
  <c r="GF307" i="1"/>
  <c r="GG307" i="1" s="1"/>
  <c r="GF171" i="1"/>
  <c r="GG171" i="1" s="1"/>
  <c r="GF247" i="1"/>
  <c r="GG247" i="1" s="1"/>
  <c r="EC15" i="1"/>
  <c r="EB15" i="1"/>
  <c r="HB302" i="1"/>
  <c r="HB283" i="1"/>
  <c r="HB271" i="1"/>
  <c r="HB259" i="1"/>
  <c r="HB255" i="1"/>
  <c r="HB247" i="1"/>
  <c r="HB235" i="1"/>
  <c r="HB227" i="1"/>
  <c r="HB219" i="1"/>
  <c r="HB211" i="1"/>
  <c r="HB199" i="1"/>
  <c r="HB191" i="1"/>
  <c r="HB179" i="1"/>
  <c r="HB171" i="1"/>
  <c r="HB167" i="1"/>
  <c r="HB159" i="1"/>
  <c r="HB151" i="1"/>
  <c r="HB147" i="1"/>
  <c r="HB139" i="1"/>
  <c r="HB135" i="1"/>
  <c r="HB127" i="1"/>
  <c r="HB119" i="1"/>
  <c r="HB111" i="1"/>
  <c r="HB99" i="1"/>
  <c r="HB91" i="1"/>
  <c r="HB79" i="1"/>
  <c r="HB71" i="1"/>
  <c r="HB63" i="1"/>
  <c r="HB51" i="1"/>
  <c r="HB43" i="1"/>
  <c r="HB23" i="1"/>
  <c r="HB305" i="1"/>
  <c r="HB297" i="1"/>
  <c r="HB290" i="1"/>
  <c r="HB282" i="1"/>
  <c r="HB270" i="1"/>
  <c r="HB262" i="1"/>
  <c r="HB254" i="1"/>
  <c r="HB246" i="1"/>
  <c r="HB238" i="1"/>
  <c r="HB230" i="1"/>
  <c r="HB222" i="1"/>
  <c r="HB214" i="1"/>
  <c r="HB206" i="1"/>
  <c r="HB194" i="1"/>
  <c r="HB186" i="1"/>
  <c r="HB178" i="1"/>
  <c r="HB170" i="1"/>
  <c r="HB162" i="1"/>
  <c r="HB154" i="1"/>
  <c r="HB142" i="1"/>
  <c r="HB134" i="1"/>
  <c r="HB126" i="1"/>
  <c r="HB118" i="1"/>
  <c r="HB110" i="1"/>
  <c r="HB98" i="1"/>
  <c r="HB86" i="1"/>
  <c r="HB74" i="1"/>
  <c r="HB62" i="1"/>
  <c r="HB54" i="1"/>
  <c r="HB46" i="1"/>
  <c r="HB42" i="1"/>
  <c r="HB34" i="1"/>
  <c r="HB26" i="1"/>
  <c r="HB22" i="1"/>
  <c r="HB308" i="1"/>
  <c r="HB304" i="1"/>
  <c r="HB300" i="1"/>
  <c r="HB296" i="1"/>
  <c r="HB292" i="1"/>
  <c r="HB289" i="1"/>
  <c r="HB285" i="1"/>
  <c r="HB281" i="1"/>
  <c r="HB277" i="1"/>
  <c r="HB273" i="1"/>
  <c r="HB269" i="1"/>
  <c r="HB265" i="1"/>
  <c r="HB261" i="1"/>
  <c r="HB257" i="1"/>
  <c r="HB253" i="1"/>
  <c r="HB249" i="1"/>
  <c r="HB245" i="1"/>
  <c r="HB241" i="1"/>
  <c r="HB237" i="1"/>
  <c r="HB233" i="1"/>
  <c r="HB229" i="1"/>
  <c r="HB225" i="1"/>
  <c r="HB221" i="1"/>
  <c r="HB217" i="1"/>
  <c r="HB213" i="1"/>
  <c r="HB209" i="1"/>
  <c r="HB205" i="1"/>
  <c r="HB201" i="1"/>
  <c r="HB197" i="1"/>
  <c r="HB193" i="1"/>
  <c r="HB189" i="1"/>
  <c r="HB185" i="1"/>
  <c r="HB181" i="1"/>
  <c r="HB177" i="1"/>
  <c r="HB173" i="1"/>
  <c r="HB169" i="1"/>
  <c r="HB165" i="1"/>
  <c r="HB161" i="1"/>
  <c r="HB157" i="1"/>
  <c r="HB153" i="1"/>
  <c r="HB149" i="1"/>
  <c r="HB145" i="1"/>
  <c r="HB141" i="1"/>
  <c r="HB137" i="1"/>
  <c r="HB133" i="1"/>
  <c r="HB129" i="1"/>
  <c r="HB125" i="1"/>
  <c r="HB121" i="1"/>
  <c r="HB117" i="1"/>
  <c r="HB113" i="1"/>
  <c r="HB109" i="1"/>
  <c r="HB105" i="1"/>
  <c r="HB101" i="1"/>
  <c r="HB97" i="1"/>
  <c r="HB93" i="1"/>
  <c r="HB89" i="1"/>
  <c r="HB85" i="1"/>
  <c r="HB81" i="1"/>
  <c r="HB77" i="1"/>
  <c r="HB73" i="1"/>
  <c r="HB69" i="1"/>
  <c r="HB65" i="1"/>
  <c r="HB61" i="1"/>
  <c r="HB57" i="1"/>
  <c r="HB53" i="1"/>
  <c r="HB49" i="1"/>
  <c r="HB45" i="1"/>
  <c r="HB41" i="1"/>
  <c r="HB37" i="1"/>
  <c r="HB33" i="1"/>
  <c r="HB29" i="1"/>
  <c r="HB25" i="1"/>
  <c r="HB21" i="1"/>
  <c r="HB17" i="1"/>
  <c r="HB306" i="1"/>
  <c r="HB298" i="1"/>
  <c r="HB294" i="1"/>
  <c r="HB287" i="1"/>
  <c r="HB279" i="1"/>
  <c r="HB275" i="1"/>
  <c r="HB267" i="1"/>
  <c r="HB263" i="1"/>
  <c r="HB251" i="1"/>
  <c r="HB243" i="1"/>
  <c r="HB239" i="1"/>
  <c r="HB231" i="1"/>
  <c r="HB223" i="1"/>
  <c r="HB215" i="1"/>
  <c r="HB207" i="1"/>
  <c r="HB203" i="1"/>
  <c r="HB195" i="1"/>
  <c r="HB187" i="1"/>
  <c r="HB183" i="1"/>
  <c r="HB175" i="1"/>
  <c r="HB163" i="1"/>
  <c r="HB155" i="1"/>
  <c r="HB143" i="1"/>
  <c r="HB131" i="1"/>
  <c r="HB123" i="1"/>
  <c r="HB115" i="1"/>
  <c r="HB107" i="1"/>
  <c r="HB103" i="1"/>
  <c r="HB95" i="1"/>
  <c r="HB87" i="1"/>
  <c r="HB83" i="1"/>
  <c r="HB75" i="1"/>
  <c r="HB67" i="1"/>
  <c r="HB59" i="1"/>
  <c r="HB55" i="1"/>
  <c r="HB47" i="1"/>
  <c r="HB39" i="1"/>
  <c r="HB35" i="1"/>
  <c r="HB31" i="1"/>
  <c r="HB27" i="1"/>
  <c r="HB19" i="1"/>
  <c r="HB301" i="1"/>
  <c r="HB293" i="1"/>
  <c r="HB286" i="1"/>
  <c r="HB278" i="1"/>
  <c r="HB274" i="1"/>
  <c r="HB266" i="1"/>
  <c r="HB258" i="1"/>
  <c r="HB250" i="1"/>
  <c r="HB242" i="1"/>
  <c r="HB234" i="1"/>
  <c r="HB226" i="1"/>
  <c r="HB218" i="1"/>
  <c r="HB210" i="1"/>
  <c r="HB202" i="1"/>
  <c r="HB198" i="1"/>
  <c r="HB190" i="1"/>
  <c r="HB182" i="1"/>
  <c r="HB174" i="1"/>
  <c r="HB166" i="1"/>
  <c r="HB158" i="1"/>
  <c r="HB150" i="1"/>
  <c r="HB146" i="1"/>
  <c r="HB138" i="1"/>
  <c r="HB130" i="1"/>
  <c r="HB122" i="1"/>
  <c r="HB114" i="1"/>
  <c r="HB106" i="1"/>
  <c r="HB102" i="1"/>
  <c r="HB94" i="1"/>
  <c r="HB90" i="1"/>
  <c r="HB82" i="1"/>
  <c r="HB78" i="1"/>
  <c r="HB70" i="1"/>
  <c r="HB66" i="1"/>
  <c r="HB58" i="1"/>
  <c r="HB50" i="1"/>
  <c r="HB38" i="1"/>
  <c r="HB30" i="1"/>
  <c r="HB18" i="1"/>
  <c r="HB307" i="1"/>
  <c r="HB303" i="1"/>
  <c r="HB299" i="1"/>
  <c r="HB295" i="1"/>
  <c r="HB291" i="1"/>
  <c r="HB288" i="1"/>
  <c r="HB284" i="1"/>
  <c r="HB280" i="1"/>
  <c r="HB276" i="1"/>
  <c r="HB272" i="1"/>
  <c r="HB268" i="1"/>
  <c r="HB264" i="1"/>
  <c r="HB260" i="1"/>
  <c r="HB256" i="1"/>
  <c r="HB252" i="1"/>
  <c r="HB248" i="1"/>
  <c r="HB244" i="1"/>
  <c r="HB240" i="1"/>
  <c r="HB236" i="1"/>
  <c r="HB232" i="1"/>
  <c r="HB228" i="1"/>
  <c r="HB224" i="1"/>
  <c r="HB220" i="1"/>
  <c r="HB216" i="1"/>
  <c r="HB212" i="1"/>
  <c r="HB208" i="1"/>
  <c r="HB204" i="1"/>
  <c r="HB200" i="1"/>
  <c r="HB196" i="1"/>
  <c r="HB192" i="1"/>
  <c r="HB188" i="1"/>
  <c r="HB184" i="1"/>
  <c r="HB180" i="1"/>
  <c r="HB176" i="1"/>
  <c r="HB172" i="1"/>
  <c r="HB168" i="1"/>
  <c r="HB164" i="1"/>
  <c r="HB160" i="1"/>
  <c r="HB156" i="1"/>
  <c r="HB152" i="1"/>
  <c r="HB148" i="1"/>
  <c r="HB144" i="1"/>
  <c r="HB140" i="1"/>
  <c r="HB136" i="1"/>
  <c r="HB132" i="1"/>
  <c r="HB128" i="1"/>
  <c r="HB124" i="1"/>
  <c r="HB120" i="1"/>
  <c r="HB116" i="1"/>
  <c r="HB112" i="1"/>
  <c r="HB108" i="1"/>
  <c r="HB104" i="1"/>
  <c r="HB100" i="1"/>
  <c r="HB96" i="1"/>
  <c r="HB92" i="1"/>
  <c r="HB88" i="1"/>
  <c r="HB84" i="1"/>
  <c r="HB80" i="1"/>
  <c r="HB76" i="1"/>
  <c r="HB72" i="1"/>
  <c r="HB68" i="1"/>
  <c r="HB64" i="1"/>
  <c r="HB60" i="1"/>
  <c r="HB56" i="1"/>
  <c r="HB52" i="1"/>
  <c r="HB48" i="1"/>
  <c r="HB44" i="1"/>
  <c r="HB40" i="1"/>
  <c r="HB36" i="1"/>
  <c r="HB32" i="1"/>
  <c r="HB28" i="1"/>
  <c r="HB24" i="1"/>
  <c r="HB20" i="1"/>
  <c r="HB16" i="1"/>
  <c r="GF276" i="1"/>
  <c r="GG276" i="1" s="1"/>
  <c r="HB15" i="1"/>
  <c r="GF15" i="1"/>
  <c r="GF18" i="1"/>
  <c r="GG18" i="1" s="1"/>
  <c r="GF54" i="1"/>
  <c r="GG54" i="1" s="1"/>
  <c r="GF66" i="1"/>
  <c r="GG66" i="1" s="1"/>
  <c r="GF78" i="1"/>
  <c r="GG78" i="1" s="1"/>
  <c r="GF82" i="1"/>
  <c r="GG82" i="1" s="1"/>
  <c r="GF90" i="1"/>
  <c r="GG90" i="1" s="1"/>
  <c r="GF94" i="1"/>
  <c r="GG94" i="1" s="1"/>
  <c r="GF102" i="1"/>
  <c r="GG102" i="1" s="1"/>
  <c r="GF106" i="1"/>
  <c r="GG106" i="1" s="1"/>
  <c r="GF118" i="1"/>
  <c r="GG118" i="1" s="1"/>
  <c r="GF154" i="1"/>
  <c r="GG154" i="1" s="1"/>
  <c r="GF158" i="1"/>
  <c r="GG158" i="1" s="1"/>
  <c r="GF166" i="1"/>
  <c r="GG166" i="1" s="1"/>
  <c r="GF170" i="1"/>
  <c r="GG170" i="1" s="1"/>
  <c r="GF182" i="1"/>
  <c r="GG182" i="1" s="1"/>
  <c r="GF194" i="1"/>
  <c r="GG194" i="1" s="1"/>
  <c r="GF210" i="1"/>
  <c r="GG210" i="1" s="1"/>
  <c r="GF222" i="1"/>
  <c r="GG222" i="1" s="1"/>
  <c r="GF230" i="1"/>
  <c r="GG230" i="1" s="1"/>
  <c r="GF246" i="1"/>
  <c r="GG246" i="1" s="1"/>
  <c r="GF270" i="1"/>
  <c r="GG270" i="1" s="1"/>
  <c r="GF42" i="1"/>
  <c r="GG42" i="1" s="1"/>
  <c r="GN20" i="1"/>
  <c r="GN84" i="1"/>
  <c r="GN86" i="1"/>
  <c r="GN130" i="1"/>
  <c r="GN112" i="1"/>
  <c r="GN114" i="1"/>
  <c r="GN116" i="1"/>
  <c r="GF271" i="1"/>
  <c r="GG271" i="1" s="1"/>
  <c r="GF219" i="1"/>
  <c r="GG219" i="1" s="1"/>
  <c r="GF167" i="1"/>
  <c r="GG167" i="1" s="1"/>
  <c r="GF267" i="1"/>
  <c r="GG267" i="1" s="1"/>
  <c r="GF243" i="1"/>
  <c r="GG243" i="1" s="1"/>
  <c r="GF231" i="1"/>
  <c r="GG231" i="1" s="1"/>
  <c r="GF223" i="1"/>
  <c r="GG223" i="1" s="1"/>
  <c r="GF211" i="1"/>
  <c r="GG211" i="1" s="1"/>
  <c r="GF195" i="1"/>
  <c r="GG195" i="1" s="1"/>
  <c r="GF183" i="1"/>
  <c r="GG183" i="1" s="1"/>
  <c r="GF175" i="1"/>
  <c r="GG175" i="1" s="1"/>
  <c r="GF163" i="1"/>
  <c r="GG163" i="1" s="1"/>
  <c r="GF155" i="1"/>
  <c r="GG155" i="1" s="1"/>
  <c r="GF135" i="1"/>
  <c r="GG135" i="1" s="1"/>
  <c r="GF119" i="1"/>
  <c r="GG119" i="1" s="1"/>
  <c r="GF115" i="1"/>
  <c r="GG115" i="1" s="1"/>
  <c r="GF107" i="1"/>
  <c r="GG107" i="1" s="1"/>
  <c r="GF99" i="1"/>
  <c r="GG99" i="1" s="1"/>
  <c r="GF91" i="1"/>
  <c r="GG91" i="1" s="1"/>
  <c r="GF83" i="1"/>
  <c r="GG83" i="1" s="1"/>
  <c r="GF75" i="1"/>
  <c r="GG75" i="1" s="1"/>
  <c r="GF67" i="1"/>
  <c r="GG67" i="1" s="1"/>
  <c r="GF55" i="1"/>
  <c r="GG55" i="1" s="1"/>
  <c r="GF19" i="1"/>
  <c r="GG19" i="1" s="1"/>
  <c r="GF31" i="1"/>
  <c r="GG31" i="1" s="1"/>
  <c r="GF287" i="1"/>
  <c r="GG287" i="1" s="1"/>
  <c r="GF275" i="1"/>
  <c r="GG275" i="1" s="1"/>
  <c r="GF263" i="1"/>
  <c r="GG263" i="1" s="1"/>
  <c r="GF235" i="1"/>
  <c r="GG235" i="1" s="1"/>
  <c r="GF227" i="1"/>
  <c r="GG227" i="1" s="1"/>
  <c r="GF215" i="1"/>
  <c r="GG215" i="1" s="1"/>
  <c r="GF207" i="1"/>
  <c r="GG207" i="1" s="1"/>
  <c r="GF191" i="1"/>
  <c r="GG191" i="1" s="1"/>
  <c r="GF179" i="1"/>
  <c r="GG179" i="1" s="1"/>
  <c r="GF159" i="1"/>
  <c r="GG159" i="1" s="1"/>
  <c r="GF151" i="1"/>
  <c r="GG151" i="1" s="1"/>
  <c r="GF123" i="1"/>
  <c r="GG123" i="1" s="1"/>
  <c r="GF111" i="1"/>
  <c r="GG111" i="1" s="1"/>
  <c r="GF103" i="1"/>
  <c r="GG103" i="1" s="1"/>
  <c r="GF95" i="1"/>
  <c r="GG95" i="1" s="1"/>
  <c r="GF87" i="1"/>
  <c r="GG87" i="1" s="1"/>
  <c r="GF79" i="1"/>
  <c r="GG79" i="1" s="1"/>
  <c r="GF71" i="1"/>
  <c r="GG71" i="1" s="1"/>
  <c r="GF63" i="1"/>
  <c r="GG63" i="1" s="1"/>
  <c r="GN21" i="1"/>
  <c r="GF298" i="1"/>
  <c r="GG298" i="1" s="1"/>
  <c r="GF279" i="1"/>
  <c r="GG279" i="1" s="1"/>
  <c r="GF27" i="1"/>
  <c r="GG27" i="1" s="1"/>
  <c r="GN64" i="1"/>
  <c r="GN92" i="1"/>
  <c r="GN124" i="1"/>
  <c r="GN136" i="1"/>
  <c r="GN208" i="1"/>
  <c r="GN261" i="1"/>
  <c r="GN80" i="1"/>
  <c r="GF80" i="1"/>
  <c r="GG80" i="1" s="1"/>
  <c r="GH164" i="1"/>
  <c r="GF84" i="1"/>
  <c r="GG84" i="1" s="1"/>
  <c r="GF302" i="1"/>
  <c r="GG302" i="1" s="1"/>
  <c r="GF294" i="1"/>
  <c r="GG294" i="1" s="1"/>
  <c r="GF283" i="1"/>
  <c r="GG283" i="1" s="1"/>
  <c r="GF255" i="1"/>
  <c r="GG255" i="1" s="1"/>
  <c r="GF251" i="1"/>
  <c r="GG251" i="1" s="1"/>
  <c r="GF239" i="1"/>
  <c r="GG239" i="1" s="1"/>
  <c r="GF203" i="1"/>
  <c r="GG203" i="1" s="1"/>
  <c r="GF199" i="1"/>
  <c r="GG199" i="1" s="1"/>
  <c r="GF147" i="1"/>
  <c r="GG147" i="1" s="1"/>
  <c r="GF143" i="1"/>
  <c r="GG143" i="1" s="1"/>
  <c r="GF139" i="1"/>
  <c r="GG139" i="1" s="1"/>
  <c r="GF131" i="1"/>
  <c r="GG131" i="1" s="1"/>
  <c r="GF47" i="1"/>
  <c r="GG47" i="1" s="1"/>
  <c r="GF43" i="1"/>
  <c r="GG43" i="1" s="1"/>
  <c r="GF35" i="1"/>
  <c r="GG35" i="1" s="1"/>
  <c r="GF23" i="1"/>
  <c r="GG23" i="1" s="1"/>
  <c r="GF130" i="1"/>
  <c r="GG130" i="1" s="1"/>
  <c r="GH120" i="1"/>
  <c r="GF112" i="1"/>
  <c r="GG112" i="1" s="1"/>
  <c r="GF306" i="1"/>
  <c r="GG306" i="1" s="1"/>
  <c r="GF259" i="1"/>
  <c r="GG259" i="1" s="1"/>
  <c r="GF187" i="1"/>
  <c r="GG187" i="1" s="1"/>
  <c r="GF127" i="1"/>
  <c r="GG127" i="1" s="1"/>
  <c r="GF59" i="1"/>
  <c r="GG59" i="1" s="1"/>
  <c r="GF51" i="1"/>
  <c r="GH51" i="1" s="1"/>
  <c r="GF39" i="1"/>
  <c r="GG39" i="1" s="1"/>
  <c r="GF16" i="1"/>
  <c r="GG16" i="1" s="1"/>
  <c r="GF20" i="1"/>
  <c r="GG20" i="1" s="1"/>
  <c r="GN93" i="1"/>
  <c r="GN121" i="1"/>
  <c r="GN254" i="1"/>
  <c r="GN303" i="1"/>
  <c r="GF116" i="1"/>
  <c r="GG116" i="1" s="1"/>
  <c r="GF104" i="1"/>
  <c r="GG104" i="1" s="1"/>
  <c r="GF305" i="1"/>
  <c r="GG305" i="1" s="1"/>
  <c r="GF301" i="1"/>
  <c r="GG301" i="1" s="1"/>
  <c r="GF293" i="1"/>
  <c r="GG293" i="1" s="1"/>
  <c r="GF290" i="1"/>
  <c r="GG290" i="1" s="1"/>
  <c r="GF282" i="1"/>
  <c r="GG282" i="1" s="1"/>
  <c r="GF278" i="1"/>
  <c r="GG278" i="1" s="1"/>
  <c r="GF274" i="1"/>
  <c r="GG274" i="1" s="1"/>
  <c r="GF266" i="1"/>
  <c r="GG266" i="1" s="1"/>
  <c r="GF262" i="1"/>
  <c r="GG262" i="1" s="1"/>
  <c r="GF254" i="1"/>
  <c r="GG254" i="1" s="1"/>
  <c r="GF250" i="1"/>
  <c r="GG250" i="1" s="1"/>
  <c r="GF242" i="1"/>
  <c r="GG242" i="1" s="1"/>
  <c r="GF238" i="1"/>
  <c r="GG238" i="1" s="1"/>
  <c r="GF234" i="1"/>
  <c r="GG234" i="1" s="1"/>
  <c r="GF226" i="1"/>
  <c r="GG226" i="1" s="1"/>
  <c r="GF218" i="1"/>
  <c r="GG218" i="1" s="1"/>
  <c r="GF214" i="1"/>
  <c r="GG214" i="1" s="1"/>
  <c r="GF206" i="1"/>
  <c r="GG206" i="1" s="1"/>
  <c r="GF202" i="1"/>
  <c r="GG202" i="1" s="1"/>
  <c r="GF198" i="1"/>
  <c r="GG198" i="1" s="1"/>
  <c r="GF190" i="1"/>
  <c r="GG190" i="1" s="1"/>
  <c r="GF186" i="1"/>
  <c r="GG186" i="1" s="1"/>
  <c r="GF178" i="1"/>
  <c r="GG178" i="1" s="1"/>
  <c r="GF174" i="1"/>
  <c r="GG174" i="1" s="1"/>
  <c r="GF162" i="1"/>
  <c r="GG162" i="1" s="1"/>
  <c r="GF150" i="1"/>
  <c r="GG150" i="1" s="1"/>
  <c r="GF138" i="1"/>
  <c r="GG138" i="1" s="1"/>
  <c r="GF134" i="1"/>
  <c r="GG134" i="1" s="1"/>
  <c r="GF126" i="1"/>
  <c r="GG126" i="1" s="1"/>
  <c r="GF122" i="1"/>
  <c r="GG122" i="1" s="1"/>
  <c r="GF114" i="1"/>
  <c r="GG114" i="1" s="1"/>
  <c r="GF110" i="1"/>
  <c r="GG110" i="1" s="1"/>
  <c r="GF98" i="1"/>
  <c r="GG98" i="1" s="1"/>
  <c r="GF86" i="1"/>
  <c r="GG86" i="1" s="1"/>
  <c r="GF74" i="1"/>
  <c r="GG74" i="1" s="1"/>
  <c r="GF70" i="1"/>
  <c r="GG70" i="1" s="1"/>
  <c r="GF62" i="1"/>
  <c r="GG62" i="1" s="1"/>
  <c r="GF58" i="1"/>
  <c r="GG58" i="1" s="1"/>
  <c r="GF50" i="1"/>
  <c r="GG50" i="1" s="1"/>
  <c r="GF46" i="1"/>
  <c r="GG46" i="1" s="1"/>
  <c r="GF34" i="1"/>
  <c r="GG34" i="1" s="1"/>
  <c r="GF22" i="1"/>
  <c r="GG22" i="1" s="1"/>
  <c r="GF308" i="1"/>
  <c r="GG308" i="1" s="1"/>
  <c r="GF304" i="1"/>
  <c r="GG304" i="1" s="1"/>
  <c r="GF300" i="1"/>
  <c r="GG300" i="1" s="1"/>
  <c r="GF296" i="1"/>
  <c r="GG296" i="1" s="1"/>
  <c r="GF292" i="1"/>
  <c r="GG292" i="1" s="1"/>
  <c r="GF289" i="1"/>
  <c r="GG289" i="1" s="1"/>
  <c r="GF285" i="1"/>
  <c r="GG285" i="1" s="1"/>
  <c r="GF281" i="1"/>
  <c r="GG281" i="1" s="1"/>
  <c r="GF277" i="1"/>
  <c r="GG277" i="1" s="1"/>
  <c r="GF273" i="1"/>
  <c r="GG273" i="1" s="1"/>
  <c r="GF269" i="1"/>
  <c r="GG269" i="1" s="1"/>
  <c r="GF265" i="1"/>
  <c r="GG265" i="1" s="1"/>
  <c r="GF261" i="1"/>
  <c r="GG261" i="1" s="1"/>
  <c r="GF257" i="1"/>
  <c r="GG257" i="1" s="1"/>
  <c r="GF253" i="1"/>
  <c r="GG253" i="1" s="1"/>
  <c r="GF249" i="1"/>
  <c r="GG249" i="1" s="1"/>
  <c r="GF245" i="1"/>
  <c r="GG245" i="1" s="1"/>
  <c r="GF241" i="1"/>
  <c r="GG241" i="1" s="1"/>
  <c r="GF237" i="1"/>
  <c r="GG237" i="1" s="1"/>
  <c r="GF233" i="1"/>
  <c r="GG233" i="1" s="1"/>
  <c r="GF229" i="1"/>
  <c r="GG229" i="1" s="1"/>
  <c r="GF225" i="1"/>
  <c r="GG225" i="1" s="1"/>
  <c r="GF221" i="1"/>
  <c r="GG221" i="1" s="1"/>
  <c r="GF217" i="1"/>
  <c r="GG217" i="1" s="1"/>
  <c r="GF213" i="1"/>
  <c r="GG213" i="1" s="1"/>
  <c r="GF209" i="1"/>
  <c r="GG209" i="1" s="1"/>
  <c r="GF205" i="1"/>
  <c r="GG205" i="1" s="1"/>
  <c r="GF201" i="1"/>
  <c r="GG201" i="1" s="1"/>
  <c r="GF197" i="1"/>
  <c r="GG197" i="1" s="1"/>
  <c r="GF193" i="1"/>
  <c r="GG193" i="1" s="1"/>
  <c r="GF189" i="1"/>
  <c r="GG189" i="1" s="1"/>
  <c r="GF185" i="1"/>
  <c r="GG185" i="1" s="1"/>
  <c r="GF181" i="1"/>
  <c r="GG181" i="1" s="1"/>
  <c r="GF177" i="1"/>
  <c r="GG177" i="1" s="1"/>
  <c r="GF173" i="1"/>
  <c r="GG173" i="1" s="1"/>
  <c r="GF169" i="1"/>
  <c r="GG169" i="1" s="1"/>
  <c r="GF165" i="1"/>
  <c r="GG165" i="1" s="1"/>
  <c r="GF161" i="1"/>
  <c r="GG161" i="1" s="1"/>
  <c r="GF157" i="1"/>
  <c r="GG157" i="1" s="1"/>
  <c r="GF153" i="1"/>
  <c r="GG153" i="1" s="1"/>
  <c r="GF149" i="1"/>
  <c r="GG149" i="1" s="1"/>
  <c r="GF145" i="1"/>
  <c r="GG145" i="1" s="1"/>
  <c r="GF141" i="1"/>
  <c r="GG141" i="1" s="1"/>
  <c r="GF137" i="1"/>
  <c r="GG137" i="1" s="1"/>
  <c r="GF133" i="1"/>
  <c r="GG133" i="1" s="1"/>
  <c r="GF129" i="1"/>
  <c r="GG129" i="1" s="1"/>
  <c r="GF125" i="1"/>
  <c r="GG125" i="1" s="1"/>
  <c r="GF121" i="1"/>
  <c r="GG121" i="1" s="1"/>
  <c r="GF117" i="1"/>
  <c r="GG117" i="1" s="1"/>
  <c r="GF113" i="1"/>
  <c r="GG113" i="1" s="1"/>
  <c r="GF109" i="1"/>
  <c r="GG109" i="1" s="1"/>
  <c r="GF105" i="1"/>
  <c r="GG105" i="1" s="1"/>
  <c r="GF101" i="1"/>
  <c r="GG101" i="1" s="1"/>
  <c r="GF97" i="1"/>
  <c r="GG97" i="1" s="1"/>
  <c r="GF93" i="1"/>
  <c r="GG93" i="1" s="1"/>
  <c r="GF89" i="1"/>
  <c r="GG89" i="1" s="1"/>
  <c r="GF85" i="1"/>
  <c r="GG85" i="1" s="1"/>
  <c r="GF81" i="1"/>
  <c r="GG81" i="1" s="1"/>
  <c r="GF77" i="1"/>
  <c r="GG77" i="1" s="1"/>
  <c r="GF73" i="1"/>
  <c r="GG73" i="1" s="1"/>
  <c r="GF69" i="1"/>
  <c r="GG69" i="1" s="1"/>
  <c r="GF65" i="1"/>
  <c r="GG65" i="1" s="1"/>
  <c r="GF61" i="1"/>
  <c r="GG61" i="1" s="1"/>
  <c r="GF57" i="1"/>
  <c r="GG57" i="1" s="1"/>
  <c r="GF53" i="1"/>
  <c r="GG53" i="1" s="1"/>
  <c r="GF49" i="1"/>
  <c r="GG49" i="1" s="1"/>
  <c r="GF45" i="1"/>
  <c r="GG45" i="1" s="1"/>
  <c r="GF41" i="1"/>
  <c r="GG41" i="1" s="1"/>
  <c r="GF37" i="1"/>
  <c r="GG37" i="1" s="1"/>
  <c r="GF33" i="1"/>
  <c r="GG33" i="1" s="1"/>
  <c r="GF29" i="1"/>
  <c r="GG29" i="1" s="1"/>
  <c r="GF25" i="1"/>
  <c r="GG25" i="1" s="1"/>
  <c r="GF21" i="1"/>
  <c r="GG21" i="1" s="1"/>
  <c r="GF17" i="1"/>
  <c r="GG17" i="1" s="1"/>
  <c r="GH286" i="1"/>
  <c r="GH64" i="1"/>
  <c r="GH76" i="1"/>
  <c r="GH92" i="1"/>
  <c r="CG13" i="1"/>
  <c r="GN66" i="1"/>
  <c r="GN70" i="1"/>
  <c r="GN72" i="1"/>
  <c r="GN74" i="1"/>
  <c r="GN82" i="1"/>
  <c r="GN88" i="1"/>
  <c r="GN90" i="1"/>
  <c r="GN94" i="1"/>
  <c r="GN98" i="1"/>
  <c r="GN100" i="1"/>
  <c r="GN102" i="1"/>
  <c r="GN106" i="1"/>
  <c r="GN118" i="1"/>
  <c r="GN127" i="1"/>
  <c r="GN139" i="1"/>
  <c r="GN141" i="1"/>
  <c r="GN168" i="1"/>
  <c r="GN224" i="1"/>
  <c r="GN24" i="1"/>
  <c r="GN30" i="1"/>
  <c r="GN53" i="1"/>
  <c r="GN55" i="1"/>
  <c r="GN87" i="1"/>
  <c r="GN101" i="1"/>
  <c r="GN117" i="1"/>
  <c r="GN209" i="1"/>
  <c r="GN211" i="1"/>
  <c r="GN215" i="1"/>
  <c r="GN217" i="1"/>
  <c r="GN221" i="1"/>
  <c r="GN223" i="1"/>
  <c r="GN227" i="1"/>
  <c r="GN229" i="1"/>
  <c r="GN231" i="1"/>
  <c r="GN233" i="1"/>
  <c r="GN235" i="1"/>
  <c r="GN238" i="1"/>
  <c r="GN247" i="1"/>
  <c r="GN248" i="1"/>
  <c r="GN250" i="1"/>
  <c r="GN252" i="1"/>
  <c r="GN265" i="1"/>
  <c r="GN267" i="1"/>
  <c r="GN273" i="1"/>
  <c r="GN282" i="1"/>
  <c r="GN286" i="1"/>
  <c r="GN23" i="1"/>
  <c r="GN25" i="1"/>
  <c r="GN29" i="1"/>
  <c r="GN31" i="1"/>
  <c r="GN37" i="1"/>
  <c r="GN39" i="1"/>
  <c r="GN40" i="1"/>
  <c r="GN43" i="1"/>
  <c r="GN45" i="1"/>
  <c r="GN47" i="1"/>
  <c r="GN49" i="1"/>
  <c r="GN51" i="1"/>
  <c r="GN54" i="1"/>
  <c r="GN56" i="1"/>
  <c r="GN58" i="1"/>
  <c r="GN59" i="1"/>
  <c r="GN61" i="1"/>
  <c r="GN122" i="1"/>
  <c r="GN144" i="1"/>
  <c r="GN151" i="1"/>
  <c r="GN159" i="1"/>
  <c r="GN161" i="1"/>
  <c r="GN169" i="1"/>
  <c r="GN202" i="1"/>
  <c r="GN204" i="1"/>
  <c r="GN219" i="1"/>
  <c r="GN288" i="1"/>
  <c r="GN289" i="1"/>
  <c r="GN295" i="1"/>
  <c r="GN297" i="1"/>
  <c r="GN299" i="1"/>
  <c r="GN301" i="1"/>
  <c r="GN120" i="1"/>
  <c r="GN158" i="1"/>
  <c r="GN200" i="1"/>
  <c r="GN210" i="1"/>
  <c r="GN263" i="1"/>
  <c r="GN16" i="1"/>
  <c r="GN35" i="1"/>
  <c r="GN76" i="1"/>
  <c r="GN129" i="1"/>
  <c r="GN133" i="1"/>
  <c r="GN149" i="1"/>
  <c r="GN284" i="1"/>
  <c r="GN68" i="1"/>
  <c r="GN222" i="1"/>
  <c r="GH224" i="1"/>
  <c r="GN271" i="1"/>
  <c r="GN18" i="1"/>
  <c r="GN33" i="1"/>
  <c r="GN48" i="1"/>
  <c r="GH56" i="1"/>
  <c r="GN57" i="1"/>
  <c r="GN78" i="1"/>
  <c r="GN105" i="1"/>
  <c r="GN131" i="1"/>
  <c r="GN191" i="1"/>
  <c r="GN203" i="1"/>
  <c r="GN228" i="1"/>
  <c r="GN269" i="1"/>
  <c r="GN281" i="1"/>
  <c r="GN27" i="1"/>
  <c r="GN52" i="1"/>
  <c r="GN67" i="1"/>
  <c r="GN85" i="1"/>
  <c r="GN104" i="1"/>
  <c r="GN110" i="1"/>
  <c r="GN160" i="1"/>
  <c r="GN167" i="1"/>
  <c r="GN246" i="1"/>
  <c r="GN294" i="1"/>
  <c r="GH108" i="1"/>
  <c r="GH38" i="1"/>
  <c r="GH124" i="1"/>
  <c r="GN145" i="1"/>
  <c r="GN148" i="1"/>
  <c r="GN157" i="1"/>
  <c r="GN172" i="1"/>
  <c r="GN241" i="1"/>
  <c r="GN245" i="1"/>
  <c r="GN307" i="1"/>
  <c r="GN17" i="1"/>
  <c r="GH40" i="1"/>
  <c r="GN44" i="1"/>
  <c r="GN77" i="1"/>
  <c r="GN79" i="1"/>
  <c r="GN99" i="1"/>
  <c r="GN108" i="1"/>
  <c r="GN115" i="1"/>
  <c r="GN126" i="1"/>
  <c r="GN134" i="1"/>
  <c r="GN142" i="1"/>
  <c r="GN143" i="1"/>
  <c r="GH160" i="1"/>
  <c r="GN156" i="1"/>
  <c r="GH156" i="1"/>
  <c r="GN272" i="1"/>
  <c r="GN275" i="1"/>
  <c r="GN277" i="1"/>
  <c r="GN280" i="1"/>
  <c r="GL13" i="1"/>
  <c r="GN239" i="1"/>
  <c r="GN243" i="1"/>
  <c r="GN305" i="1"/>
  <c r="GN34" i="1"/>
  <c r="GH52" i="1"/>
  <c r="GN41" i="1"/>
  <c r="GN63" i="1"/>
  <c r="GN75" i="1"/>
  <c r="GN91" i="1"/>
  <c r="GN95" i="1"/>
  <c r="GN107" i="1"/>
  <c r="GN109" i="1"/>
  <c r="GN123" i="1"/>
  <c r="GN154" i="1"/>
  <c r="GN173" i="1"/>
  <c r="GN262" i="1"/>
  <c r="GH303" i="1"/>
  <c r="GN50" i="1"/>
  <c r="GN69" i="1"/>
  <c r="GN162" i="1"/>
  <c r="GN166" i="1"/>
  <c r="GN195" i="1"/>
  <c r="GN253" i="1"/>
  <c r="GN256" i="1"/>
  <c r="GN258" i="1"/>
  <c r="GN260" i="1"/>
  <c r="GN291" i="1"/>
  <c r="GN293" i="1"/>
  <c r="GN302" i="1"/>
  <c r="GN135" i="1"/>
  <c r="GN140" i="1"/>
  <c r="GN147" i="1"/>
  <c r="GN150" i="1"/>
  <c r="GN152" i="1"/>
  <c r="GN164" i="1"/>
  <c r="GN170" i="1"/>
  <c r="GN183" i="1"/>
  <c r="GN125" i="1"/>
  <c r="GN205" i="1"/>
  <c r="GN216" i="1"/>
  <c r="GN230" i="1"/>
  <c r="GN206" i="1"/>
  <c r="GN212" i="1"/>
  <c r="GN218" i="1"/>
  <c r="GN137" i="1"/>
  <c r="GH168" i="1"/>
  <c r="GN201" i="1"/>
  <c r="GN207" i="1"/>
  <c r="GN213" i="1"/>
  <c r="GN214" i="1"/>
  <c r="GN220" i="1"/>
  <c r="GN236" i="1"/>
  <c r="GN225" i="1"/>
  <c r="GN226" i="1"/>
  <c r="GH26" i="1"/>
  <c r="GH60" i="1"/>
  <c r="GH28" i="1"/>
  <c r="GH36" i="1"/>
  <c r="GN22" i="1"/>
  <c r="GN36" i="1"/>
  <c r="GN179" i="1"/>
  <c r="GN234" i="1"/>
  <c r="GN237" i="1"/>
  <c r="GN270" i="1"/>
  <c r="GN285" i="1"/>
  <c r="GN287" i="1"/>
  <c r="GN298" i="1"/>
  <c r="GN19" i="1"/>
  <c r="GH24" i="1"/>
  <c r="GN28" i="1"/>
  <c r="GH32" i="1"/>
  <c r="GN46" i="1"/>
  <c r="GN60" i="1"/>
  <c r="GN26" i="1"/>
  <c r="GN38" i="1"/>
  <c r="GN71" i="1"/>
  <c r="GN83" i="1"/>
  <c r="GN97" i="1"/>
  <c r="GN113" i="1"/>
  <c r="GN132" i="1"/>
  <c r="GH140" i="1"/>
  <c r="GN155" i="1"/>
  <c r="GN165" i="1"/>
  <c r="GH172" i="1"/>
  <c r="GH132" i="1"/>
  <c r="GN186" i="1"/>
  <c r="GN192" i="1"/>
  <c r="GN198" i="1"/>
  <c r="GH232" i="1"/>
  <c r="GH264" i="1"/>
  <c r="GN249" i="1"/>
  <c r="GN251" i="1"/>
  <c r="GN268" i="1"/>
  <c r="GN300" i="1"/>
  <c r="GH96" i="1"/>
  <c r="GH128" i="1"/>
  <c r="GH146" i="1"/>
  <c r="GD13" i="1"/>
  <c r="GN32" i="1"/>
  <c r="GH48" i="1"/>
  <c r="GN62" i="1"/>
  <c r="GN65" i="1"/>
  <c r="GH72" i="1"/>
  <c r="GH88" i="1"/>
  <c r="GH136" i="1"/>
  <c r="GH152" i="1"/>
  <c r="GH171" i="1"/>
  <c r="GN185" i="1"/>
  <c r="GH188" i="1"/>
  <c r="GN190" i="1"/>
  <c r="GN197" i="1"/>
  <c r="GN73" i="1"/>
  <c r="GN81" i="1"/>
  <c r="GN89" i="1"/>
  <c r="GN96" i="1"/>
  <c r="GN103" i="1"/>
  <c r="GN111" i="1"/>
  <c r="GN119" i="1"/>
  <c r="GN128" i="1"/>
  <c r="GN138" i="1"/>
  <c r="GN146" i="1"/>
  <c r="GN153" i="1"/>
  <c r="GN163" i="1"/>
  <c r="GN171" i="1"/>
  <c r="GN175" i="1"/>
  <c r="GN176" i="1"/>
  <c r="GN177" i="1"/>
  <c r="GN184" i="1"/>
  <c r="GN196" i="1"/>
  <c r="GH240" i="1"/>
  <c r="GN242" i="1"/>
  <c r="GN244" i="1"/>
  <c r="GN257" i="1"/>
  <c r="GN259" i="1"/>
  <c r="GN276" i="1"/>
  <c r="GN279" i="1"/>
  <c r="GN42" i="1"/>
  <c r="GN292" i="1"/>
  <c r="GN306" i="1"/>
  <c r="GN308" i="1"/>
  <c r="GN178" i="1"/>
  <c r="GN199" i="1"/>
  <c r="GH200" i="1"/>
  <c r="GN180" i="1"/>
  <c r="GN181" i="1"/>
  <c r="GN187" i="1"/>
  <c r="GN188" i="1"/>
  <c r="GN278" i="1"/>
  <c r="GN193" i="1"/>
  <c r="GH272" i="1"/>
  <c r="GN174" i="1"/>
  <c r="GN182" i="1"/>
  <c r="GN189" i="1"/>
  <c r="GN194" i="1"/>
  <c r="GH208" i="1"/>
  <c r="GH212" i="1"/>
  <c r="GH216" i="1"/>
  <c r="GH236" i="1"/>
  <c r="GH228" i="1"/>
  <c r="GN232" i="1"/>
  <c r="GN240" i="1"/>
  <c r="GN264" i="1"/>
  <c r="GN255" i="1"/>
  <c r="GN266" i="1"/>
  <c r="GN274" i="1"/>
  <c r="GN283" i="1"/>
  <c r="GN290" i="1"/>
  <c r="GN296" i="1"/>
  <c r="GN304" i="1"/>
  <c r="CI97" i="1" l="1"/>
  <c r="CI225" i="1"/>
  <c r="GH68" i="1"/>
  <c r="CI81" i="1"/>
  <c r="CI209" i="1"/>
  <c r="CI304" i="1"/>
  <c r="GH284" i="1"/>
  <c r="CI65" i="1"/>
  <c r="CI193" i="1"/>
  <c r="CI49" i="1"/>
  <c r="CI177" i="1"/>
  <c r="CI289" i="1"/>
  <c r="CI33" i="1"/>
  <c r="CI125" i="1"/>
  <c r="CI161" i="1"/>
  <c r="CI273" i="1"/>
  <c r="BL214" i="1"/>
  <c r="BK214" i="1"/>
  <c r="P88" i="1"/>
  <c r="Q88" i="1"/>
  <c r="P152" i="1"/>
  <c r="Q152" i="1"/>
  <c r="P216" i="1"/>
  <c r="Q216" i="1"/>
  <c r="P296" i="1"/>
  <c r="Q296" i="1"/>
  <c r="P269" i="1"/>
  <c r="Q269" i="1"/>
  <c r="P25" i="1"/>
  <c r="Q25" i="1"/>
  <c r="P41" i="1"/>
  <c r="Q41" i="1"/>
  <c r="P57" i="1"/>
  <c r="Q57" i="1"/>
  <c r="P73" i="1"/>
  <c r="Q73" i="1"/>
  <c r="P105" i="1"/>
  <c r="Q105" i="1"/>
  <c r="P137" i="1"/>
  <c r="Q137" i="1"/>
  <c r="P153" i="1"/>
  <c r="Q153" i="1"/>
  <c r="P169" i="1"/>
  <c r="Q169" i="1"/>
  <c r="P185" i="1"/>
  <c r="Q185" i="1"/>
  <c r="P201" i="1"/>
  <c r="Q201" i="1"/>
  <c r="P217" i="1"/>
  <c r="Q217" i="1"/>
  <c r="P233" i="1"/>
  <c r="Q233" i="1"/>
  <c r="P249" i="1"/>
  <c r="Q249" i="1"/>
  <c r="P265" i="1"/>
  <c r="Q265" i="1"/>
  <c r="P281" i="1"/>
  <c r="Q281" i="1"/>
  <c r="P297" i="1"/>
  <c r="Q297" i="1"/>
  <c r="BL21" i="1"/>
  <c r="BK21" i="1"/>
  <c r="BL69" i="1"/>
  <c r="BK69" i="1"/>
  <c r="BL85" i="1"/>
  <c r="BK85" i="1"/>
  <c r="BK117" i="1"/>
  <c r="BL117" i="1"/>
  <c r="BL189" i="1"/>
  <c r="BK189" i="1"/>
  <c r="BL277" i="1"/>
  <c r="BK277" i="1"/>
  <c r="BK26" i="1"/>
  <c r="BL26" i="1"/>
  <c r="BK42" i="1"/>
  <c r="BL42" i="1"/>
  <c r="BK58" i="1"/>
  <c r="BL58" i="1"/>
  <c r="BK74" i="1"/>
  <c r="BL74" i="1"/>
  <c r="BK90" i="1"/>
  <c r="BL90" i="1"/>
  <c r="BK106" i="1"/>
  <c r="BL106" i="1"/>
  <c r="BK122" i="1"/>
  <c r="BL122" i="1"/>
  <c r="BK138" i="1"/>
  <c r="BL138" i="1"/>
  <c r="BL154" i="1"/>
  <c r="BK154" i="1"/>
  <c r="BL170" i="1"/>
  <c r="BK170" i="1"/>
  <c r="BL186" i="1"/>
  <c r="BK186" i="1"/>
  <c r="BL202" i="1"/>
  <c r="BK202" i="1"/>
  <c r="BL218" i="1"/>
  <c r="BK218" i="1"/>
  <c r="BL234" i="1"/>
  <c r="BK234" i="1"/>
  <c r="BL250" i="1"/>
  <c r="BK250" i="1"/>
  <c r="BL266" i="1"/>
  <c r="BK266" i="1"/>
  <c r="BL282" i="1"/>
  <c r="BK282" i="1"/>
  <c r="BL298" i="1"/>
  <c r="BK298" i="1"/>
  <c r="BL45" i="1"/>
  <c r="BK45" i="1"/>
  <c r="BL133" i="1"/>
  <c r="BK133" i="1"/>
  <c r="BL205" i="1"/>
  <c r="BK205" i="1"/>
  <c r="BL285" i="1"/>
  <c r="BK285" i="1"/>
  <c r="BL27" i="1"/>
  <c r="BK27" i="1"/>
  <c r="BL43" i="1"/>
  <c r="BK43" i="1"/>
  <c r="BL59" i="1"/>
  <c r="BK59" i="1"/>
  <c r="BL75" i="1"/>
  <c r="BK75" i="1"/>
  <c r="BL91" i="1"/>
  <c r="BK91" i="1"/>
  <c r="BL107" i="1"/>
  <c r="BK107" i="1"/>
  <c r="BL123" i="1"/>
  <c r="BK123" i="1"/>
  <c r="BK139" i="1"/>
  <c r="BL139" i="1"/>
  <c r="BL155" i="1"/>
  <c r="BK155" i="1"/>
  <c r="BL171" i="1"/>
  <c r="BK171" i="1"/>
  <c r="BK187" i="1"/>
  <c r="BL187" i="1"/>
  <c r="BK203" i="1"/>
  <c r="BL203" i="1"/>
  <c r="BK219" i="1"/>
  <c r="BL219" i="1"/>
  <c r="BK235" i="1"/>
  <c r="BL235" i="1"/>
  <c r="BK251" i="1"/>
  <c r="BL251" i="1"/>
  <c r="BK267" i="1"/>
  <c r="BL267" i="1"/>
  <c r="BK283" i="1"/>
  <c r="BL283" i="1"/>
  <c r="BK299" i="1"/>
  <c r="BL299" i="1"/>
  <c r="BL37" i="1"/>
  <c r="BK37" i="1"/>
  <c r="BK68" i="1"/>
  <c r="BL68" i="1"/>
  <c r="BK84" i="1"/>
  <c r="BL84" i="1"/>
  <c r="BK100" i="1"/>
  <c r="BL100" i="1"/>
  <c r="BK116" i="1"/>
  <c r="BL116" i="1"/>
  <c r="BL132" i="1"/>
  <c r="BK132" i="1"/>
  <c r="BL148" i="1"/>
  <c r="BK148" i="1"/>
  <c r="BL164" i="1"/>
  <c r="BK164" i="1"/>
  <c r="BL180" i="1"/>
  <c r="BK180" i="1"/>
  <c r="BL196" i="1"/>
  <c r="BK196" i="1"/>
  <c r="BL212" i="1"/>
  <c r="BK212" i="1"/>
  <c r="BL228" i="1"/>
  <c r="BK228" i="1"/>
  <c r="BL244" i="1"/>
  <c r="BK244" i="1"/>
  <c r="BL260" i="1"/>
  <c r="BK260" i="1"/>
  <c r="BL276" i="1"/>
  <c r="BK276" i="1"/>
  <c r="BL292" i="1"/>
  <c r="BK292" i="1"/>
  <c r="BL308" i="1"/>
  <c r="BK308" i="1"/>
  <c r="BL157" i="1"/>
  <c r="BK157" i="1"/>
  <c r="BL253" i="1"/>
  <c r="BK253" i="1"/>
  <c r="BK22" i="1"/>
  <c r="BL22" i="1"/>
  <c r="BK38" i="1"/>
  <c r="BL38" i="1"/>
  <c r="BK54" i="1"/>
  <c r="BL54" i="1"/>
  <c r="BK70" i="1"/>
  <c r="BL70" i="1"/>
  <c r="BK86" i="1"/>
  <c r="BL86" i="1"/>
  <c r="BK102" i="1"/>
  <c r="BL102" i="1"/>
  <c r="BK118" i="1"/>
  <c r="BL118" i="1"/>
  <c r="BK134" i="1"/>
  <c r="BL134" i="1"/>
  <c r="BL150" i="1"/>
  <c r="BK150" i="1"/>
  <c r="BL166" i="1"/>
  <c r="BK166" i="1"/>
  <c r="BK182" i="1"/>
  <c r="BL182" i="1"/>
  <c r="BK198" i="1"/>
  <c r="BL198" i="1"/>
  <c r="BK230" i="1"/>
  <c r="BL230" i="1"/>
  <c r="BL246" i="1"/>
  <c r="BK246" i="1"/>
  <c r="BK262" i="1"/>
  <c r="BL262" i="1"/>
  <c r="BL278" i="1"/>
  <c r="BK278" i="1"/>
  <c r="BK294" i="1"/>
  <c r="BL294" i="1"/>
  <c r="BL23" i="1"/>
  <c r="BK23" i="1"/>
  <c r="BL39" i="1"/>
  <c r="BK39" i="1"/>
  <c r="BL55" i="1"/>
  <c r="BK55" i="1"/>
  <c r="BL71" i="1"/>
  <c r="BK71" i="1"/>
  <c r="BL87" i="1"/>
  <c r="BK87" i="1"/>
  <c r="BL103" i="1"/>
  <c r="BK103" i="1"/>
  <c r="BL119" i="1"/>
  <c r="BK119" i="1"/>
  <c r="BK135" i="1"/>
  <c r="BL135" i="1"/>
  <c r="BK151" i="1"/>
  <c r="BL151" i="1"/>
  <c r="BL167" i="1"/>
  <c r="BK167" i="1"/>
  <c r="BK183" i="1"/>
  <c r="BL183" i="1"/>
  <c r="BK199" i="1"/>
  <c r="BL199" i="1"/>
  <c r="BK215" i="1"/>
  <c r="BL215" i="1"/>
  <c r="BK231" i="1"/>
  <c r="BL231" i="1"/>
  <c r="BK247" i="1"/>
  <c r="BL247" i="1"/>
  <c r="BK263" i="1"/>
  <c r="BL263" i="1"/>
  <c r="BK279" i="1"/>
  <c r="BL279" i="1"/>
  <c r="BK295" i="1"/>
  <c r="BL295" i="1"/>
  <c r="O13" i="1"/>
  <c r="AM13" i="1"/>
  <c r="BJ13" i="1"/>
  <c r="AO21" i="1"/>
  <c r="AN21" i="1"/>
  <c r="AN69" i="1"/>
  <c r="AO69" i="1"/>
  <c r="AN85" i="1"/>
  <c r="AO85" i="1"/>
  <c r="AO117" i="1"/>
  <c r="AN117" i="1"/>
  <c r="AO189" i="1"/>
  <c r="AN189" i="1"/>
  <c r="AO277" i="1"/>
  <c r="AN277" i="1"/>
  <c r="AO26" i="1"/>
  <c r="AN26" i="1"/>
  <c r="AO42" i="1"/>
  <c r="AN42" i="1"/>
  <c r="AO58" i="1"/>
  <c r="AN58" i="1"/>
  <c r="AN74" i="1"/>
  <c r="AO74" i="1"/>
  <c r="AO90" i="1"/>
  <c r="AN90" i="1"/>
  <c r="AN106" i="1"/>
  <c r="AO106" i="1"/>
  <c r="AO122" i="1"/>
  <c r="AN122" i="1"/>
  <c r="AN138" i="1"/>
  <c r="AO138" i="1"/>
  <c r="AO154" i="1"/>
  <c r="AN154" i="1"/>
  <c r="AO170" i="1"/>
  <c r="AN170" i="1"/>
  <c r="AO186" i="1"/>
  <c r="AN186" i="1"/>
  <c r="AO202" i="1"/>
  <c r="AN202" i="1"/>
  <c r="AN218" i="1"/>
  <c r="AO218" i="1"/>
  <c r="AN234" i="1"/>
  <c r="AO234" i="1"/>
  <c r="AO250" i="1"/>
  <c r="AN250" i="1"/>
  <c r="AO266" i="1"/>
  <c r="AN266" i="1"/>
  <c r="AO282" i="1"/>
  <c r="AN282" i="1"/>
  <c r="AN298" i="1"/>
  <c r="AO298" i="1"/>
  <c r="AO45" i="1"/>
  <c r="AN45" i="1"/>
  <c r="AO133" i="1"/>
  <c r="AN133" i="1"/>
  <c r="AO205" i="1"/>
  <c r="AN205" i="1"/>
  <c r="AO285" i="1"/>
  <c r="AN285" i="1"/>
  <c r="AO27" i="1"/>
  <c r="AN27" i="1"/>
  <c r="AO43" i="1"/>
  <c r="AN43" i="1"/>
  <c r="AO59" i="1"/>
  <c r="AN59" i="1"/>
  <c r="AO75" i="1"/>
  <c r="AN75" i="1"/>
  <c r="AO91" i="1"/>
  <c r="AN91" i="1"/>
  <c r="AO107" i="1"/>
  <c r="AN107" i="1"/>
  <c r="AO123" i="1"/>
  <c r="AN123" i="1"/>
  <c r="AN139" i="1"/>
  <c r="AO139" i="1"/>
  <c r="AN155" i="1"/>
  <c r="AO155" i="1"/>
  <c r="AO171" i="1"/>
  <c r="AN171" i="1"/>
  <c r="AO187" i="1"/>
  <c r="AN187" i="1"/>
  <c r="AO203" i="1"/>
  <c r="AN203" i="1"/>
  <c r="AO219" i="1"/>
  <c r="AN219" i="1"/>
  <c r="AN235" i="1"/>
  <c r="AO235" i="1"/>
  <c r="AO251" i="1"/>
  <c r="AN251" i="1"/>
  <c r="AN267" i="1"/>
  <c r="AO267" i="1"/>
  <c r="AO283" i="1"/>
  <c r="AN283" i="1"/>
  <c r="AO299" i="1"/>
  <c r="AN299" i="1"/>
  <c r="AN37" i="1"/>
  <c r="AO37" i="1"/>
  <c r="AO141" i="1"/>
  <c r="AN141" i="1"/>
  <c r="AO197" i="1"/>
  <c r="AN197" i="1"/>
  <c r="AO261" i="1"/>
  <c r="AN261" i="1"/>
  <c r="AN20" i="1"/>
  <c r="AO20" i="1"/>
  <c r="P36" i="1"/>
  <c r="Q36" i="1"/>
  <c r="AN52" i="1"/>
  <c r="AO52" i="1"/>
  <c r="AN68" i="1"/>
  <c r="AO68" i="1"/>
  <c r="AO84" i="1"/>
  <c r="AN84" i="1"/>
  <c r="AO100" i="1"/>
  <c r="AN100" i="1"/>
  <c r="AN116" i="1"/>
  <c r="AO116" i="1"/>
  <c r="AO132" i="1"/>
  <c r="AN132" i="1"/>
  <c r="AO148" i="1"/>
  <c r="AN148" i="1"/>
  <c r="AO164" i="1"/>
  <c r="AN164" i="1"/>
  <c r="AN180" i="1"/>
  <c r="AO180" i="1"/>
  <c r="AO196" i="1"/>
  <c r="AN196" i="1"/>
  <c r="AO212" i="1"/>
  <c r="AN212" i="1"/>
  <c r="AN228" i="1"/>
  <c r="AO228" i="1"/>
  <c r="AO244" i="1"/>
  <c r="AN244" i="1"/>
  <c r="AO260" i="1"/>
  <c r="AN260" i="1"/>
  <c r="AN276" i="1"/>
  <c r="AO276" i="1"/>
  <c r="AO292" i="1"/>
  <c r="AN292" i="1"/>
  <c r="AN308" i="1"/>
  <c r="AO308" i="1"/>
  <c r="P157" i="1"/>
  <c r="Q157" i="1"/>
  <c r="AO253" i="1"/>
  <c r="AN253" i="1"/>
  <c r="AO22" i="1"/>
  <c r="AN22" i="1"/>
  <c r="AO38" i="1"/>
  <c r="AN38" i="1"/>
  <c r="AO54" i="1"/>
  <c r="AN54" i="1"/>
  <c r="AO70" i="1"/>
  <c r="AN70" i="1"/>
  <c r="AO86" i="1"/>
  <c r="AN86" i="1"/>
  <c r="AO102" i="1"/>
  <c r="AN102" i="1"/>
  <c r="AO118" i="1"/>
  <c r="AN118" i="1"/>
  <c r="AO134" i="1"/>
  <c r="AN134" i="1"/>
  <c r="AO150" i="1"/>
  <c r="AN150" i="1"/>
  <c r="AO166" i="1"/>
  <c r="AN166" i="1"/>
  <c r="AO182" i="1"/>
  <c r="AN182" i="1"/>
  <c r="AN198" i="1"/>
  <c r="AO198" i="1"/>
  <c r="AN214" i="1"/>
  <c r="AO214" i="1"/>
  <c r="AN230" i="1"/>
  <c r="AO230" i="1"/>
  <c r="AN246" i="1"/>
  <c r="AO246" i="1"/>
  <c r="AN262" i="1"/>
  <c r="AO262" i="1"/>
  <c r="AO278" i="1"/>
  <c r="AN278" i="1"/>
  <c r="AO294" i="1"/>
  <c r="AN294" i="1"/>
  <c r="AO23" i="1"/>
  <c r="AN23" i="1"/>
  <c r="AO39" i="1"/>
  <c r="AN39" i="1"/>
  <c r="AO55" i="1"/>
  <c r="AN55" i="1"/>
  <c r="AO71" i="1"/>
  <c r="AN71" i="1"/>
  <c r="AO87" i="1"/>
  <c r="AN87" i="1"/>
  <c r="AN103" i="1"/>
  <c r="AO103" i="1"/>
  <c r="AO119" i="1"/>
  <c r="AN119" i="1"/>
  <c r="AO135" i="1"/>
  <c r="AN135" i="1"/>
  <c r="AO151" i="1"/>
  <c r="AN151" i="1"/>
  <c r="AO167" i="1"/>
  <c r="AN167" i="1"/>
  <c r="AO183" i="1"/>
  <c r="AN183" i="1"/>
  <c r="AO199" i="1"/>
  <c r="AN199" i="1"/>
  <c r="AN215" i="1"/>
  <c r="AO215" i="1"/>
  <c r="AO231" i="1"/>
  <c r="AN231" i="1"/>
  <c r="AO247" i="1"/>
  <c r="AN247" i="1"/>
  <c r="AO263" i="1"/>
  <c r="AN263" i="1"/>
  <c r="AO279" i="1"/>
  <c r="AN279" i="1"/>
  <c r="AO295" i="1"/>
  <c r="AN295" i="1"/>
  <c r="P40" i="1"/>
  <c r="Q40" i="1"/>
  <c r="P72" i="1"/>
  <c r="Q72" i="1"/>
  <c r="P120" i="1"/>
  <c r="Q120" i="1"/>
  <c r="P168" i="1"/>
  <c r="Q168" i="1"/>
  <c r="P200" i="1"/>
  <c r="Q200" i="1"/>
  <c r="P181" i="1"/>
  <c r="Q181" i="1"/>
  <c r="P121" i="1"/>
  <c r="Q121" i="1"/>
  <c r="BL141" i="1"/>
  <c r="BK141" i="1"/>
  <c r="P264" i="1"/>
  <c r="Q264" i="1"/>
  <c r="BL261" i="1"/>
  <c r="BK261" i="1"/>
  <c r="BL16" i="1"/>
  <c r="BK16" i="1"/>
  <c r="BL96" i="1"/>
  <c r="BK96" i="1"/>
  <c r="BL160" i="1"/>
  <c r="BK160" i="1"/>
  <c r="BK224" i="1"/>
  <c r="BL224" i="1"/>
  <c r="BK288" i="1"/>
  <c r="BL288" i="1"/>
  <c r="BL17" i="1"/>
  <c r="BK17" i="1"/>
  <c r="BL113" i="1"/>
  <c r="BK113" i="1"/>
  <c r="BL177" i="1"/>
  <c r="BK177" i="1"/>
  <c r="BL241" i="1"/>
  <c r="BK241" i="1"/>
  <c r="BL305" i="1"/>
  <c r="BK305" i="1"/>
  <c r="P117" i="1"/>
  <c r="Q117" i="1"/>
  <c r="P58" i="1"/>
  <c r="Q58" i="1"/>
  <c r="P138" i="1"/>
  <c r="Q138" i="1"/>
  <c r="P234" i="1"/>
  <c r="Q234" i="1"/>
  <c r="P45" i="1"/>
  <c r="Q45" i="1"/>
  <c r="P285" i="1"/>
  <c r="Q285" i="1"/>
  <c r="P75" i="1"/>
  <c r="Q75" i="1"/>
  <c r="P139" i="1"/>
  <c r="Q139" i="1"/>
  <c r="P203" i="1"/>
  <c r="Q203" i="1"/>
  <c r="P267" i="1"/>
  <c r="Q267" i="1"/>
  <c r="P141" i="1"/>
  <c r="Q141" i="1"/>
  <c r="AO36" i="1"/>
  <c r="AN36" i="1"/>
  <c r="P100" i="1"/>
  <c r="Q100" i="1"/>
  <c r="P164" i="1"/>
  <c r="Q164" i="1"/>
  <c r="P244" i="1"/>
  <c r="Q244" i="1"/>
  <c r="P308" i="1"/>
  <c r="Q308" i="1"/>
  <c r="P22" i="1"/>
  <c r="Q22" i="1"/>
  <c r="P102" i="1"/>
  <c r="Q102" i="1"/>
  <c r="P150" i="1"/>
  <c r="Q150" i="1"/>
  <c r="P230" i="1"/>
  <c r="Q230" i="1"/>
  <c r="P23" i="1"/>
  <c r="Q23" i="1"/>
  <c r="P103" i="1"/>
  <c r="Q103" i="1"/>
  <c r="P167" i="1"/>
  <c r="Q167" i="1"/>
  <c r="P295" i="1"/>
  <c r="Q295" i="1"/>
  <c r="CI296" i="1"/>
  <c r="AN16" i="1"/>
  <c r="AO16" i="1"/>
  <c r="AN32" i="1"/>
  <c r="AO32" i="1"/>
  <c r="AN48" i="1"/>
  <c r="AO48" i="1"/>
  <c r="AO64" i="1"/>
  <c r="AN64" i="1"/>
  <c r="AO80" i="1"/>
  <c r="AN80" i="1"/>
  <c r="AO96" i="1"/>
  <c r="AN96" i="1"/>
  <c r="AO112" i="1"/>
  <c r="AN112" i="1"/>
  <c r="AO128" i="1"/>
  <c r="AN128" i="1"/>
  <c r="AO144" i="1"/>
  <c r="AN144" i="1"/>
  <c r="AO160" i="1"/>
  <c r="AN160" i="1"/>
  <c r="AO176" i="1"/>
  <c r="AN176" i="1"/>
  <c r="AO192" i="1"/>
  <c r="AN192" i="1"/>
  <c r="AO208" i="1"/>
  <c r="AN208" i="1"/>
  <c r="AO224" i="1"/>
  <c r="AN224" i="1"/>
  <c r="AO240" i="1"/>
  <c r="AN240" i="1"/>
  <c r="AO256" i="1"/>
  <c r="AN256" i="1"/>
  <c r="AO272" i="1"/>
  <c r="AN272" i="1"/>
  <c r="AO288" i="1"/>
  <c r="AN288" i="1"/>
  <c r="AO304" i="1"/>
  <c r="AN304" i="1"/>
  <c r="AO125" i="1"/>
  <c r="AN125" i="1"/>
  <c r="AO237" i="1"/>
  <c r="AN237" i="1"/>
  <c r="AO17" i="1"/>
  <c r="AN17" i="1"/>
  <c r="AN33" i="1"/>
  <c r="AO33" i="1"/>
  <c r="AN49" i="1"/>
  <c r="AO49" i="1"/>
  <c r="AO65" i="1"/>
  <c r="AN65" i="1"/>
  <c r="AO81" i="1"/>
  <c r="AN81" i="1"/>
  <c r="AO97" i="1"/>
  <c r="AN97" i="1"/>
  <c r="AO113" i="1"/>
  <c r="AN113" i="1"/>
  <c r="AO129" i="1"/>
  <c r="AN129" i="1"/>
  <c r="AO145" i="1"/>
  <c r="AN145" i="1"/>
  <c r="AO161" i="1"/>
  <c r="AN161" i="1"/>
  <c r="AO177" i="1"/>
  <c r="AN177" i="1"/>
  <c r="AN193" i="1"/>
  <c r="AO193" i="1"/>
  <c r="AO209" i="1"/>
  <c r="AN209" i="1"/>
  <c r="AO225" i="1"/>
  <c r="AN225" i="1"/>
  <c r="AO241" i="1"/>
  <c r="AN241" i="1"/>
  <c r="AO257" i="1"/>
  <c r="AN257" i="1"/>
  <c r="AO273" i="1"/>
  <c r="AN273" i="1"/>
  <c r="AO289" i="1"/>
  <c r="AN289" i="1"/>
  <c r="AN305" i="1"/>
  <c r="AO305" i="1"/>
  <c r="P248" i="1"/>
  <c r="Q248" i="1"/>
  <c r="BK36" i="1"/>
  <c r="BL36" i="1"/>
  <c r="BL64" i="1"/>
  <c r="BK64" i="1"/>
  <c r="BL128" i="1"/>
  <c r="BK128" i="1"/>
  <c r="BK192" i="1"/>
  <c r="BL192" i="1"/>
  <c r="BK256" i="1"/>
  <c r="BL256" i="1"/>
  <c r="BL237" i="1"/>
  <c r="BK237" i="1"/>
  <c r="BL81" i="1"/>
  <c r="BK81" i="1"/>
  <c r="BL145" i="1"/>
  <c r="BK145" i="1"/>
  <c r="BL209" i="1"/>
  <c r="BK209" i="1"/>
  <c r="BL273" i="1"/>
  <c r="BK273" i="1"/>
  <c r="P69" i="1"/>
  <c r="Q69" i="1"/>
  <c r="P277" i="1"/>
  <c r="Q277" i="1"/>
  <c r="P74" i="1"/>
  <c r="Q74" i="1"/>
  <c r="P122" i="1"/>
  <c r="Q122" i="1"/>
  <c r="P186" i="1"/>
  <c r="Q186" i="1"/>
  <c r="P250" i="1"/>
  <c r="Q250" i="1"/>
  <c r="P282" i="1"/>
  <c r="Q282" i="1"/>
  <c r="P205" i="1"/>
  <c r="Q205" i="1"/>
  <c r="P59" i="1"/>
  <c r="Q59" i="1"/>
  <c r="P123" i="1"/>
  <c r="Q123" i="1"/>
  <c r="P187" i="1"/>
  <c r="Q187" i="1"/>
  <c r="P251" i="1"/>
  <c r="Q251" i="1"/>
  <c r="P299" i="1"/>
  <c r="Q299" i="1"/>
  <c r="P20" i="1"/>
  <c r="Q20" i="1"/>
  <c r="P84" i="1"/>
  <c r="Q84" i="1"/>
  <c r="P132" i="1"/>
  <c r="Q132" i="1"/>
  <c r="P212" i="1"/>
  <c r="Q212" i="1"/>
  <c r="P276" i="1"/>
  <c r="Q276" i="1"/>
  <c r="AO157" i="1"/>
  <c r="AN157" i="1"/>
  <c r="P54" i="1"/>
  <c r="Q54" i="1"/>
  <c r="P118" i="1"/>
  <c r="Q118" i="1"/>
  <c r="P198" i="1"/>
  <c r="Q198" i="1"/>
  <c r="P246" i="1"/>
  <c r="Q246" i="1"/>
  <c r="P294" i="1"/>
  <c r="Q294" i="1"/>
  <c r="P71" i="1"/>
  <c r="Q71" i="1"/>
  <c r="P135" i="1"/>
  <c r="Q135" i="1"/>
  <c r="P199" i="1"/>
  <c r="Q199" i="1"/>
  <c r="P279" i="1"/>
  <c r="Q279" i="1"/>
  <c r="P16" i="1"/>
  <c r="Q16" i="1"/>
  <c r="P32" i="1"/>
  <c r="Q32" i="1"/>
  <c r="P48" i="1"/>
  <c r="Q48" i="1"/>
  <c r="P64" i="1"/>
  <c r="Q64" i="1"/>
  <c r="P80" i="1"/>
  <c r="Q80" i="1"/>
  <c r="P96" i="1"/>
  <c r="Q96" i="1"/>
  <c r="P112" i="1"/>
  <c r="Q112" i="1"/>
  <c r="P128" i="1"/>
  <c r="Q128" i="1"/>
  <c r="P144" i="1"/>
  <c r="Q144" i="1"/>
  <c r="P160" i="1"/>
  <c r="Q160" i="1"/>
  <c r="P176" i="1"/>
  <c r="Q176" i="1"/>
  <c r="P192" i="1"/>
  <c r="Q192" i="1"/>
  <c r="P208" i="1"/>
  <c r="Q208" i="1"/>
  <c r="P224" i="1"/>
  <c r="Q224" i="1"/>
  <c r="P240" i="1"/>
  <c r="Q240" i="1"/>
  <c r="P256" i="1"/>
  <c r="Q256" i="1"/>
  <c r="P272" i="1"/>
  <c r="Q272" i="1"/>
  <c r="P288" i="1"/>
  <c r="Q288" i="1"/>
  <c r="P304" i="1"/>
  <c r="Q304" i="1"/>
  <c r="P125" i="1"/>
  <c r="Q125" i="1"/>
  <c r="P237" i="1"/>
  <c r="Q237" i="1"/>
  <c r="P17" i="1"/>
  <c r="Q17" i="1"/>
  <c r="P33" i="1"/>
  <c r="Q33" i="1"/>
  <c r="P49" i="1"/>
  <c r="Q49" i="1"/>
  <c r="P65" i="1"/>
  <c r="Q65" i="1"/>
  <c r="P81" i="1"/>
  <c r="Q81" i="1"/>
  <c r="P97" i="1"/>
  <c r="Q97" i="1"/>
  <c r="P113" i="1"/>
  <c r="Q113" i="1"/>
  <c r="P129" i="1"/>
  <c r="Q129" i="1"/>
  <c r="P145" i="1"/>
  <c r="Q145" i="1"/>
  <c r="P161" i="1"/>
  <c r="Q161" i="1"/>
  <c r="P177" i="1"/>
  <c r="Q177" i="1"/>
  <c r="P193" i="1"/>
  <c r="Q193" i="1"/>
  <c r="P209" i="1"/>
  <c r="Q209" i="1"/>
  <c r="P225" i="1"/>
  <c r="Q225" i="1"/>
  <c r="P241" i="1"/>
  <c r="Q241" i="1"/>
  <c r="P257" i="1"/>
  <c r="Q257" i="1"/>
  <c r="P273" i="1"/>
  <c r="Q273" i="1"/>
  <c r="P289" i="1"/>
  <c r="Q289" i="1"/>
  <c r="P305" i="1"/>
  <c r="Q305" i="1"/>
  <c r="BL61" i="1"/>
  <c r="BK61" i="1"/>
  <c r="BL77" i="1"/>
  <c r="BK77" i="1"/>
  <c r="BK93" i="1"/>
  <c r="BL93" i="1"/>
  <c r="BL149" i="1"/>
  <c r="BK149" i="1"/>
  <c r="BL229" i="1"/>
  <c r="BK229" i="1"/>
  <c r="BK18" i="1"/>
  <c r="BL18" i="1"/>
  <c r="BK34" i="1"/>
  <c r="BL34" i="1"/>
  <c r="BK50" i="1"/>
  <c r="BL50" i="1"/>
  <c r="BK66" i="1"/>
  <c r="BL66" i="1"/>
  <c r="BK82" i="1"/>
  <c r="BL82" i="1"/>
  <c r="BK98" i="1"/>
  <c r="BL98" i="1"/>
  <c r="BK114" i="1"/>
  <c r="BL114" i="1"/>
  <c r="BK130" i="1"/>
  <c r="BL130" i="1"/>
  <c r="BL146" i="1"/>
  <c r="BK146" i="1"/>
  <c r="BL162" i="1"/>
  <c r="BK162" i="1"/>
  <c r="BK178" i="1"/>
  <c r="BL178" i="1"/>
  <c r="BL194" i="1"/>
  <c r="BK194" i="1"/>
  <c r="BL210" i="1"/>
  <c r="BK210" i="1"/>
  <c r="BL226" i="1"/>
  <c r="BK226" i="1"/>
  <c r="BL242" i="1"/>
  <c r="BK242" i="1"/>
  <c r="BL258" i="1"/>
  <c r="BK258" i="1"/>
  <c r="BL274" i="1"/>
  <c r="BK274" i="1"/>
  <c r="BL290" i="1"/>
  <c r="BK290" i="1"/>
  <c r="BL306" i="1"/>
  <c r="BK306" i="1"/>
  <c r="BL101" i="1"/>
  <c r="BK101" i="1"/>
  <c r="BL173" i="1"/>
  <c r="BK173" i="1"/>
  <c r="BL245" i="1"/>
  <c r="BK245" i="1"/>
  <c r="BL19" i="1"/>
  <c r="BK19" i="1"/>
  <c r="BL35" i="1"/>
  <c r="BK35" i="1"/>
  <c r="BL51" i="1"/>
  <c r="BK51" i="1"/>
  <c r="BL67" i="1"/>
  <c r="BK67" i="1"/>
  <c r="BL83" i="1"/>
  <c r="BK83" i="1"/>
  <c r="BL99" i="1"/>
  <c r="BK99" i="1"/>
  <c r="BL115" i="1"/>
  <c r="BK115" i="1"/>
  <c r="BL131" i="1"/>
  <c r="BK131" i="1"/>
  <c r="BL147" i="1"/>
  <c r="BK147" i="1"/>
  <c r="BL163" i="1"/>
  <c r="BK163" i="1"/>
  <c r="BL179" i="1"/>
  <c r="BK179" i="1"/>
  <c r="BK195" i="1"/>
  <c r="BL195" i="1"/>
  <c r="BK211" i="1"/>
  <c r="BL211" i="1"/>
  <c r="BK227" i="1"/>
  <c r="BL227" i="1"/>
  <c r="BK243" i="1"/>
  <c r="BL243" i="1"/>
  <c r="BK259" i="1"/>
  <c r="BL259" i="1"/>
  <c r="BK275" i="1"/>
  <c r="BL275" i="1"/>
  <c r="BK291" i="1"/>
  <c r="BL291" i="1"/>
  <c r="BK307" i="1"/>
  <c r="BL307" i="1"/>
  <c r="BL109" i="1"/>
  <c r="BK109" i="1"/>
  <c r="BL165" i="1"/>
  <c r="BK165" i="1"/>
  <c r="BL221" i="1"/>
  <c r="BK221" i="1"/>
  <c r="BL301" i="1"/>
  <c r="BK301" i="1"/>
  <c r="BK28" i="1"/>
  <c r="BL28" i="1"/>
  <c r="BK44" i="1"/>
  <c r="BL44" i="1"/>
  <c r="BK60" i="1"/>
  <c r="BL60" i="1"/>
  <c r="BK76" i="1"/>
  <c r="BL76" i="1"/>
  <c r="BK92" i="1"/>
  <c r="BL92" i="1"/>
  <c r="BK108" i="1"/>
  <c r="BL108" i="1"/>
  <c r="BK124" i="1"/>
  <c r="BL124" i="1"/>
  <c r="BK140" i="1"/>
  <c r="BL140" i="1"/>
  <c r="BK156" i="1"/>
  <c r="BL156" i="1"/>
  <c r="BK172" i="1"/>
  <c r="BL172" i="1"/>
  <c r="BK188" i="1"/>
  <c r="BL188" i="1"/>
  <c r="BL204" i="1"/>
  <c r="BK204" i="1"/>
  <c r="BK220" i="1"/>
  <c r="BL220" i="1"/>
  <c r="BK236" i="1"/>
  <c r="BL236" i="1"/>
  <c r="BK252" i="1"/>
  <c r="BL252" i="1"/>
  <c r="BK268" i="1"/>
  <c r="BL268" i="1"/>
  <c r="BK284" i="1"/>
  <c r="BL284" i="1"/>
  <c r="BL300" i="1"/>
  <c r="BK300" i="1"/>
  <c r="BL29" i="1"/>
  <c r="BK29" i="1"/>
  <c r="BL213" i="1"/>
  <c r="BK213" i="1"/>
  <c r="BL293" i="1"/>
  <c r="BK293" i="1"/>
  <c r="BK30" i="1"/>
  <c r="BL30" i="1"/>
  <c r="BK46" i="1"/>
  <c r="BL46" i="1"/>
  <c r="BK62" i="1"/>
  <c r="BL62" i="1"/>
  <c r="BK78" i="1"/>
  <c r="BL78" i="1"/>
  <c r="BK94" i="1"/>
  <c r="BL94" i="1"/>
  <c r="BK110" i="1"/>
  <c r="BL110" i="1"/>
  <c r="BK126" i="1"/>
  <c r="BL126" i="1"/>
  <c r="BL142" i="1"/>
  <c r="BK142" i="1"/>
  <c r="BL158" i="1"/>
  <c r="BK158" i="1"/>
  <c r="BL174" i="1"/>
  <c r="BK174" i="1"/>
  <c r="BL190" i="1"/>
  <c r="BK190" i="1"/>
  <c r="BK206" i="1"/>
  <c r="BL206" i="1"/>
  <c r="BL222" i="1"/>
  <c r="BK222" i="1"/>
  <c r="BK238" i="1"/>
  <c r="BL238" i="1"/>
  <c r="BL254" i="1"/>
  <c r="BK254" i="1"/>
  <c r="BK270" i="1"/>
  <c r="BL270" i="1"/>
  <c r="BL286" i="1"/>
  <c r="BK286" i="1"/>
  <c r="BK302" i="1"/>
  <c r="BL302" i="1"/>
  <c r="BL31" i="1"/>
  <c r="BK31" i="1"/>
  <c r="BL47" i="1"/>
  <c r="BK47" i="1"/>
  <c r="BL63" i="1"/>
  <c r="BK63" i="1"/>
  <c r="BL79" i="1"/>
  <c r="BK79" i="1"/>
  <c r="BL95" i="1"/>
  <c r="BK95" i="1"/>
  <c r="BL111" i="1"/>
  <c r="BK111" i="1"/>
  <c r="BL127" i="1"/>
  <c r="BK127" i="1"/>
  <c r="BK143" i="1"/>
  <c r="BL143" i="1"/>
  <c r="BK159" i="1"/>
  <c r="BL159" i="1"/>
  <c r="BL175" i="1"/>
  <c r="BK175" i="1"/>
  <c r="BK191" i="1"/>
  <c r="BL191" i="1"/>
  <c r="BK207" i="1"/>
  <c r="BL207" i="1"/>
  <c r="BK223" i="1"/>
  <c r="BL223" i="1"/>
  <c r="BK239" i="1"/>
  <c r="BL239" i="1"/>
  <c r="BK255" i="1"/>
  <c r="BL255" i="1"/>
  <c r="BK271" i="1"/>
  <c r="BL271" i="1"/>
  <c r="BK287" i="1"/>
  <c r="BL287" i="1"/>
  <c r="BK303" i="1"/>
  <c r="BL303" i="1"/>
  <c r="P232" i="1"/>
  <c r="Q232" i="1"/>
  <c r="BK52" i="1"/>
  <c r="BL52" i="1"/>
  <c r="BL80" i="1"/>
  <c r="BK80" i="1"/>
  <c r="BL144" i="1"/>
  <c r="BK144" i="1"/>
  <c r="BK208" i="1"/>
  <c r="BL208" i="1"/>
  <c r="BK272" i="1"/>
  <c r="BL272" i="1"/>
  <c r="BK125" i="1"/>
  <c r="BL125" i="1"/>
  <c r="BL65" i="1"/>
  <c r="BK65" i="1"/>
  <c r="BL129" i="1"/>
  <c r="BK129" i="1"/>
  <c r="BL193" i="1"/>
  <c r="BK193" i="1"/>
  <c r="BL257" i="1"/>
  <c r="BK257" i="1"/>
  <c r="P21" i="1"/>
  <c r="Q21" i="1"/>
  <c r="P189" i="1"/>
  <c r="Q189" i="1"/>
  <c r="P42" i="1"/>
  <c r="Q42" i="1"/>
  <c r="P90" i="1"/>
  <c r="Q90" i="1"/>
  <c r="P170" i="1"/>
  <c r="Q170" i="1"/>
  <c r="P218" i="1"/>
  <c r="Q218" i="1"/>
  <c r="P266" i="1"/>
  <c r="Q266" i="1"/>
  <c r="P133" i="1"/>
  <c r="Q133" i="1"/>
  <c r="P43" i="1"/>
  <c r="Q43" i="1"/>
  <c r="P107" i="1"/>
  <c r="Q107" i="1"/>
  <c r="P171" i="1"/>
  <c r="Q171" i="1"/>
  <c r="P235" i="1"/>
  <c r="Q235" i="1"/>
  <c r="P37" i="1"/>
  <c r="Q37" i="1"/>
  <c r="P261" i="1"/>
  <c r="Q261" i="1"/>
  <c r="P68" i="1"/>
  <c r="Q68" i="1"/>
  <c r="P148" i="1"/>
  <c r="Q148" i="1"/>
  <c r="P196" i="1"/>
  <c r="Q196" i="1"/>
  <c r="P260" i="1"/>
  <c r="Q260" i="1"/>
  <c r="P253" i="1"/>
  <c r="Q253" i="1"/>
  <c r="P70" i="1"/>
  <c r="Q70" i="1"/>
  <c r="P134" i="1"/>
  <c r="Q134" i="1"/>
  <c r="P182" i="1"/>
  <c r="Q182" i="1"/>
  <c r="P214" i="1"/>
  <c r="Q214" i="1"/>
  <c r="P278" i="1"/>
  <c r="Q278" i="1"/>
  <c r="P55" i="1"/>
  <c r="Q55" i="1"/>
  <c r="P119" i="1"/>
  <c r="Q119" i="1"/>
  <c r="P183" i="1"/>
  <c r="Q183" i="1"/>
  <c r="P263" i="1"/>
  <c r="Q263" i="1"/>
  <c r="AO61" i="1"/>
  <c r="AN61" i="1"/>
  <c r="AO77" i="1"/>
  <c r="AN77" i="1"/>
  <c r="AN93" i="1"/>
  <c r="AO93" i="1"/>
  <c r="AO149" i="1"/>
  <c r="AN149" i="1"/>
  <c r="AO229" i="1"/>
  <c r="AN229" i="1"/>
  <c r="AO18" i="1"/>
  <c r="AN18" i="1"/>
  <c r="AN34" i="1"/>
  <c r="AO34" i="1"/>
  <c r="AO50" i="1"/>
  <c r="AN50" i="1"/>
  <c r="AO66" i="1"/>
  <c r="AN66" i="1"/>
  <c r="AO82" i="1"/>
  <c r="AN82" i="1"/>
  <c r="P98" i="1"/>
  <c r="Q98" i="1"/>
  <c r="AO114" i="1"/>
  <c r="AN114" i="1"/>
  <c r="AO130" i="1"/>
  <c r="AN130" i="1"/>
  <c r="AO146" i="1"/>
  <c r="AN146" i="1"/>
  <c r="AO162" i="1"/>
  <c r="AN162" i="1"/>
  <c r="AO178" i="1"/>
  <c r="AN178" i="1"/>
  <c r="AO194" i="1"/>
  <c r="AN194" i="1"/>
  <c r="AO210" i="1"/>
  <c r="AN210" i="1"/>
  <c r="AO226" i="1"/>
  <c r="AN226" i="1"/>
  <c r="AO242" i="1"/>
  <c r="AN242" i="1"/>
  <c r="AO258" i="1"/>
  <c r="AN258" i="1"/>
  <c r="P274" i="1"/>
  <c r="Q274" i="1"/>
  <c r="AO290" i="1"/>
  <c r="AN290" i="1"/>
  <c r="AO306" i="1"/>
  <c r="AN306" i="1"/>
  <c r="AO101" i="1"/>
  <c r="AN101" i="1"/>
  <c r="AO173" i="1"/>
  <c r="AN173" i="1"/>
  <c r="AO245" i="1"/>
  <c r="AN245" i="1"/>
  <c r="AN19" i="1"/>
  <c r="AO19" i="1"/>
  <c r="AO35" i="1"/>
  <c r="AN35" i="1"/>
  <c r="AO51" i="1"/>
  <c r="AN51" i="1"/>
  <c r="AO67" i="1"/>
  <c r="AN67" i="1"/>
  <c r="AO83" i="1"/>
  <c r="AN83" i="1"/>
  <c r="AO99" i="1"/>
  <c r="AN99" i="1"/>
  <c r="AO115" i="1"/>
  <c r="AN115" i="1"/>
  <c r="AN131" i="1"/>
  <c r="AO131" i="1"/>
  <c r="AO147" i="1"/>
  <c r="AN147" i="1"/>
  <c r="AO163" i="1"/>
  <c r="AN163" i="1"/>
  <c r="AO179" i="1"/>
  <c r="AN179" i="1"/>
  <c r="AO195" i="1"/>
  <c r="AN195" i="1"/>
  <c r="AO211" i="1"/>
  <c r="AN211" i="1"/>
  <c r="AN227" i="1"/>
  <c r="AO227" i="1"/>
  <c r="AO243" i="1"/>
  <c r="AN243" i="1"/>
  <c r="AO259" i="1"/>
  <c r="AN259" i="1"/>
  <c r="AO275" i="1"/>
  <c r="AN275" i="1"/>
  <c r="AO291" i="1"/>
  <c r="AN291" i="1"/>
  <c r="AO307" i="1"/>
  <c r="AN307" i="1"/>
  <c r="AO109" i="1"/>
  <c r="AN109" i="1"/>
  <c r="AO165" i="1"/>
  <c r="AN165" i="1"/>
  <c r="AO221" i="1"/>
  <c r="AN221" i="1"/>
  <c r="AO301" i="1"/>
  <c r="AN301" i="1"/>
  <c r="AN28" i="1"/>
  <c r="AO28" i="1"/>
  <c r="AN44" i="1"/>
  <c r="AO44" i="1"/>
  <c r="AN60" i="1"/>
  <c r="AO60" i="1"/>
  <c r="AO76" i="1"/>
  <c r="AN76" i="1"/>
  <c r="AN92" i="1"/>
  <c r="AO92" i="1"/>
  <c r="AO108" i="1"/>
  <c r="AN108" i="1"/>
  <c r="AO124" i="1"/>
  <c r="AN124" i="1"/>
  <c r="AN140" i="1"/>
  <c r="AO140" i="1"/>
  <c r="AN156" i="1"/>
  <c r="AO156" i="1"/>
  <c r="AN172" i="1"/>
  <c r="AO172" i="1"/>
  <c r="AO188" i="1"/>
  <c r="AN188" i="1"/>
  <c r="AO204" i="1"/>
  <c r="AN204" i="1"/>
  <c r="AN220" i="1"/>
  <c r="AO220" i="1"/>
  <c r="AN236" i="1"/>
  <c r="AO236" i="1"/>
  <c r="AN252" i="1"/>
  <c r="AO252" i="1"/>
  <c r="AN268" i="1"/>
  <c r="AO268" i="1"/>
  <c r="AO284" i="1"/>
  <c r="AN284" i="1"/>
  <c r="AO300" i="1"/>
  <c r="AN300" i="1"/>
  <c r="AN29" i="1"/>
  <c r="AO29" i="1"/>
  <c r="AN213" i="1"/>
  <c r="AO213" i="1"/>
  <c r="AO293" i="1"/>
  <c r="AN293" i="1"/>
  <c r="AO30" i="1"/>
  <c r="AN30" i="1"/>
  <c r="AN46" i="1"/>
  <c r="AO46" i="1"/>
  <c r="AO62" i="1"/>
  <c r="AN62" i="1"/>
  <c r="AN78" i="1"/>
  <c r="AO78" i="1"/>
  <c r="AO94" i="1"/>
  <c r="AN94" i="1"/>
  <c r="AO110" i="1"/>
  <c r="AN110" i="1"/>
  <c r="AN126" i="1"/>
  <c r="AO126" i="1"/>
  <c r="AO142" i="1"/>
  <c r="AN142" i="1"/>
  <c r="AO158" i="1"/>
  <c r="AN158" i="1"/>
  <c r="AN174" i="1"/>
  <c r="AO174" i="1"/>
  <c r="AO190" i="1"/>
  <c r="AN190" i="1"/>
  <c r="AO206" i="1"/>
  <c r="AN206" i="1"/>
  <c r="AN222" i="1"/>
  <c r="AO222" i="1"/>
  <c r="AO238" i="1"/>
  <c r="AN238" i="1"/>
  <c r="AO254" i="1"/>
  <c r="AN254" i="1"/>
  <c r="AN270" i="1"/>
  <c r="AO270" i="1"/>
  <c r="AO286" i="1"/>
  <c r="AN286" i="1"/>
  <c r="AO302" i="1"/>
  <c r="AN302" i="1"/>
  <c r="AO31" i="1"/>
  <c r="AN31" i="1"/>
  <c r="AN47" i="1"/>
  <c r="AO47" i="1"/>
  <c r="AN63" i="1"/>
  <c r="AO63" i="1"/>
  <c r="AO79" i="1"/>
  <c r="AN79" i="1"/>
  <c r="AO95" i="1"/>
  <c r="AN95" i="1"/>
  <c r="AO111" i="1"/>
  <c r="AN111" i="1"/>
  <c r="AO127" i="1"/>
  <c r="AN127" i="1"/>
  <c r="AO143" i="1"/>
  <c r="AN143" i="1"/>
  <c r="AO159" i="1"/>
  <c r="AN159" i="1"/>
  <c r="AO175" i="1"/>
  <c r="AN175" i="1"/>
  <c r="AO191" i="1"/>
  <c r="AN191" i="1"/>
  <c r="AO207" i="1"/>
  <c r="AN207" i="1"/>
  <c r="AO223" i="1"/>
  <c r="AN223" i="1"/>
  <c r="AO239" i="1"/>
  <c r="AN239" i="1"/>
  <c r="AN255" i="1"/>
  <c r="AO255" i="1"/>
  <c r="AO271" i="1"/>
  <c r="AN271" i="1"/>
  <c r="AO287" i="1"/>
  <c r="AN287" i="1"/>
  <c r="AO303" i="1"/>
  <c r="AN303" i="1"/>
  <c r="P280" i="1"/>
  <c r="Q280" i="1"/>
  <c r="BL197" i="1"/>
  <c r="BK197" i="1"/>
  <c r="BL32" i="1"/>
  <c r="BK32" i="1"/>
  <c r="BL49" i="1"/>
  <c r="BK49" i="1"/>
  <c r="P154" i="1"/>
  <c r="Q154" i="1"/>
  <c r="P231" i="1"/>
  <c r="Q231" i="1"/>
  <c r="BL24" i="1"/>
  <c r="BK24" i="1"/>
  <c r="BL40" i="1"/>
  <c r="BK40" i="1"/>
  <c r="BL56" i="1"/>
  <c r="BK56" i="1"/>
  <c r="BL72" i="1"/>
  <c r="BK72" i="1"/>
  <c r="BL88" i="1"/>
  <c r="BK88" i="1"/>
  <c r="BL104" i="1"/>
  <c r="BK104" i="1"/>
  <c r="BL120" i="1"/>
  <c r="BK120" i="1"/>
  <c r="BL136" i="1"/>
  <c r="BK136" i="1"/>
  <c r="BL152" i="1"/>
  <c r="BK152" i="1"/>
  <c r="BL168" i="1"/>
  <c r="BK168" i="1"/>
  <c r="BL184" i="1"/>
  <c r="BK184" i="1"/>
  <c r="BL200" i="1"/>
  <c r="BK200" i="1"/>
  <c r="BL216" i="1"/>
  <c r="BK216" i="1"/>
  <c r="BL232" i="1"/>
  <c r="BK232" i="1"/>
  <c r="BL248" i="1"/>
  <c r="BK248" i="1"/>
  <c r="BL264" i="1"/>
  <c r="BK264" i="1"/>
  <c r="BL280" i="1"/>
  <c r="BK280" i="1"/>
  <c r="BL296" i="1"/>
  <c r="BK296" i="1"/>
  <c r="BK53" i="1"/>
  <c r="BL53" i="1"/>
  <c r="BL181" i="1"/>
  <c r="BK181" i="1"/>
  <c r="BL269" i="1"/>
  <c r="BK269" i="1"/>
  <c r="BL25" i="1"/>
  <c r="BK25" i="1"/>
  <c r="BL41" i="1"/>
  <c r="BK41" i="1"/>
  <c r="BL57" i="1"/>
  <c r="BK57" i="1"/>
  <c r="BK73" i="1"/>
  <c r="BL73" i="1"/>
  <c r="BL89" i="1"/>
  <c r="BK89" i="1"/>
  <c r="BL105" i="1"/>
  <c r="BK105" i="1"/>
  <c r="BL121" i="1"/>
  <c r="BK121" i="1"/>
  <c r="BL137" i="1"/>
  <c r="BK137" i="1"/>
  <c r="BL153" i="1"/>
  <c r="BK153" i="1"/>
  <c r="BL169" i="1"/>
  <c r="BK169" i="1"/>
  <c r="BL185" i="1"/>
  <c r="BK185" i="1"/>
  <c r="BL201" i="1"/>
  <c r="BK201" i="1"/>
  <c r="BL217" i="1"/>
  <c r="BK217" i="1"/>
  <c r="BL233" i="1"/>
  <c r="BK233" i="1"/>
  <c r="BL249" i="1"/>
  <c r="BK249" i="1"/>
  <c r="BL265" i="1"/>
  <c r="BK265" i="1"/>
  <c r="BL281" i="1"/>
  <c r="BK281" i="1"/>
  <c r="BL297" i="1"/>
  <c r="BK297" i="1"/>
  <c r="P61" i="1"/>
  <c r="Q61" i="1"/>
  <c r="P77" i="1"/>
  <c r="Q77" i="1"/>
  <c r="P93" i="1"/>
  <c r="Q93" i="1"/>
  <c r="P149" i="1"/>
  <c r="Q149" i="1"/>
  <c r="P229" i="1"/>
  <c r="Q229" i="1"/>
  <c r="P18" i="1"/>
  <c r="Q18" i="1"/>
  <c r="P34" i="1"/>
  <c r="Q34" i="1"/>
  <c r="P50" i="1"/>
  <c r="Q50" i="1"/>
  <c r="P66" i="1"/>
  <c r="Q66" i="1"/>
  <c r="P82" i="1"/>
  <c r="Q82" i="1"/>
  <c r="AN98" i="1"/>
  <c r="AO98" i="1"/>
  <c r="P114" i="1"/>
  <c r="Q114" i="1"/>
  <c r="P130" i="1"/>
  <c r="Q130" i="1"/>
  <c r="P146" i="1"/>
  <c r="Q146" i="1"/>
  <c r="P162" i="1"/>
  <c r="Q162" i="1"/>
  <c r="P178" i="1"/>
  <c r="Q178" i="1"/>
  <c r="P194" i="1"/>
  <c r="Q194" i="1"/>
  <c r="P210" i="1"/>
  <c r="Q210" i="1"/>
  <c r="P226" i="1"/>
  <c r="Q226" i="1"/>
  <c r="P242" i="1"/>
  <c r="Q242" i="1"/>
  <c r="P258" i="1"/>
  <c r="Q258" i="1"/>
  <c r="AO274" i="1"/>
  <c r="AN274" i="1"/>
  <c r="P290" i="1"/>
  <c r="Q290" i="1"/>
  <c r="P306" i="1"/>
  <c r="Q306" i="1"/>
  <c r="P101" i="1"/>
  <c r="Q101" i="1"/>
  <c r="P173" i="1"/>
  <c r="Q173" i="1"/>
  <c r="P245" i="1"/>
  <c r="Q245" i="1"/>
  <c r="P19" i="1"/>
  <c r="Q19" i="1"/>
  <c r="P35" i="1"/>
  <c r="Q35" i="1"/>
  <c r="P51" i="1"/>
  <c r="Q51" i="1"/>
  <c r="P67" i="1"/>
  <c r="Q67" i="1"/>
  <c r="P83" i="1"/>
  <c r="Q83" i="1"/>
  <c r="P99" i="1"/>
  <c r="Q99" i="1"/>
  <c r="P115" i="1"/>
  <c r="Q115" i="1"/>
  <c r="P131" i="1"/>
  <c r="Q131" i="1"/>
  <c r="P147" i="1"/>
  <c r="Q147" i="1"/>
  <c r="P163" i="1"/>
  <c r="Q163" i="1"/>
  <c r="P179" i="1"/>
  <c r="Q179" i="1"/>
  <c r="P195" i="1"/>
  <c r="Q195" i="1"/>
  <c r="P211" i="1"/>
  <c r="Q211" i="1"/>
  <c r="P227" i="1"/>
  <c r="Q227" i="1"/>
  <c r="P243" i="1"/>
  <c r="Q243" i="1"/>
  <c r="P259" i="1"/>
  <c r="Q259" i="1"/>
  <c r="P275" i="1"/>
  <c r="Q275" i="1"/>
  <c r="P291" i="1"/>
  <c r="Q291" i="1"/>
  <c r="P307" i="1"/>
  <c r="Q307" i="1"/>
  <c r="P109" i="1"/>
  <c r="Q109" i="1"/>
  <c r="P165" i="1"/>
  <c r="Q165" i="1"/>
  <c r="P221" i="1"/>
  <c r="Q221" i="1"/>
  <c r="P301" i="1"/>
  <c r="Q301" i="1"/>
  <c r="P28" i="1"/>
  <c r="Q28" i="1"/>
  <c r="P44" i="1"/>
  <c r="Q44" i="1"/>
  <c r="P60" i="1"/>
  <c r="Q60" i="1"/>
  <c r="P76" i="1"/>
  <c r="Q76" i="1"/>
  <c r="P92" i="1"/>
  <c r="Q92" i="1"/>
  <c r="P108" i="1"/>
  <c r="Q108" i="1"/>
  <c r="P124" i="1"/>
  <c r="Q124" i="1"/>
  <c r="P140" i="1"/>
  <c r="Q140" i="1"/>
  <c r="P156" i="1"/>
  <c r="Q156" i="1"/>
  <c r="P172" i="1"/>
  <c r="Q172" i="1"/>
  <c r="P188" i="1"/>
  <c r="Q188" i="1"/>
  <c r="P204" i="1"/>
  <c r="Q204" i="1"/>
  <c r="P220" i="1"/>
  <c r="Q220" i="1"/>
  <c r="P236" i="1"/>
  <c r="Q236" i="1"/>
  <c r="P252" i="1"/>
  <c r="Q252" i="1"/>
  <c r="P268" i="1"/>
  <c r="Q268" i="1"/>
  <c r="P284" i="1"/>
  <c r="Q284" i="1"/>
  <c r="P300" i="1"/>
  <c r="Q300" i="1"/>
  <c r="P29" i="1"/>
  <c r="Q29" i="1"/>
  <c r="P213" i="1"/>
  <c r="Q213" i="1"/>
  <c r="P293" i="1"/>
  <c r="Q293" i="1"/>
  <c r="P30" i="1"/>
  <c r="Q30" i="1"/>
  <c r="P46" i="1"/>
  <c r="Q46" i="1"/>
  <c r="P62" i="1"/>
  <c r="Q62" i="1"/>
  <c r="P78" i="1"/>
  <c r="Q78" i="1"/>
  <c r="P94" i="1"/>
  <c r="Q94" i="1"/>
  <c r="P110" i="1"/>
  <c r="Q110" i="1"/>
  <c r="P126" i="1"/>
  <c r="Q126" i="1"/>
  <c r="P142" i="1"/>
  <c r="Q142" i="1"/>
  <c r="P158" i="1"/>
  <c r="Q158" i="1"/>
  <c r="P174" i="1"/>
  <c r="Q174" i="1"/>
  <c r="P190" i="1"/>
  <c r="Q190" i="1"/>
  <c r="P206" i="1"/>
  <c r="Q206" i="1"/>
  <c r="P222" i="1"/>
  <c r="Q222" i="1"/>
  <c r="P238" i="1"/>
  <c r="Q238" i="1"/>
  <c r="P254" i="1"/>
  <c r="Q254" i="1"/>
  <c r="P270" i="1"/>
  <c r="Q270" i="1"/>
  <c r="P286" i="1"/>
  <c r="Q286" i="1"/>
  <c r="P302" i="1"/>
  <c r="Q302" i="1"/>
  <c r="P31" i="1"/>
  <c r="Q31" i="1"/>
  <c r="P47" i="1"/>
  <c r="Q47" i="1"/>
  <c r="P63" i="1"/>
  <c r="Q63" i="1"/>
  <c r="P79" i="1"/>
  <c r="Q79" i="1"/>
  <c r="P95" i="1"/>
  <c r="Q95" i="1"/>
  <c r="P111" i="1"/>
  <c r="Q111" i="1"/>
  <c r="P127" i="1"/>
  <c r="Q127" i="1"/>
  <c r="P143" i="1"/>
  <c r="Q143" i="1"/>
  <c r="P159" i="1"/>
  <c r="Q159" i="1"/>
  <c r="P175" i="1"/>
  <c r="Q175" i="1"/>
  <c r="P191" i="1"/>
  <c r="Q191" i="1"/>
  <c r="P207" i="1"/>
  <c r="Q207" i="1"/>
  <c r="P223" i="1"/>
  <c r="Q223" i="1"/>
  <c r="P239" i="1"/>
  <c r="Q239" i="1"/>
  <c r="P255" i="1"/>
  <c r="Q255" i="1"/>
  <c r="P271" i="1"/>
  <c r="Q271" i="1"/>
  <c r="P287" i="1"/>
  <c r="Q287" i="1"/>
  <c r="P303" i="1"/>
  <c r="Q303" i="1"/>
  <c r="P24" i="1"/>
  <c r="Q24" i="1"/>
  <c r="P56" i="1"/>
  <c r="Q56" i="1"/>
  <c r="P104" i="1"/>
  <c r="Q104" i="1"/>
  <c r="P136" i="1"/>
  <c r="Q136" i="1"/>
  <c r="P184" i="1"/>
  <c r="Q184" i="1"/>
  <c r="P53" i="1"/>
  <c r="Q53" i="1"/>
  <c r="P89" i="1"/>
  <c r="Q89" i="1"/>
  <c r="BK20" i="1"/>
  <c r="BL20" i="1"/>
  <c r="BL48" i="1"/>
  <c r="BK48" i="1"/>
  <c r="BL112" i="1"/>
  <c r="BK112" i="1"/>
  <c r="BL176" i="1"/>
  <c r="BK176" i="1"/>
  <c r="BK240" i="1"/>
  <c r="BL240" i="1"/>
  <c r="BK304" i="1"/>
  <c r="BL304" i="1"/>
  <c r="BL33" i="1"/>
  <c r="BK33" i="1"/>
  <c r="BL97" i="1"/>
  <c r="BK97" i="1"/>
  <c r="BL161" i="1"/>
  <c r="BK161" i="1"/>
  <c r="BL225" i="1"/>
  <c r="BK225" i="1"/>
  <c r="BL289" i="1"/>
  <c r="BK289" i="1"/>
  <c r="P85" i="1"/>
  <c r="Q85" i="1"/>
  <c r="P26" i="1"/>
  <c r="Q26" i="1"/>
  <c r="P106" i="1"/>
  <c r="Q106" i="1"/>
  <c r="P202" i="1"/>
  <c r="Q202" i="1"/>
  <c r="P298" i="1"/>
  <c r="Q298" i="1"/>
  <c r="P27" i="1"/>
  <c r="Q27" i="1"/>
  <c r="P91" i="1"/>
  <c r="Q91" i="1"/>
  <c r="P155" i="1"/>
  <c r="Q155" i="1"/>
  <c r="P219" i="1"/>
  <c r="Q219" i="1"/>
  <c r="P283" i="1"/>
  <c r="Q283" i="1"/>
  <c r="P197" i="1"/>
  <c r="Q197" i="1"/>
  <c r="P52" i="1"/>
  <c r="Q52" i="1"/>
  <c r="P116" i="1"/>
  <c r="Q116" i="1"/>
  <c r="P180" i="1"/>
  <c r="Q180" i="1"/>
  <c r="P228" i="1"/>
  <c r="Q228" i="1"/>
  <c r="P292" i="1"/>
  <c r="Q292" i="1"/>
  <c r="P38" i="1"/>
  <c r="Q38" i="1"/>
  <c r="P86" i="1"/>
  <c r="Q86" i="1"/>
  <c r="P166" i="1"/>
  <c r="Q166" i="1"/>
  <c r="P262" i="1"/>
  <c r="Q262" i="1"/>
  <c r="P39" i="1"/>
  <c r="Q39" i="1"/>
  <c r="P87" i="1"/>
  <c r="Q87" i="1"/>
  <c r="P151" i="1"/>
  <c r="Q151" i="1"/>
  <c r="P215" i="1"/>
  <c r="Q215" i="1"/>
  <c r="P247" i="1"/>
  <c r="Q247" i="1"/>
  <c r="AN24" i="1"/>
  <c r="AO24" i="1"/>
  <c r="AN40" i="1"/>
  <c r="AO40" i="1"/>
  <c r="AO56" i="1"/>
  <c r="AN56" i="1"/>
  <c r="AO72" i="1"/>
  <c r="AN72" i="1"/>
  <c r="AO88" i="1"/>
  <c r="AN88" i="1"/>
  <c r="AO104" i="1"/>
  <c r="AN104" i="1"/>
  <c r="AO120" i="1"/>
  <c r="AN120" i="1"/>
  <c r="AO136" i="1"/>
  <c r="AN136" i="1"/>
  <c r="AO152" i="1"/>
  <c r="AN152" i="1"/>
  <c r="AN168" i="1"/>
  <c r="AO168" i="1"/>
  <c r="AO184" i="1"/>
  <c r="AN184" i="1"/>
  <c r="AO200" i="1"/>
  <c r="AN200" i="1"/>
  <c r="AN216" i="1"/>
  <c r="AO216" i="1"/>
  <c r="AO232" i="1"/>
  <c r="AN232" i="1"/>
  <c r="AO248" i="1"/>
  <c r="AN248" i="1"/>
  <c r="AO264" i="1"/>
  <c r="AN264" i="1"/>
  <c r="AO280" i="1"/>
  <c r="AN280" i="1"/>
  <c r="AO296" i="1"/>
  <c r="AN296" i="1"/>
  <c r="AN53" i="1"/>
  <c r="AO53" i="1"/>
  <c r="AO181" i="1"/>
  <c r="AN181" i="1"/>
  <c r="AN269" i="1"/>
  <c r="AO269" i="1"/>
  <c r="AN25" i="1"/>
  <c r="AO25" i="1"/>
  <c r="AN41" i="1"/>
  <c r="AO41" i="1"/>
  <c r="AN57" i="1"/>
  <c r="AO57" i="1"/>
  <c r="AN73" i="1"/>
  <c r="AO73" i="1"/>
  <c r="AO89" i="1"/>
  <c r="AN89" i="1"/>
  <c r="AO105" i="1"/>
  <c r="AN105" i="1"/>
  <c r="AO121" i="1"/>
  <c r="AN121" i="1"/>
  <c r="AO137" i="1"/>
  <c r="AN137" i="1"/>
  <c r="AN153" i="1"/>
  <c r="AO153" i="1"/>
  <c r="AO169" i="1"/>
  <c r="AN169" i="1"/>
  <c r="AN185" i="1"/>
  <c r="AO185" i="1"/>
  <c r="AO201" i="1"/>
  <c r="AN201" i="1"/>
  <c r="AO217" i="1"/>
  <c r="AN217" i="1"/>
  <c r="AO233" i="1"/>
  <c r="AN233" i="1"/>
  <c r="AO249" i="1"/>
  <c r="AN249" i="1"/>
  <c r="AN265" i="1"/>
  <c r="AO265" i="1"/>
  <c r="AN281" i="1"/>
  <c r="AO281" i="1"/>
  <c r="AO297" i="1"/>
  <c r="AN297" i="1"/>
  <c r="CI13" i="1"/>
  <c r="CH13" i="1"/>
  <c r="DF20" i="1"/>
  <c r="DE20" i="1"/>
  <c r="DF28" i="1"/>
  <c r="DE28" i="1"/>
  <c r="DE36" i="1"/>
  <c r="DF36" i="1"/>
  <c r="DF44" i="1"/>
  <c r="DE44" i="1"/>
  <c r="DE52" i="1"/>
  <c r="DF52" i="1"/>
  <c r="DF60" i="1"/>
  <c r="DE60" i="1"/>
  <c r="DE68" i="1"/>
  <c r="DF68" i="1"/>
  <c r="DE76" i="1"/>
  <c r="DF76" i="1"/>
  <c r="DF84" i="1"/>
  <c r="DE84" i="1"/>
  <c r="DF92" i="1"/>
  <c r="DE92" i="1"/>
  <c r="DE100" i="1"/>
  <c r="DF100" i="1"/>
  <c r="DF108" i="1"/>
  <c r="DE108" i="1"/>
  <c r="DF116" i="1"/>
  <c r="DE116" i="1"/>
  <c r="DF124" i="1"/>
  <c r="DE124" i="1"/>
  <c r="DF132" i="1"/>
  <c r="DE132" i="1"/>
  <c r="DF140" i="1"/>
  <c r="DE140" i="1"/>
  <c r="DF148" i="1"/>
  <c r="DE148" i="1"/>
  <c r="DE156" i="1"/>
  <c r="DF156" i="1"/>
  <c r="DF164" i="1"/>
  <c r="DE164" i="1"/>
  <c r="DF172" i="1"/>
  <c r="DE172" i="1"/>
  <c r="DF180" i="1"/>
  <c r="DE180" i="1"/>
  <c r="DF188" i="1"/>
  <c r="DE188" i="1"/>
  <c r="DF196" i="1"/>
  <c r="DE196" i="1"/>
  <c r="DF204" i="1"/>
  <c r="DE204" i="1"/>
  <c r="DF212" i="1"/>
  <c r="DE212" i="1"/>
  <c r="DF220" i="1"/>
  <c r="DE220" i="1"/>
  <c r="DE228" i="1"/>
  <c r="DF228" i="1"/>
  <c r="DF236" i="1"/>
  <c r="DE236" i="1"/>
  <c r="DF244" i="1"/>
  <c r="DE244" i="1"/>
  <c r="DF252" i="1"/>
  <c r="DE252" i="1"/>
  <c r="DF260" i="1"/>
  <c r="DE260" i="1"/>
  <c r="DF268" i="1"/>
  <c r="DE268" i="1"/>
  <c r="DF276" i="1"/>
  <c r="DE276" i="1"/>
  <c r="DF284" i="1"/>
  <c r="DE284" i="1"/>
  <c r="DF291" i="1"/>
  <c r="DE291" i="1"/>
  <c r="DF299" i="1"/>
  <c r="DE299" i="1"/>
  <c r="DF307" i="1"/>
  <c r="DE307" i="1"/>
  <c r="DF17" i="1"/>
  <c r="DE17" i="1"/>
  <c r="DF25" i="1"/>
  <c r="DE25" i="1"/>
  <c r="DF33" i="1"/>
  <c r="DE33" i="1"/>
  <c r="DF41" i="1"/>
  <c r="DE41" i="1"/>
  <c r="DF49" i="1"/>
  <c r="DE49" i="1"/>
  <c r="DF57" i="1"/>
  <c r="DE57" i="1"/>
  <c r="DF65" i="1"/>
  <c r="DE65" i="1"/>
  <c r="DF73" i="1"/>
  <c r="DE73" i="1"/>
  <c r="DF81" i="1"/>
  <c r="DE81" i="1"/>
  <c r="DF89" i="1"/>
  <c r="DE89" i="1"/>
  <c r="DF97" i="1"/>
  <c r="DE97" i="1"/>
  <c r="DF105" i="1"/>
  <c r="DE105" i="1"/>
  <c r="DF113" i="1"/>
  <c r="DE113" i="1"/>
  <c r="DF121" i="1"/>
  <c r="DE121" i="1"/>
  <c r="DF129" i="1"/>
  <c r="DE129" i="1"/>
  <c r="DE137" i="1"/>
  <c r="DF137" i="1"/>
  <c r="DE145" i="1"/>
  <c r="DF145" i="1"/>
  <c r="DF153" i="1"/>
  <c r="DE153" i="1"/>
  <c r="DF161" i="1"/>
  <c r="DE161" i="1"/>
  <c r="DE169" i="1"/>
  <c r="DF169" i="1"/>
  <c r="DF177" i="1"/>
  <c r="DE177" i="1"/>
  <c r="DE185" i="1"/>
  <c r="DF185" i="1"/>
  <c r="DF193" i="1"/>
  <c r="DE193" i="1"/>
  <c r="DE201" i="1"/>
  <c r="DF201" i="1"/>
  <c r="DF209" i="1"/>
  <c r="DE209" i="1"/>
  <c r="DE217" i="1"/>
  <c r="DF217" i="1"/>
  <c r="DF225" i="1"/>
  <c r="DE225" i="1"/>
  <c r="DE233" i="1"/>
  <c r="DF233" i="1"/>
  <c r="DE241" i="1"/>
  <c r="DF241" i="1"/>
  <c r="DE249" i="1"/>
  <c r="DF249" i="1"/>
  <c r="DF257" i="1"/>
  <c r="DE257" i="1"/>
  <c r="DE265" i="1"/>
  <c r="DF265" i="1"/>
  <c r="DF273" i="1"/>
  <c r="DE273" i="1"/>
  <c r="DE281" i="1"/>
  <c r="DF281" i="1"/>
  <c r="DF289" i="1"/>
  <c r="DE289" i="1"/>
  <c r="DF296" i="1"/>
  <c r="DE296" i="1"/>
  <c r="DF304" i="1"/>
  <c r="DE304" i="1"/>
  <c r="DF275" i="1"/>
  <c r="DE275" i="1"/>
  <c r="DF22" i="1"/>
  <c r="DE22" i="1"/>
  <c r="DF30" i="1"/>
  <c r="DE30" i="1"/>
  <c r="DF38" i="1"/>
  <c r="DE38" i="1"/>
  <c r="DF46" i="1"/>
  <c r="DE46" i="1"/>
  <c r="DE54" i="1"/>
  <c r="DF54" i="1"/>
  <c r="DF62" i="1"/>
  <c r="DE62" i="1"/>
  <c r="DE70" i="1"/>
  <c r="DF70" i="1"/>
  <c r="DF78" i="1"/>
  <c r="DE78" i="1"/>
  <c r="DF86" i="1"/>
  <c r="DE86" i="1"/>
  <c r="DE94" i="1"/>
  <c r="DF94" i="1"/>
  <c r="DF102" i="1"/>
  <c r="DE102" i="1"/>
  <c r="DF110" i="1"/>
  <c r="DE110" i="1"/>
  <c r="DF118" i="1"/>
  <c r="DE118" i="1"/>
  <c r="DF126" i="1"/>
  <c r="DE126" i="1"/>
  <c r="DE134" i="1"/>
  <c r="DF134" i="1"/>
  <c r="DF142" i="1"/>
  <c r="DE142" i="1"/>
  <c r="DF150" i="1"/>
  <c r="DE150" i="1"/>
  <c r="DE158" i="1"/>
  <c r="DF158" i="1"/>
  <c r="DE166" i="1"/>
  <c r="DF166" i="1"/>
  <c r="DF174" i="1"/>
  <c r="DE174" i="1"/>
  <c r="DE182" i="1"/>
  <c r="DF182" i="1"/>
  <c r="DF190" i="1"/>
  <c r="DE190" i="1"/>
  <c r="DF198" i="1"/>
  <c r="DE198" i="1"/>
  <c r="DF206" i="1"/>
  <c r="DE206" i="1"/>
  <c r="DF214" i="1"/>
  <c r="DE214" i="1"/>
  <c r="DF222" i="1"/>
  <c r="DE222" i="1"/>
  <c r="DF230" i="1"/>
  <c r="DE230" i="1"/>
  <c r="DF238" i="1"/>
  <c r="DE238" i="1"/>
  <c r="DF246" i="1"/>
  <c r="DE246" i="1"/>
  <c r="DF254" i="1"/>
  <c r="DE254" i="1"/>
  <c r="DF262" i="1"/>
  <c r="DE262" i="1"/>
  <c r="DF270" i="1"/>
  <c r="DE270" i="1"/>
  <c r="DE278" i="1"/>
  <c r="DF278" i="1"/>
  <c r="DF286" i="1"/>
  <c r="DE286" i="1"/>
  <c r="DE293" i="1"/>
  <c r="DF293" i="1"/>
  <c r="DE301" i="1"/>
  <c r="DF301" i="1"/>
  <c r="DF271" i="1"/>
  <c r="DE271" i="1"/>
  <c r="DE23" i="1"/>
  <c r="DF23" i="1"/>
  <c r="DE31" i="1"/>
  <c r="DF31" i="1"/>
  <c r="DF39" i="1"/>
  <c r="DE39" i="1"/>
  <c r="DE47" i="1"/>
  <c r="DF47" i="1"/>
  <c r="DE55" i="1"/>
  <c r="DF55" i="1"/>
  <c r="DE63" i="1"/>
  <c r="DF63" i="1"/>
  <c r="DE71" i="1"/>
  <c r="DF71" i="1"/>
  <c r="DF79" i="1"/>
  <c r="DE79" i="1"/>
  <c r="DE87" i="1"/>
  <c r="DF87" i="1"/>
  <c r="DE95" i="1"/>
  <c r="DF95" i="1"/>
  <c r="DE103" i="1"/>
  <c r="DF103" i="1"/>
  <c r="DE111" i="1"/>
  <c r="DF111" i="1"/>
  <c r="DE119" i="1"/>
  <c r="DF119" i="1"/>
  <c r="DE127" i="1"/>
  <c r="DF127" i="1"/>
  <c r="DE135" i="1"/>
  <c r="DF135" i="1"/>
  <c r="DE143" i="1"/>
  <c r="DF143" i="1"/>
  <c r="DE151" i="1"/>
  <c r="DF151" i="1"/>
  <c r="DE159" i="1"/>
  <c r="DF159" i="1"/>
  <c r="DF167" i="1"/>
  <c r="DE167" i="1"/>
  <c r="DE175" i="1"/>
  <c r="DF175" i="1"/>
  <c r="DF183" i="1"/>
  <c r="DE183" i="1"/>
  <c r="DE191" i="1"/>
  <c r="DF191" i="1"/>
  <c r="DE199" i="1"/>
  <c r="DF199" i="1"/>
  <c r="DE207" i="1"/>
  <c r="DF207" i="1"/>
  <c r="DF215" i="1"/>
  <c r="DE215" i="1"/>
  <c r="DE223" i="1"/>
  <c r="DF223" i="1"/>
  <c r="DF231" i="1"/>
  <c r="DE231" i="1"/>
  <c r="DE239" i="1"/>
  <c r="DF239" i="1"/>
  <c r="DF247" i="1"/>
  <c r="DE247" i="1"/>
  <c r="DF255" i="1"/>
  <c r="DE255" i="1"/>
  <c r="DF263" i="1"/>
  <c r="DE263" i="1"/>
  <c r="DF279" i="1"/>
  <c r="DE279" i="1"/>
  <c r="DF294" i="1"/>
  <c r="DE294" i="1"/>
  <c r="DF302" i="1"/>
  <c r="DE302" i="1"/>
  <c r="EA13" i="1"/>
  <c r="DD13" i="1"/>
  <c r="DE16" i="1"/>
  <c r="DF16" i="1"/>
  <c r="DF24" i="1"/>
  <c r="DE24" i="1"/>
  <c r="DE32" i="1"/>
  <c r="DF32" i="1"/>
  <c r="DE40" i="1"/>
  <c r="DF40" i="1"/>
  <c r="DF48" i="1"/>
  <c r="DE48" i="1"/>
  <c r="DF56" i="1"/>
  <c r="DE56" i="1"/>
  <c r="DF64" i="1"/>
  <c r="DE64" i="1"/>
  <c r="DF72" i="1"/>
  <c r="DE72" i="1"/>
  <c r="DF80" i="1"/>
  <c r="DE80" i="1"/>
  <c r="DF88" i="1"/>
  <c r="DE88" i="1"/>
  <c r="DF96" i="1"/>
  <c r="DE96" i="1"/>
  <c r="DF104" i="1"/>
  <c r="DE104" i="1"/>
  <c r="DF112" i="1"/>
  <c r="DE112" i="1"/>
  <c r="DF120" i="1"/>
  <c r="DE120" i="1"/>
  <c r="DF128" i="1"/>
  <c r="DE128" i="1"/>
  <c r="DF136" i="1"/>
  <c r="DE136" i="1"/>
  <c r="DF144" i="1"/>
  <c r="DE144" i="1"/>
  <c r="DF152" i="1"/>
  <c r="DE152" i="1"/>
  <c r="DF160" i="1"/>
  <c r="DE160" i="1"/>
  <c r="DE168" i="1"/>
  <c r="DF168" i="1"/>
  <c r="DE176" i="1"/>
  <c r="DF176" i="1"/>
  <c r="DE184" i="1"/>
  <c r="DF184" i="1"/>
  <c r="DF192" i="1"/>
  <c r="DE192" i="1"/>
  <c r="DF200" i="1"/>
  <c r="DE200" i="1"/>
  <c r="DF208" i="1"/>
  <c r="DE208" i="1"/>
  <c r="DF216" i="1"/>
  <c r="DE216" i="1"/>
  <c r="DF224" i="1"/>
  <c r="DE224" i="1"/>
  <c r="DF232" i="1"/>
  <c r="DE232" i="1"/>
  <c r="DF240" i="1"/>
  <c r="DE240" i="1"/>
  <c r="DF248" i="1"/>
  <c r="DE248" i="1"/>
  <c r="DF256" i="1"/>
  <c r="DE256" i="1"/>
  <c r="DE264" i="1"/>
  <c r="DF264" i="1"/>
  <c r="DF272" i="1"/>
  <c r="DE272" i="1"/>
  <c r="DF280" i="1"/>
  <c r="DE280" i="1"/>
  <c r="DF288" i="1"/>
  <c r="DE288" i="1"/>
  <c r="DF295" i="1"/>
  <c r="DE295" i="1"/>
  <c r="DE303" i="1"/>
  <c r="DF303" i="1"/>
  <c r="DE287" i="1"/>
  <c r="DF287" i="1"/>
  <c r="DF21" i="1"/>
  <c r="DE21" i="1"/>
  <c r="DF29" i="1"/>
  <c r="DE29" i="1"/>
  <c r="DF37" i="1"/>
  <c r="DE37" i="1"/>
  <c r="DF45" i="1"/>
  <c r="DE45" i="1"/>
  <c r="DF53" i="1"/>
  <c r="DE53" i="1"/>
  <c r="DF61" i="1"/>
  <c r="DE61" i="1"/>
  <c r="DF69" i="1"/>
  <c r="DE69" i="1"/>
  <c r="DF77" i="1"/>
  <c r="DE77" i="1"/>
  <c r="DF85" i="1"/>
  <c r="DE85" i="1"/>
  <c r="DF93" i="1"/>
  <c r="DE93" i="1"/>
  <c r="DE101" i="1"/>
  <c r="DF101" i="1"/>
  <c r="DF109" i="1"/>
  <c r="DE109" i="1"/>
  <c r="DE117" i="1"/>
  <c r="DF117" i="1"/>
  <c r="DF125" i="1"/>
  <c r="DE125" i="1"/>
  <c r="DE133" i="1"/>
  <c r="DF133" i="1"/>
  <c r="DF141" i="1"/>
  <c r="DE141" i="1"/>
  <c r="DE149" i="1"/>
  <c r="DF149" i="1"/>
  <c r="DF157" i="1"/>
  <c r="DE157" i="1"/>
  <c r="DE165" i="1"/>
  <c r="DF165" i="1"/>
  <c r="DE173" i="1"/>
  <c r="DF173" i="1"/>
  <c r="DE181" i="1"/>
  <c r="DF181" i="1"/>
  <c r="DF189" i="1"/>
  <c r="DE189" i="1"/>
  <c r="DF197" i="1"/>
  <c r="DE197" i="1"/>
  <c r="DE205" i="1"/>
  <c r="DF205" i="1"/>
  <c r="DE213" i="1"/>
  <c r="DF213" i="1"/>
  <c r="DF221" i="1"/>
  <c r="DE221" i="1"/>
  <c r="DE229" i="1"/>
  <c r="DF229" i="1"/>
  <c r="DF237" i="1"/>
  <c r="DE237" i="1"/>
  <c r="DE245" i="1"/>
  <c r="DF245" i="1"/>
  <c r="DE253" i="1"/>
  <c r="DF253" i="1"/>
  <c r="DF261" i="1"/>
  <c r="DE261" i="1"/>
  <c r="DE269" i="1"/>
  <c r="DF269" i="1"/>
  <c r="DE277" i="1"/>
  <c r="DF277" i="1"/>
  <c r="DE285" i="1"/>
  <c r="DF285" i="1"/>
  <c r="DF292" i="1"/>
  <c r="DE292" i="1"/>
  <c r="DF300" i="1"/>
  <c r="DE300" i="1"/>
  <c r="DF308" i="1"/>
  <c r="DE308" i="1"/>
  <c r="DF18" i="1"/>
  <c r="DE18" i="1"/>
  <c r="DE26" i="1"/>
  <c r="DF26" i="1"/>
  <c r="DE34" i="1"/>
  <c r="DF34" i="1"/>
  <c r="DF42" i="1"/>
  <c r="DE42" i="1"/>
  <c r="DF50" i="1"/>
  <c r="DE50" i="1"/>
  <c r="DF58" i="1"/>
  <c r="DE58" i="1"/>
  <c r="DF66" i="1"/>
  <c r="DE66" i="1"/>
  <c r="DE74" i="1"/>
  <c r="DF74" i="1"/>
  <c r="DE82" i="1"/>
  <c r="DF82" i="1"/>
  <c r="DE90" i="1"/>
  <c r="DF90" i="1"/>
  <c r="DF98" i="1"/>
  <c r="DE98" i="1"/>
  <c r="DF106" i="1"/>
  <c r="DE106" i="1"/>
  <c r="DF114" i="1"/>
  <c r="DE114" i="1"/>
  <c r="DE122" i="1"/>
  <c r="DF122" i="1"/>
  <c r="DF130" i="1"/>
  <c r="DE130" i="1"/>
  <c r="DF138" i="1"/>
  <c r="DE138" i="1"/>
  <c r="DF146" i="1"/>
  <c r="DE146" i="1"/>
  <c r="DF154" i="1"/>
  <c r="DE154" i="1"/>
  <c r="DF162" i="1"/>
  <c r="DE162" i="1"/>
  <c r="DE170" i="1"/>
  <c r="DF170" i="1"/>
  <c r="DF178" i="1"/>
  <c r="DE178" i="1"/>
  <c r="DE186" i="1"/>
  <c r="DF186" i="1"/>
  <c r="DF194" i="1"/>
  <c r="DE194" i="1"/>
  <c r="DE202" i="1"/>
  <c r="DF202" i="1"/>
  <c r="DF210" i="1"/>
  <c r="DE210" i="1"/>
  <c r="DE218" i="1"/>
  <c r="DF218" i="1"/>
  <c r="DE226" i="1"/>
  <c r="DF226" i="1"/>
  <c r="DE234" i="1"/>
  <c r="DF234" i="1"/>
  <c r="DF242" i="1"/>
  <c r="DE242" i="1"/>
  <c r="DF250" i="1"/>
  <c r="DE250" i="1"/>
  <c r="DF258" i="1"/>
  <c r="DE258" i="1"/>
  <c r="DE266" i="1"/>
  <c r="DF266" i="1"/>
  <c r="DF274" i="1"/>
  <c r="DE274" i="1"/>
  <c r="DE282" i="1"/>
  <c r="DF282" i="1"/>
  <c r="DF290" i="1"/>
  <c r="DE290" i="1"/>
  <c r="DE297" i="1"/>
  <c r="DF297" i="1"/>
  <c r="DF305" i="1"/>
  <c r="DE305" i="1"/>
  <c r="DF19" i="1"/>
  <c r="DE19" i="1"/>
  <c r="DE27" i="1"/>
  <c r="DF27" i="1"/>
  <c r="DE35" i="1"/>
  <c r="DF35" i="1"/>
  <c r="DE43" i="1"/>
  <c r="DF43" i="1"/>
  <c r="DE51" i="1"/>
  <c r="DF51" i="1"/>
  <c r="DF59" i="1"/>
  <c r="DE59" i="1"/>
  <c r="DE67" i="1"/>
  <c r="DF67" i="1"/>
  <c r="DE75" i="1"/>
  <c r="DF75" i="1"/>
  <c r="DE83" i="1"/>
  <c r="DF83" i="1"/>
  <c r="DE91" i="1"/>
  <c r="DF91" i="1"/>
  <c r="DE99" i="1"/>
  <c r="DF99" i="1"/>
  <c r="DF107" i="1"/>
  <c r="DE107" i="1"/>
  <c r="DE115" i="1"/>
  <c r="DF115" i="1"/>
  <c r="DF123" i="1"/>
  <c r="DE123" i="1"/>
  <c r="DE131" i="1"/>
  <c r="DF131" i="1"/>
  <c r="DE139" i="1"/>
  <c r="DF139" i="1"/>
  <c r="DE147" i="1"/>
  <c r="DF147" i="1"/>
  <c r="DE155" i="1"/>
  <c r="DF155" i="1"/>
  <c r="DF163" i="1"/>
  <c r="DE163" i="1"/>
  <c r="DF171" i="1"/>
  <c r="DE171" i="1"/>
  <c r="DF179" i="1"/>
  <c r="DE179" i="1"/>
  <c r="DF187" i="1"/>
  <c r="DE187" i="1"/>
  <c r="DF195" i="1"/>
  <c r="DE195" i="1"/>
  <c r="DF203" i="1"/>
  <c r="DE203" i="1"/>
  <c r="DF211" i="1"/>
  <c r="DE211" i="1"/>
  <c r="DF219" i="1"/>
  <c r="DE219" i="1"/>
  <c r="DF227" i="1"/>
  <c r="DE227" i="1"/>
  <c r="DF235" i="1"/>
  <c r="DE235" i="1"/>
  <c r="DF243" i="1"/>
  <c r="DE243" i="1"/>
  <c r="DF251" i="1"/>
  <c r="DE251" i="1"/>
  <c r="DF259" i="1"/>
  <c r="DE259" i="1"/>
  <c r="DF267" i="1"/>
  <c r="DE267" i="1"/>
  <c r="DF283" i="1"/>
  <c r="DE283" i="1"/>
  <c r="DF298" i="1"/>
  <c r="DE298" i="1"/>
  <c r="DF306" i="1"/>
  <c r="DE306" i="1"/>
  <c r="HB13" i="1"/>
  <c r="GH102" i="1"/>
  <c r="GH125" i="1"/>
  <c r="GH191" i="1"/>
  <c r="GH123" i="1"/>
  <c r="GH78" i="1"/>
  <c r="GH271" i="1"/>
  <c r="GH77" i="1"/>
  <c r="EB20" i="1"/>
  <c r="EC20" i="1"/>
  <c r="EB28" i="1"/>
  <c r="EC28" i="1"/>
  <c r="EB44" i="1"/>
  <c r="EC44" i="1"/>
  <c r="EB52" i="1"/>
  <c r="EC52" i="1"/>
  <c r="EB68" i="1"/>
  <c r="EC68" i="1"/>
  <c r="EB76" i="1"/>
  <c r="EC76" i="1"/>
  <c r="EB92" i="1"/>
  <c r="EC92" i="1"/>
  <c r="EB100" i="1"/>
  <c r="EC100" i="1"/>
  <c r="EB108" i="1"/>
  <c r="EC108" i="1"/>
  <c r="EB124" i="1"/>
  <c r="EC124" i="1"/>
  <c r="EB140" i="1"/>
  <c r="EC140" i="1"/>
  <c r="EB156" i="1"/>
  <c r="EC156" i="1"/>
  <c r="EB172" i="1"/>
  <c r="EC172" i="1"/>
  <c r="EB180" i="1"/>
  <c r="EC180" i="1"/>
  <c r="EB196" i="1"/>
  <c r="EC196" i="1"/>
  <c r="EB204" i="1"/>
  <c r="EC204" i="1"/>
  <c r="EB220" i="1"/>
  <c r="EC220" i="1"/>
  <c r="EB228" i="1"/>
  <c r="EC228" i="1"/>
  <c r="EB244" i="1"/>
  <c r="EC244" i="1"/>
  <c r="EB260" i="1"/>
  <c r="EC260" i="1"/>
  <c r="EB276" i="1"/>
  <c r="EC276" i="1"/>
  <c r="EB284" i="1"/>
  <c r="EC284" i="1"/>
  <c r="EB299" i="1"/>
  <c r="EC299" i="1"/>
  <c r="EB30" i="1"/>
  <c r="EC30" i="1"/>
  <c r="EB66" i="1"/>
  <c r="EC66" i="1"/>
  <c r="EB90" i="1"/>
  <c r="EC90" i="1"/>
  <c r="EB114" i="1"/>
  <c r="EC114" i="1"/>
  <c r="EB130" i="1"/>
  <c r="EC130" i="1"/>
  <c r="EB158" i="1"/>
  <c r="EC158" i="1"/>
  <c r="EB190" i="1"/>
  <c r="EC190" i="1"/>
  <c r="EB202" i="1"/>
  <c r="EC202" i="1"/>
  <c r="EB234" i="1"/>
  <c r="EC234" i="1"/>
  <c r="EB250" i="1"/>
  <c r="EC250" i="1"/>
  <c r="EB278" i="1"/>
  <c r="EC278" i="1"/>
  <c r="EB35" i="1"/>
  <c r="EC35" i="1"/>
  <c r="EB59" i="1"/>
  <c r="EC59" i="1"/>
  <c r="EB87" i="1"/>
  <c r="EC87" i="1"/>
  <c r="EB103" i="1"/>
  <c r="EC103" i="1"/>
  <c r="EB131" i="1"/>
  <c r="EC131" i="1"/>
  <c r="EB155" i="1"/>
  <c r="EC155" i="1"/>
  <c r="EB187" i="1"/>
  <c r="EC187" i="1"/>
  <c r="EB215" i="1"/>
  <c r="EC215" i="1"/>
  <c r="EB231" i="1"/>
  <c r="EC231" i="1"/>
  <c r="EB263" i="1"/>
  <c r="EC263" i="1"/>
  <c r="EB287" i="1"/>
  <c r="EC287" i="1"/>
  <c r="EB17" i="1"/>
  <c r="EC17" i="1"/>
  <c r="EB33" i="1"/>
  <c r="EC33" i="1"/>
  <c r="EB49" i="1"/>
  <c r="EC49" i="1"/>
  <c r="EB57" i="1"/>
  <c r="EC57" i="1"/>
  <c r="EB73" i="1"/>
  <c r="EC73" i="1"/>
  <c r="EB89" i="1"/>
  <c r="EC89" i="1"/>
  <c r="EB97" i="1"/>
  <c r="EC97" i="1"/>
  <c r="EB113" i="1"/>
  <c r="EC113" i="1"/>
  <c r="EB121" i="1"/>
  <c r="EC121" i="1"/>
  <c r="EB137" i="1"/>
  <c r="EC137" i="1"/>
  <c r="EB145" i="1"/>
  <c r="EC145" i="1"/>
  <c r="EB161" i="1"/>
  <c r="EC161" i="1"/>
  <c r="EB177" i="1"/>
  <c r="EC177" i="1"/>
  <c r="EB193" i="1"/>
  <c r="EC193" i="1"/>
  <c r="EB201" i="1"/>
  <c r="EC201" i="1"/>
  <c r="EB217" i="1"/>
  <c r="EC217" i="1"/>
  <c r="EB233" i="1"/>
  <c r="EC233" i="1"/>
  <c r="EB249" i="1"/>
  <c r="EC249" i="1"/>
  <c r="EB265" i="1"/>
  <c r="EC265" i="1"/>
  <c r="EB281" i="1"/>
  <c r="EC281" i="1"/>
  <c r="EB296" i="1"/>
  <c r="EC296" i="1"/>
  <c r="EB304" i="1"/>
  <c r="EC304" i="1"/>
  <c r="EB34" i="1"/>
  <c r="EC34" i="1"/>
  <c r="EB62" i="1"/>
  <c r="EC62" i="1"/>
  <c r="EB110" i="1"/>
  <c r="EC110" i="1"/>
  <c r="EB126" i="1"/>
  <c r="EC126" i="1"/>
  <c r="EB162" i="1"/>
  <c r="EC162" i="1"/>
  <c r="EB194" i="1"/>
  <c r="EC194" i="1"/>
  <c r="EB230" i="1"/>
  <c r="EC230" i="1"/>
  <c r="EB246" i="1"/>
  <c r="EC246" i="1"/>
  <c r="EB282" i="1"/>
  <c r="EC282" i="1"/>
  <c r="EB23" i="1"/>
  <c r="EC23" i="1"/>
  <c r="EB51" i="1"/>
  <c r="EC51" i="1"/>
  <c r="EB91" i="1"/>
  <c r="EC91" i="1"/>
  <c r="EB127" i="1"/>
  <c r="EC127" i="1"/>
  <c r="EB139" i="1"/>
  <c r="EC139" i="1"/>
  <c r="EB151" i="1"/>
  <c r="EC151" i="1"/>
  <c r="EB179" i="1"/>
  <c r="EC179" i="1"/>
  <c r="EB199" i="1"/>
  <c r="EC199" i="1"/>
  <c r="EB219" i="1"/>
  <c r="EC219" i="1"/>
  <c r="EB235" i="1"/>
  <c r="EC235" i="1"/>
  <c r="EB255" i="1"/>
  <c r="EC255" i="1"/>
  <c r="EB271" i="1"/>
  <c r="EC271" i="1"/>
  <c r="GH163" i="1"/>
  <c r="GH63" i="1"/>
  <c r="GH66" i="1"/>
  <c r="EB16" i="1"/>
  <c r="EC16" i="1"/>
  <c r="EB24" i="1"/>
  <c r="EC24" i="1"/>
  <c r="EB32" i="1"/>
  <c r="EC32" i="1"/>
  <c r="EB40" i="1"/>
  <c r="EC40" i="1"/>
  <c r="EB48" i="1"/>
  <c r="EC48" i="1"/>
  <c r="EB56" i="1"/>
  <c r="EC56" i="1"/>
  <c r="EB64" i="1"/>
  <c r="EC64" i="1"/>
  <c r="EB72" i="1"/>
  <c r="EC72" i="1"/>
  <c r="EB80" i="1"/>
  <c r="EC80" i="1"/>
  <c r="EB88" i="1"/>
  <c r="EC88" i="1"/>
  <c r="EB96" i="1"/>
  <c r="EC96" i="1"/>
  <c r="EB104" i="1"/>
  <c r="EC104" i="1"/>
  <c r="EB112" i="1"/>
  <c r="EC112" i="1"/>
  <c r="EB120" i="1"/>
  <c r="EC120" i="1"/>
  <c r="EB128" i="1"/>
  <c r="EC128" i="1"/>
  <c r="EB136" i="1"/>
  <c r="EC136" i="1"/>
  <c r="EB144" i="1"/>
  <c r="EC144" i="1"/>
  <c r="EB152" i="1"/>
  <c r="EC152" i="1"/>
  <c r="EB160" i="1"/>
  <c r="EC160" i="1"/>
  <c r="EB168" i="1"/>
  <c r="EC168" i="1"/>
  <c r="EB176" i="1"/>
  <c r="EC176" i="1"/>
  <c r="EB184" i="1"/>
  <c r="EC184" i="1"/>
  <c r="EB192" i="1"/>
  <c r="EC192" i="1"/>
  <c r="EB200" i="1"/>
  <c r="EC200" i="1"/>
  <c r="EB208" i="1"/>
  <c r="EC208" i="1"/>
  <c r="EB216" i="1"/>
  <c r="EC216" i="1"/>
  <c r="EB224" i="1"/>
  <c r="EC224" i="1"/>
  <c r="EB232" i="1"/>
  <c r="EC232" i="1"/>
  <c r="EB240" i="1"/>
  <c r="EC240" i="1"/>
  <c r="EB248" i="1"/>
  <c r="EC248" i="1"/>
  <c r="EB256" i="1"/>
  <c r="EC256" i="1"/>
  <c r="EB264" i="1"/>
  <c r="EC264" i="1"/>
  <c r="EB272" i="1"/>
  <c r="EC272" i="1"/>
  <c r="EB280" i="1"/>
  <c r="EC280" i="1"/>
  <c r="EB288" i="1"/>
  <c r="EC288" i="1"/>
  <c r="EB295" i="1"/>
  <c r="EC295" i="1"/>
  <c r="EB303" i="1"/>
  <c r="EC303" i="1"/>
  <c r="EB18" i="1"/>
  <c r="EC18" i="1"/>
  <c r="EB38" i="1"/>
  <c r="EC38" i="1"/>
  <c r="EB58" i="1"/>
  <c r="EC58" i="1"/>
  <c r="EB70" i="1"/>
  <c r="EC70" i="1"/>
  <c r="EB82" i="1"/>
  <c r="EC82" i="1"/>
  <c r="EB94" i="1"/>
  <c r="EC94" i="1"/>
  <c r="EB106" i="1"/>
  <c r="EC106" i="1"/>
  <c r="EB122" i="1"/>
  <c r="EC122" i="1"/>
  <c r="EB138" i="1"/>
  <c r="EC138" i="1"/>
  <c r="EB150" i="1"/>
  <c r="EC150" i="1"/>
  <c r="EB166" i="1"/>
  <c r="EC166" i="1"/>
  <c r="EB182" i="1"/>
  <c r="EC182" i="1"/>
  <c r="EB198" i="1"/>
  <c r="EC198" i="1"/>
  <c r="EB210" i="1"/>
  <c r="EC210" i="1"/>
  <c r="EB226" i="1"/>
  <c r="EC226" i="1"/>
  <c r="EB242" i="1"/>
  <c r="EC242" i="1"/>
  <c r="EB258" i="1"/>
  <c r="EC258" i="1"/>
  <c r="EB274" i="1"/>
  <c r="EC274" i="1"/>
  <c r="EB286" i="1"/>
  <c r="EC286" i="1"/>
  <c r="EB301" i="1"/>
  <c r="EC301" i="1"/>
  <c r="EB19" i="1"/>
  <c r="EC19" i="1"/>
  <c r="EB31" i="1"/>
  <c r="EC31" i="1"/>
  <c r="EB39" i="1"/>
  <c r="EC39" i="1"/>
  <c r="EB55" i="1"/>
  <c r="EC55" i="1"/>
  <c r="EB67" i="1"/>
  <c r="EC67" i="1"/>
  <c r="EB83" i="1"/>
  <c r="EC83" i="1"/>
  <c r="EB95" i="1"/>
  <c r="EC95" i="1"/>
  <c r="EB107" i="1"/>
  <c r="EC107" i="1"/>
  <c r="EB123" i="1"/>
  <c r="EC123" i="1"/>
  <c r="EB143" i="1"/>
  <c r="EC143" i="1"/>
  <c r="EB163" i="1"/>
  <c r="EC163" i="1"/>
  <c r="EB183" i="1"/>
  <c r="EC183" i="1"/>
  <c r="EB195" i="1"/>
  <c r="EC195" i="1"/>
  <c r="EB207" i="1"/>
  <c r="EC207" i="1"/>
  <c r="EB223" i="1"/>
  <c r="EC223" i="1"/>
  <c r="EB239" i="1"/>
  <c r="EC239" i="1"/>
  <c r="EB251" i="1"/>
  <c r="EC251" i="1"/>
  <c r="EB267" i="1"/>
  <c r="EC267" i="1"/>
  <c r="EB279" i="1"/>
  <c r="EC279" i="1"/>
  <c r="EB294" i="1"/>
  <c r="EC294" i="1"/>
  <c r="EB306" i="1"/>
  <c r="EC306" i="1"/>
  <c r="EB21" i="1"/>
  <c r="EC21" i="1"/>
  <c r="EB29" i="1"/>
  <c r="EC29" i="1"/>
  <c r="EB37" i="1"/>
  <c r="EC37" i="1"/>
  <c r="EB45" i="1"/>
  <c r="EC45" i="1"/>
  <c r="EB53" i="1"/>
  <c r="EC53" i="1"/>
  <c r="EB61" i="1"/>
  <c r="EC61" i="1"/>
  <c r="EB69" i="1"/>
  <c r="EC69" i="1"/>
  <c r="EB77" i="1"/>
  <c r="EC77" i="1"/>
  <c r="EB85" i="1"/>
  <c r="EC85" i="1"/>
  <c r="EB93" i="1"/>
  <c r="EC93" i="1"/>
  <c r="EB101" i="1"/>
  <c r="EC101" i="1"/>
  <c r="EB109" i="1"/>
  <c r="EC109" i="1"/>
  <c r="EB117" i="1"/>
  <c r="EC117" i="1"/>
  <c r="EB125" i="1"/>
  <c r="EC125" i="1"/>
  <c r="EB133" i="1"/>
  <c r="EC133" i="1"/>
  <c r="EB141" i="1"/>
  <c r="EC141" i="1"/>
  <c r="EB149" i="1"/>
  <c r="EC149" i="1"/>
  <c r="EB157" i="1"/>
  <c r="EC157" i="1"/>
  <c r="EB165" i="1"/>
  <c r="EC165" i="1"/>
  <c r="EB173" i="1"/>
  <c r="EC173" i="1"/>
  <c r="EB181" i="1"/>
  <c r="EC181" i="1"/>
  <c r="EB189" i="1"/>
  <c r="EC189" i="1"/>
  <c r="EB197" i="1"/>
  <c r="EC197" i="1"/>
  <c r="EB205" i="1"/>
  <c r="EC205" i="1"/>
  <c r="EB213" i="1"/>
  <c r="EC213" i="1"/>
  <c r="EB221" i="1"/>
  <c r="EC221" i="1"/>
  <c r="EB229" i="1"/>
  <c r="EC229" i="1"/>
  <c r="EB237" i="1"/>
  <c r="EC237" i="1"/>
  <c r="EB245" i="1"/>
  <c r="EC245" i="1"/>
  <c r="EB253" i="1"/>
  <c r="EC253" i="1"/>
  <c r="EB261" i="1"/>
  <c r="EC261" i="1"/>
  <c r="EB269" i="1"/>
  <c r="EC269" i="1"/>
  <c r="EB277" i="1"/>
  <c r="EC277" i="1"/>
  <c r="EB285" i="1"/>
  <c r="EC285" i="1"/>
  <c r="EB292" i="1"/>
  <c r="EC292" i="1"/>
  <c r="EB300" i="1"/>
  <c r="EC300" i="1"/>
  <c r="EB308" i="1"/>
  <c r="EC308" i="1"/>
  <c r="EB26" i="1"/>
  <c r="EC26" i="1"/>
  <c r="EB42" i="1"/>
  <c r="EC42" i="1"/>
  <c r="EB54" i="1"/>
  <c r="EC54" i="1"/>
  <c r="EB74" i="1"/>
  <c r="EC74" i="1"/>
  <c r="EB98" i="1"/>
  <c r="EC98" i="1"/>
  <c r="EB118" i="1"/>
  <c r="EC118" i="1"/>
  <c r="EB134" i="1"/>
  <c r="EC134" i="1"/>
  <c r="EB154" i="1"/>
  <c r="EC154" i="1"/>
  <c r="EB170" i="1"/>
  <c r="EC170" i="1"/>
  <c r="EB186" i="1"/>
  <c r="EC186" i="1"/>
  <c r="EB206" i="1"/>
  <c r="EC206" i="1"/>
  <c r="EB222" i="1"/>
  <c r="EC222" i="1"/>
  <c r="EB238" i="1"/>
  <c r="EC238" i="1"/>
  <c r="EB254" i="1"/>
  <c r="EC254" i="1"/>
  <c r="EB270" i="1"/>
  <c r="EC270" i="1"/>
  <c r="EB290" i="1"/>
  <c r="EC290" i="1"/>
  <c r="EB305" i="1"/>
  <c r="EC305" i="1"/>
  <c r="EB43" i="1"/>
  <c r="EC43" i="1"/>
  <c r="EB63" i="1"/>
  <c r="EC63" i="1"/>
  <c r="EB79" i="1"/>
  <c r="EC79" i="1"/>
  <c r="EB99" i="1"/>
  <c r="EC99" i="1"/>
  <c r="EB119" i="1"/>
  <c r="EC119" i="1"/>
  <c r="EB135" i="1"/>
  <c r="EC135" i="1"/>
  <c r="EB147" i="1"/>
  <c r="EC147" i="1"/>
  <c r="EB159" i="1"/>
  <c r="EC159" i="1"/>
  <c r="EB171" i="1"/>
  <c r="EC171" i="1"/>
  <c r="EB191" i="1"/>
  <c r="EC191" i="1"/>
  <c r="EB211" i="1"/>
  <c r="EC211" i="1"/>
  <c r="EB227" i="1"/>
  <c r="EC227" i="1"/>
  <c r="EB247" i="1"/>
  <c r="EC247" i="1"/>
  <c r="EB259" i="1"/>
  <c r="EC259" i="1"/>
  <c r="EB283" i="1"/>
  <c r="EC283" i="1"/>
  <c r="EB302" i="1"/>
  <c r="EC302" i="1"/>
  <c r="EB36" i="1"/>
  <c r="EC36" i="1"/>
  <c r="EB60" i="1"/>
  <c r="EC60" i="1"/>
  <c r="EB84" i="1"/>
  <c r="EC84" i="1"/>
  <c r="EB116" i="1"/>
  <c r="EC116" i="1"/>
  <c r="EB132" i="1"/>
  <c r="EC132" i="1"/>
  <c r="EB148" i="1"/>
  <c r="EC148" i="1"/>
  <c r="EB164" i="1"/>
  <c r="EC164" i="1"/>
  <c r="EB188" i="1"/>
  <c r="EC188" i="1"/>
  <c r="EB212" i="1"/>
  <c r="EC212" i="1"/>
  <c r="EB236" i="1"/>
  <c r="EC236" i="1"/>
  <c r="EB252" i="1"/>
  <c r="EC252" i="1"/>
  <c r="EB268" i="1"/>
  <c r="EC268" i="1"/>
  <c r="EB291" i="1"/>
  <c r="EC291" i="1"/>
  <c r="EB307" i="1"/>
  <c r="EC307" i="1"/>
  <c r="EB50" i="1"/>
  <c r="EC50" i="1"/>
  <c r="EB78" i="1"/>
  <c r="EC78" i="1"/>
  <c r="EB102" i="1"/>
  <c r="EC102" i="1"/>
  <c r="EB146" i="1"/>
  <c r="EC146" i="1"/>
  <c r="EB174" i="1"/>
  <c r="EC174" i="1"/>
  <c r="EB218" i="1"/>
  <c r="EC218" i="1"/>
  <c r="EB266" i="1"/>
  <c r="EC266" i="1"/>
  <c r="EB293" i="1"/>
  <c r="EC293" i="1"/>
  <c r="EB27" i="1"/>
  <c r="EC27" i="1"/>
  <c r="EB47" i="1"/>
  <c r="EC47" i="1"/>
  <c r="EB75" i="1"/>
  <c r="EC75" i="1"/>
  <c r="EB115" i="1"/>
  <c r="EC115" i="1"/>
  <c r="EB175" i="1"/>
  <c r="EC175" i="1"/>
  <c r="EB203" i="1"/>
  <c r="EC203" i="1"/>
  <c r="EB243" i="1"/>
  <c r="EC243" i="1"/>
  <c r="EB275" i="1"/>
  <c r="EC275" i="1"/>
  <c r="EB298" i="1"/>
  <c r="EC298" i="1"/>
  <c r="EB25" i="1"/>
  <c r="EC25" i="1"/>
  <c r="EB41" i="1"/>
  <c r="EC41" i="1"/>
  <c r="EB65" i="1"/>
  <c r="EC65" i="1"/>
  <c r="EB81" i="1"/>
  <c r="EC81" i="1"/>
  <c r="EB105" i="1"/>
  <c r="EC105" i="1"/>
  <c r="EB129" i="1"/>
  <c r="EC129" i="1"/>
  <c r="EB153" i="1"/>
  <c r="EC153" i="1"/>
  <c r="EB169" i="1"/>
  <c r="EC169" i="1"/>
  <c r="EB185" i="1"/>
  <c r="EC185" i="1"/>
  <c r="EB209" i="1"/>
  <c r="EC209" i="1"/>
  <c r="EB225" i="1"/>
  <c r="EC225" i="1"/>
  <c r="EB241" i="1"/>
  <c r="EC241" i="1"/>
  <c r="EB257" i="1"/>
  <c r="EC257" i="1"/>
  <c r="EB273" i="1"/>
  <c r="EC273" i="1"/>
  <c r="EB289" i="1"/>
  <c r="EC289" i="1"/>
  <c r="EB22" i="1"/>
  <c r="EC22" i="1"/>
  <c r="EB46" i="1"/>
  <c r="EC46" i="1"/>
  <c r="EB86" i="1"/>
  <c r="EC86" i="1"/>
  <c r="EB142" i="1"/>
  <c r="EC142" i="1"/>
  <c r="EB178" i="1"/>
  <c r="EC178" i="1"/>
  <c r="EB214" i="1"/>
  <c r="EC214" i="1"/>
  <c r="EB262" i="1"/>
  <c r="EC262" i="1"/>
  <c r="EB297" i="1"/>
  <c r="EC297" i="1"/>
  <c r="EB71" i="1"/>
  <c r="EC71" i="1"/>
  <c r="EB111" i="1"/>
  <c r="EC111" i="1"/>
  <c r="EB167" i="1"/>
  <c r="EC167" i="1"/>
  <c r="GH83" i="1"/>
  <c r="GH19" i="1"/>
  <c r="GH263" i="1"/>
  <c r="GH267" i="1"/>
  <c r="EC13" i="1"/>
  <c r="EB13" i="1"/>
  <c r="GH35" i="1"/>
  <c r="GH262" i="1"/>
  <c r="GH75" i="1"/>
  <c r="GH158" i="1"/>
  <c r="GH99" i="1"/>
  <c r="GH79" i="1"/>
  <c r="GH93" i="1"/>
  <c r="GH109" i="1"/>
  <c r="GH62" i="1"/>
  <c r="GH18" i="1"/>
  <c r="GH29" i="1"/>
  <c r="GH269" i="1"/>
  <c r="GH255" i="1"/>
  <c r="GH23" i="1"/>
  <c r="GH281" i="1"/>
  <c r="GH185" i="1"/>
  <c r="GH111" i="1"/>
  <c r="GH296" i="1"/>
  <c r="GH105" i="1"/>
  <c r="GH67" i="1"/>
  <c r="GH22" i="1"/>
  <c r="GH206" i="1"/>
  <c r="GH73" i="1"/>
  <c r="GH230" i="1"/>
  <c r="GH214" i="1"/>
  <c r="GH205" i="1"/>
  <c r="GH246" i="1"/>
  <c r="GH81" i="1"/>
  <c r="GH107" i="1"/>
  <c r="GH155" i="1"/>
  <c r="GH34" i="1"/>
  <c r="GH115" i="1"/>
  <c r="GH162" i="1"/>
  <c r="GH154" i="1"/>
  <c r="GH112" i="1"/>
  <c r="GH82" i="1"/>
  <c r="GH25" i="1"/>
  <c r="GH31" i="1"/>
  <c r="GH131" i="1"/>
  <c r="GH54" i="1"/>
  <c r="GH222" i="1"/>
  <c r="GH170" i="1"/>
  <c r="GH118" i="1"/>
  <c r="GH210" i="1"/>
  <c r="GH201" i="1"/>
  <c r="GH153" i="1"/>
  <c r="GH121" i="1"/>
  <c r="GH137" i="1"/>
  <c r="GH254" i="1"/>
  <c r="GH250" i="1"/>
  <c r="GH89" i="1"/>
  <c r="GH57" i="1"/>
  <c r="GH41" i="1"/>
  <c r="GH150" i="1"/>
  <c r="GH116" i="1"/>
  <c r="GH130" i="1"/>
  <c r="GH302" i="1"/>
  <c r="GH119" i="1"/>
  <c r="GH159" i="1"/>
  <c r="GH175" i="1"/>
  <c r="GH181" i="1"/>
  <c r="GH37" i="1"/>
  <c r="GH138" i="1"/>
  <c r="GH103" i="1"/>
  <c r="GH197" i="1"/>
  <c r="GH91" i="1"/>
  <c r="GH167" i="1"/>
  <c r="GH101" i="1"/>
  <c r="GH74" i="1"/>
  <c r="GH47" i="1"/>
  <c r="GH71" i="1"/>
  <c r="GH147" i="1"/>
  <c r="GG51" i="1"/>
  <c r="GH203" i="1"/>
  <c r="GH304" i="1"/>
  <c r="GH274" i="1"/>
  <c r="GH266" i="1"/>
  <c r="GH165" i="1"/>
  <c r="GH113" i="1"/>
  <c r="GH133" i="1"/>
  <c r="GH53" i="1"/>
  <c r="GH127" i="1"/>
  <c r="GH134" i="1"/>
  <c r="GH139" i="1"/>
  <c r="GH226" i="1"/>
  <c r="GH261" i="1"/>
  <c r="GH283" i="1"/>
  <c r="GH85" i="1"/>
  <c r="GH149" i="1"/>
  <c r="GH20" i="1"/>
  <c r="GH294" i="1"/>
  <c r="GH46" i="1"/>
  <c r="GH145" i="1"/>
  <c r="GH110" i="1"/>
  <c r="GH289" i="1"/>
  <c r="GH273" i="1"/>
  <c r="GF13" i="1"/>
  <c r="GG13" i="1" s="1"/>
  <c r="GH33" i="1"/>
  <c r="GH16" i="1"/>
  <c r="GH177" i="1"/>
  <c r="GH218" i="1"/>
  <c r="GH97" i="1"/>
  <c r="GH193" i="1"/>
  <c r="GH239" i="1"/>
  <c r="GH290" i="1"/>
  <c r="GH129" i="1"/>
  <c r="GH65" i="1"/>
  <c r="GH143" i="1"/>
  <c r="GH43" i="1"/>
  <c r="GH27" i="1"/>
  <c r="GH104" i="1"/>
  <c r="GH15" i="1"/>
  <c r="GG15" i="1"/>
  <c r="GH126" i="1"/>
  <c r="GH80" i="1"/>
  <c r="GH58" i="1"/>
  <c r="GH55" i="1"/>
  <c r="GH117" i="1"/>
  <c r="GH70" i="1"/>
  <c r="GH161" i="1"/>
  <c r="GH142" i="1"/>
  <c r="GH157" i="1"/>
  <c r="GH288" i="1"/>
  <c r="GH61" i="1"/>
  <c r="GH87" i="1"/>
  <c r="GH248" i="1"/>
  <c r="GH100" i="1"/>
  <c r="GH144" i="1"/>
  <c r="GH95" i="1"/>
  <c r="GH94" i="1"/>
  <c r="GH30" i="1"/>
  <c r="GH59" i="1"/>
  <c r="GH86" i="1"/>
  <c r="GH252" i="1"/>
  <c r="GH299" i="1"/>
  <c r="GH233" i="1"/>
  <c r="GH151" i="1"/>
  <c r="GH282" i="1"/>
  <c r="GH135" i="1"/>
  <c r="GH173" i="1"/>
  <c r="GH44" i="1"/>
  <c r="GH17" i="1"/>
  <c r="GH122" i="1"/>
  <c r="GH106" i="1"/>
  <c r="GH90" i="1"/>
  <c r="GH45" i="1"/>
  <c r="GH39" i="1"/>
  <c r="GH245" i="1"/>
  <c r="GH148" i="1"/>
  <c r="GH253" i="1"/>
  <c r="GH277" i="1"/>
  <c r="GH297" i="1"/>
  <c r="GH231" i="1"/>
  <c r="GH141" i="1"/>
  <c r="GH265" i="1"/>
  <c r="GH291" i="1"/>
  <c r="GH260" i="1"/>
  <c r="GH256" i="1"/>
  <c r="GH166" i="1"/>
  <c r="GH305" i="1"/>
  <c r="GH243" i="1"/>
  <c r="GH84" i="1"/>
  <c r="GH21" i="1"/>
  <c r="GH238" i="1"/>
  <c r="GH169" i="1"/>
  <c r="GH247" i="1"/>
  <c r="GH183" i="1"/>
  <c r="GH98" i="1"/>
  <c r="GH280" i="1"/>
  <c r="GH275" i="1"/>
  <c r="GH307" i="1"/>
  <c r="GH241" i="1"/>
  <c r="GH301" i="1"/>
  <c r="GH235" i="1"/>
  <c r="GH295" i="1"/>
  <c r="GH293" i="1"/>
  <c r="GH258" i="1"/>
  <c r="GH195" i="1"/>
  <c r="GH114" i="1"/>
  <c r="GH49" i="1"/>
  <c r="GH221" i="1"/>
  <c r="GH219" i="1"/>
  <c r="GH182" i="1"/>
  <c r="GH42" i="1"/>
  <c r="GN13" i="1"/>
  <c r="GH237" i="1"/>
  <c r="GH227" i="1"/>
  <c r="GH211" i="1"/>
  <c r="GH292" i="1"/>
  <c r="GH249" i="1"/>
  <c r="GH192" i="1"/>
  <c r="GH50" i="1"/>
  <c r="GH225" i="1"/>
  <c r="GH217" i="1"/>
  <c r="GH209" i="1"/>
  <c r="GH202" i="1"/>
  <c r="GH189" i="1"/>
  <c r="GH174" i="1"/>
  <c r="GH187" i="1"/>
  <c r="GH306" i="1"/>
  <c r="GH276" i="1"/>
  <c r="GH242" i="1"/>
  <c r="GH176" i="1"/>
  <c r="GH300" i="1"/>
  <c r="GH251" i="1"/>
  <c r="GH198" i="1"/>
  <c r="GH186" i="1"/>
  <c r="GH229" i="1"/>
  <c r="GH213" i="1"/>
  <c r="GH194" i="1"/>
  <c r="GH257" i="1"/>
  <c r="GH287" i="1"/>
  <c r="GH270" i="1"/>
  <c r="GH220" i="1"/>
  <c r="GH204" i="1"/>
  <c r="GH180" i="1"/>
  <c r="GH199" i="1"/>
  <c r="GH178" i="1"/>
  <c r="GH259" i="1"/>
  <c r="GH196" i="1"/>
  <c r="GH190" i="1"/>
  <c r="GH268" i="1"/>
  <c r="GH179" i="1"/>
  <c r="GH223" i="1"/>
  <c r="GH215" i="1"/>
  <c r="GH207" i="1"/>
  <c r="GH278" i="1"/>
  <c r="GH308" i="1"/>
  <c r="GH279" i="1"/>
  <c r="GH244" i="1"/>
  <c r="GH184" i="1"/>
  <c r="GH69" i="1"/>
  <c r="GH298" i="1"/>
  <c r="GH285" i="1"/>
  <c r="GH234" i="1"/>
  <c r="BL13" i="1" l="1"/>
  <c r="BK13" i="1"/>
  <c r="AO13" i="1"/>
  <c r="AN13" i="1"/>
  <c r="Q13" i="1"/>
  <c r="P13" i="1"/>
  <c r="DF13" i="1"/>
  <c r="DE13" i="1"/>
  <c r="GH13" i="1"/>
  <c r="HD13" i="1"/>
</calcChain>
</file>

<file path=xl/sharedStrings.xml><?xml version="1.0" encoding="utf-8"?>
<sst xmlns="http://schemas.openxmlformats.org/spreadsheetml/2006/main" count="4020" uniqueCount="1201">
  <si>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</si>
  <si>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</si>
  <si>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</si>
  <si>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</si>
  <si>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</si>
  <si>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</si>
  <si>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</si>
  <si>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</si>
  <si>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</si>
  <si>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</si>
  <si>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</si>
  <si>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</si>
  <si>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</si>
  <si>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</si>
  <si>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</si>
  <si>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</si>
  <si>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</si>
  <si>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</si>
  <si>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</si>
  <si>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</si>
  <si>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</si>
  <si>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</si>
  <si>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</si>
  <si>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</si>
  <si>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</si>
  <si>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</si>
  <si>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</si>
  <si>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</si>
  <si>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</si>
  <si>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</si>
  <si>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</si>
  <si>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</si>
  <si>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</si>
  <si>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</si>
  <si>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</si>
  <si>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</si>
  <si>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</si>
  <si>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</si>
  <si>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</si>
  <si>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</si>
  <si>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</si>
  <si>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</si>
  <si>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</si>
  <si>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</si>
  <si>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</si>
  <si>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</si>
  <si>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</si>
  <si>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</si>
  <si>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</si>
  <si>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</si>
  <si>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</si>
  <si>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</si>
  <si>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</si>
  <si>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</si>
  <si>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</si>
  <si>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</si>
  <si>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</si>
  <si>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</si>
  <si>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</si>
  <si>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</si>
  <si>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</si>
  <si>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</si>
  <si>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</si>
  <si>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</si>
  <si>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</si>
  <si>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</si>
  <si>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</si>
  <si>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</si>
  <si>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</si>
  <si>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</si>
  <si>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</si>
  <si>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</si>
  <si>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</si>
  <si>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</si>
  <si>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</si>
  <si>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</si>
  <si>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</si>
  <si>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</si>
  <si>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</si>
  <si>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</si>
  <si>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</si>
  <si>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</si>
  <si>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</si>
  <si>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</si>
  <si>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</si>
  <si>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</si>
  <si>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</si>
  <si>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</si>
  <si>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</si>
  <si>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</si>
  <si>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</si>
  <si>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</si>
  <si>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</si>
  <si>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</si>
  <si>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</si>
  <si>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</si>
  <si>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</si>
  <si>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</si>
  <si>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</si>
  <si>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</si>
  <si>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</si>
  <si>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</si>
  <si>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</si>
  <si>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</si>
  <si>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</si>
  <si>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</si>
  <si>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</si>
  <si>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</si>
  <si>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</si>
  <si>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</si>
  <si>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</si>
  <si>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</si>
  <si>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</si>
  <si>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</si>
  <si>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</si>
  <si>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</si>
  <si>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</si>
  <si>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</si>
  <si>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</si>
  <si>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</si>
  <si>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</si>
  <si>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</si>
  <si>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</si>
  <si>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</si>
  <si>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</si>
  <si>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</si>
  <si>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</si>
  <si>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</si>
  <si>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</si>
  <si>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</si>
  <si>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</si>
  <si>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</si>
  <si>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</si>
  <si>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</si>
  <si>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</si>
  <si>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</si>
  <si>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</si>
  <si>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</si>
  <si>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</si>
  <si>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</si>
  <si>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</si>
  <si>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</si>
  <si>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</si>
  <si>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</si>
  <si>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</si>
  <si>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</si>
  <si>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</si>
  <si>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</si>
  <si>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</si>
  <si>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</si>
  <si>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</si>
  <si>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</si>
  <si>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</si>
  <si>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</si>
  <si>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</si>
  <si>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</si>
  <si>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</si>
  <si>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</si>
  <si>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</si>
  <si>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</si>
  <si>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</si>
  <si>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</si>
  <si>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</si>
  <si>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</si>
  <si>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</si>
  <si>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</si>
  <si>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</si>
  <si>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</si>
  <si>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</si>
  <si>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</si>
  <si>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</si>
  <si>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</si>
  <si>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</si>
  <si>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</si>
  <si>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</si>
  <si>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</si>
  <si>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</si>
  <si>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</si>
  <si>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</si>
  <si>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</si>
  <si>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</si>
  <si>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</si>
  <si>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</si>
  <si>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</si>
  <si>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</si>
  <si>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</si>
  <si>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</si>
  <si>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</si>
  <si>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</si>
  <si>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</si>
  <si>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</si>
  <si>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</si>
  <si>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</si>
  <si>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</si>
  <si>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</si>
  <si>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</si>
  <si>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</si>
  <si>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</si>
  <si>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</si>
  <si>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</si>
  <si>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</si>
  <si>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</si>
  <si>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</si>
  <si>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</si>
  <si>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</si>
  <si>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</si>
  <si>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</si>
  <si>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</si>
  <si>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</si>
  <si>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</si>
  <si>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</si>
  <si>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</si>
  <si>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</si>
  <si>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</si>
  <si>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</si>
  <si>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</si>
  <si>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</si>
  <si>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</si>
  <si>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</si>
  <si>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</si>
  <si>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</si>
  <si>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</si>
  <si>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</si>
  <si>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</si>
  <si>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</si>
  <si>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</si>
  <si>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</si>
  <si>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</si>
  <si>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</si>
  <si>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</si>
  <si>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</si>
  <si>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</si>
  <si>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</si>
  <si>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</si>
  <si>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</si>
  <si>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</si>
  <si>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</si>
  <si>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</si>
  <si>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</si>
  <si>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</si>
  <si>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</si>
  <si>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</si>
  <si>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</si>
  <si>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</si>
  <si>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</si>
  <si>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</si>
  <si>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</si>
  <si>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</si>
  <si>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</si>
  <si>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</si>
  <si>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</si>
  <si>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</si>
  <si>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</si>
  <si>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</si>
  <si>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</si>
  <si>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</si>
  <si>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</si>
  <si>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</si>
  <si>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</si>
  <si>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</si>
  <si>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</si>
  <si>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</si>
  <si>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</si>
  <si>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</si>
  <si>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</si>
  <si>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</si>
  <si>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</si>
  <si>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</si>
  <si>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</si>
  <si>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</si>
  <si>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</si>
  <si>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</si>
  <si>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</si>
  <si>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</si>
  <si>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</si>
  <si>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</si>
  <si>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</si>
  <si>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</si>
  <si>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</si>
  <si>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</si>
  <si>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</si>
  <si>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</si>
  <si>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</si>
  <si>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</si>
  <si>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</si>
  <si>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</si>
  <si>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</si>
  <si>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</si>
  <si>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</si>
  <si>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</si>
  <si>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</si>
  <si>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</si>
  <si>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</si>
  <si>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</si>
  <si>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</si>
  <si>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</si>
  <si>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</si>
  <si>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</si>
  <si>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</si>
  <si>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</si>
  <si>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</si>
  <si>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</si>
  <si>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</si>
  <si>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</si>
  <si>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</si>
  <si>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</si>
  <si>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</si>
  <si>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</si>
  <si>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</si>
  <si>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</si>
  <si>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</si>
  <si>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</si>
  <si>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</si>
  <si>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</si>
  <si>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</si>
  <si>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</si>
  <si>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</si>
  <si>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</si>
  <si>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</si>
  <si>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</si>
  <si>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</si>
  <si>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</si>
  <si>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</si>
  <si>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</si>
  <si>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</si>
  <si>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</si>
  <si>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</si>
  <si>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</si>
  <si>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</si>
  <si>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</si>
  <si>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</si>
  <si>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</si>
  <si>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osuus-</t>
  </si>
  <si>
    <t>menot, euroa</t>
  </si>
  <si>
    <t>tulot, euroa</t>
  </si>
  <si>
    <t>maksatus</t>
  </si>
  <si>
    <t>prosenttia</t>
  </si>
  <si>
    <t>€/asukas</t>
  </si>
  <si>
    <t>31.12.2017</t>
  </si>
  <si>
    <t>Ennakollinen laskelma kunnan valtionosuudesta ja kotikuntakorvauksista vuonna 2020</t>
  </si>
  <si>
    <t>31.12.2018</t>
  </si>
  <si>
    <t>Lähde: KL / SL 8.5.2019</t>
  </si>
  <si>
    <t>2019 --&gt; 2020</t>
  </si>
  <si>
    <t>Ennakollinen laskelma kunnan valtionosuudesta vuonna 2020</t>
  </si>
  <si>
    <t>(5.8.2019)</t>
  </si>
  <si>
    <t>Veromenetysten</t>
  </si>
  <si>
    <t>kompensaatiot</t>
  </si>
  <si>
    <t>mom. 28.90.35</t>
  </si>
  <si>
    <t>M</t>
  </si>
  <si>
    <t>* UUSI *</t>
  </si>
  <si>
    <t>(mom. 28.90.30)</t>
  </si>
  <si>
    <t>Valtionosuudet</t>
  </si>
  <si>
    <t>ja veromen.</t>
  </si>
  <si>
    <t>E + F</t>
  </si>
  <si>
    <t>Lähde: KL / SL 19.8.2019</t>
  </si>
  <si>
    <t>Lähde: KL / SL 23.9.2019</t>
  </si>
  <si>
    <t>SL 23.9.2019</t>
  </si>
  <si>
    <t>Lähde: KL / SL 11.9.2019</t>
  </si>
  <si>
    <t>Lähde: KL / SL 7.10.2019</t>
  </si>
  <si>
    <t>Lähde: KL / SL 14.10.2019</t>
  </si>
  <si>
    <t>Lähde: KL / SL 5.11.2019</t>
  </si>
  <si>
    <t>E = B + D</t>
  </si>
  <si>
    <t>Valtionosuudet (E)</t>
  </si>
  <si>
    <t>ja verotulomen.</t>
  </si>
  <si>
    <t>korvaus (F)</t>
  </si>
  <si>
    <t>ABB Oy</t>
  </si>
  <si>
    <t>Ada Äijälän koulu O/Y</t>
  </si>
  <si>
    <t>AEL-Amiedu Oy</t>
  </si>
  <si>
    <t>Ahaa teatterin kannatus ry</t>
  </si>
  <si>
    <t>Ahjolan Setlementti ry</t>
  </si>
  <si>
    <t>Ahlmanin koulun Säätiö</t>
  </si>
  <si>
    <t>ANS Finland Oy</t>
  </si>
  <si>
    <t>Aitoon Emäntäkoulu Oy</t>
  </si>
  <si>
    <t>Akseli Gallen-Kallelan museos.</t>
  </si>
  <si>
    <t>Alkio-Opiston kannatusyhd. ry</t>
  </si>
  <si>
    <t>Alvar Aalto Säätiö</t>
  </si>
  <si>
    <t>Ammattiopisto Spesia Oy</t>
  </si>
  <si>
    <t>Amos Anderson Glaspalatset Ab</t>
  </si>
  <si>
    <t>Anna Tapion säätiö</t>
  </si>
  <si>
    <t>Apollon yht.koulun kann.yhd.ry</t>
  </si>
  <si>
    <t>Auralan Setlementti ry</t>
  </si>
  <si>
    <t>Aurinkobaletin kannatusyhd. ry</t>
  </si>
  <si>
    <t>Aurinkorann.suom.koul.kann.yhd</t>
  </si>
  <si>
    <t>AVA-instituutin Kannatusyhd.ry</t>
  </si>
  <si>
    <t>Avanti! ry</t>
  </si>
  <si>
    <t>Axxell Utbildning Ab</t>
  </si>
  <si>
    <t>Björneborgs sv.samskolas ab</t>
  </si>
  <si>
    <t>Borgå folkakademi Ab</t>
  </si>
  <si>
    <t>Brysselin suomal.koul.kann.yhd</t>
  </si>
  <si>
    <t>Careeria Oy</t>
  </si>
  <si>
    <t>Cimson Koulutuspalvelut Oy</t>
  </si>
  <si>
    <t>Circus Helsinki association ry</t>
  </si>
  <si>
    <t>Confido-Pohj.Krist.Kasvatus ry</t>
  </si>
  <si>
    <t>Demokraatt.siv.liiton opintok.</t>
  </si>
  <si>
    <t>Didrichsenin taidemuseo sr</t>
  </si>
  <si>
    <t>Ebeneser-säätiö sr</t>
  </si>
  <si>
    <t>Elorytmi Oy</t>
  </si>
  <si>
    <t>EMMA-taidemuseosäätiö sr</t>
  </si>
  <si>
    <t>Englantilaisen koulun säätiö</t>
  </si>
  <si>
    <t>Erityiskansanop.kann.yhdistys</t>
  </si>
  <si>
    <t>Esbobygdens Ungdomsförbund rf</t>
  </si>
  <si>
    <t>Espoon Kaupunginteat.säätiö sr</t>
  </si>
  <si>
    <t>Espoon kuvataidek. kann.yhd.ry</t>
  </si>
  <si>
    <t>Espoon mus.opiston kann.yhd.ry</t>
  </si>
  <si>
    <t>Espoon sirk.teat.k.Eskon kan.y</t>
  </si>
  <si>
    <t>Espoon Tanssiopiston kann.yhd.</t>
  </si>
  <si>
    <t>Et.-Pohjanmaan mus.op.kann.oy</t>
  </si>
  <si>
    <t>Etelä-Karjalan Estradi ry</t>
  </si>
  <si>
    <t>Etelä-Karjalan kansal.op.säät.</t>
  </si>
  <si>
    <t>Et.-Pohjanmaan Korkeakoul.yhd.</t>
  </si>
  <si>
    <t>Etelä-Savon Koulutus Oy</t>
  </si>
  <si>
    <t>Etelä-Savon Tanssiop.kann.yhd.</t>
  </si>
  <si>
    <t>Eurajoen kr.opist.kann.yhd.ry</t>
  </si>
  <si>
    <t>Eurooppa Neljä Teatterin Kann.</t>
  </si>
  <si>
    <t>Finnair Oyj</t>
  </si>
  <si>
    <t>Fiskars Hembygdsförening r.f.</t>
  </si>
  <si>
    <t>Folkhälsan Utbildning Ab</t>
  </si>
  <si>
    <t>Forum Marinum Säätiö</t>
  </si>
  <si>
    <t>Fria krist.folkhögsk i Vasa</t>
  </si>
  <si>
    <t>Fysik.hoit.Arcus Lumio&amp;Pirttim</t>
  </si>
  <si>
    <t>Fören.för sv.samsk.i T:fors</t>
  </si>
  <si>
    <t>Garantiförening f.Ev.folkhögsk</t>
  </si>
  <si>
    <t>Glims&amp;Gloms tanssiteat.kannyhd</t>
  </si>
  <si>
    <t>Gösta Serlachiuksen taidesäät.</t>
  </si>
  <si>
    <t>Haapaveden Opist.kann.yhd. ry</t>
  </si>
  <si>
    <t>Halosten museosäätiö</t>
  </si>
  <si>
    <t>HAMK Akatemia Oy</t>
  </si>
  <si>
    <t>Harjulan setlementti ry</t>
  </si>
  <si>
    <t>Harjun oppimiskeskus oy</t>
  </si>
  <si>
    <t>Haus Kehittämiskeskus Oy</t>
  </si>
  <si>
    <t>H.Rautavaaran etnogr.mus.säät.</t>
  </si>
  <si>
    <t>Helsingin evank.opiston säätiö</t>
  </si>
  <si>
    <t>Hgin kansainväl.koul.vanh.yhd.</t>
  </si>
  <si>
    <t>Hgin konservatorion säätiö</t>
  </si>
  <si>
    <t>Hgin kuvat.koul.kann.yhd.ry</t>
  </si>
  <si>
    <t>Helsingin Montessori-yhd.</t>
  </si>
  <si>
    <t>Hgin Rudolf Steiner-k.kann.yhd</t>
  </si>
  <si>
    <t>Hgin seudun kesäyliop.säätiö</t>
  </si>
  <si>
    <t>Helsingin teatterisäätiö</t>
  </si>
  <si>
    <t>Helsingin Uusi yhteiskoulu Oy</t>
  </si>
  <si>
    <t>Helsinki Business College Oy</t>
  </si>
  <si>
    <t>Helsinkimissio ry</t>
  </si>
  <si>
    <t>Hengitysliitto ry</t>
  </si>
  <si>
    <t>Hevosopisto Oy</t>
  </si>
  <si>
    <t>Hoitoped.R.Steiner k:n kann.yh</t>
  </si>
  <si>
    <t>Hotelli- ja ravintolamuseosäät</t>
  </si>
  <si>
    <t>Huoneteatt.Jurkan kann.yhd.ry</t>
  </si>
  <si>
    <t>Hyria koulutus Oy</t>
  </si>
  <si>
    <t>Hyvinkään mus.opist.kann.yhd.</t>
  </si>
  <si>
    <t>Hyvinkään Orkesteri ry</t>
  </si>
  <si>
    <t>Hämeen ammatti-instituutti Oy</t>
  </si>
  <si>
    <t>Hämeenlinnan kaup.teatteri oy</t>
  </si>
  <si>
    <t>Hämeenlinnan musiikinystävät</t>
  </si>
  <si>
    <t>Ilmatorjuntasäätiö</t>
  </si>
  <si>
    <t>Ilomantsin museosäätiö</t>
  </si>
  <si>
    <t>Into Liikkeessä ry</t>
  </si>
  <si>
    <t>Invalidisäätiö</t>
  </si>
  <si>
    <t>Iso Kirja ry</t>
  </si>
  <si>
    <t>Itä-Hgin mus.opist.kann.yhd.ry</t>
  </si>
  <si>
    <t>Itä-Hämeen Kansans.työn säätö</t>
  </si>
  <si>
    <t>Itä-Karjalan kansanop.seura ry</t>
  </si>
  <si>
    <t>Itä-Suomen liikuntaopisto Oy</t>
  </si>
  <si>
    <t>Itä-Suomen suom.-ven.koul.säät</t>
  </si>
  <si>
    <t>Itä-Suomen Yliopistoseura ry</t>
  </si>
  <si>
    <t>Jalkaväen säätiö</t>
  </si>
  <si>
    <t>Jo-Jo -Oulun Tanssin Keskus ry</t>
  </si>
  <si>
    <t>Jokelan kansal.op.kann.yhd.ry</t>
  </si>
  <si>
    <t>Jollas-Opisto Oy</t>
  </si>
  <si>
    <t>Joonas-koulun, erit.k.kann.yhd</t>
  </si>
  <si>
    <t>Joutsenon op.kann.ry</t>
  </si>
  <si>
    <t>Jyränkölän Setlementti r.y.</t>
  </si>
  <si>
    <t>Jyvälän setlementti ry</t>
  </si>
  <si>
    <t>Jkylän kesäyliopistoyhdistys</t>
  </si>
  <si>
    <t>Jkylän krist.opiston säätiö</t>
  </si>
  <si>
    <t>Jkylän talouskouluyhdistys ry.</t>
  </si>
  <si>
    <t>Jämsän krist.kansanop.yhdistys</t>
  </si>
  <si>
    <t>Järvilakeuden kansal.op.kann.</t>
  </si>
  <si>
    <t>Kainuun Korkeakouluyhdistys ry</t>
  </si>
  <si>
    <t>Kainuun opisto Oy</t>
  </si>
  <si>
    <t>Kajaanin Tanssiteatt.kann.yhd.</t>
  </si>
  <si>
    <t>Kalajoen krist.op.kann.yhd.ry</t>
  </si>
  <si>
    <t>Kalevan lukion kann.yhdistys</t>
  </si>
  <si>
    <t>Kalliolan Setlementti ry</t>
  </si>
  <si>
    <t>Kangasala-talo Oy</t>
  </si>
  <si>
    <t>Kanneljärven kansanop.kann.yhd</t>
  </si>
  <si>
    <t>Kansall.siv.liiton op.k.Kansio</t>
  </si>
  <si>
    <t>Kansan siv.työn l:n opint.kesk</t>
  </si>
  <si>
    <t>Kansanmusiikki-instituutti ry</t>
  </si>
  <si>
    <t>Kansanvalistusseura</t>
  </si>
  <si>
    <t>Karstulan ev.kans.op.kann.yhd.</t>
  </si>
  <si>
    <t>Kauhajoen ev.opist.kann.yhd.ry</t>
  </si>
  <si>
    <t>Kauko Sorjosen säätiö</t>
  </si>
  <si>
    <t>Kauniaisten kuvat.koulun k.yhd</t>
  </si>
  <si>
    <t>Kauniaisten mus.opist.kann.yhd</t>
  </si>
  <si>
    <t>Kauppiaitten Kauppaoppilait.Oy</t>
  </si>
  <si>
    <t>Kaustisen Ev.Opist.Kann.yhd.ry</t>
  </si>
  <si>
    <t>Kellosepäntaidon edist.säätiö</t>
  </si>
  <si>
    <t>Keravan kuvat.koulun kann.yhd.</t>
  </si>
  <si>
    <t>Keravan Musiikkiopistoyhd. ry</t>
  </si>
  <si>
    <t>Keravan tanssi- ja liik.yhd.ry</t>
  </si>
  <si>
    <t>Keski-Hgin mus.opist.kann.yhd.</t>
  </si>
  <si>
    <t>K-Pohjanmaan konserv.kann.yhd.</t>
  </si>
  <si>
    <t>K-Pohjanmaan Korkeakouluyhd.ry</t>
  </si>
  <si>
    <t>Keuruun museosäätiö</t>
  </si>
  <si>
    <t>Kiint.alan koul.säät.amm.oppil</t>
  </si>
  <si>
    <t>Kiipulasäätiö</t>
  </si>
  <si>
    <t>Kirkkopalvelut ry</t>
  </si>
  <si>
    <t>Kisakalliosäätiö</t>
  </si>
  <si>
    <t>Kiteen ev.kansanop.kann.yhd.ry</t>
  </si>
  <si>
    <t>Kokkolan kaup.teatt.kann.yhd.</t>
  </si>
  <si>
    <t>Kokkolan orkesteriyhdistys ry</t>
  </si>
  <si>
    <t>Kom-Teatterin kannatusyhdistys</t>
  </si>
  <si>
    <t>KONE Hissit Oy</t>
  </si>
  <si>
    <t>Konecranes Finland Oy</t>
  </si>
  <si>
    <t>Konstf.i Åbo-Turun taideyhd.ry</t>
  </si>
  <si>
    <t>Korpisaaren säätiö</t>
  </si>
  <si>
    <t>Koskelan Setlementti ry</t>
  </si>
  <si>
    <t>Kotka Sv.Samsk.Garant.förening</t>
  </si>
  <si>
    <t>Kotkan kaupunginteatteri oy</t>
  </si>
  <si>
    <t>Kotkan seudun mus.op.kann.yhd.</t>
  </si>
  <si>
    <t>Kouluyhdistys Pestalozzi</t>
  </si>
  <si>
    <t>Kouvolan Amm.Aik.koul.säätiö</t>
  </si>
  <si>
    <t>Kouvolan Teatteri Oy</t>
  </si>
  <si>
    <t>KSAK Oy</t>
  </si>
  <si>
    <t>Kulosaaren yhteiskoulun Oy</t>
  </si>
  <si>
    <t>Kultamuseosäätiö</t>
  </si>
  <si>
    <t>Kulttuuriyhdistys Kuukernuppi</t>
  </si>
  <si>
    <t>Kuopion konservator.kann.yhd.</t>
  </si>
  <si>
    <t>Kuopion Talouskoul.kann.yhdist</t>
  </si>
  <si>
    <t>Kuortaneen urheiluopistosäätiö</t>
  </si>
  <si>
    <t>Kurikkalan Setlementti ry</t>
  </si>
  <si>
    <t>Kustaa Hiekan säätiö</t>
  </si>
  <si>
    <t>Kuurojen Liitto ry</t>
  </si>
  <si>
    <t>Kuusamo-op.kann.yhdistys</t>
  </si>
  <si>
    <t>Kymenlaakson Opiston kann.yhd.</t>
  </si>
  <si>
    <t>Kymenlaakson Orkesteri Oy</t>
  </si>
  <si>
    <t>Käpylän mus.opist.kann.yhd. ry</t>
  </si>
  <si>
    <t>Käsityökoulu Robotti ry</t>
  </si>
  <si>
    <t>Laajasalon opiston säätiö sr</t>
  </si>
  <si>
    <t>Lahden kansanopiston säätiö</t>
  </si>
  <si>
    <t>Lahden Konservatorio Oy</t>
  </si>
  <si>
    <t>Lahden Mus.koulun kann.yhd. ry</t>
  </si>
  <si>
    <t>Lahden Rudolf Stein.koul.kann.</t>
  </si>
  <si>
    <t>Lahden Tans.op.kann.yhd.ry</t>
  </si>
  <si>
    <t>Lahden yhteiskoulun säätiö</t>
  </si>
  <si>
    <t>Lapin Alueteatteriyhdistys ry</t>
  </si>
  <si>
    <t>Lapin Tanssiopiston Kann.yhd.</t>
  </si>
  <si>
    <t>Lappeenrannan mus.op.kann.yhd.</t>
  </si>
  <si>
    <t>Lappeenrannan Taideyhdistys ry</t>
  </si>
  <si>
    <t>Lappeenrannan tanss.op.kann.ry</t>
  </si>
  <si>
    <t>Lasten ja nuort.ark.teht.koulu</t>
  </si>
  <si>
    <t>Lauttasaaren mus.op.kann.yhd.</t>
  </si>
  <si>
    <t>Lauttasaaren yht.koul.kann.yhd</t>
  </si>
  <si>
    <t>Liedon Vanhalinna säätiö</t>
  </si>
  <si>
    <t>Lieksan kr.opist.kann.yhd. ry</t>
  </si>
  <si>
    <t>Lievestuoreen setlementti ry</t>
  </si>
  <si>
    <t>Limingan kansanop.kannatt.yhd.</t>
  </si>
  <si>
    <t>Linnalan Setlementti ry</t>
  </si>
  <si>
    <t>Linnateatteri yhdistys ry</t>
  </si>
  <si>
    <t>Lohjanseud. kuvat.koul.ka.yhd.</t>
  </si>
  <si>
    <t>Loimaan ev.kans.opiston säätiö</t>
  </si>
  <si>
    <t>Loiskis ry</t>
  </si>
  <si>
    <t>Luoteis-Hgin mus.op. kann.yhd.</t>
  </si>
  <si>
    <t>Luoteis-Uusim.tanssiyhd. Vinha</t>
  </si>
  <si>
    <t>Länsi-Suomen opistoyhdistys ry</t>
  </si>
  <si>
    <t>Länsirannikon Koulutus Oy</t>
  </si>
  <si>
    <t>Lärkkulla stiftelsen</t>
  </si>
  <si>
    <t>M.S.F-oppilaitos Oy</t>
  </si>
  <si>
    <t>Maalariammattikoulun Kann.yhd.</t>
  </si>
  <si>
    <t>Maanviljelyslyseon osakeyhtiö</t>
  </si>
  <si>
    <t>Maaseudun sivistysl.opintok.</t>
  </si>
  <si>
    <t>MIF Oy</t>
  </si>
  <si>
    <t>Markkinointi-Inst. kann.yhd.ry</t>
  </si>
  <si>
    <t>Marttayhdistysten liitto ry</t>
  </si>
  <si>
    <t>Matti Koivurinnan säätiö</t>
  </si>
  <si>
    <t>Meyer Turku Oy</t>
  </si>
  <si>
    <t>Mikkelin kesäyliopiston kann.</t>
  </si>
  <si>
    <t>Mikkelin musiikkiop. kann.yhd.</t>
  </si>
  <si>
    <t>Mikkelin teatterin kann.yhd.ry</t>
  </si>
  <si>
    <t>Mobilia säätiö</t>
  </si>
  <si>
    <t>Munkkiniemen koulutussäätiö sr</t>
  </si>
  <si>
    <t>Munkkiniemen musiikkiyhdistys</t>
  </si>
  <si>
    <t>Musiikkiop.Avonian kann.yhd.ry</t>
  </si>
  <si>
    <t>Mus.op. Juvenalian kann.yhd.ry</t>
  </si>
  <si>
    <t>Muurlan Evank.Op. säätiö</t>
  </si>
  <si>
    <t>Nautelankoski säätiö</t>
  </si>
  <si>
    <t>Nukketeatteri Sampon kann.yhd.</t>
  </si>
  <si>
    <t>Nuorten Ystävät ry</t>
  </si>
  <si>
    <t>Nurmijärven mus.op. kann.yhd.</t>
  </si>
  <si>
    <t>Nurmijärven op.kann.yhd.ry</t>
  </si>
  <si>
    <t>Nurmijärven tanssiop.kann.yhd.</t>
  </si>
  <si>
    <t>Opintot. keskusl. ok-sivis</t>
  </si>
  <si>
    <t>Otsolan kannatusyhdistys ry</t>
  </si>
  <si>
    <t>Oulun kaupunginteatteri Oy</t>
  </si>
  <si>
    <t>Oulun Reggio Em. kann.yhd.ry</t>
  </si>
  <si>
    <t>Oulunkylän yhteisk. kann.yhd.</t>
  </si>
  <si>
    <t>Oy Hgin Yhteisk.ja Reaalilukio</t>
  </si>
  <si>
    <t>Paasikiviopistoyhdistys ry</t>
  </si>
  <si>
    <t>Pakilan musiikkiopistoyhdistys</t>
  </si>
  <si>
    <t>Palkansaajien koul.säät. sr</t>
  </si>
  <si>
    <t>Palloilu Säätiö</t>
  </si>
  <si>
    <t>Panssarimuseosäätiö</t>
  </si>
  <si>
    <t>Perhekuntoutuskeskus Lauste ry</t>
  </si>
  <si>
    <t>Perheniemen evank. op.kann.yhd</t>
  </si>
  <si>
    <t>Perho Liiketalousopisto Oy</t>
  </si>
  <si>
    <t>Peruskansan Sivistysliitto ry</t>
  </si>
  <si>
    <t>Peräpohjolan kans.op.kann.yhd.</t>
  </si>
  <si>
    <t>Peuran museosäätiö</t>
  </si>
  <si>
    <t>Pietarin Suomal. Koulut.yhd.ry</t>
  </si>
  <si>
    <t>Pohj-Hgin kuvat.koul.kan.yhd.</t>
  </si>
  <si>
    <t>Pohjantähti-opiston kann.yhd.</t>
  </si>
  <si>
    <t>Pohjois-Haagan yhteiskoulu Oy</t>
  </si>
  <si>
    <t>Pohjois-Hgin mus.op. kann.yhd.</t>
  </si>
  <si>
    <t>P-Karjalan teatteri yhd.ry</t>
  </si>
  <si>
    <t>P-Kymen mus.op. kann.yhd.ry</t>
  </si>
  <si>
    <t>P-Pohjanmaan kesäyliop.seur.ry</t>
  </si>
  <si>
    <t>P-Satakunnan kansanop.kann.yhd</t>
  </si>
  <si>
    <t>P-Savon kansanopistoseura ry</t>
  </si>
  <si>
    <t>P-Suomen koulutuskeskussäätiö</t>
  </si>
  <si>
    <t>Pop &amp; Jazz Konservatorion säät</t>
  </si>
  <si>
    <t>Porin teatterisäätiö rs.</t>
  </si>
  <si>
    <t>Portaanpää ry.</t>
  </si>
  <si>
    <t>Porvoon museoyhdistys ry</t>
  </si>
  <si>
    <t>Postimuseon säätiö</t>
  </si>
  <si>
    <t>Pukinmäen taidetalo-yhd. ry</t>
  </si>
  <si>
    <t>Pyhäsalmen tanssi ry</t>
  </si>
  <si>
    <t>Päijät-Hämeen kesäyliopistoyhd</t>
  </si>
  <si>
    <t>Päivölän kans.op. kannatt.yhd.</t>
  </si>
  <si>
    <t>Q-teatteri ry</t>
  </si>
  <si>
    <t>Raahen Porvari- ja Kaupp.rah.</t>
  </si>
  <si>
    <t>Rakennusteollisuus RT ry</t>
  </si>
  <si>
    <t>Ranuan kr.kansanopistoyhdistys</t>
  </si>
  <si>
    <t>Raseborg-säätiö</t>
  </si>
  <si>
    <t>Raudaskylän Kr. opisto ry</t>
  </si>
  <si>
    <t>Rauman kaup.teatterin kann.yhd</t>
  </si>
  <si>
    <t>Raumanmeren merimuseosäätiö</t>
  </si>
  <si>
    <t>Rautatiemuseon Säätiö</t>
  </si>
  <si>
    <t>Reisjärven krist.kansanop.yhd.</t>
  </si>
  <si>
    <t>Riihimäen Nuorisoteat. yhd. ry</t>
  </si>
  <si>
    <t>Riihimäen teatteri Oy</t>
  </si>
  <si>
    <t>Rimpparemmi ry</t>
  </si>
  <si>
    <t>Rovalan Setlementti ry</t>
  </si>
  <si>
    <t>Ryhmäteatterin kannatus ry.</t>
  </si>
  <si>
    <t>Sagalunds museistiftelse</t>
  </si>
  <si>
    <t>Sami museum-Saamel.museosäätiö</t>
  </si>
  <si>
    <t>Savonlinnan kesäyliopistoyhd.</t>
  </si>
  <si>
    <t>Savonlinnan krist. opisto ry.</t>
  </si>
  <si>
    <t>Savonlinnan mus.opist.kann.yhd</t>
  </si>
  <si>
    <t>Savonlinnan orkesteriyhdistys</t>
  </si>
  <si>
    <t>Savonlinnan Seudun Teat.yhd.ry</t>
  </si>
  <si>
    <t>Seinäjoen kaupunginteatteri Oy</t>
  </si>
  <si>
    <t>Seinäjoen orkesteriyhdistys ry</t>
  </si>
  <si>
    <t>Setlementti Kainulan Kann.yhd.</t>
  </si>
  <si>
    <t>Setlementti Kyröskoskela ry</t>
  </si>
  <si>
    <t>Sirkus Taika-Aika ry</t>
  </si>
  <si>
    <t>Sivistysl. Kansalaisfoorumi</t>
  </si>
  <si>
    <t>Skolgar.fören.Sv.Privatskolan</t>
  </si>
  <si>
    <t>Skolteaterföreningen r.f.</t>
  </si>
  <si>
    <t>Snellman-instituutti ry</t>
  </si>
  <si>
    <t>Snellman-korkeakoulun k.y. ry</t>
  </si>
  <si>
    <t>Sorin Sirkus ry</t>
  </si>
  <si>
    <t>Stift.för Hangö Sommarunivers.</t>
  </si>
  <si>
    <t>Stiftel. Helsingf.sv.mus.inst.</t>
  </si>
  <si>
    <t>Stundars r.f.</t>
  </si>
  <si>
    <t>Suomalainen Koulutusyhd. ry</t>
  </si>
  <si>
    <t>Suomalaisen barok.ork.kann.yhd</t>
  </si>
  <si>
    <t>Suomalaisen Yhteiskoulun Oy</t>
  </si>
  <si>
    <t>Suomen Adventtikirkko</t>
  </si>
  <si>
    <t>Suom. arkkit.museotied kesks</t>
  </si>
  <si>
    <t>Suomen Diakoniaopisto-SDO Oy</t>
  </si>
  <si>
    <t>Suomen Ev.lut.Kansanlähetys ry</t>
  </si>
  <si>
    <t>Suomen ilmailumuseosäätiö</t>
  </si>
  <si>
    <t>Suomen Ilmailuopisto Oy</t>
  </si>
  <si>
    <t>Suomen Ilmavoimamuseosäätiö</t>
  </si>
  <si>
    <t>Suomen jääkiekkomuseoyhdist.ry</t>
  </si>
  <si>
    <t>Suomen Kansallisoop.ja-baletti</t>
  </si>
  <si>
    <t>Suomen kellomuseosäätiö</t>
  </si>
  <si>
    <t>Suomen kirjainstituutin säätiö</t>
  </si>
  <si>
    <t>Suomen Komediateatteri Oy</t>
  </si>
  <si>
    <t>Suomen Luter. Evank.yhd.ry</t>
  </si>
  <si>
    <t>Suomen maatalousmuseosäätiö</t>
  </si>
  <si>
    <t>Suomen Metsämuseosäätiö</t>
  </si>
  <si>
    <t>Suomen metsästysmuseoyhdistys</t>
  </si>
  <si>
    <t>Suomen Nuoriso-opist.kann.yhd.</t>
  </si>
  <si>
    <t>Suomen ortodok.kirkkomus. säät</t>
  </si>
  <si>
    <t>Suomen Raamattuopiston Säätiö</t>
  </si>
  <si>
    <t>Suomen Teatteriopiston tuki ry</t>
  </si>
  <si>
    <t>Suomen Teologinen Opisto ry</t>
  </si>
  <si>
    <t>S.Tyk-,Pion.ja Viest.musyhd.ry</t>
  </si>
  <si>
    <t>Suomen Urheilumuseosäätiö</t>
  </si>
  <si>
    <t>Suomen Urheiluop.kannat.oy</t>
  </si>
  <si>
    <t>Suomen valok.tait.museon säät.</t>
  </si>
  <si>
    <t>Suomen Ympäristöop. SYKLI Oy</t>
  </si>
  <si>
    <t>Suomen Yrittäjäopisto Oy</t>
  </si>
  <si>
    <t>Sv.teatern i Helsingfors</t>
  </si>
  <si>
    <t>SFV r.f.</t>
  </si>
  <si>
    <t>Sv.framtidssk.i Hforsreg. Ab</t>
  </si>
  <si>
    <t>Sylvia-koti yhdistys ry</t>
  </si>
  <si>
    <t>Taideteollisuusmuseon säätiö</t>
  </si>
  <si>
    <t>Taito Etelä-Pohjanmaa ry</t>
  </si>
  <si>
    <t>Taito Etelä-Suomi ry</t>
  </si>
  <si>
    <t>Taito Itä-Suomi ry</t>
  </si>
  <si>
    <t>Taito Keski-Pohjanmaa ry</t>
  </si>
  <si>
    <t>Taito Keski-Suomi ry</t>
  </si>
  <si>
    <t>Taito Pirkanmaa ry</t>
  </si>
  <si>
    <t>Tallinnan suomal.koul. tuki ry</t>
  </si>
  <si>
    <t>Tampereen Aikuiskoulutussäätiö</t>
  </si>
  <si>
    <t>Tampereen kesäyliop.yhd. r.y.</t>
  </si>
  <si>
    <t>Tampereen Komediateatt.säätiö</t>
  </si>
  <si>
    <t>Tampereen musiikkiop. säätiö</t>
  </si>
  <si>
    <t>Tampereen NMKY ry</t>
  </si>
  <si>
    <t>Tampereen Steiner-kouluyhd.ry</t>
  </si>
  <si>
    <t>Tampereen Teatteri oy</t>
  </si>
  <si>
    <t>Tampereen Työväen Teatteri</t>
  </si>
  <si>
    <t>Tampereen Yhteiskoulun Säätiö</t>
  </si>
  <si>
    <t>Tanhuvaaran säätiö</t>
  </si>
  <si>
    <t>Tanssistudio Jami Oy</t>
  </si>
  <si>
    <t>Tanssiteatteri Erin kann.yhd.</t>
  </si>
  <si>
    <t>Tanssiteatt.Hurjaruuthin k.yhd</t>
  </si>
  <si>
    <t>Tanssiteatt.Minimin kann.yhd.</t>
  </si>
  <si>
    <t>Tanssiteatt.Mobita/Danscon ry</t>
  </si>
  <si>
    <t>Tanssiteatt. Raatikon kann.ry</t>
  </si>
  <si>
    <t>Tarton suomal.koulun yhdistys</t>
  </si>
  <si>
    <t>Teatt.Hevosenkengän kann.yhd.</t>
  </si>
  <si>
    <t>Teatteri Mukamaksen kann.yhd.</t>
  </si>
  <si>
    <t>Teatteri Rollon Kannatus ry</t>
  </si>
  <si>
    <t>Teatteri Vantaan kann.yhd. ry</t>
  </si>
  <si>
    <t>Teatterimuseon säätiö</t>
  </si>
  <si>
    <t>Tekniikan museon säätiö</t>
  </si>
  <si>
    <t>Teollisuusliitto ry</t>
  </si>
  <si>
    <t>T. ja R. Lönnströmin Säätiö</t>
  </si>
  <si>
    <t>Tikkurilan Teatteri ry</t>
  </si>
  <si>
    <t>Toimihenk.järj.Opintoliitto ry</t>
  </si>
  <si>
    <t>Toimihenkilöjärjestöjen</t>
  </si>
  <si>
    <t>Touko Voutilaisen koulusäätiö</t>
  </si>
  <si>
    <t>Toyota Auto Finland Oy</t>
  </si>
  <si>
    <t>Traffica oy</t>
  </si>
  <si>
    <t>Tri Matthias Ingmanin säätiö</t>
  </si>
  <si>
    <t>TUL:n Kisakeskussäätiö</t>
  </si>
  <si>
    <t>Turun aikuiskoulutussäätiö</t>
  </si>
  <si>
    <t>Turun ammattiopistosäätiö</t>
  </si>
  <si>
    <t>Turun kaupunginteatteri Oy</t>
  </si>
  <si>
    <t>Turun kristill.opiston säätiö</t>
  </si>
  <si>
    <t>Turun musiikinopetus Oy</t>
  </si>
  <si>
    <t>Työtehoseura ry</t>
  </si>
  <si>
    <t>Työväen Akatemian kannatusoy.</t>
  </si>
  <si>
    <t>Työväen museoyhdistys ry</t>
  </si>
  <si>
    <t>Työväen Sivistysliitto TSL</t>
  </si>
  <si>
    <t>Töölön Yhteiskoulu Osakeyhtiö</t>
  </si>
  <si>
    <t>UMO-säätiö</t>
  </si>
  <si>
    <t>Underst.för mus.inst.Arkipelag</t>
  </si>
  <si>
    <t>UPM-Kymmene Oyj</t>
  </si>
  <si>
    <t>Vaasan kesäyliopisto ry</t>
  </si>
  <si>
    <t>Valamon luostari</t>
  </si>
  <si>
    <t>Valkealan kr.kansanop.kann.yhd</t>
  </si>
  <si>
    <t>Valtak.valm.-ja liikuntakeskus</t>
  </si>
  <si>
    <t>Vantaan orkesteri-Vanda ork.ry</t>
  </si>
  <si>
    <t>Vantaan sanataidekouluyhd. ry</t>
  </si>
  <si>
    <t>Vantaan tanssiopiston tuki ry</t>
  </si>
  <si>
    <t>Varalan Säätiö</t>
  </si>
  <si>
    <t>Varkauden teatt.kannat.yhd.ry</t>
  </si>
  <si>
    <t>Vars.-Suomen aikuiskoul.säätiö</t>
  </si>
  <si>
    <t>Vihdin Kuvataidekoul.kann.yhd.</t>
  </si>
  <si>
    <t>Vihreä sivistysliitto ry</t>
  </si>
  <si>
    <t>Viipurin Reaalikoulu Oy</t>
  </si>
  <si>
    <t>Viirus rf.</t>
  </si>
  <si>
    <t>Visavuoren museosäätiö</t>
  </si>
  <si>
    <t>Vuokatin säätiö</t>
  </si>
  <si>
    <t>Vuolle Setlementti ry</t>
  </si>
  <si>
    <t>Ylitornion Yht.koul. Kannat.oy</t>
  </si>
  <si>
    <t>Zodiak Presents ry</t>
  </si>
  <si>
    <t>Åbo svenska teaterförening rf.</t>
  </si>
  <si>
    <t>Öst.bott.Sv.Kr.f-högsk.sällsk.</t>
  </si>
  <si>
    <t>Espoon seudun koulutusky.Omnia</t>
  </si>
  <si>
    <t>Et.-Karjalan koulutuskuntayht.</t>
  </si>
  <si>
    <t>Itä-Savon koulutuskuntayhtymä</t>
  </si>
  <si>
    <t>Jokilaaksojen koulutus.ky</t>
  </si>
  <si>
    <t>Jokilaaksojen mus.op.kuntayht.</t>
  </si>
  <si>
    <t>Jyväskylän koulutuskuntayhtymä</t>
  </si>
  <si>
    <t>Järviseudun koul.kuntayhtymä</t>
  </si>
  <si>
    <t>Kemi-Tornionl. koul.ky. Lappia</t>
  </si>
  <si>
    <t>K-Pohjanmaan koulutusyhtymä</t>
  </si>
  <si>
    <t>K-Uudenmaan koulutuskuntayht.</t>
  </si>
  <si>
    <t>Kolpeneen palvelukesk.kuntayht</t>
  </si>
  <si>
    <t>Kotkan-Haminan seudun koul.ky</t>
  </si>
  <si>
    <t>Koul.keskus Salpaus-kuntayht.</t>
  </si>
  <si>
    <t>Koulutuskuntayhtymä Tavastia</t>
  </si>
  <si>
    <t>Kvarnen samkommun</t>
  </si>
  <si>
    <t>Kymenlaakson liitto</t>
  </si>
  <si>
    <t>Kymenlaakson sair.hoit.ja sos.</t>
  </si>
  <si>
    <t>Loun.-Hämeen koul.kuntayht</t>
  </si>
  <si>
    <t>Lounais-Suomen koul.ky</t>
  </si>
  <si>
    <t>Luksia, L-Uudenmaan koulutusky</t>
  </si>
  <si>
    <t>Optima samkommun</t>
  </si>
  <si>
    <t>Oulun seudun koulutuskuntayht.</t>
  </si>
  <si>
    <t>Peimarin koulutuskuntayhtymä</t>
  </si>
  <si>
    <t>P.-Karjalan koulutuskuntayht.</t>
  </si>
  <si>
    <t>P-Karjalan sos.ja terv.palv.ky</t>
  </si>
  <si>
    <t>Raahen koulutuskuntayhtymä</t>
  </si>
  <si>
    <t>Raision seudun koul.kuntayht.</t>
  </si>
  <si>
    <t>Rovaniemen koulutuskuntayhtymä</t>
  </si>
  <si>
    <t>Salon seudun koulutuskuntayht.</t>
  </si>
  <si>
    <t>Sam.komm.för V-Nyl.folkhögsk.</t>
  </si>
  <si>
    <t>SASKY koulutuskuntayhtymä</t>
  </si>
  <si>
    <t>Satakunnan koulutuskuntayhtymä</t>
  </si>
  <si>
    <t>Savon koulutuskuntayhtymä</t>
  </si>
  <si>
    <t>Seinäjoen koulutuskuntayhtymä</t>
  </si>
  <si>
    <t>Suupohjan koulutuskuntayhtymä</t>
  </si>
  <si>
    <t>Sv.Ö.-bott.förbund för utbild.</t>
  </si>
  <si>
    <t>Vaalijalan kuntayhtymä</t>
  </si>
  <si>
    <t>Valkeakosken seud.koulutusky</t>
  </si>
  <si>
    <t>Vars.-Suomen erit.huolt.p.ky</t>
  </si>
  <si>
    <t>Ylä-Savon koulutuskuntayhtymä</t>
  </si>
  <si>
    <t>Äänekosken amm.koul.kuntayhtym</t>
  </si>
  <si>
    <t>ELIAS-KOULUN KOULUYHDISTYS RY</t>
  </si>
  <si>
    <t>ESPOON KRISTILLISEN KOULUN KAN</t>
  </si>
  <si>
    <t>ESPOON STEINERKOULUN KANNATUSY</t>
  </si>
  <si>
    <t>ETELÄ-POHJANMAAN STEINERKOULUY</t>
  </si>
  <si>
    <t>HELSINGIN EUROOPPALAINEN KOULU</t>
  </si>
  <si>
    <t>HELSINGIN JUUTALAINEN SEURAKUN</t>
  </si>
  <si>
    <t>HELSINGIN KRISTILLISEN KOULUN</t>
  </si>
  <si>
    <t>HELSINGIN NORMAALILYSEO</t>
  </si>
  <si>
    <t>HELSINGIN RANSKALAIS-SUOMALAIN</t>
  </si>
  <si>
    <t>HY VIIKIN NORMAALIKOULU</t>
  </si>
  <si>
    <t>ITÄ-SUOMEN YLIOPISTO</t>
  </si>
  <si>
    <t>JOENSUUN STEINERKOULUN KANNATU</t>
  </si>
  <si>
    <t>JYVÄSKYLÄN KRISTILLISEN KOULUN</t>
  </si>
  <si>
    <t>JYVÄSKYLÄN NORMAALIKOULU</t>
  </si>
  <si>
    <t>JYVÄSKYLÄN STEINERKOULUN KANNA</t>
  </si>
  <si>
    <t>KESKI-UUDENMAAN KR. KOULUN JA</t>
  </si>
  <si>
    <t>KUOPION KRISTILLISEN PÄIVÄKODI</t>
  </si>
  <si>
    <t>KUOPION STEINERPEDAGOGIIKAN KA</t>
  </si>
  <si>
    <t>KYMENLAAKSON STEINERKOULUN KAN</t>
  </si>
  <si>
    <t>LAHDEN KRISTILLISEN KOULUN KAN</t>
  </si>
  <si>
    <t>LAPIN YLIOPISTON HARJOITTELUKO</t>
  </si>
  <si>
    <t>LAPPEENRANNAN SEUDUN STEINERKO</t>
  </si>
  <si>
    <t>OULUN KRISTILLINEN KASVATUS RY</t>
  </si>
  <si>
    <t>OULUN NORMAALIKOULU</t>
  </si>
  <si>
    <t>OULUN STEINERKOULUN KANNATUSYH</t>
  </si>
  <si>
    <t>PORIN KRISTILLISEN KOULUN KANN</t>
  </si>
  <si>
    <t>PORIN SEUDUN STEINERKOULUYHDIS</t>
  </si>
  <si>
    <t>PORVOON STEINERKOULUN KANNATUS</t>
  </si>
  <si>
    <t>RAUMAN AVOKAS RY</t>
  </si>
  <si>
    <t>RAUMAN NORMAALIKOULU</t>
  </si>
  <si>
    <t>ROVANIEMEN SEUDUN KRISTILLISEN</t>
  </si>
  <si>
    <t>ROVANIEMEN SEUDUN STEINERKOULU</t>
  </si>
  <si>
    <t>RUDOLF STEINERPEDAGOGIKENS VÄN</t>
  </si>
  <si>
    <t>SUOMALAIS-VENÄLÄINEN KOULU</t>
  </si>
  <si>
    <t>TAMPEREEN YLIOPISTO</t>
  </si>
  <si>
    <t>TURUN NORMAALIKOULU</t>
  </si>
  <si>
    <t>TURUN SEUDUN STEINERKOULUYHDIS</t>
  </si>
  <si>
    <t>VAASAN STEINERPEDAGOGIIKAN KAN</t>
  </si>
  <si>
    <t>VALTERI-KOULU</t>
  </si>
  <si>
    <t>VALTION KOULUKODIT</t>
  </si>
  <si>
    <t>VANTAAN SEUDUN STEINERKOULUN K</t>
  </si>
  <si>
    <t>VAPAAN KYLÄKOULUN KANNATUSYHDI</t>
  </si>
  <si>
    <t>VASA ÖVNINGSSKOLA</t>
  </si>
  <si>
    <t>Kommunernas statsandelar och kompensationer för skattebortfall år 2020</t>
  </si>
  <si>
    <t>Kommun</t>
  </si>
  <si>
    <t>Invånar-</t>
  </si>
  <si>
    <t>Statsandel</t>
  </si>
  <si>
    <t>varav:</t>
  </si>
  <si>
    <t>Övriga statsandelar</t>
  </si>
  <si>
    <t>antal</t>
  </si>
  <si>
    <t>för</t>
  </si>
  <si>
    <t xml:space="preserve">Utjämning av </t>
  </si>
  <si>
    <t xml:space="preserve">för utbildning </t>
  </si>
  <si>
    <t xml:space="preserve">kommunal </t>
  </si>
  <si>
    <t xml:space="preserve">statsandel på </t>
  </si>
  <si>
    <t>och kultur-</t>
  </si>
  <si>
    <t>basservice</t>
  </si>
  <si>
    <t>basis av skatte-</t>
  </si>
  <si>
    <t>väsendet</t>
  </si>
  <si>
    <t>inkomsterna</t>
  </si>
  <si>
    <t>Stats-</t>
  </si>
  <si>
    <t>andelar</t>
  </si>
  <si>
    <t>sammanlagt</t>
  </si>
  <si>
    <t>Alla kommuner</t>
  </si>
  <si>
    <t>FM 30.12.2019</t>
  </si>
  <si>
    <t>UKM 31.12.2019</t>
  </si>
  <si>
    <t xml:space="preserve">Kompensation för </t>
  </si>
  <si>
    <t>skattebortfall</t>
  </si>
  <si>
    <t>* NY *</t>
  </si>
  <si>
    <t>euro</t>
  </si>
  <si>
    <t>€/invånare</t>
  </si>
  <si>
    <t>procent</t>
  </si>
  <si>
    <t>ÄNDRING</t>
  </si>
  <si>
    <t>Hemkommuns-</t>
  </si>
  <si>
    <t>ersättnings</t>
  </si>
  <si>
    <t>ersättning,</t>
  </si>
  <si>
    <t>utgifter, euro</t>
  </si>
  <si>
    <t>inkomster, euro</t>
  </si>
  <si>
    <t>Utbetalning</t>
  </si>
  <si>
    <t>€/månad</t>
  </si>
  <si>
    <t>Källa: FM 30.12.2019 / UKM 31.12.2019</t>
  </si>
  <si>
    <t>Preliminär kalkyl över kommunens statsandelar 2020</t>
  </si>
  <si>
    <t>Källa: KF / SL 2.12.2019</t>
  </si>
  <si>
    <t>Statandels-</t>
  </si>
  <si>
    <t xml:space="preserve">andelar och </t>
  </si>
  <si>
    <t>utbetalning</t>
  </si>
  <si>
    <t xml:space="preserve">kompensation för </t>
  </si>
  <si>
    <t>Kalkyl över kommunens statsandelar och hemkommunsersättningar år 2019</t>
  </si>
  <si>
    <t>Källa: SL 23.9.2019 / FM 31.12.2018 / UKM 23.4.2019</t>
  </si>
  <si>
    <t>landskap</t>
  </si>
  <si>
    <t>Statsandelar</t>
  </si>
  <si>
    <t>knr</t>
  </si>
  <si>
    <t>samman-</t>
  </si>
  <si>
    <t>ersättnings,</t>
  </si>
  <si>
    <t>andels</t>
  </si>
  <si>
    <t>lagt</t>
  </si>
  <si>
    <t>(kommunerna)</t>
  </si>
  <si>
    <t>inkomster</t>
  </si>
  <si>
    <t>(UKM 5.8.2019)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</si>
  <si>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</si>
  <si>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</si>
  <si>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</si>
  <si>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</si>
  <si>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</si>
  <si>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</si>
  <si>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</si>
  <si>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>Enontekis</t>
  </si>
  <si>
    <t>Esbo</t>
  </si>
  <si>
    <t xml:space="preserve">Eura               </t>
  </si>
  <si>
    <t>Euraåminne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</si>
  <si>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</si>
  <si>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</si>
  <si>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</si>
  <si>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</si>
  <si>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>Karlö</t>
  </si>
  <si>
    <t xml:space="preserve">Halsua             </t>
  </si>
  <si>
    <t>Fredrikshamn</t>
  </si>
  <si>
    <t xml:space="preserve">Hankasalmi         </t>
  </si>
  <si>
    <t>Hangö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</si>
  <si>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</si>
  <si>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</si>
  <si>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</si>
  <si>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</si>
  <si>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</si>
  <si>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>Helsingfors</t>
  </si>
  <si>
    <t>Vanda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</si>
  <si>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</si>
  <si>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</si>
  <si>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</si>
  <si>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</si>
  <si>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</si>
  <si>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</si>
  <si>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Hyvinge</t>
  </si>
  <si>
    <t>Tavastkyro</t>
  </si>
  <si>
    <t>Tavastehus</t>
  </si>
  <si>
    <t xml:space="preserve">Heinola            </t>
  </si>
  <si>
    <t xml:space="preserve">Ii                 </t>
  </si>
  <si>
    <t>Idensalmi</t>
  </si>
  <si>
    <t xml:space="preserve">Iitti              </t>
  </si>
  <si>
    <t>Ikalis</t>
  </si>
  <si>
    <t xml:space="preserve">Ilmajoki           </t>
  </si>
  <si>
    <t>Ilomants</t>
  </si>
  <si>
    <t>Enare</t>
  </si>
  <si>
    <t>Ingå</t>
  </si>
  <si>
    <t>Storå</t>
  </si>
  <si>
    <t>Storkyro</t>
  </si>
  <si>
    <t xml:space="preserve">Imatra             </t>
  </si>
  <si>
    <t xml:space="preserve">Janakkala          </t>
  </si>
  <si>
    <t xml:space="preserve">Joensuu            </t>
  </si>
  <si>
    <t>Jockis</t>
  </si>
  <si>
    <t>Jorois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</si>
  <si>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</si>
  <si>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</si>
  <si>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</si>
  <si>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</si>
  <si>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</si>
  <si>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</si>
  <si>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</si>
  <si>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>Träskända</t>
  </si>
  <si>
    <t>S:t Karins</t>
  </si>
  <si>
    <t xml:space="preserve">Kaavi              </t>
  </si>
  <si>
    <t>Kajana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</si>
  <si>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</si>
  <si>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</si>
  <si>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</si>
  <si>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</si>
  <si>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</si>
  <si>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</si>
  <si>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>Bötom</t>
  </si>
  <si>
    <t>Högfors</t>
  </si>
  <si>
    <t xml:space="preserve">Karstula           </t>
  </si>
  <si>
    <t xml:space="preserve">Karvia             </t>
  </si>
  <si>
    <t>Kaskö</t>
  </si>
  <si>
    <t xml:space="preserve">Kauhajoki          </t>
  </si>
  <si>
    <t xml:space="preserve">Kauhava            </t>
  </si>
  <si>
    <t>Grankulla</t>
  </si>
  <si>
    <t>Kaustby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</si>
  <si>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</si>
  <si>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</si>
  <si>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</si>
  <si>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</si>
  <si>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>Kervo</t>
  </si>
  <si>
    <t xml:space="preserve">Keuruu             </t>
  </si>
  <si>
    <t xml:space="preserve">Kihniö             </t>
  </si>
  <si>
    <t xml:space="preserve">Kinnula            </t>
  </si>
  <si>
    <t>Kyrkslätt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</si>
  <si>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</si>
  <si>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</si>
  <si>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</si>
  <si>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</si>
  <si>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>Kumo</t>
  </si>
  <si>
    <t>Karleby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</si>
  <si>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</si>
  <si>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</si>
  <si>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</si>
  <si>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</si>
  <si>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</si>
  <si>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</si>
  <si>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</si>
  <si>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>Kristinestad</t>
  </si>
  <si>
    <t>Kronoby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</si>
  <si>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</si>
  <si>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</si>
  <si>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</si>
  <si>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</si>
  <si>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</si>
  <si>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>Gustavs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</si>
  <si>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</si>
  <si>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</si>
  <si>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</si>
  <si>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</si>
  <si>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</si>
  <si>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</si>
  <si>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Kimitoön</t>
  </si>
  <si>
    <t>Lahtis</t>
  </si>
  <si>
    <t>Laihela</t>
  </si>
  <si>
    <t xml:space="preserve">Laitila            </t>
  </si>
  <si>
    <t xml:space="preserve">Lapinlahti         </t>
  </si>
  <si>
    <t xml:space="preserve">Lappajärvi         </t>
  </si>
  <si>
    <t>Villmanstrand</t>
  </si>
  <si>
    <t>Lappträsk</t>
  </si>
  <si>
    <t>Lappo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</si>
  <si>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</si>
  <si>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</si>
  <si>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</si>
  <si>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</si>
  <si>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</si>
  <si>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</si>
  <si>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>Lundo</t>
  </si>
  <si>
    <t>Limingo</t>
  </si>
  <si>
    <t xml:space="preserve">Liperi             </t>
  </si>
  <si>
    <t xml:space="preserve">Loimaa             </t>
  </si>
  <si>
    <t xml:space="preserve">Loppi              </t>
  </si>
  <si>
    <t>Lovisa</t>
  </si>
  <si>
    <t xml:space="preserve">Luhanka            </t>
  </si>
  <si>
    <t xml:space="preserve">Lumijoki           </t>
  </si>
  <si>
    <t>Larsmo</t>
  </si>
  <si>
    <t xml:space="preserve">Luumäki            </t>
  </si>
  <si>
    <t>Lojo</t>
  </si>
  <si>
    <t>Pargas</t>
  </si>
  <si>
    <t>Malax</t>
  </si>
  <si>
    <t xml:space="preserve">Marttila           </t>
  </si>
  <si>
    <t xml:space="preserve">Masku              </t>
  </si>
  <si>
    <t xml:space="preserve">Merijärvi          </t>
  </si>
  <si>
    <t>Sastmola</t>
  </si>
  <si>
    <t xml:space="preserve">Miehikkälä         </t>
  </si>
  <si>
    <t>S:t Michel</t>
  </si>
  <si>
    <t xml:space="preserve">Muhos              </t>
  </si>
  <si>
    <t xml:space="preserve">Multia             </t>
  </si>
  <si>
    <t xml:space="preserve">Muonio             </t>
  </si>
  <si>
    <t>Korsholm</t>
  </si>
  <si>
    <t xml:space="preserve">Muurame            </t>
  </si>
  <si>
    <t xml:space="preserve">Mynämäki           </t>
  </si>
  <si>
    <t>Mörskom</t>
  </si>
  <si>
    <t xml:space="preserve">Mäntsälä           </t>
  </si>
  <si>
    <t xml:space="preserve">Mäntyharju         </t>
  </si>
  <si>
    <t>Nådendal</t>
  </si>
  <si>
    <t xml:space="preserve">Nakkila            </t>
  </si>
  <si>
    <t xml:space="preserve">Nivala             </t>
  </si>
  <si>
    <t xml:space="preserve">Nokia              </t>
  </si>
  <si>
    <t>Nousis</t>
  </si>
  <si>
    <t xml:space="preserve">Nurmes             </t>
  </si>
  <si>
    <t xml:space="preserve">Nurmijärvi         </t>
  </si>
  <si>
    <t>Närpes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</si>
  <si>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</si>
  <si>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</si>
  <si>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</si>
  <si>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</si>
  <si>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>Uleåborg</t>
  </si>
  <si>
    <t xml:space="preserve">Padasjoki          </t>
  </si>
  <si>
    <t>Pemar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</si>
  <si>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</si>
  <si>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</si>
  <si>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</si>
  <si>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</si>
  <si>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</si>
  <si>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</si>
  <si>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</si>
  <si>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</si>
  <si>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</si>
  <si>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>Jakobstad</t>
  </si>
  <si>
    <t xml:space="preserve">Pihtipudas         </t>
  </si>
  <si>
    <t>Birkala</t>
  </si>
  <si>
    <t xml:space="preserve">Polvijärvi         </t>
  </si>
  <si>
    <t>Påmark</t>
  </si>
  <si>
    <t>Björneborg</t>
  </si>
  <si>
    <t>Borgnäs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</si>
  <si>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</si>
  <si>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</si>
  <si>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</si>
  <si>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</si>
  <si>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</si>
  <si>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</si>
  <si>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Pyttis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</si>
  <si>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</si>
  <si>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</si>
  <si>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</si>
  <si>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</si>
  <si>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</si>
  <si>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Borgå</t>
  </si>
  <si>
    <t>Brahestad</t>
  </si>
  <si>
    <t>Reso</t>
  </si>
  <si>
    <t xml:space="preserve">Rantasalmi         </t>
  </si>
  <si>
    <t xml:space="preserve">Ranua              </t>
  </si>
  <si>
    <t>Raumo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</si>
  <si>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</si>
  <si>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</si>
  <si>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</si>
  <si>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</si>
  <si>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</si>
  <si>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</si>
  <si>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</si>
  <si>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</si>
  <si>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</si>
  <si>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</si>
  <si>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</si>
  <si>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Raseborg</t>
  </si>
  <si>
    <t xml:space="preserve">Saarijärvi         </t>
  </si>
  <si>
    <t xml:space="preserve">Salla              </t>
  </si>
  <si>
    <t xml:space="preserve">Salo               </t>
  </si>
  <si>
    <t>Sagu</t>
  </si>
  <si>
    <t xml:space="preserve">Savitaipale        </t>
  </si>
  <si>
    <t>Nyslott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</si>
  <si>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</si>
  <si>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</si>
  <si>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</si>
  <si>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</si>
  <si>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</si>
  <si>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</si>
  <si>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</si>
  <si>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>Sibbo</t>
  </si>
  <si>
    <t>Sjundeå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</si>
  <si>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</si>
  <si>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</si>
  <si>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</si>
  <si>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</si>
  <si>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</si>
  <si>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</si>
  <si>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</si>
  <si>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</si>
  <si>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</si>
  <si>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</si>
  <si>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</si>
  <si>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</si>
  <si>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</si>
  <si>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>Tövsala</t>
  </si>
  <si>
    <t xml:space="preserve">Tammela            </t>
  </si>
  <si>
    <t>Tammerfors</t>
  </si>
  <si>
    <t xml:space="preserve">Tervo              </t>
  </si>
  <si>
    <t xml:space="preserve">Tervola            </t>
  </si>
  <si>
    <t>Östermark</t>
  </si>
  <si>
    <t xml:space="preserve">Tohmajärvi         </t>
  </si>
  <si>
    <t xml:space="preserve">Toholampi          </t>
  </si>
  <si>
    <t xml:space="preserve">Toivakka           </t>
  </si>
  <si>
    <t>Torneå</t>
  </si>
  <si>
    <t>Åbo</t>
  </si>
  <si>
    <t xml:space="preserve">Pello              </t>
  </si>
  <si>
    <t xml:space="preserve">Tuusniemi          </t>
  </si>
  <si>
    <t>Tusby</t>
  </si>
  <si>
    <t xml:space="preserve">Tyrnävä            </t>
  </si>
  <si>
    <t>Ulvsby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</si>
  <si>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</si>
  <si>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</si>
  <si>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</si>
  <si>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</si>
  <si>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>Nykarleby</t>
  </si>
  <si>
    <t>Nystad</t>
  </si>
  <si>
    <t>Vasa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</si>
  <si>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</si>
  <si>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</si>
  <si>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</si>
  <si>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</si>
  <si>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</si>
  <si>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>Vetil</t>
  </si>
  <si>
    <t xml:space="preserve">Vieremä            </t>
  </si>
  <si>
    <t>Vichtis</t>
  </si>
  <si>
    <t xml:space="preserve">Viitasaari         </t>
  </si>
  <si>
    <t xml:space="preserve">Vimpeli            </t>
  </si>
  <si>
    <t xml:space="preserve">Virolahti          </t>
  </si>
  <si>
    <t>Virdois</t>
  </si>
  <si>
    <t>Vörå</t>
  </si>
  <si>
    <t>Övertorneå</t>
  </si>
  <si>
    <t xml:space="preserve">Ylivieska          </t>
  </si>
  <si>
    <t xml:space="preserve">Ylöjärvi           </t>
  </si>
  <si>
    <t xml:space="preserve">Ypäjä              </t>
  </si>
  <si>
    <t>Etseri</t>
  </si>
  <si>
    <t xml:space="preserve">Äänekoski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</si>
</sst>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%"/>
    <numFmt numFmtId="165" formatCode="#,##0_ ;[Red]\-#,##0\ "/>
    <numFmt numFmtId="166" formatCode="#,##0.00_ ;[Red]\-#,##0.00\ "/>
    <numFmt numFmtId="167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 tint="-0.34998626667073579"/>
      <name val="Arial"/>
      <family val="2"/>
    </font>
    <font>
      <b/>
      <sz val="9"/>
      <color theme="5"/>
      <name val="Arial"/>
      <family val="2"/>
    </font>
    <font>
      <sz val="9"/>
      <color theme="5"/>
      <name val="Arial"/>
      <family val="2"/>
    </font>
    <font>
      <b/>
      <sz val="9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4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5" fillId="2" borderId="6" xfId="2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9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7" xfId="3" applyNumberFormat="1" applyFont="1" applyFill="1" applyBorder="1" applyAlignment="1">
      <alignment horizontal="right"/>
    </xf>
    <xf numFmtId="3" fontId="5" fillId="0" borderId="6" xfId="3" applyNumberFormat="1" applyFont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1" fontId="4" fillId="2" borderId="6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14" fontId="5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Alignment="1" applyProtection="1">
      <alignment horizontal="left"/>
    </xf>
    <xf numFmtId="0" fontId="5" fillId="0" borderId="2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3" fontId="7" fillId="0" borderId="1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left"/>
    </xf>
    <xf numFmtId="3" fontId="7" fillId="0" borderId="4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/>
    <xf numFmtId="10" fontId="4" fillId="2" borderId="6" xfId="1" applyNumberFormat="1" applyFont="1" applyFill="1" applyBorder="1" applyAlignment="1">
      <alignment horizontal="center"/>
    </xf>
    <xf numFmtId="3" fontId="4" fillId="2" borderId="3" xfId="0" applyNumberFormat="1" applyFont="1" applyFill="1" applyBorder="1"/>
    <xf numFmtId="0" fontId="4" fillId="0" borderId="0" xfId="2" applyFont="1" applyFill="1"/>
    <xf numFmtId="0" fontId="10" fillId="2" borderId="0" xfId="2" applyFont="1" applyFill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3" fontId="5" fillId="0" borderId="0" xfId="0" applyNumberFormat="1" applyFont="1" applyAlignment="1">
      <alignment horizontal="center"/>
    </xf>
    <xf numFmtId="0" fontId="5" fillId="0" borderId="0" xfId="3" applyNumberFormat="1" applyFont="1" applyBorder="1"/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4" fillId="2" borderId="0" xfId="2" applyFont="1" applyFill="1" applyBorder="1"/>
    <xf numFmtId="3" fontId="4" fillId="2" borderId="0" xfId="3" applyNumberFormat="1" applyFont="1" applyFill="1" applyBorder="1" applyAlignment="1" applyProtection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/>
    <xf numFmtId="1" fontId="5" fillId="2" borderId="0" xfId="3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3" fontId="12" fillId="2" borderId="0" xfId="3" applyNumberFormat="1" applyFont="1" applyFill="1" applyBorder="1" applyAlignment="1" applyProtection="1">
      <alignment horizontal="center"/>
    </xf>
    <xf numFmtId="3" fontId="12" fillId="2" borderId="0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12" fillId="2" borderId="3" xfId="3" applyNumberFormat="1" applyFont="1" applyFill="1" applyBorder="1" applyAlignment="1" applyProtection="1">
      <alignment horizontal="center"/>
    </xf>
    <xf numFmtId="3" fontId="12" fillId="2" borderId="3" xfId="3" applyNumberFormat="1" applyFont="1" applyFill="1" applyBorder="1" applyAlignment="1">
      <alignment horizontal="center"/>
    </xf>
    <xf numFmtId="1" fontId="5" fillId="2" borderId="3" xfId="3" applyNumberFormat="1" applyFont="1" applyFill="1" applyBorder="1" applyAlignment="1">
      <alignment horizontal="center"/>
    </xf>
    <xf numFmtId="10" fontId="5" fillId="2" borderId="3" xfId="1" applyNumberFormat="1" applyFont="1" applyFill="1" applyBorder="1" applyAlignment="1">
      <alignment horizontal="center"/>
    </xf>
    <xf numFmtId="1" fontId="5" fillId="2" borderId="1" xfId="3" applyNumberFormat="1" applyFont="1" applyFill="1" applyBorder="1" applyAlignment="1">
      <alignment horizontal="center"/>
    </xf>
    <xf numFmtId="1" fontId="5" fillId="2" borderId="6" xfId="3" applyNumberFormat="1" applyFont="1" applyFill="1" applyBorder="1" applyAlignment="1">
      <alignment horizontal="center"/>
    </xf>
    <xf numFmtId="3" fontId="5" fillId="2" borderId="6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3" fontId="5" fillId="0" borderId="0" xfId="0" applyNumberFormat="1" applyFont="1" applyFill="1"/>
    <xf numFmtId="3" fontId="5" fillId="0" borderId="1" xfId="3" applyNumberFormat="1" applyFont="1" applyFill="1" applyBorder="1"/>
    <xf numFmtId="3" fontId="5" fillId="0" borderId="0" xfId="3" applyNumberFormat="1" applyFont="1" applyFill="1" applyBorder="1"/>
    <xf numFmtId="3" fontId="5" fillId="0" borderId="3" xfId="3" applyNumberFormat="1" applyFont="1" applyFill="1" applyBorder="1"/>
    <xf numFmtId="3" fontId="5" fillId="0" borderId="6" xfId="3" applyNumberFormat="1" applyFont="1" applyFill="1" applyBorder="1"/>
    <xf numFmtId="0" fontId="5" fillId="0" borderId="0" xfId="3" applyNumberFormat="1" applyFont="1" applyFill="1" applyBorder="1"/>
    <xf numFmtId="3" fontId="7" fillId="0" borderId="1" xfId="0" applyNumberFormat="1" applyFont="1" applyFill="1" applyBorder="1"/>
    <xf numFmtId="3" fontId="8" fillId="0" borderId="0" xfId="0" applyNumberFormat="1" applyFont="1" applyFill="1" applyBorder="1"/>
    <xf numFmtId="3" fontId="7" fillId="0" borderId="3" xfId="0" applyNumberFormat="1" applyFont="1" applyFill="1" applyBorder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4" fillId="2" borderId="2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14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1" fontId="14" fillId="2" borderId="3" xfId="3" applyNumberFormat="1" applyFont="1" applyFill="1" applyBorder="1" applyAlignment="1">
      <alignment horizontal="center"/>
    </xf>
    <xf numFmtId="3" fontId="14" fillId="2" borderId="3" xfId="3" applyNumberFormat="1" applyFont="1" applyFill="1" applyBorder="1" applyAlignment="1" applyProtection="1">
      <alignment horizontal="center"/>
    </xf>
    <xf numFmtId="3" fontId="14" fillId="2" borderId="3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2" borderId="4" xfId="3" applyNumberFormat="1" applyFont="1" applyFill="1" applyBorder="1" applyAlignment="1">
      <alignment horizontal="right"/>
    </xf>
    <xf numFmtId="3" fontId="4" fillId="2" borderId="5" xfId="3" applyNumberFormat="1" applyFont="1" applyFill="1" applyBorder="1" applyAlignment="1">
      <alignment horizontal="right"/>
    </xf>
    <xf numFmtId="3" fontId="5" fillId="0" borderId="3" xfId="0" applyNumberFormat="1" applyFont="1" applyBorder="1"/>
    <xf numFmtId="3" fontId="5" fillId="2" borderId="0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</cellXfs>
  <cellStyles count="8">
    <cellStyle name="Normaali" xfId="0" builtinId="0"/>
    <cellStyle name="Normaali 2" xfId="3" xr:uid="{00000000-0005-0000-0000-000001000000}"/>
    <cellStyle name="Normaali 2 2" xfId="4" xr:uid="{00000000-0005-0000-0000-000002000000}"/>
    <cellStyle name="Normaali 3" xfId="5" xr:uid="{00000000-0005-0000-0000-000003000000}"/>
    <cellStyle name="Normaali 4" xfId="2" xr:uid="{00000000-0005-0000-0000-000004000000}"/>
    <cellStyle name="Prosenttia" xfId="1" builtinId="5"/>
    <cellStyle name="Prosenttia 2" xfId="6" xr:uid="{00000000-0005-0000-0000-000006000000}"/>
    <cellStyle name="Prosenttia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181</xdr:col>
      <xdr:colOff>91646</xdr:colOff>
      <xdr:row>15</xdr:row>
      <xdr:rowOff>63190</xdr:rowOff>
    </xdr:from>
    <xdr:to>
      <xdr:col>190</xdr:col>
      <xdr:colOff>20935</xdr:colOff>
      <xdr:row>35</xdr:row>
      <xdr:rowOff>90713</xdr:rowOff>
    </xdr:to>
    <xdr:sp macro="" textlink="">
      <xdr:nvSpPr>
        <xdr:cNvPr id="2" name="Yhdestä kulmasta pyöristetty suorakulm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619888" y="2393849"/>
          <a:ext cx="5888520" cy="2958293"/>
        </a:xfrm>
        <a:prstGeom prst="round1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i-FI" sz="1600"/>
        </a:p>
        <a:p>
          <a:pPr algn="ctr"/>
          <a:r>
            <a:rPr lang="fi-FI" sz="1600"/>
            <a:t>Laskelma perustuu 4.4.2019</a:t>
          </a:r>
          <a:r>
            <a:rPr lang="fi-FI" sz="1600" baseline="0"/>
            <a:t> julkaistuun Kuntatalous-ohjelmaan </a:t>
          </a:r>
          <a:r>
            <a:rPr lang="fi-FI" sz="1600"/>
            <a:t>vuosille 2020-2023, joka on laadittu kevään 2019 ns. valtion </a:t>
          </a:r>
          <a:r>
            <a:rPr lang="fi-FI" sz="1600" b="1"/>
            <a:t>teknisen julkisen talouden suunnitelman (JTS)</a:t>
          </a:r>
          <a:r>
            <a:rPr lang="fi-FI" sz="1600"/>
            <a:t> valmistelun yhteydessä. Laskelman julkaisuhetkellä hallituksen muodostaminen on kesken eikä hallitusohjelmaa ole vielä laadittu.</a:t>
          </a:r>
        </a:p>
        <a:p>
          <a:pPr algn="ctr"/>
          <a:endParaRPr lang="fi-FI" sz="1600"/>
        </a:p>
        <a:p>
          <a:pPr algn="ctr"/>
          <a:r>
            <a:rPr lang="fi-FI" sz="1600"/>
            <a:t>Laskelma on</a:t>
          </a:r>
          <a:r>
            <a:rPr lang="fi-FI" sz="1600" baseline="0"/>
            <a:t> </a:t>
          </a:r>
          <a:r>
            <a:rPr lang="fi-FI" sz="1600" b="1"/>
            <a:t>voimassa olevaan lainsäädännön</a:t>
          </a:r>
          <a:r>
            <a:rPr lang="fi-FI" sz="1600" b="1" baseline="0"/>
            <a:t> </a:t>
          </a:r>
          <a:r>
            <a:rPr lang="fi-FI" sz="1600" b="0" baseline="0"/>
            <a:t>mukainen</a:t>
          </a:r>
          <a:r>
            <a:rPr lang="fi-FI" sz="1600"/>
            <a:t>. </a:t>
          </a:r>
        </a:p>
        <a:p>
          <a:pPr algn="ctr"/>
          <a:endParaRPr lang="fi-FI" sz="1600"/>
        </a:p>
        <a:p>
          <a:pPr algn="ctr"/>
          <a:r>
            <a:rPr lang="fi-FI" sz="1600"/>
            <a:t>Jos valtionosuuslainsäädäntöä ei </a:t>
          </a:r>
          <a:r>
            <a:rPr lang="fi-FI" sz="1600" baseline="0"/>
            <a:t>muuteta, kuntien valtionosuudet kasvavat vuonna 2020 laskelman mukaisesti.</a:t>
          </a:r>
          <a:endParaRPr lang="fi-FI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E801"/>
  <sheetViews>
    <sheetView tabSelected="1" zoomScale="85" zoomScaleNormal="85" workbookViewId="0">
      <pane ySplit="14" topLeftCell="A15" activePane="bottomLeft" state="frozen"/>
      <selection pane="bottomLeft" activeCell="GR167" sqref="GR167"/>
    </sheetView>
  </sheetViews>
  <sheetFormatPr defaultColWidth="8.7265625" defaultRowHeight="11.5" x14ac:dyDescent="0.25"/>
  <cols>
    <col min="1" max="1" width="4.54296875" style="6" customWidth="1"/>
    <col min="2" max="2" width="14.1796875" style="6" bestFit="1" customWidth="1"/>
    <col min="3" max="3" width="9" style="6" bestFit="1" customWidth="1"/>
    <col min="4" max="4" width="12.54296875" style="6" customWidth="1"/>
    <col min="5" max="5" width="11.81640625" style="6" customWidth="1"/>
    <col min="6" max="6" width="14.453125" style="77" customWidth="1"/>
    <col min="7" max="7" width="2.54296875" style="6" customWidth="1"/>
    <col min="8" max="8" width="12.81640625" style="73" customWidth="1"/>
    <col min="9" max="9" width="1.1796875" style="133" customWidth="1"/>
    <col min="10" max="10" width="16.1796875" style="63" bestFit="1" customWidth="1"/>
    <col min="11" max="11" width="1" style="137" customWidth="1"/>
    <col min="12" max="12" width="11.54296875" style="137" bestFit="1" customWidth="1"/>
    <col min="13" max="13" width="7.7265625" style="187" bestFit="1" customWidth="1"/>
    <col min="14" max="14" width="1.453125" style="6" customWidth="1"/>
    <col min="15" max="15" width="12.26953125" style="68" bestFit="1" customWidth="1"/>
    <col min="16" max="16" width="9.81640625" style="34" customWidth="1"/>
    <col min="17" max="17" width="9.81640625" style="63" customWidth="1"/>
    <col min="18" max="18" width="1.453125" style="6" customWidth="1"/>
    <col min="19" max="21" width="11.54296875" style="53" bestFit="1" customWidth="1"/>
    <col min="22" max="22" width="1.7265625" style="6" customWidth="1"/>
    <col min="23" max="23" width="11.54296875" style="85" bestFit="1" customWidth="1"/>
    <col min="24" max="24" width="10.08984375" style="193" bestFit="1" customWidth="1"/>
    <col min="25" max="25" width="4.54296875" style="53" hidden="1" customWidth="1"/>
    <col min="26" max="26" width="4.54296875" style="6" hidden="1" customWidth="1"/>
    <col min="27" max="27" width="14.1796875" style="6" hidden="1" customWidth="1"/>
    <col min="28" max="28" width="9" style="6" hidden="1" customWidth="1"/>
    <col min="29" max="29" width="12.54296875" style="6" hidden="1" customWidth="1"/>
    <col min="30" max="30" width="11.81640625" style="6" hidden="1" customWidth="1"/>
    <col min="31" max="31" width="14.453125" style="77" hidden="1" customWidth="1"/>
    <col min="32" max="32" width="2.54296875" style="6" hidden="1" customWidth="1"/>
    <col min="33" max="33" width="12.81640625" style="73" hidden="1" customWidth="1"/>
    <col min="34" max="34" width="1.1796875" style="133" hidden="1" customWidth="1"/>
    <col min="35" max="35" width="12.54296875" style="63" hidden="1" customWidth="1"/>
    <col min="36" max="36" width="1" style="137" hidden="1" customWidth="1"/>
    <col min="37" max="37" width="12.54296875" style="63" hidden="1" customWidth="1"/>
    <col min="38" max="38" width="1.453125" style="6" hidden="1" customWidth="1"/>
    <col min="39" max="39" width="12.26953125" style="68" hidden="1" customWidth="1"/>
    <col min="40" max="40" width="9.81640625" style="34" hidden="1" customWidth="1"/>
    <col min="41" max="41" width="9.81640625" style="63" hidden="1" customWidth="1"/>
    <col min="42" max="42" width="1.453125" style="6" hidden="1" customWidth="1"/>
    <col min="43" max="45" width="11.54296875" style="53" hidden="1" customWidth="1"/>
    <col min="46" max="46" width="1.7265625" style="6" hidden="1" customWidth="1"/>
    <col min="47" max="47" width="13.26953125" style="53" hidden="1" customWidth="1"/>
    <col min="48" max="48" width="4.54296875" style="53" hidden="1" customWidth="1"/>
    <col min="49" max="49" width="4.54296875" style="6" hidden="1" customWidth="1"/>
    <col min="50" max="50" width="14.1796875" style="6" hidden="1" customWidth="1"/>
    <col min="51" max="51" width="9" style="6" hidden="1" customWidth="1"/>
    <col min="52" max="52" width="12.54296875" style="6" hidden="1" customWidth="1"/>
    <col min="53" max="53" width="11.81640625" style="6" hidden="1" customWidth="1"/>
    <col min="54" max="54" width="14.453125" style="77" hidden="1" customWidth="1"/>
    <col min="55" max="55" width="2.54296875" style="6" hidden="1" customWidth="1"/>
    <col min="56" max="56" width="12.81640625" style="73" hidden="1" customWidth="1"/>
    <col min="57" max="57" width="1.1796875" style="133" hidden="1" customWidth="1"/>
    <col min="58" max="58" width="12.54296875" style="63" hidden="1" customWidth="1"/>
    <col min="59" max="59" width="1" style="137" hidden="1" customWidth="1"/>
    <col min="60" max="60" width="12.54296875" style="63" hidden="1" customWidth="1"/>
    <col min="61" max="61" width="1.453125" style="6" hidden="1" customWidth="1"/>
    <col min="62" max="62" width="12.26953125" style="68" hidden="1" customWidth="1"/>
    <col min="63" max="63" width="9.81640625" style="34" hidden="1" customWidth="1"/>
    <col min="64" max="64" width="9.81640625" style="63" hidden="1" customWidth="1"/>
    <col min="65" max="65" width="1.453125" style="6" hidden="1" customWidth="1"/>
    <col min="66" max="68" width="11.54296875" style="53" hidden="1" customWidth="1"/>
    <col min="69" max="69" width="1.7265625" style="6" hidden="1" customWidth="1"/>
    <col min="70" max="70" width="13.26953125" style="53" hidden="1" customWidth="1"/>
    <col min="71" max="71" width="4.54296875" style="53" hidden="1" customWidth="1"/>
    <col min="72" max="72" width="4.54296875" style="6" hidden="1" customWidth="1"/>
    <col min="73" max="73" width="14.1796875" style="6" hidden="1" customWidth="1"/>
    <col min="74" max="74" width="9" style="6" hidden="1" customWidth="1"/>
    <col min="75" max="75" width="12.54296875" style="6" hidden="1" customWidth="1"/>
    <col min="76" max="76" width="11.81640625" style="6" hidden="1" customWidth="1"/>
    <col min="77" max="77" width="14.453125" style="77" hidden="1" customWidth="1"/>
    <col min="78" max="78" width="2.54296875" style="6" hidden="1" customWidth="1"/>
    <col min="79" max="79" width="12.81640625" style="73" hidden="1" customWidth="1"/>
    <col min="80" max="80" width="1.1796875" style="133" hidden="1" customWidth="1"/>
    <col min="81" max="81" width="12.54296875" style="63" hidden="1" customWidth="1"/>
    <col min="82" max="82" width="1" style="137" hidden="1" customWidth="1"/>
    <col min="83" max="83" width="12.54296875" style="63" hidden="1" customWidth="1"/>
    <col min="84" max="84" width="1.453125" style="6" hidden="1" customWidth="1"/>
    <col min="85" max="85" width="12.26953125" style="68" hidden="1" customWidth="1"/>
    <col min="86" max="86" width="9.81640625" style="34" hidden="1" customWidth="1"/>
    <col min="87" max="87" width="9.81640625" style="63" hidden="1" customWidth="1"/>
    <col min="88" max="88" width="1.453125" style="6" hidden="1" customWidth="1"/>
    <col min="89" max="91" width="11.54296875" style="53" hidden="1" customWidth="1"/>
    <col min="92" max="92" width="1.7265625" style="6" hidden="1" customWidth="1"/>
    <col min="93" max="93" width="13.26953125" style="53" hidden="1" customWidth="1"/>
    <col min="94" max="94" width="4.54296875" style="53" hidden="1" customWidth="1"/>
    <col min="95" max="95" width="4.54296875" style="6" hidden="1" customWidth="1"/>
    <col min="96" max="96" width="14.1796875" style="6" hidden="1" customWidth="1"/>
    <col min="97" max="97" width="9" style="6" hidden="1" customWidth="1"/>
    <col min="98" max="98" width="12.54296875" style="6" hidden="1" customWidth="1"/>
    <col min="99" max="99" width="11.81640625" style="6" hidden="1" customWidth="1"/>
    <col min="100" max="100" width="14.453125" style="77" hidden="1" customWidth="1"/>
    <col min="101" max="101" width="2.54296875" style="6" hidden="1" customWidth="1"/>
    <col min="102" max="102" width="12.81640625" style="73" hidden="1" customWidth="1"/>
    <col min="103" max="103" width="1.1796875" style="133" hidden="1" customWidth="1"/>
    <col min="104" max="104" width="12.54296875" style="63" hidden="1" customWidth="1"/>
    <col min="105" max="105" width="1" style="137" hidden="1" customWidth="1"/>
    <col min="106" max="106" width="12.54296875" style="63" hidden="1" customWidth="1"/>
    <col min="107" max="107" width="1.453125" style="6" hidden="1" customWidth="1"/>
    <col min="108" max="108" width="12.26953125" style="68" hidden="1" customWidth="1"/>
    <col min="109" max="109" width="9.81640625" style="34" hidden="1" customWidth="1"/>
    <col min="110" max="110" width="9.81640625" style="63" hidden="1" customWidth="1"/>
    <col min="111" max="111" width="1.453125" style="6" hidden="1" customWidth="1"/>
    <col min="112" max="114" width="11.54296875" style="53" hidden="1" customWidth="1"/>
    <col min="115" max="115" width="1.7265625" style="6" hidden="1" customWidth="1"/>
    <col min="116" max="116" width="13.26953125" style="53" hidden="1" customWidth="1"/>
    <col min="117" max="117" width="2.1796875" style="53" hidden="1" customWidth="1"/>
    <col min="118" max="118" width="4.54296875" style="6" hidden="1" customWidth="1"/>
    <col min="119" max="119" width="14.1796875" style="6" hidden="1" customWidth="1"/>
    <col min="120" max="120" width="9" style="6" hidden="1" customWidth="1"/>
    <col min="121" max="121" width="12.54296875" style="6" hidden="1" customWidth="1"/>
    <col min="122" max="122" width="11.81640625" style="6" hidden="1" customWidth="1"/>
    <col min="123" max="123" width="14.453125" style="77" hidden="1" customWidth="1"/>
    <col min="124" max="124" width="2.54296875" style="6" hidden="1" customWidth="1"/>
    <col min="125" max="125" width="12.81640625" style="73" hidden="1" customWidth="1"/>
    <col min="126" max="126" width="1.1796875" style="133" hidden="1" customWidth="1"/>
    <col min="127" max="127" width="12.54296875" style="63" hidden="1" customWidth="1"/>
    <col min="128" max="128" width="1" style="137" hidden="1" customWidth="1"/>
    <col min="129" max="129" width="12.54296875" style="63" hidden="1" customWidth="1"/>
    <col min="130" max="130" width="1.453125" style="6" hidden="1" customWidth="1"/>
    <col min="131" max="131" width="12.26953125" style="68" hidden="1" customWidth="1"/>
    <col min="132" max="132" width="9.81640625" style="34" hidden="1" customWidth="1"/>
    <col min="133" max="133" width="9.81640625" style="63" hidden="1" customWidth="1"/>
    <col min="134" max="134" width="1.453125" style="6" hidden="1" customWidth="1"/>
    <col min="135" max="137" width="11.54296875" style="53" hidden="1" customWidth="1"/>
    <col min="138" max="138" width="1.7265625" style="6" hidden="1" customWidth="1"/>
    <col min="139" max="139" width="13.26953125" style="53" hidden="1" customWidth="1"/>
    <col min="140" max="140" width="2.1796875" style="53" hidden="1" customWidth="1"/>
    <col min="141" max="141" width="4.54296875" style="6" hidden="1" customWidth="1"/>
    <col min="142" max="142" width="14.1796875" style="6" hidden="1" customWidth="1"/>
    <col min="143" max="143" width="9" style="6" hidden="1" customWidth="1"/>
    <col min="144" max="144" width="12.54296875" style="6" hidden="1" customWidth="1"/>
    <col min="145" max="145" width="11.81640625" style="6" hidden="1" customWidth="1"/>
    <col min="146" max="146" width="14.453125" style="77" hidden="1" customWidth="1"/>
    <col min="147" max="147" width="2.54296875" style="6" hidden="1" customWidth="1"/>
    <col min="148" max="148" width="11.81640625" style="73" hidden="1" customWidth="1"/>
    <col min="149" max="149" width="1.1796875" style="133" hidden="1" customWidth="1"/>
    <col min="150" max="150" width="12.54296875" style="63" hidden="1" customWidth="1"/>
    <col min="151" max="151" width="1" style="137" hidden="1" customWidth="1"/>
    <col min="152" max="152" width="12.54296875" style="63" hidden="1" customWidth="1"/>
    <col min="153" max="153" width="1.453125" style="6" hidden="1" customWidth="1"/>
    <col min="154" max="154" width="12.26953125" style="68" hidden="1" customWidth="1"/>
    <col min="155" max="155" width="9.81640625" style="34" hidden="1" customWidth="1"/>
    <col min="156" max="156" width="9.81640625" style="63" hidden="1" customWidth="1"/>
    <col min="157" max="157" width="1.453125" style="6" hidden="1" customWidth="1"/>
    <col min="158" max="160" width="11.54296875" style="53" hidden="1" customWidth="1"/>
    <col min="161" max="161" width="1.7265625" style="6" hidden="1" customWidth="1"/>
    <col min="162" max="162" width="13.26953125" style="53" hidden="1" customWidth="1"/>
    <col min="163" max="163" width="2.1796875" style="53" hidden="1" customWidth="1"/>
    <col min="164" max="164" width="4.54296875" style="6" hidden="1" customWidth="1"/>
    <col min="165" max="165" width="14.1796875" style="6" hidden="1" customWidth="1"/>
    <col min="166" max="166" width="9" style="6" hidden="1" customWidth="1"/>
    <col min="167" max="167" width="12.54296875" style="6" hidden="1" customWidth="1"/>
    <col min="168" max="168" width="11.81640625" style="6" hidden="1" customWidth="1"/>
    <col min="169" max="169" width="14.453125" style="77" hidden="1" customWidth="1"/>
    <col min="170" max="170" width="2.54296875" style="6" hidden="1" customWidth="1"/>
    <col min="171" max="171" width="11.81640625" style="73" hidden="1" customWidth="1"/>
    <col min="172" max="172" width="1.1796875" style="133" hidden="1" customWidth="1"/>
    <col min="173" max="173" width="11.81640625" style="137" hidden="1" customWidth="1"/>
    <col min="174" max="174" width="1.1796875" style="6" hidden="1" customWidth="1"/>
    <col min="175" max="175" width="12.26953125" style="68" hidden="1" customWidth="1"/>
    <col min="176" max="176" width="13.7265625" style="34" hidden="1" customWidth="1"/>
    <col min="177" max="177" width="9.81640625" style="63" hidden="1" customWidth="1"/>
    <col min="178" max="178" width="1.453125" style="6" hidden="1" customWidth="1"/>
    <col min="179" max="179" width="4.54296875" style="6" hidden="1" customWidth="1"/>
    <col min="180" max="180" width="14.1796875" style="6" hidden="1" customWidth="1"/>
    <col min="181" max="181" width="9" style="6" hidden="1" customWidth="1"/>
    <col min="182" max="182" width="11.7265625" style="6" hidden="1" customWidth="1"/>
    <col min="183" max="183" width="11.81640625" style="6" hidden="1" customWidth="1"/>
    <col min="184" max="184" width="14.453125" style="77" hidden="1" customWidth="1"/>
    <col min="185" max="185" width="2.54296875" style="6" hidden="1" customWidth="1"/>
    <col min="186" max="186" width="11.81640625" style="73" hidden="1" customWidth="1"/>
    <col min="187" max="187" width="1.1796875" style="6" hidden="1" customWidth="1"/>
    <col min="188" max="188" width="12.26953125" style="68" hidden="1" customWidth="1"/>
    <col min="189" max="189" width="9.81640625" style="34" hidden="1" customWidth="1"/>
    <col min="190" max="190" width="9.81640625" style="63" hidden="1" customWidth="1"/>
    <col min="191" max="191" width="1.453125" style="6" hidden="1" customWidth="1"/>
    <col min="192" max="194" width="11.54296875" style="53" hidden="1" customWidth="1"/>
    <col min="195" max="195" width="1.7265625" style="6" hidden="1" customWidth="1"/>
    <col min="196" max="196" width="13.26953125" style="53" hidden="1" customWidth="1"/>
    <col min="197" max="197" width="4.453125" style="53" hidden="1" customWidth="1"/>
    <col min="198" max="198" width="7.81640625" style="53" bestFit="1" customWidth="1"/>
    <col min="199" max="199" width="4.453125" style="53" customWidth="1"/>
    <col min="200" max="200" width="11.453125" style="106" customWidth="1"/>
    <col min="201" max="201" width="9" style="88" bestFit="1" customWidth="1"/>
    <col min="202" max="202" width="13" style="88" bestFit="1" customWidth="1"/>
    <col min="203" max="203" width="10.453125" style="88" bestFit="1" customWidth="1"/>
    <col min="204" max="204" width="13" style="88" bestFit="1" customWidth="1"/>
    <col min="205" max="205" width="3.1796875" style="88" customWidth="1"/>
    <col min="206" max="206" width="12.26953125" style="97" bestFit="1" customWidth="1"/>
    <col min="207" max="207" width="2" style="88" customWidth="1"/>
    <col min="208" max="208" width="14.81640625" style="88" customWidth="1"/>
    <col min="209" max="209" width="1.81640625" style="88" customWidth="1"/>
    <col min="210" max="210" width="12.54296875" style="97" customWidth="1"/>
    <col min="211" max="211" width="1.54296875" style="88" customWidth="1"/>
    <col min="212" max="212" width="3.54296875" style="110" bestFit="1" customWidth="1"/>
    <col min="213" max="213" width="9.1796875" style="77" customWidth="1"/>
    <col min="214" max="16384" width="8.7265625" style="6"/>
  </cols>
  <sheetData>
    <row r="1" spans="1:213" ht="11.5" customHeight="1" x14ac:dyDescent="0.25">
      <c r="A1" s="11"/>
      <c r="B1" s="12"/>
      <c r="C1" s="13"/>
      <c r="D1" s="13"/>
      <c r="E1" s="13"/>
      <c r="F1" s="13"/>
      <c r="G1" s="13"/>
      <c r="H1" s="71"/>
      <c r="I1" s="128"/>
      <c r="J1" s="58"/>
      <c r="K1" s="14"/>
      <c r="L1" s="14"/>
      <c r="M1" s="19"/>
      <c r="N1" s="1"/>
      <c r="O1" s="57"/>
      <c r="P1" s="29"/>
      <c r="Q1" s="58"/>
      <c r="R1" s="1"/>
      <c r="S1" s="57"/>
      <c r="T1" s="14"/>
      <c r="U1" s="58"/>
      <c r="V1" s="1"/>
      <c r="W1" s="57"/>
      <c r="X1" s="58"/>
      <c r="Y1" s="14"/>
      <c r="Z1" s="11"/>
      <c r="AA1" s="12"/>
      <c r="AB1" s="13"/>
      <c r="AC1" s="13"/>
      <c r="AD1" s="13"/>
      <c r="AE1" s="13"/>
      <c r="AF1" s="13"/>
      <c r="AG1" s="71"/>
      <c r="AH1" s="128"/>
      <c r="AI1" s="58"/>
      <c r="AJ1" s="14"/>
      <c r="AK1" s="58"/>
      <c r="AL1" s="1"/>
      <c r="AM1" s="57"/>
      <c r="AN1" s="29"/>
      <c r="AO1" s="58"/>
      <c r="AP1" s="1"/>
      <c r="AQ1" s="57"/>
      <c r="AR1" s="14"/>
      <c r="AS1" s="58"/>
      <c r="AT1" s="1"/>
      <c r="AU1" s="25"/>
      <c r="AV1" s="14"/>
      <c r="AW1" s="11"/>
      <c r="AX1" s="12"/>
      <c r="AY1" s="13"/>
      <c r="AZ1" s="13"/>
      <c r="BA1" s="13"/>
      <c r="BB1" s="13"/>
      <c r="BC1" s="13"/>
      <c r="BD1" s="71"/>
      <c r="BE1" s="128"/>
      <c r="BF1" s="58"/>
      <c r="BG1" s="14"/>
      <c r="BH1" s="58"/>
      <c r="BI1" s="1"/>
      <c r="BJ1" s="57"/>
      <c r="BK1" s="29"/>
      <c r="BL1" s="58"/>
      <c r="BM1" s="1"/>
      <c r="BN1" s="57"/>
      <c r="BO1" s="14"/>
      <c r="BP1" s="58"/>
      <c r="BQ1" s="1"/>
      <c r="BR1" s="25"/>
      <c r="BS1" s="14"/>
      <c r="BT1" s="11"/>
      <c r="BU1" s="12"/>
      <c r="BV1" s="13"/>
      <c r="BW1" s="13"/>
      <c r="BX1" s="13"/>
      <c r="BY1" s="13"/>
      <c r="BZ1" s="13"/>
      <c r="CA1" s="71"/>
      <c r="CB1" s="128"/>
      <c r="CC1" s="58"/>
      <c r="CD1" s="14"/>
      <c r="CE1" s="58"/>
      <c r="CF1" s="1"/>
      <c r="CG1" s="57"/>
      <c r="CH1" s="29"/>
      <c r="CI1" s="58"/>
      <c r="CJ1" s="1"/>
      <c r="CK1" s="57"/>
      <c r="CL1" s="14"/>
      <c r="CM1" s="58"/>
      <c r="CN1" s="1"/>
      <c r="CO1" s="25"/>
      <c r="CP1" s="14"/>
      <c r="CQ1" s="11"/>
      <c r="CR1" s="12"/>
      <c r="CS1" s="13"/>
      <c r="CT1" s="13"/>
      <c r="CU1" s="13"/>
      <c r="CV1" s="13"/>
      <c r="CW1" s="13"/>
      <c r="CX1" s="71"/>
      <c r="CY1" s="128"/>
      <c r="CZ1" s="58"/>
      <c r="DA1" s="14"/>
      <c r="DB1" s="58"/>
      <c r="DC1" s="1"/>
      <c r="DD1" s="57"/>
      <c r="DE1" s="29"/>
      <c r="DF1" s="58"/>
      <c r="DG1" s="1"/>
      <c r="DH1" s="57"/>
      <c r="DI1" s="14"/>
      <c r="DJ1" s="58"/>
      <c r="DK1" s="1"/>
      <c r="DL1" s="25"/>
      <c r="DM1" s="82"/>
      <c r="DN1" s="11"/>
      <c r="DO1" s="12"/>
      <c r="DP1" s="13"/>
      <c r="DQ1" s="13"/>
      <c r="DR1" s="13"/>
      <c r="DS1" s="13"/>
      <c r="DT1" s="13"/>
      <c r="DU1" s="71"/>
      <c r="DV1" s="128"/>
      <c r="DW1" s="58"/>
      <c r="DX1" s="14"/>
      <c r="DY1" s="58"/>
      <c r="DZ1" s="1"/>
      <c r="EA1" s="57"/>
      <c r="EB1" s="29"/>
      <c r="EC1" s="58"/>
      <c r="ED1" s="1"/>
      <c r="EE1" s="57"/>
      <c r="EF1" s="14"/>
      <c r="EG1" s="58"/>
      <c r="EH1" s="1"/>
      <c r="EI1" s="25"/>
      <c r="EJ1" s="82"/>
      <c r="EK1" s="11"/>
      <c r="EL1" s="12"/>
      <c r="EM1" s="13"/>
      <c r="EN1" s="13"/>
      <c r="EO1" s="13"/>
      <c r="EP1" s="13"/>
      <c r="EQ1" s="13"/>
      <c r="ER1" s="71"/>
      <c r="ES1" s="128"/>
      <c r="ET1" s="58"/>
      <c r="EU1" s="14"/>
      <c r="EV1" s="58"/>
      <c r="EW1" s="1"/>
      <c r="EX1" s="57"/>
      <c r="EY1" s="29"/>
      <c r="EZ1" s="58"/>
      <c r="FA1" s="1"/>
      <c r="FB1" s="57"/>
      <c r="FC1" s="14"/>
      <c r="FD1" s="58"/>
      <c r="FE1" s="1"/>
      <c r="FF1" s="25"/>
      <c r="FG1" s="82"/>
      <c r="FH1" s="11"/>
      <c r="FI1" s="12"/>
      <c r="FJ1" s="13"/>
      <c r="FK1" s="13"/>
      <c r="FL1" s="13"/>
      <c r="FM1" s="13"/>
      <c r="FN1" s="13"/>
      <c r="FO1" s="71"/>
      <c r="FP1" s="128"/>
      <c r="FQ1" s="14"/>
      <c r="FR1" s="1"/>
      <c r="FS1" s="57"/>
      <c r="FT1" s="29"/>
      <c r="FU1" s="58"/>
      <c r="FV1" s="1"/>
      <c r="FW1" s="11"/>
      <c r="FX1" s="12"/>
      <c r="FY1" s="13"/>
      <c r="FZ1" s="13"/>
      <c r="GA1" s="13"/>
      <c r="GB1" s="13"/>
      <c r="GC1" s="13"/>
      <c r="GD1" s="71"/>
      <c r="GE1" s="1"/>
      <c r="GF1" s="57"/>
      <c r="GG1" s="29"/>
      <c r="GH1" s="58"/>
      <c r="GI1" s="1"/>
      <c r="GJ1" s="57"/>
      <c r="GK1" s="14"/>
      <c r="GL1" s="58"/>
      <c r="GM1" s="1"/>
      <c r="GN1" s="25"/>
      <c r="GO1" s="82"/>
      <c r="GP1" s="82"/>
      <c r="GQ1" s="82"/>
      <c r="GR1" s="104"/>
    </row>
    <row r="2" spans="1:213" ht="20.149999999999999" customHeight="1" x14ac:dyDescent="0.4">
      <c r="A2" s="116" t="s">
        <v>857</v>
      </c>
      <c r="B2" s="39"/>
      <c r="C2" s="13"/>
      <c r="D2" s="13"/>
      <c r="E2" s="13"/>
      <c r="F2" s="13"/>
      <c r="G2" s="13"/>
      <c r="H2" s="71"/>
      <c r="I2" s="128"/>
      <c r="J2" s="58"/>
      <c r="K2" s="14"/>
      <c r="L2" s="14"/>
      <c r="M2" s="19"/>
      <c r="N2" s="1"/>
      <c r="O2" s="57"/>
      <c r="P2" s="29"/>
      <c r="Q2" s="58"/>
      <c r="R2" s="1"/>
      <c r="S2" s="57"/>
      <c r="T2" s="14"/>
      <c r="U2" s="58"/>
      <c r="V2" s="1"/>
      <c r="W2" s="57"/>
      <c r="X2" s="58"/>
      <c r="Y2" s="14"/>
      <c r="Z2" s="116" t="s">
        <v>895</v>
      </c>
      <c r="AA2" s="39"/>
      <c r="AB2" s="13"/>
      <c r="AC2" s="13"/>
      <c r="AD2" s="13"/>
      <c r="AE2" s="13"/>
      <c r="AF2" s="13"/>
      <c r="AG2" s="71"/>
      <c r="AH2" s="128"/>
      <c r="AI2" s="58"/>
      <c r="AJ2" s="14"/>
      <c r="AK2" s="58"/>
      <c r="AL2" s="1"/>
      <c r="AM2" s="57"/>
      <c r="AN2" s="29"/>
      <c r="AO2" s="58"/>
      <c r="AP2" s="1"/>
      <c r="AQ2" s="57"/>
      <c r="AR2" s="14"/>
      <c r="AS2" s="58"/>
      <c r="AT2" s="1"/>
      <c r="AU2" s="25"/>
      <c r="AV2" s="14"/>
      <c r="AW2" s="116" t="s">
        <v>343</v>
      </c>
      <c r="AX2" s="39"/>
      <c r="AY2" s="13"/>
      <c r="AZ2" s="13"/>
      <c r="BA2" s="13"/>
      <c r="BB2" s="13"/>
      <c r="BC2" s="13"/>
      <c r="BD2" s="71"/>
      <c r="BE2" s="128"/>
      <c r="BF2" s="58"/>
      <c r="BG2" s="14"/>
      <c r="BH2" s="58"/>
      <c r="BI2" s="1"/>
      <c r="BJ2" s="57"/>
      <c r="BK2" s="29"/>
      <c r="BL2" s="58"/>
      <c r="BM2" s="1"/>
      <c r="BN2" s="57"/>
      <c r="BO2" s="14"/>
      <c r="BP2" s="58"/>
      <c r="BQ2" s="1"/>
      <c r="BR2" s="25"/>
      <c r="BS2" s="14"/>
      <c r="BT2" s="116" t="s">
        <v>343</v>
      </c>
      <c r="BU2" s="39"/>
      <c r="BV2" s="13"/>
      <c r="BW2" s="13"/>
      <c r="BX2" s="13"/>
      <c r="BY2" s="13"/>
      <c r="BZ2" s="13"/>
      <c r="CA2" s="71"/>
      <c r="CB2" s="128"/>
      <c r="CC2" s="58"/>
      <c r="CD2" s="14"/>
      <c r="CE2" s="58"/>
      <c r="CF2" s="1"/>
      <c r="CG2" s="57"/>
      <c r="CH2" s="29"/>
      <c r="CI2" s="58"/>
      <c r="CJ2" s="1"/>
      <c r="CK2" s="57"/>
      <c r="CL2" s="14"/>
      <c r="CM2" s="58"/>
      <c r="CN2" s="1"/>
      <c r="CO2" s="25"/>
      <c r="CP2" s="14"/>
      <c r="CQ2" s="116" t="s">
        <v>343</v>
      </c>
      <c r="CR2" s="39"/>
      <c r="CS2" s="13"/>
      <c r="CT2" s="13"/>
      <c r="CU2" s="13"/>
      <c r="CV2" s="13"/>
      <c r="CW2" s="13"/>
      <c r="CX2" s="71"/>
      <c r="CY2" s="128"/>
      <c r="CZ2" s="58"/>
      <c r="DA2" s="14"/>
      <c r="DB2" s="58"/>
      <c r="DC2" s="1"/>
      <c r="DD2" s="57"/>
      <c r="DE2" s="29"/>
      <c r="DF2" s="58"/>
      <c r="DG2" s="1"/>
      <c r="DH2" s="57"/>
      <c r="DI2" s="14"/>
      <c r="DJ2" s="58"/>
      <c r="DK2" s="1"/>
      <c r="DL2" s="25"/>
      <c r="DM2" s="83"/>
      <c r="DN2" s="116" t="s">
        <v>343</v>
      </c>
      <c r="DO2" s="39"/>
      <c r="DP2" s="13"/>
      <c r="DQ2" s="13"/>
      <c r="DR2" s="13"/>
      <c r="DS2" s="13"/>
      <c r="DT2" s="13"/>
      <c r="DU2" s="71"/>
      <c r="DV2" s="128"/>
      <c r="DW2" s="58"/>
      <c r="DX2" s="14"/>
      <c r="DY2" s="58"/>
      <c r="DZ2" s="1"/>
      <c r="EA2" s="57"/>
      <c r="EB2" s="29"/>
      <c r="EC2" s="58"/>
      <c r="ED2" s="1"/>
      <c r="EE2" s="57"/>
      <c r="EF2" s="14"/>
      <c r="EG2" s="58"/>
      <c r="EH2" s="1"/>
      <c r="EI2" s="25"/>
      <c r="EJ2" s="83"/>
      <c r="EK2" s="116" t="s">
        <v>343</v>
      </c>
      <c r="EL2" s="39"/>
      <c r="EM2" s="13"/>
      <c r="EN2" s="13"/>
      <c r="EO2" s="13"/>
      <c r="EP2" s="13"/>
      <c r="EQ2" s="13"/>
      <c r="ER2" s="71"/>
      <c r="ES2" s="128"/>
      <c r="ET2" s="58"/>
      <c r="EU2" s="14"/>
      <c r="EV2" s="58"/>
      <c r="EW2" s="1"/>
      <c r="EX2" s="57"/>
      <c r="EY2" s="29"/>
      <c r="EZ2" s="58"/>
      <c r="FA2" s="1"/>
      <c r="FB2" s="57"/>
      <c r="FC2" s="14"/>
      <c r="FD2" s="58"/>
      <c r="FE2" s="1"/>
      <c r="FF2" s="25"/>
      <c r="FG2" s="83"/>
      <c r="FH2" s="116" t="s">
        <v>343</v>
      </c>
      <c r="FI2" s="39"/>
      <c r="FJ2" s="13"/>
      <c r="FK2" s="13"/>
      <c r="FL2" s="13"/>
      <c r="FM2" s="13"/>
      <c r="FN2" s="13"/>
      <c r="FO2" s="71"/>
      <c r="FP2" s="128"/>
      <c r="FQ2" s="14"/>
      <c r="FR2" s="1"/>
      <c r="FS2" s="57"/>
      <c r="FT2" s="29"/>
      <c r="FU2" s="58"/>
      <c r="FV2" s="1"/>
      <c r="FW2" s="116" t="s">
        <v>339</v>
      </c>
      <c r="FX2" s="39"/>
      <c r="FY2" s="13"/>
      <c r="FZ2" s="13"/>
      <c r="GA2" s="13"/>
      <c r="GB2" s="13"/>
      <c r="GC2" s="13"/>
      <c r="GD2" s="71"/>
      <c r="GE2" s="1"/>
      <c r="GF2" s="57"/>
      <c r="GG2" s="29"/>
      <c r="GH2" s="58"/>
      <c r="GI2" s="1"/>
      <c r="GJ2" s="57"/>
      <c r="GK2" s="14"/>
      <c r="GL2" s="58"/>
      <c r="GM2" s="1"/>
      <c r="GN2" s="25"/>
      <c r="GO2" s="83"/>
      <c r="GP2" s="83"/>
      <c r="GQ2" s="83"/>
      <c r="GR2" s="105" t="s">
        <v>901</v>
      </c>
    </row>
    <row r="3" spans="1:213" x14ac:dyDescent="0.25">
      <c r="A3" s="115" t="s">
        <v>894</v>
      </c>
      <c r="B3" s="115"/>
      <c r="C3" s="13"/>
      <c r="D3" s="13"/>
      <c r="E3" s="13"/>
      <c r="F3" s="13"/>
      <c r="G3" s="13"/>
      <c r="H3" s="71"/>
      <c r="I3" s="128"/>
      <c r="J3" s="58"/>
      <c r="K3" s="14"/>
      <c r="L3" s="14"/>
      <c r="M3" s="19"/>
      <c r="N3" s="1"/>
      <c r="O3" s="57"/>
      <c r="P3" s="29"/>
      <c r="Q3" s="58"/>
      <c r="R3" s="1"/>
      <c r="S3" s="40"/>
      <c r="T3" s="38"/>
      <c r="U3" s="41"/>
      <c r="V3" s="1"/>
      <c r="W3" s="65"/>
      <c r="X3" s="60"/>
      <c r="Y3" s="24"/>
      <c r="Z3" s="115" t="s">
        <v>896</v>
      </c>
      <c r="AA3" s="115"/>
      <c r="AB3" s="13"/>
      <c r="AC3" s="13"/>
      <c r="AD3" s="13"/>
      <c r="AE3" s="13"/>
      <c r="AF3" s="13"/>
      <c r="AG3" s="71"/>
      <c r="AH3" s="128"/>
      <c r="AI3" s="58"/>
      <c r="AJ3" s="14"/>
      <c r="AK3" s="58"/>
      <c r="AL3" s="1"/>
      <c r="AM3" s="57"/>
      <c r="AN3" s="29"/>
      <c r="AO3" s="58"/>
      <c r="AP3" s="1"/>
      <c r="AQ3" s="40"/>
      <c r="AR3" s="38"/>
      <c r="AS3" s="41"/>
      <c r="AT3" s="1"/>
      <c r="AU3" s="10"/>
      <c r="AV3" s="24"/>
      <c r="AW3" s="115" t="s">
        <v>360</v>
      </c>
      <c r="AX3" s="115"/>
      <c r="AY3" s="13"/>
      <c r="AZ3" s="13"/>
      <c r="BA3" s="13"/>
      <c r="BB3" s="13"/>
      <c r="BC3" s="13"/>
      <c r="BD3" s="71"/>
      <c r="BE3" s="128"/>
      <c r="BF3" s="58"/>
      <c r="BG3" s="14"/>
      <c r="BH3" s="58"/>
      <c r="BI3" s="1"/>
      <c r="BJ3" s="57"/>
      <c r="BK3" s="29"/>
      <c r="BL3" s="58"/>
      <c r="BM3" s="1"/>
      <c r="BN3" s="40"/>
      <c r="BO3" s="38"/>
      <c r="BP3" s="41"/>
      <c r="BQ3" s="1"/>
      <c r="BR3" s="10"/>
      <c r="BS3" s="24"/>
      <c r="BT3" s="115" t="s">
        <v>359</v>
      </c>
      <c r="BU3" s="115"/>
      <c r="BV3" s="13"/>
      <c r="BW3" s="13"/>
      <c r="BX3" s="13"/>
      <c r="BY3" s="13"/>
      <c r="BZ3" s="13"/>
      <c r="CA3" s="71"/>
      <c r="CB3" s="128"/>
      <c r="CC3" s="58"/>
      <c r="CD3" s="14"/>
      <c r="CE3" s="58"/>
      <c r="CF3" s="1"/>
      <c r="CG3" s="57"/>
      <c r="CH3" s="29"/>
      <c r="CI3" s="58"/>
      <c r="CJ3" s="1"/>
      <c r="CK3" s="40"/>
      <c r="CL3" s="38"/>
      <c r="CM3" s="41"/>
      <c r="CN3" s="1"/>
      <c r="CO3" s="10"/>
      <c r="CP3" s="24"/>
      <c r="CQ3" s="115" t="s">
        <v>358</v>
      </c>
      <c r="CR3" s="115"/>
      <c r="CS3" s="13"/>
      <c r="CT3" s="13"/>
      <c r="CU3" s="13"/>
      <c r="CV3" s="13"/>
      <c r="CW3" s="13"/>
      <c r="CX3" s="71"/>
      <c r="CY3" s="128"/>
      <c r="CZ3" s="58"/>
      <c r="DA3" s="14"/>
      <c r="DB3" s="58"/>
      <c r="DC3" s="1"/>
      <c r="DD3" s="57"/>
      <c r="DE3" s="29"/>
      <c r="DF3" s="58"/>
      <c r="DG3" s="1"/>
      <c r="DH3" s="40"/>
      <c r="DI3" s="38"/>
      <c r="DJ3" s="41"/>
      <c r="DK3" s="1"/>
      <c r="DL3" s="10"/>
      <c r="DM3" s="77"/>
      <c r="DN3" s="115" t="s">
        <v>355</v>
      </c>
      <c r="DO3" s="115"/>
      <c r="DP3" s="13"/>
      <c r="DQ3" s="13"/>
      <c r="DR3" s="13"/>
      <c r="DS3" s="13"/>
      <c r="DT3" s="13"/>
      <c r="DU3" s="71"/>
      <c r="DV3" s="128"/>
      <c r="DW3" s="58"/>
      <c r="DX3" s="14"/>
      <c r="DY3" s="58"/>
      <c r="DZ3" s="1"/>
      <c r="EA3" s="57"/>
      <c r="EB3" s="29"/>
      <c r="EC3" s="58"/>
      <c r="ED3" s="1"/>
      <c r="EE3" s="40"/>
      <c r="EF3" s="38"/>
      <c r="EG3" s="41"/>
      <c r="EH3" s="1"/>
      <c r="EI3" s="10"/>
      <c r="EJ3" s="77"/>
      <c r="EK3" s="115" t="s">
        <v>357</v>
      </c>
      <c r="EL3" s="115"/>
      <c r="EM3" s="13"/>
      <c r="EN3" s="13"/>
      <c r="EO3" s="13"/>
      <c r="EP3" s="13"/>
      <c r="EQ3" s="13"/>
      <c r="ER3" s="71"/>
      <c r="ES3" s="128"/>
      <c r="ET3" s="58"/>
      <c r="EU3" s="14"/>
      <c r="EV3" s="58"/>
      <c r="EW3" s="1"/>
      <c r="EX3" s="57"/>
      <c r="EY3" s="29"/>
      <c r="EZ3" s="58"/>
      <c r="FA3" s="1"/>
      <c r="FB3" s="40"/>
      <c r="FC3" s="38"/>
      <c r="FD3" s="41"/>
      <c r="FE3" s="1"/>
      <c r="FF3" s="10"/>
      <c r="FG3" s="77"/>
      <c r="FH3" s="115" t="s">
        <v>354</v>
      </c>
      <c r="FI3" s="115"/>
      <c r="FJ3" s="13"/>
      <c r="FK3" s="13"/>
      <c r="FL3" s="13"/>
      <c r="FM3" s="13"/>
      <c r="FN3" s="13"/>
      <c r="FO3" s="71"/>
      <c r="FP3" s="128"/>
      <c r="FQ3" s="14"/>
      <c r="FR3" s="1"/>
      <c r="FS3" s="57"/>
      <c r="FT3" s="29"/>
      <c r="FU3" s="58"/>
      <c r="FV3" s="1"/>
      <c r="FW3" s="115" t="s">
        <v>341</v>
      </c>
      <c r="FX3" s="115"/>
      <c r="FY3" s="13"/>
      <c r="FZ3" s="13"/>
      <c r="GA3" s="13"/>
      <c r="GB3" s="13"/>
      <c r="GC3" s="13"/>
      <c r="GD3" s="71"/>
      <c r="GE3" s="1"/>
      <c r="GF3" s="57"/>
      <c r="GG3" s="29"/>
      <c r="GH3" s="58"/>
      <c r="GI3" s="1"/>
      <c r="GJ3" s="40"/>
      <c r="GK3" s="38"/>
      <c r="GL3" s="41"/>
      <c r="GM3" s="1"/>
      <c r="GN3" s="10"/>
      <c r="GO3" s="77"/>
      <c r="GP3" s="77"/>
      <c r="GQ3" s="77"/>
      <c r="GR3" s="106" t="s">
        <v>902</v>
      </c>
    </row>
    <row r="4" spans="1:213" x14ac:dyDescent="0.25">
      <c r="A4" s="12"/>
      <c r="B4" s="15"/>
      <c r="C4" s="23" t="s">
        <v>294</v>
      </c>
      <c r="D4" s="23" t="s">
        <v>295</v>
      </c>
      <c r="E4" s="23" t="s">
        <v>296</v>
      </c>
      <c r="F4" s="23" t="s">
        <v>297</v>
      </c>
      <c r="G4" s="16"/>
      <c r="H4" s="35" t="s">
        <v>361</v>
      </c>
      <c r="I4" s="17"/>
      <c r="J4" s="181" t="s">
        <v>299</v>
      </c>
      <c r="K4" s="180"/>
      <c r="L4" s="200" t="s">
        <v>353</v>
      </c>
      <c r="M4" s="200"/>
      <c r="N4" s="2"/>
      <c r="O4" s="42" t="s">
        <v>300</v>
      </c>
      <c r="P4" s="30" t="s">
        <v>301</v>
      </c>
      <c r="Q4" s="43" t="s">
        <v>302</v>
      </c>
      <c r="R4" s="2"/>
      <c r="S4" s="42" t="s">
        <v>303</v>
      </c>
      <c r="T4" s="17" t="s">
        <v>304</v>
      </c>
      <c r="U4" s="43" t="s">
        <v>330</v>
      </c>
      <c r="V4" s="2"/>
      <c r="W4" s="199" t="s">
        <v>348</v>
      </c>
      <c r="X4" s="200"/>
      <c r="Y4" s="180"/>
      <c r="Z4" s="12"/>
      <c r="AA4" s="15"/>
      <c r="AB4" s="16" t="s">
        <v>294</v>
      </c>
      <c r="AC4" s="16" t="s">
        <v>295</v>
      </c>
      <c r="AD4" s="16" t="s">
        <v>296</v>
      </c>
      <c r="AE4" s="16" t="s">
        <v>297</v>
      </c>
      <c r="AF4" s="16"/>
      <c r="AG4" s="8" t="s">
        <v>298</v>
      </c>
      <c r="AH4" s="17"/>
      <c r="AI4" s="198" t="s">
        <v>299</v>
      </c>
      <c r="AJ4" s="194"/>
      <c r="AK4" s="198" t="s">
        <v>353</v>
      </c>
      <c r="AL4" s="2"/>
      <c r="AM4" s="42" t="s">
        <v>300</v>
      </c>
      <c r="AN4" s="30" t="s">
        <v>301</v>
      </c>
      <c r="AO4" s="43" t="s">
        <v>302</v>
      </c>
      <c r="AP4" s="2"/>
      <c r="AQ4" s="42" t="s">
        <v>303</v>
      </c>
      <c r="AR4" s="17" t="s">
        <v>304</v>
      </c>
      <c r="AS4" s="43" t="s">
        <v>330</v>
      </c>
      <c r="AT4" s="2"/>
      <c r="AU4" s="35" t="s">
        <v>348</v>
      </c>
      <c r="AV4" s="177"/>
      <c r="AW4" s="12"/>
      <c r="AX4" s="15"/>
      <c r="AY4" s="16" t="s">
        <v>294</v>
      </c>
      <c r="AZ4" s="16" t="s">
        <v>295</v>
      </c>
      <c r="BA4" s="16" t="s">
        <v>296</v>
      </c>
      <c r="BB4" s="16" t="s">
        <v>297</v>
      </c>
      <c r="BC4" s="16"/>
      <c r="BD4" s="8" t="s">
        <v>298</v>
      </c>
      <c r="BE4" s="17"/>
      <c r="BF4" s="175" t="s">
        <v>299</v>
      </c>
      <c r="BG4" s="174"/>
      <c r="BH4" s="175" t="s">
        <v>353</v>
      </c>
      <c r="BI4" s="2"/>
      <c r="BJ4" s="42" t="s">
        <v>300</v>
      </c>
      <c r="BK4" s="30" t="s">
        <v>301</v>
      </c>
      <c r="BL4" s="43" t="s">
        <v>302</v>
      </c>
      <c r="BM4" s="2"/>
      <c r="BN4" s="42" t="s">
        <v>303</v>
      </c>
      <c r="BO4" s="17" t="s">
        <v>304</v>
      </c>
      <c r="BP4" s="43" t="s">
        <v>330</v>
      </c>
      <c r="BQ4" s="2"/>
      <c r="BR4" s="35" t="s">
        <v>348</v>
      </c>
      <c r="BS4" s="174"/>
      <c r="BT4" s="12"/>
      <c r="BU4" s="15"/>
      <c r="BV4" s="16" t="s">
        <v>294</v>
      </c>
      <c r="BW4" s="16" t="s">
        <v>295</v>
      </c>
      <c r="BX4" s="16" t="s">
        <v>296</v>
      </c>
      <c r="BY4" s="16" t="s">
        <v>297</v>
      </c>
      <c r="BZ4" s="16"/>
      <c r="CA4" s="8" t="s">
        <v>298</v>
      </c>
      <c r="CB4" s="17"/>
      <c r="CC4" s="161" t="s">
        <v>299</v>
      </c>
      <c r="CD4" s="160"/>
      <c r="CE4" s="161" t="s">
        <v>353</v>
      </c>
      <c r="CF4" s="2"/>
      <c r="CG4" s="42" t="s">
        <v>300</v>
      </c>
      <c r="CH4" s="30" t="s">
        <v>301</v>
      </c>
      <c r="CI4" s="43" t="s">
        <v>302</v>
      </c>
      <c r="CJ4" s="2"/>
      <c r="CK4" s="42" t="s">
        <v>303</v>
      </c>
      <c r="CL4" s="17" t="s">
        <v>304</v>
      </c>
      <c r="CM4" s="43" t="s">
        <v>330</v>
      </c>
      <c r="CN4" s="2"/>
      <c r="CO4" s="35" t="s">
        <v>348</v>
      </c>
      <c r="CP4" s="160"/>
      <c r="CQ4" s="12"/>
      <c r="CR4" s="15"/>
      <c r="CS4" s="16" t="s">
        <v>294</v>
      </c>
      <c r="CT4" s="16" t="s">
        <v>295</v>
      </c>
      <c r="CU4" s="16" t="s">
        <v>296</v>
      </c>
      <c r="CV4" s="16" t="s">
        <v>297</v>
      </c>
      <c r="CW4" s="16"/>
      <c r="CX4" s="8" t="s">
        <v>298</v>
      </c>
      <c r="CY4" s="17"/>
      <c r="CZ4" s="158" t="s">
        <v>299</v>
      </c>
      <c r="DA4" s="157"/>
      <c r="DB4" s="158" t="s">
        <v>353</v>
      </c>
      <c r="DC4" s="2"/>
      <c r="DD4" s="42" t="s">
        <v>300</v>
      </c>
      <c r="DE4" s="30" t="s">
        <v>301</v>
      </c>
      <c r="DF4" s="43" t="s">
        <v>302</v>
      </c>
      <c r="DG4" s="2"/>
      <c r="DH4" s="42" t="s">
        <v>303</v>
      </c>
      <c r="DI4" s="17" t="s">
        <v>304</v>
      </c>
      <c r="DJ4" s="43" t="s">
        <v>330</v>
      </c>
      <c r="DK4" s="2"/>
      <c r="DL4" s="35" t="s">
        <v>348</v>
      </c>
      <c r="DN4" s="12"/>
      <c r="DO4" s="15"/>
      <c r="DP4" s="16" t="s">
        <v>294</v>
      </c>
      <c r="DQ4" s="16" t="s">
        <v>295</v>
      </c>
      <c r="DR4" s="16" t="s">
        <v>296</v>
      </c>
      <c r="DS4" s="16" t="s">
        <v>297</v>
      </c>
      <c r="DT4" s="16"/>
      <c r="DU4" s="8" t="s">
        <v>298</v>
      </c>
      <c r="DV4" s="17"/>
      <c r="DW4" s="127" t="s">
        <v>299</v>
      </c>
      <c r="DX4" s="126"/>
      <c r="DY4" s="127" t="s">
        <v>353</v>
      </c>
      <c r="DZ4" s="2"/>
      <c r="EA4" s="42" t="s">
        <v>300</v>
      </c>
      <c r="EB4" s="30" t="s">
        <v>301</v>
      </c>
      <c r="EC4" s="43" t="s">
        <v>302</v>
      </c>
      <c r="ED4" s="2"/>
      <c r="EE4" s="42" t="s">
        <v>303</v>
      </c>
      <c r="EF4" s="17" t="s">
        <v>304</v>
      </c>
      <c r="EG4" s="43" t="s">
        <v>330</v>
      </c>
      <c r="EH4" s="2"/>
      <c r="EI4" s="35" t="s">
        <v>348</v>
      </c>
      <c r="EK4" s="12"/>
      <c r="EL4" s="15"/>
      <c r="EM4" s="16" t="s">
        <v>294</v>
      </c>
      <c r="EN4" s="16" t="s">
        <v>295</v>
      </c>
      <c r="EO4" s="16" t="s">
        <v>296</v>
      </c>
      <c r="EP4" s="16" t="s">
        <v>297</v>
      </c>
      <c r="EQ4" s="16"/>
      <c r="ER4" s="8" t="s">
        <v>298</v>
      </c>
      <c r="ES4" s="17"/>
      <c r="ET4" s="152" t="s">
        <v>299</v>
      </c>
      <c r="EU4" s="151"/>
      <c r="EV4" s="152" t="s">
        <v>353</v>
      </c>
      <c r="EW4" s="2"/>
      <c r="EX4" s="42" t="s">
        <v>300</v>
      </c>
      <c r="EY4" s="30" t="s">
        <v>301</v>
      </c>
      <c r="EZ4" s="43" t="s">
        <v>302</v>
      </c>
      <c r="FA4" s="2"/>
      <c r="FB4" s="42" t="s">
        <v>303</v>
      </c>
      <c r="FC4" s="17" t="s">
        <v>304</v>
      </c>
      <c r="FD4" s="43" t="s">
        <v>330</v>
      </c>
      <c r="FE4" s="2"/>
      <c r="FF4" s="35" t="s">
        <v>348</v>
      </c>
      <c r="FH4" s="12"/>
      <c r="FI4" s="15"/>
      <c r="FJ4" s="16" t="s">
        <v>294</v>
      </c>
      <c r="FK4" s="16" t="s">
        <v>295</v>
      </c>
      <c r="FL4" s="16" t="s">
        <v>296</v>
      </c>
      <c r="FM4" s="16" t="s">
        <v>297</v>
      </c>
      <c r="FN4" s="16"/>
      <c r="FO4" s="8" t="s">
        <v>298</v>
      </c>
      <c r="FP4" s="17"/>
      <c r="FQ4" s="141" t="s">
        <v>299</v>
      </c>
      <c r="FR4" s="2"/>
      <c r="FS4" s="42" t="s">
        <v>300</v>
      </c>
      <c r="FT4" s="30" t="s">
        <v>301</v>
      </c>
      <c r="FU4" s="43" t="s">
        <v>302</v>
      </c>
      <c r="FV4" s="2"/>
      <c r="FW4" s="12"/>
      <c r="FX4" s="15"/>
      <c r="FY4" s="16" t="s">
        <v>294</v>
      </c>
      <c r="FZ4" s="16" t="s">
        <v>295</v>
      </c>
      <c r="GA4" s="16" t="s">
        <v>296</v>
      </c>
      <c r="GB4" s="16" t="s">
        <v>297</v>
      </c>
      <c r="GC4" s="16"/>
      <c r="GD4" s="8" t="s">
        <v>298</v>
      </c>
      <c r="GE4" s="2"/>
      <c r="GF4" s="42" t="s">
        <v>299</v>
      </c>
      <c r="GG4" s="30" t="s">
        <v>300</v>
      </c>
      <c r="GH4" s="43" t="s">
        <v>301</v>
      </c>
      <c r="GI4" s="2"/>
      <c r="GJ4" s="42" t="s">
        <v>302</v>
      </c>
      <c r="GK4" s="17" t="s">
        <v>303</v>
      </c>
      <c r="GL4" s="43" t="s">
        <v>304</v>
      </c>
      <c r="GM4" s="2"/>
      <c r="GN4" s="8" t="s">
        <v>330</v>
      </c>
      <c r="GS4" s="88" t="s">
        <v>294</v>
      </c>
      <c r="GT4" s="88" t="s">
        <v>295</v>
      </c>
      <c r="GU4" s="88" t="s">
        <v>296</v>
      </c>
      <c r="GV4" s="88" t="s">
        <v>297</v>
      </c>
      <c r="GX4" s="91" t="s">
        <v>298</v>
      </c>
      <c r="GZ4" s="120"/>
      <c r="HB4" s="107" t="s">
        <v>330</v>
      </c>
    </row>
    <row r="5" spans="1:213" x14ac:dyDescent="0.25">
      <c r="A5" s="12"/>
      <c r="B5" s="18" t="s">
        <v>858</v>
      </c>
      <c r="C5" s="19" t="s">
        <v>859</v>
      </c>
      <c r="D5" s="19" t="s">
        <v>860</v>
      </c>
      <c r="E5" s="20" t="s">
        <v>861</v>
      </c>
      <c r="F5" s="19" t="s">
        <v>862</v>
      </c>
      <c r="G5" s="19"/>
      <c r="H5" s="8" t="s">
        <v>874</v>
      </c>
      <c r="I5" s="17"/>
      <c r="J5" s="181" t="s">
        <v>880</v>
      </c>
      <c r="K5" s="180"/>
      <c r="L5" s="200" t="s">
        <v>362</v>
      </c>
      <c r="M5" s="200"/>
      <c r="N5" s="4"/>
      <c r="O5" s="42"/>
      <c r="P5" s="30"/>
      <c r="Q5" s="43"/>
      <c r="R5" s="4"/>
      <c r="S5" s="44" t="s">
        <v>887</v>
      </c>
      <c r="T5" s="45" t="s">
        <v>887</v>
      </c>
      <c r="U5" s="46" t="s">
        <v>887</v>
      </c>
      <c r="V5" s="4"/>
      <c r="W5" s="179"/>
      <c r="X5" s="181"/>
      <c r="Y5" s="180"/>
      <c r="Z5" s="12"/>
      <c r="AA5" s="18" t="s">
        <v>858</v>
      </c>
      <c r="AB5" s="19" t="s">
        <v>859</v>
      </c>
      <c r="AC5" s="19" t="s">
        <v>860</v>
      </c>
      <c r="AD5" s="20" t="s">
        <v>861</v>
      </c>
      <c r="AE5" s="19" t="s">
        <v>862</v>
      </c>
      <c r="AF5" s="19"/>
      <c r="AG5" s="8" t="s">
        <v>874</v>
      </c>
      <c r="AH5" s="17"/>
      <c r="AI5" s="198" t="s">
        <v>880</v>
      </c>
      <c r="AJ5" s="194"/>
      <c r="AK5" s="198" t="s">
        <v>874</v>
      </c>
      <c r="AL5" s="4"/>
      <c r="AM5" s="42"/>
      <c r="AN5" s="30"/>
      <c r="AO5" s="43"/>
      <c r="AP5" s="4"/>
      <c r="AQ5" s="195" t="s">
        <v>887</v>
      </c>
      <c r="AR5" s="196" t="s">
        <v>887</v>
      </c>
      <c r="AS5" s="46" t="s">
        <v>887</v>
      </c>
      <c r="AT5" s="4"/>
      <c r="AU5" s="35" t="s">
        <v>897</v>
      </c>
      <c r="AV5" s="177"/>
      <c r="AW5" s="12"/>
      <c r="AX5" s="18" t="s">
        <v>305</v>
      </c>
      <c r="AY5" s="19" t="s">
        <v>306</v>
      </c>
      <c r="AZ5" s="19" t="s">
        <v>307</v>
      </c>
      <c r="BA5" s="20" t="s">
        <v>308</v>
      </c>
      <c r="BB5" s="19" t="s">
        <v>310</v>
      </c>
      <c r="BC5" s="19"/>
      <c r="BD5" s="8" t="s">
        <v>311</v>
      </c>
      <c r="BE5" s="17"/>
      <c r="BF5" s="175" t="s">
        <v>345</v>
      </c>
      <c r="BG5" s="174"/>
      <c r="BH5" s="175" t="s">
        <v>351</v>
      </c>
      <c r="BI5" s="4"/>
      <c r="BJ5" s="42"/>
      <c r="BK5" s="30"/>
      <c r="BL5" s="43"/>
      <c r="BM5" s="4"/>
      <c r="BN5" s="44" t="s">
        <v>321</v>
      </c>
      <c r="BO5" s="45" t="s">
        <v>321</v>
      </c>
      <c r="BP5" s="46" t="s">
        <v>321</v>
      </c>
      <c r="BQ5" s="4"/>
      <c r="BR5" s="35" t="s">
        <v>311</v>
      </c>
      <c r="BS5" s="174"/>
      <c r="BT5" s="12"/>
      <c r="BU5" s="18" t="s">
        <v>305</v>
      </c>
      <c r="BV5" s="19" t="s">
        <v>306</v>
      </c>
      <c r="BW5" s="19" t="s">
        <v>307</v>
      </c>
      <c r="BX5" s="20" t="s">
        <v>308</v>
      </c>
      <c r="BY5" s="19" t="s">
        <v>310</v>
      </c>
      <c r="BZ5" s="19"/>
      <c r="CA5" s="8" t="s">
        <v>311</v>
      </c>
      <c r="CB5" s="17"/>
      <c r="CC5" s="161" t="s">
        <v>345</v>
      </c>
      <c r="CD5" s="160"/>
      <c r="CE5" s="161" t="s">
        <v>351</v>
      </c>
      <c r="CF5" s="4"/>
      <c r="CG5" s="42"/>
      <c r="CH5" s="30"/>
      <c r="CI5" s="43"/>
      <c r="CJ5" s="4"/>
      <c r="CK5" s="44" t="s">
        <v>321</v>
      </c>
      <c r="CL5" s="45" t="s">
        <v>321</v>
      </c>
      <c r="CM5" s="46" t="s">
        <v>321</v>
      </c>
      <c r="CN5" s="4"/>
      <c r="CO5" s="35" t="s">
        <v>311</v>
      </c>
      <c r="CP5" s="160"/>
      <c r="CQ5" s="12"/>
      <c r="CR5" s="18" t="s">
        <v>305</v>
      </c>
      <c r="CS5" s="19" t="s">
        <v>306</v>
      </c>
      <c r="CT5" s="19" t="s">
        <v>307</v>
      </c>
      <c r="CU5" s="20" t="s">
        <v>308</v>
      </c>
      <c r="CV5" s="19" t="s">
        <v>310</v>
      </c>
      <c r="CW5" s="19"/>
      <c r="CX5" s="8" t="s">
        <v>311</v>
      </c>
      <c r="CY5" s="17"/>
      <c r="CZ5" s="158" t="s">
        <v>345</v>
      </c>
      <c r="DA5" s="157"/>
      <c r="DB5" s="158" t="s">
        <v>351</v>
      </c>
      <c r="DC5" s="4"/>
      <c r="DD5" s="42"/>
      <c r="DE5" s="30"/>
      <c r="DF5" s="43"/>
      <c r="DG5" s="4"/>
      <c r="DH5" s="44" t="s">
        <v>321</v>
      </c>
      <c r="DI5" s="45" t="s">
        <v>321</v>
      </c>
      <c r="DJ5" s="46" t="s">
        <v>321</v>
      </c>
      <c r="DK5" s="4"/>
      <c r="DL5" s="35" t="s">
        <v>311</v>
      </c>
      <c r="DN5" s="12"/>
      <c r="DO5" s="18" t="s">
        <v>305</v>
      </c>
      <c r="DP5" s="19" t="s">
        <v>306</v>
      </c>
      <c r="DQ5" s="19" t="s">
        <v>307</v>
      </c>
      <c r="DR5" s="20" t="s">
        <v>308</v>
      </c>
      <c r="DS5" s="19" t="s">
        <v>310</v>
      </c>
      <c r="DT5" s="19"/>
      <c r="DU5" s="8" t="s">
        <v>311</v>
      </c>
      <c r="DV5" s="17"/>
      <c r="DW5" s="127" t="s">
        <v>345</v>
      </c>
      <c r="DX5" s="126"/>
      <c r="DY5" s="127" t="s">
        <v>351</v>
      </c>
      <c r="DZ5" s="4"/>
      <c r="EA5" s="42"/>
      <c r="EB5" s="30"/>
      <c r="EC5" s="43"/>
      <c r="ED5" s="4"/>
      <c r="EE5" s="44" t="s">
        <v>321</v>
      </c>
      <c r="EF5" s="45" t="s">
        <v>321</v>
      </c>
      <c r="EG5" s="46" t="s">
        <v>321</v>
      </c>
      <c r="EH5" s="4"/>
      <c r="EI5" s="35" t="s">
        <v>311</v>
      </c>
      <c r="EK5" s="12"/>
      <c r="EL5" s="18" t="s">
        <v>305</v>
      </c>
      <c r="EM5" s="19" t="s">
        <v>306</v>
      </c>
      <c r="EN5" s="19" t="s">
        <v>307</v>
      </c>
      <c r="EO5" s="20" t="s">
        <v>308</v>
      </c>
      <c r="EP5" s="19" t="s">
        <v>310</v>
      </c>
      <c r="EQ5" s="19"/>
      <c r="ER5" s="8" t="s">
        <v>311</v>
      </c>
      <c r="ES5" s="17"/>
      <c r="ET5" s="152" t="s">
        <v>345</v>
      </c>
      <c r="EU5" s="151"/>
      <c r="EV5" s="152" t="s">
        <v>351</v>
      </c>
      <c r="EW5" s="4"/>
      <c r="EX5" s="42"/>
      <c r="EY5" s="30"/>
      <c r="EZ5" s="43"/>
      <c r="FA5" s="4"/>
      <c r="FB5" s="44" t="s">
        <v>321</v>
      </c>
      <c r="FC5" s="45" t="s">
        <v>321</v>
      </c>
      <c r="FD5" s="46" t="s">
        <v>321</v>
      </c>
      <c r="FE5" s="4"/>
      <c r="FF5" s="35" t="s">
        <v>311</v>
      </c>
      <c r="FH5" s="12"/>
      <c r="FI5" s="18" t="s">
        <v>305</v>
      </c>
      <c r="FJ5" s="19" t="s">
        <v>306</v>
      </c>
      <c r="FK5" s="19" t="s">
        <v>307</v>
      </c>
      <c r="FL5" s="20" t="s">
        <v>308</v>
      </c>
      <c r="FM5" s="19" t="s">
        <v>310</v>
      </c>
      <c r="FN5" s="19"/>
      <c r="FO5" s="8" t="s">
        <v>311</v>
      </c>
      <c r="FP5" s="17"/>
      <c r="FQ5" s="141" t="s">
        <v>345</v>
      </c>
      <c r="FR5" s="4"/>
      <c r="FS5" s="42"/>
      <c r="FT5" s="30"/>
      <c r="FU5" s="43"/>
      <c r="FV5" s="4"/>
      <c r="FW5" s="12"/>
      <c r="FX5" s="18" t="s">
        <v>305</v>
      </c>
      <c r="FY5" s="19" t="s">
        <v>306</v>
      </c>
      <c r="FZ5" s="19" t="s">
        <v>307</v>
      </c>
      <c r="GA5" s="20" t="s">
        <v>308</v>
      </c>
      <c r="GB5" s="19" t="s">
        <v>310</v>
      </c>
      <c r="GC5" s="19"/>
      <c r="GD5" s="8" t="s">
        <v>311</v>
      </c>
      <c r="GE5" s="4"/>
      <c r="GF5" s="42"/>
      <c r="GG5" s="30"/>
      <c r="GH5" s="43"/>
      <c r="GI5" s="4"/>
      <c r="GJ5" s="44" t="s">
        <v>321</v>
      </c>
      <c r="GK5" s="45" t="s">
        <v>321</v>
      </c>
      <c r="GL5" s="46" t="s">
        <v>321</v>
      </c>
      <c r="GM5" s="4"/>
      <c r="GN5" s="8" t="s">
        <v>311</v>
      </c>
      <c r="GP5" s="124" t="s">
        <v>903</v>
      </c>
      <c r="GR5" s="106" t="s">
        <v>858</v>
      </c>
      <c r="GS5" s="91" t="s">
        <v>859</v>
      </c>
      <c r="GT5" s="91" t="s">
        <v>860</v>
      </c>
      <c r="GU5" s="92" t="s">
        <v>861</v>
      </c>
      <c r="GV5" s="91" t="s">
        <v>862</v>
      </c>
      <c r="GW5" s="91"/>
      <c r="GX5" s="93" t="s">
        <v>904</v>
      </c>
      <c r="GY5" s="93"/>
      <c r="GZ5" s="91" t="s">
        <v>887</v>
      </c>
      <c r="HB5" s="93" t="s">
        <v>874</v>
      </c>
      <c r="HC5" s="91"/>
      <c r="HD5" s="111" t="s">
        <v>905</v>
      </c>
    </row>
    <row r="6" spans="1:213" x14ac:dyDescent="0.25">
      <c r="A6" s="12"/>
      <c r="B6" s="18"/>
      <c r="C6" s="19" t="s">
        <v>863</v>
      </c>
      <c r="D6" s="19" t="s">
        <v>864</v>
      </c>
      <c r="E6" s="21" t="s">
        <v>865</v>
      </c>
      <c r="F6" s="19" t="s">
        <v>866</v>
      </c>
      <c r="G6" s="19"/>
      <c r="H6" s="8" t="s">
        <v>875</v>
      </c>
      <c r="I6" s="17"/>
      <c r="J6" s="181" t="s">
        <v>881</v>
      </c>
      <c r="K6" s="180"/>
      <c r="L6" s="200" t="s">
        <v>363</v>
      </c>
      <c r="M6" s="200"/>
      <c r="N6" s="4"/>
      <c r="O6" s="42"/>
      <c r="P6" s="30" t="s">
        <v>886</v>
      </c>
      <c r="Q6" s="43"/>
      <c r="R6" s="4"/>
      <c r="S6" s="179" t="s">
        <v>888</v>
      </c>
      <c r="T6" s="180" t="s">
        <v>888</v>
      </c>
      <c r="U6" s="181" t="s">
        <v>889</v>
      </c>
      <c r="V6" s="4"/>
      <c r="W6" s="179"/>
      <c r="X6" s="181"/>
      <c r="Y6" s="180"/>
      <c r="Z6" s="12"/>
      <c r="AA6" s="18"/>
      <c r="AB6" s="19" t="s">
        <v>863</v>
      </c>
      <c r="AC6" s="19" t="s">
        <v>864</v>
      </c>
      <c r="AD6" s="21" t="s">
        <v>865</v>
      </c>
      <c r="AE6" s="19" t="s">
        <v>866</v>
      </c>
      <c r="AF6" s="19"/>
      <c r="AG6" s="8" t="s">
        <v>875</v>
      </c>
      <c r="AH6" s="17"/>
      <c r="AI6" s="198" t="s">
        <v>881</v>
      </c>
      <c r="AJ6" s="194"/>
      <c r="AK6" s="198" t="s">
        <v>898</v>
      </c>
      <c r="AL6" s="4"/>
      <c r="AM6" s="42"/>
      <c r="AN6" s="30" t="s">
        <v>886</v>
      </c>
      <c r="AO6" s="43"/>
      <c r="AP6" s="4"/>
      <c r="AQ6" s="197" t="s">
        <v>888</v>
      </c>
      <c r="AR6" s="194" t="s">
        <v>888</v>
      </c>
      <c r="AS6" s="198" t="s">
        <v>889</v>
      </c>
      <c r="AT6" s="4"/>
      <c r="AU6" s="35" t="s">
        <v>899</v>
      </c>
      <c r="AV6" s="177"/>
      <c r="AW6" s="12"/>
      <c r="AX6" s="18"/>
      <c r="AY6" s="19" t="s">
        <v>312</v>
      </c>
      <c r="AZ6" s="19" t="s">
        <v>313</v>
      </c>
      <c r="BA6" s="21" t="s">
        <v>314</v>
      </c>
      <c r="BB6" s="19" t="s">
        <v>315</v>
      </c>
      <c r="BC6" s="19"/>
      <c r="BD6" s="8" t="s">
        <v>316</v>
      </c>
      <c r="BE6" s="17"/>
      <c r="BF6" s="175" t="s">
        <v>346</v>
      </c>
      <c r="BG6" s="174"/>
      <c r="BH6" s="175" t="s">
        <v>352</v>
      </c>
      <c r="BI6" s="4"/>
      <c r="BJ6" s="42"/>
      <c r="BK6" s="30" t="s">
        <v>309</v>
      </c>
      <c r="BL6" s="43"/>
      <c r="BM6" s="4"/>
      <c r="BN6" s="173" t="s">
        <v>331</v>
      </c>
      <c r="BO6" s="174" t="s">
        <v>331</v>
      </c>
      <c r="BP6" s="175" t="s">
        <v>324</v>
      </c>
      <c r="BQ6" s="4"/>
      <c r="BR6" s="35" t="s">
        <v>332</v>
      </c>
      <c r="BS6" s="174"/>
      <c r="BT6" s="12"/>
      <c r="BU6" s="18"/>
      <c r="BV6" s="19" t="s">
        <v>312</v>
      </c>
      <c r="BW6" s="19" t="s">
        <v>313</v>
      </c>
      <c r="BX6" s="21" t="s">
        <v>314</v>
      </c>
      <c r="BY6" s="19" t="s">
        <v>315</v>
      </c>
      <c r="BZ6" s="19"/>
      <c r="CA6" s="8" t="s">
        <v>316</v>
      </c>
      <c r="CB6" s="17"/>
      <c r="CC6" s="161" t="s">
        <v>346</v>
      </c>
      <c r="CD6" s="160"/>
      <c r="CE6" s="161" t="s">
        <v>352</v>
      </c>
      <c r="CF6" s="4"/>
      <c r="CG6" s="42"/>
      <c r="CH6" s="30" t="s">
        <v>309</v>
      </c>
      <c r="CI6" s="43"/>
      <c r="CJ6" s="4"/>
      <c r="CK6" s="159" t="s">
        <v>331</v>
      </c>
      <c r="CL6" s="160" t="s">
        <v>331</v>
      </c>
      <c r="CM6" s="161" t="s">
        <v>324</v>
      </c>
      <c r="CN6" s="4"/>
      <c r="CO6" s="35" t="s">
        <v>332</v>
      </c>
      <c r="CP6" s="160"/>
      <c r="CQ6" s="12"/>
      <c r="CR6" s="18"/>
      <c r="CS6" s="19" t="s">
        <v>312</v>
      </c>
      <c r="CT6" s="19" t="s">
        <v>313</v>
      </c>
      <c r="CU6" s="21" t="s">
        <v>314</v>
      </c>
      <c r="CV6" s="19" t="s">
        <v>315</v>
      </c>
      <c r="CW6" s="19"/>
      <c r="CX6" s="8" t="s">
        <v>316</v>
      </c>
      <c r="CY6" s="17"/>
      <c r="CZ6" s="158" t="s">
        <v>346</v>
      </c>
      <c r="DA6" s="157"/>
      <c r="DB6" s="158" t="s">
        <v>352</v>
      </c>
      <c r="DC6" s="4"/>
      <c r="DD6" s="42"/>
      <c r="DE6" s="30" t="s">
        <v>309</v>
      </c>
      <c r="DF6" s="43"/>
      <c r="DG6" s="4"/>
      <c r="DH6" s="156" t="s">
        <v>331</v>
      </c>
      <c r="DI6" s="157" t="s">
        <v>331</v>
      </c>
      <c r="DJ6" s="158" t="s">
        <v>324</v>
      </c>
      <c r="DK6" s="4"/>
      <c r="DL6" s="35" t="s">
        <v>332</v>
      </c>
      <c r="DN6" s="12"/>
      <c r="DO6" s="18"/>
      <c r="DP6" s="19" t="s">
        <v>312</v>
      </c>
      <c r="DQ6" s="19" t="s">
        <v>313</v>
      </c>
      <c r="DR6" s="21" t="s">
        <v>314</v>
      </c>
      <c r="DS6" s="19" t="s">
        <v>315</v>
      </c>
      <c r="DT6" s="19"/>
      <c r="DU6" s="8" t="s">
        <v>316</v>
      </c>
      <c r="DV6" s="17"/>
      <c r="DW6" s="127" t="s">
        <v>346</v>
      </c>
      <c r="DX6" s="126"/>
      <c r="DY6" s="127" t="s">
        <v>352</v>
      </c>
      <c r="DZ6" s="4"/>
      <c r="EA6" s="42"/>
      <c r="EB6" s="30" t="s">
        <v>309</v>
      </c>
      <c r="EC6" s="43"/>
      <c r="ED6" s="4"/>
      <c r="EE6" s="140" t="s">
        <v>331</v>
      </c>
      <c r="EF6" s="141" t="s">
        <v>331</v>
      </c>
      <c r="EG6" s="142" t="s">
        <v>324</v>
      </c>
      <c r="EH6" s="4"/>
      <c r="EI6" s="35" t="s">
        <v>332</v>
      </c>
      <c r="EK6" s="12"/>
      <c r="EL6" s="18"/>
      <c r="EM6" s="19" t="s">
        <v>312</v>
      </c>
      <c r="EN6" s="19" t="s">
        <v>313</v>
      </c>
      <c r="EO6" s="21" t="s">
        <v>314</v>
      </c>
      <c r="EP6" s="19" t="s">
        <v>315</v>
      </c>
      <c r="EQ6" s="19"/>
      <c r="ER6" s="8" t="s">
        <v>316</v>
      </c>
      <c r="ES6" s="17"/>
      <c r="ET6" s="152" t="s">
        <v>346</v>
      </c>
      <c r="EU6" s="151"/>
      <c r="EV6" s="152" t="s">
        <v>352</v>
      </c>
      <c r="EW6" s="4"/>
      <c r="EX6" s="42"/>
      <c r="EY6" s="30" t="s">
        <v>309</v>
      </c>
      <c r="EZ6" s="43"/>
      <c r="FA6" s="4"/>
      <c r="FB6" s="150" t="s">
        <v>331</v>
      </c>
      <c r="FC6" s="151" t="s">
        <v>331</v>
      </c>
      <c r="FD6" s="152" t="s">
        <v>324</v>
      </c>
      <c r="FE6" s="4"/>
      <c r="FF6" s="35" t="s">
        <v>332</v>
      </c>
      <c r="FH6" s="12"/>
      <c r="FI6" s="18"/>
      <c r="FJ6" s="19" t="s">
        <v>312</v>
      </c>
      <c r="FK6" s="19" t="s">
        <v>313</v>
      </c>
      <c r="FL6" s="21" t="s">
        <v>314</v>
      </c>
      <c r="FM6" s="19" t="s">
        <v>315</v>
      </c>
      <c r="FN6" s="19"/>
      <c r="FO6" s="8" t="s">
        <v>316</v>
      </c>
      <c r="FP6" s="17"/>
      <c r="FQ6" s="141" t="s">
        <v>346</v>
      </c>
      <c r="FR6" s="4"/>
      <c r="FS6" s="42"/>
      <c r="FT6" s="30" t="s">
        <v>309</v>
      </c>
      <c r="FU6" s="43"/>
      <c r="FV6" s="4"/>
      <c r="FW6" s="12"/>
      <c r="FX6" s="18"/>
      <c r="FY6" s="19" t="s">
        <v>312</v>
      </c>
      <c r="FZ6" s="19" t="s">
        <v>313</v>
      </c>
      <c r="GA6" s="21" t="s">
        <v>314</v>
      </c>
      <c r="GB6" s="19" t="s">
        <v>315</v>
      </c>
      <c r="GC6" s="19"/>
      <c r="GD6" s="8" t="s">
        <v>316</v>
      </c>
      <c r="GE6" s="4"/>
      <c r="GF6" s="42"/>
      <c r="GG6" s="30" t="s">
        <v>309</v>
      </c>
      <c r="GH6" s="43"/>
      <c r="GI6" s="4"/>
      <c r="GJ6" s="117" t="s">
        <v>331</v>
      </c>
      <c r="GK6" s="118" t="s">
        <v>331</v>
      </c>
      <c r="GL6" s="119" t="s">
        <v>324</v>
      </c>
      <c r="GM6" s="4"/>
      <c r="GN6" s="8" t="s">
        <v>332</v>
      </c>
      <c r="GS6" s="91" t="s">
        <v>863</v>
      </c>
      <c r="GT6" s="91" t="s">
        <v>864</v>
      </c>
      <c r="GU6" s="95" t="s">
        <v>865</v>
      </c>
      <c r="GV6" s="91" t="s">
        <v>866</v>
      </c>
      <c r="GW6" s="91"/>
      <c r="GX6" s="93" t="s">
        <v>906</v>
      </c>
      <c r="GY6" s="93"/>
      <c r="GZ6" s="91" t="s">
        <v>907</v>
      </c>
      <c r="HB6" s="93" t="s">
        <v>908</v>
      </c>
      <c r="HC6" s="91"/>
    </row>
    <row r="7" spans="1:213" x14ac:dyDescent="0.25">
      <c r="A7" s="12"/>
      <c r="B7" s="18"/>
      <c r="D7" s="21" t="s">
        <v>867</v>
      </c>
      <c r="E7" s="19" t="s">
        <v>868</v>
      </c>
      <c r="F7" s="21" t="s">
        <v>869</v>
      </c>
      <c r="G7" s="21"/>
      <c r="H7" s="9" t="s">
        <v>876</v>
      </c>
      <c r="I7" s="129"/>
      <c r="J7" s="185" t="s">
        <v>882</v>
      </c>
      <c r="K7" s="138"/>
      <c r="L7" s="200" t="s">
        <v>364</v>
      </c>
      <c r="M7" s="200"/>
      <c r="N7" s="5"/>
      <c r="O7" s="64"/>
      <c r="P7" s="31" t="s">
        <v>342</v>
      </c>
      <c r="Q7" s="59"/>
      <c r="R7" s="5"/>
      <c r="S7" s="179" t="s">
        <v>890</v>
      </c>
      <c r="T7" s="180" t="s">
        <v>891</v>
      </c>
      <c r="U7" s="181" t="s">
        <v>325</v>
      </c>
      <c r="V7" s="5"/>
      <c r="W7" s="202" t="s">
        <v>892</v>
      </c>
      <c r="X7" s="203"/>
      <c r="Y7" s="45"/>
      <c r="Z7" s="12"/>
      <c r="AA7" s="18"/>
      <c r="AC7" s="21" t="s">
        <v>867</v>
      </c>
      <c r="AD7" s="19" t="s">
        <v>868</v>
      </c>
      <c r="AE7" s="21" t="s">
        <v>869</v>
      </c>
      <c r="AF7" s="21"/>
      <c r="AG7" s="9" t="s">
        <v>876</v>
      </c>
      <c r="AH7" s="129"/>
      <c r="AI7" s="143" t="s">
        <v>882</v>
      </c>
      <c r="AJ7" s="138"/>
      <c r="AK7" s="198" t="s">
        <v>900</v>
      </c>
      <c r="AL7" s="5"/>
      <c r="AM7" s="64"/>
      <c r="AN7" s="31" t="s">
        <v>342</v>
      </c>
      <c r="AO7" s="59"/>
      <c r="AP7" s="5"/>
      <c r="AQ7" s="197" t="s">
        <v>890</v>
      </c>
      <c r="AR7" s="194" t="s">
        <v>891</v>
      </c>
      <c r="AS7" s="198" t="s">
        <v>325</v>
      </c>
      <c r="AT7" s="5"/>
      <c r="AU7" s="149"/>
      <c r="AV7" s="45"/>
      <c r="AW7" s="12"/>
      <c r="AX7" s="18"/>
      <c r="AZ7" s="21" t="s">
        <v>317</v>
      </c>
      <c r="BA7" s="19" t="s">
        <v>318</v>
      </c>
      <c r="BB7" s="21" t="s">
        <v>319</v>
      </c>
      <c r="BC7" s="21"/>
      <c r="BD7" s="9" t="s">
        <v>320</v>
      </c>
      <c r="BE7" s="129"/>
      <c r="BF7" s="143" t="s">
        <v>349</v>
      </c>
      <c r="BG7" s="138"/>
      <c r="BH7" s="175" t="s">
        <v>346</v>
      </c>
      <c r="BI7" s="5"/>
      <c r="BJ7" s="64"/>
      <c r="BK7" s="31" t="s">
        <v>342</v>
      </c>
      <c r="BL7" s="59"/>
      <c r="BM7" s="5"/>
      <c r="BN7" s="173" t="s">
        <v>333</v>
      </c>
      <c r="BO7" s="174" t="s">
        <v>334</v>
      </c>
      <c r="BP7" s="175" t="s">
        <v>325</v>
      </c>
      <c r="BQ7" s="5"/>
      <c r="BR7" s="149" t="s">
        <v>335</v>
      </c>
      <c r="BS7" s="45"/>
      <c r="BT7" s="12"/>
      <c r="BU7" s="18"/>
      <c r="BW7" s="21" t="s">
        <v>317</v>
      </c>
      <c r="BX7" s="19" t="s">
        <v>318</v>
      </c>
      <c r="BY7" s="21" t="s">
        <v>319</v>
      </c>
      <c r="BZ7" s="21"/>
      <c r="CA7" s="9" t="s">
        <v>320</v>
      </c>
      <c r="CB7" s="129"/>
      <c r="CC7" s="143" t="s">
        <v>349</v>
      </c>
      <c r="CD7" s="138"/>
      <c r="CE7" s="161" t="s">
        <v>346</v>
      </c>
      <c r="CF7" s="5"/>
      <c r="CG7" s="64"/>
      <c r="CH7" s="31" t="s">
        <v>342</v>
      </c>
      <c r="CI7" s="59"/>
      <c r="CJ7" s="5"/>
      <c r="CK7" s="159" t="s">
        <v>333</v>
      </c>
      <c r="CL7" s="160" t="s">
        <v>334</v>
      </c>
      <c r="CM7" s="161" t="s">
        <v>325</v>
      </c>
      <c r="CN7" s="5"/>
      <c r="CO7" s="149" t="s">
        <v>335</v>
      </c>
      <c r="CP7" s="45"/>
      <c r="CQ7" s="12"/>
      <c r="CR7" s="18"/>
      <c r="CT7" s="21" t="s">
        <v>317</v>
      </c>
      <c r="CU7" s="19" t="s">
        <v>318</v>
      </c>
      <c r="CV7" s="21" t="s">
        <v>319</v>
      </c>
      <c r="CW7" s="21"/>
      <c r="CX7" s="9" t="s">
        <v>320</v>
      </c>
      <c r="CY7" s="129"/>
      <c r="CZ7" s="143" t="s">
        <v>349</v>
      </c>
      <c r="DA7" s="138"/>
      <c r="DB7" s="158" t="s">
        <v>346</v>
      </c>
      <c r="DC7" s="5"/>
      <c r="DD7" s="64"/>
      <c r="DE7" s="31" t="s">
        <v>342</v>
      </c>
      <c r="DF7" s="59"/>
      <c r="DG7" s="5"/>
      <c r="DH7" s="156" t="s">
        <v>333</v>
      </c>
      <c r="DI7" s="157" t="s">
        <v>334</v>
      </c>
      <c r="DJ7" s="158" t="s">
        <v>325</v>
      </c>
      <c r="DK7" s="5"/>
      <c r="DL7" s="149" t="s">
        <v>335</v>
      </c>
      <c r="DN7" s="12"/>
      <c r="DO7" s="18"/>
      <c r="DQ7" s="21" t="s">
        <v>317</v>
      </c>
      <c r="DR7" s="19" t="s">
        <v>318</v>
      </c>
      <c r="DS7" s="21" t="s">
        <v>319</v>
      </c>
      <c r="DT7" s="21"/>
      <c r="DU7" s="9" t="s">
        <v>320</v>
      </c>
      <c r="DV7" s="129"/>
      <c r="DW7" s="143" t="s">
        <v>349</v>
      </c>
      <c r="DX7" s="138"/>
      <c r="DY7" s="127" t="s">
        <v>346</v>
      </c>
      <c r="DZ7" s="5"/>
      <c r="EA7" s="64"/>
      <c r="EB7" s="31" t="s">
        <v>342</v>
      </c>
      <c r="EC7" s="59"/>
      <c r="ED7" s="5"/>
      <c r="EE7" s="140" t="s">
        <v>333</v>
      </c>
      <c r="EF7" s="141" t="s">
        <v>334</v>
      </c>
      <c r="EG7" s="142" t="s">
        <v>325</v>
      </c>
      <c r="EH7" s="5"/>
      <c r="EI7" s="149" t="s">
        <v>335</v>
      </c>
      <c r="EK7" s="12"/>
      <c r="EL7" s="18"/>
      <c r="EN7" s="21" t="s">
        <v>317</v>
      </c>
      <c r="EO7" s="19" t="s">
        <v>318</v>
      </c>
      <c r="EP7" s="21" t="s">
        <v>319</v>
      </c>
      <c r="EQ7" s="21"/>
      <c r="ER7" s="9" t="s">
        <v>320</v>
      </c>
      <c r="ES7" s="129"/>
      <c r="ET7" s="143" t="s">
        <v>349</v>
      </c>
      <c r="EU7" s="138"/>
      <c r="EV7" s="152" t="s">
        <v>346</v>
      </c>
      <c r="EW7" s="5"/>
      <c r="EX7" s="64"/>
      <c r="EY7" s="31" t="s">
        <v>342</v>
      </c>
      <c r="EZ7" s="59"/>
      <c r="FA7" s="5"/>
      <c r="FB7" s="150" t="s">
        <v>333</v>
      </c>
      <c r="FC7" s="151" t="s">
        <v>334</v>
      </c>
      <c r="FD7" s="152" t="s">
        <v>325</v>
      </c>
      <c r="FE7" s="5"/>
      <c r="FF7" s="149" t="s">
        <v>335</v>
      </c>
      <c r="FH7" s="12"/>
      <c r="FI7" s="18"/>
      <c r="FK7" s="21" t="s">
        <v>317</v>
      </c>
      <c r="FL7" s="19" t="s">
        <v>318</v>
      </c>
      <c r="FM7" s="21" t="s">
        <v>319</v>
      </c>
      <c r="FN7" s="21"/>
      <c r="FO7" s="9" t="s">
        <v>320</v>
      </c>
      <c r="FP7" s="129"/>
      <c r="FQ7" s="138" t="s">
        <v>349</v>
      </c>
      <c r="FR7" s="5"/>
      <c r="FS7" s="64"/>
      <c r="FT7" s="31" t="s">
        <v>342</v>
      </c>
      <c r="FU7" s="59"/>
      <c r="FV7" s="5"/>
      <c r="FW7" s="12"/>
      <c r="FX7" s="18"/>
      <c r="FZ7" s="21" t="s">
        <v>317</v>
      </c>
      <c r="GA7" s="19" t="s">
        <v>318</v>
      </c>
      <c r="GB7" s="21" t="s">
        <v>319</v>
      </c>
      <c r="GC7" s="21"/>
      <c r="GD7" s="9" t="s">
        <v>320</v>
      </c>
      <c r="GE7" s="5"/>
      <c r="GF7" s="64"/>
      <c r="GG7" s="31" t="s">
        <v>342</v>
      </c>
      <c r="GH7" s="59"/>
      <c r="GI7" s="5"/>
      <c r="GJ7" s="117" t="s">
        <v>333</v>
      </c>
      <c r="GK7" s="118" t="s">
        <v>334</v>
      </c>
      <c r="GL7" s="119" t="s">
        <v>325</v>
      </c>
      <c r="GM7" s="5"/>
      <c r="GN7" s="9" t="s">
        <v>335</v>
      </c>
      <c r="GS7" s="95"/>
      <c r="GT7" s="95" t="s">
        <v>867</v>
      </c>
      <c r="GU7" s="91" t="s">
        <v>868</v>
      </c>
      <c r="GV7" s="95" t="s">
        <v>869</v>
      </c>
      <c r="GW7" s="95"/>
      <c r="GX7" s="96" t="s">
        <v>909</v>
      </c>
      <c r="GY7" s="96"/>
      <c r="GZ7" s="95" t="s">
        <v>325</v>
      </c>
      <c r="HA7" s="91"/>
      <c r="HB7" s="96" t="s">
        <v>899</v>
      </c>
      <c r="HC7" s="95"/>
    </row>
    <row r="8" spans="1:213" x14ac:dyDescent="0.25">
      <c r="A8" s="12"/>
      <c r="B8" s="18"/>
      <c r="C8" s="19"/>
      <c r="D8" s="19" t="s">
        <v>870</v>
      </c>
      <c r="E8" s="19" t="s">
        <v>871</v>
      </c>
      <c r="F8" s="19" t="s">
        <v>872</v>
      </c>
      <c r="G8" s="19"/>
      <c r="H8" s="8"/>
      <c r="I8" s="17"/>
      <c r="J8" s="186" t="s">
        <v>347</v>
      </c>
      <c r="K8" s="139"/>
      <c r="L8" s="200" t="s">
        <v>320</v>
      </c>
      <c r="M8" s="200"/>
      <c r="N8" s="4"/>
      <c r="O8" s="42"/>
      <c r="P8" s="30"/>
      <c r="Q8" s="43"/>
      <c r="R8" s="4"/>
      <c r="S8" s="54"/>
      <c r="T8" s="55"/>
      <c r="U8" s="56"/>
      <c r="V8" s="4"/>
      <c r="W8" s="54"/>
      <c r="X8" s="56"/>
      <c r="Y8" s="55"/>
      <c r="Z8" s="12"/>
      <c r="AA8" s="18"/>
      <c r="AB8" s="19"/>
      <c r="AC8" s="19" t="s">
        <v>870</v>
      </c>
      <c r="AD8" s="19" t="s">
        <v>871</v>
      </c>
      <c r="AE8" s="19" t="s">
        <v>872</v>
      </c>
      <c r="AF8" s="19"/>
      <c r="AG8" s="8"/>
      <c r="AH8" s="17"/>
      <c r="AI8" s="144" t="s">
        <v>347</v>
      </c>
      <c r="AJ8" s="139"/>
      <c r="AK8" s="198" t="s">
        <v>881</v>
      </c>
      <c r="AL8" s="4"/>
      <c r="AM8" s="42"/>
      <c r="AN8" s="30"/>
      <c r="AO8" s="43"/>
      <c r="AP8" s="4"/>
      <c r="AQ8" s="54"/>
      <c r="AR8" s="55"/>
      <c r="AS8" s="56"/>
      <c r="AT8" s="4"/>
      <c r="AU8" s="74"/>
      <c r="AV8" s="55"/>
      <c r="AW8" s="12"/>
      <c r="AX8" s="18"/>
      <c r="AY8" s="19"/>
      <c r="AZ8" s="19" t="s">
        <v>322</v>
      </c>
      <c r="BA8" s="19" t="s">
        <v>329</v>
      </c>
      <c r="BB8" s="19" t="s">
        <v>323</v>
      </c>
      <c r="BC8" s="19"/>
      <c r="BD8" s="8"/>
      <c r="BE8" s="17"/>
      <c r="BF8" s="144" t="s">
        <v>347</v>
      </c>
      <c r="BG8" s="139"/>
      <c r="BH8" s="175" t="s">
        <v>320</v>
      </c>
      <c r="BI8" s="4"/>
      <c r="BJ8" s="42"/>
      <c r="BK8" s="30"/>
      <c r="BL8" s="43"/>
      <c r="BM8" s="4"/>
      <c r="BN8" s="54"/>
      <c r="BO8" s="55"/>
      <c r="BP8" s="56"/>
      <c r="BQ8" s="4"/>
      <c r="BR8" s="74"/>
      <c r="BS8" s="55"/>
      <c r="BT8" s="12"/>
      <c r="BU8" s="18"/>
      <c r="BV8" s="19"/>
      <c r="BW8" s="19" t="s">
        <v>322</v>
      </c>
      <c r="BX8" s="19" t="s">
        <v>329</v>
      </c>
      <c r="BY8" s="19" t="s">
        <v>323</v>
      </c>
      <c r="BZ8" s="19"/>
      <c r="CA8" s="8"/>
      <c r="CB8" s="17"/>
      <c r="CC8" s="144" t="s">
        <v>347</v>
      </c>
      <c r="CD8" s="139"/>
      <c r="CE8" s="161" t="s">
        <v>320</v>
      </c>
      <c r="CF8" s="4"/>
      <c r="CG8" s="42"/>
      <c r="CH8" s="30"/>
      <c r="CI8" s="43"/>
      <c r="CJ8" s="4"/>
      <c r="CK8" s="54"/>
      <c r="CL8" s="55"/>
      <c r="CM8" s="56"/>
      <c r="CN8" s="4"/>
      <c r="CO8" s="74"/>
      <c r="CP8" s="55"/>
      <c r="CQ8" s="12"/>
      <c r="CR8" s="18"/>
      <c r="CS8" s="19"/>
      <c r="CT8" s="19" t="s">
        <v>322</v>
      </c>
      <c r="CU8" s="19" t="s">
        <v>329</v>
      </c>
      <c r="CV8" s="19" t="s">
        <v>323</v>
      </c>
      <c r="CW8" s="19"/>
      <c r="CX8" s="8"/>
      <c r="CY8" s="17"/>
      <c r="CZ8" s="144" t="s">
        <v>347</v>
      </c>
      <c r="DA8" s="139"/>
      <c r="DB8" s="158" t="s">
        <v>320</v>
      </c>
      <c r="DC8" s="4"/>
      <c r="DD8" s="42"/>
      <c r="DE8" s="30"/>
      <c r="DF8" s="43"/>
      <c r="DG8" s="4"/>
      <c r="DH8" s="54"/>
      <c r="DI8" s="55"/>
      <c r="DJ8" s="56"/>
      <c r="DK8" s="4"/>
      <c r="DL8" s="74"/>
      <c r="DN8" s="12"/>
      <c r="DO8" s="18"/>
      <c r="DP8" s="19"/>
      <c r="DQ8" s="19" t="s">
        <v>322</v>
      </c>
      <c r="DR8" s="19" t="s">
        <v>329</v>
      </c>
      <c r="DS8" s="19" t="s">
        <v>323</v>
      </c>
      <c r="DT8" s="19"/>
      <c r="DU8" s="8"/>
      <c r="DV8" s="17"/>
      <c r="DW8" s="144" t="s">
        <v>347</v>
      </c>
      <c r="DX8" s="139"/>
      <c r="DY8" s="127" t="s">
        <v>320</v>
      </c>
      <c r="DZ8" s="4"/>
      <c r="EA8" s="42"/>
      <c r="EB8" s="30"/>
      <c r="EC8" s="43"/>
      <c r="ED8" s="4"/>
      <c r="EE8" s="54"/>
      <c r="EF8" s="55"/>
      <c r="EG8" s="56"/>
      <c r="EH8" s="4"/>
      <c r="EI8" s="74"/>
      <c r="EK8" s="12"/>
      <c r="EL8" s="18"/>
      <c r="EM8" s="19"/>
      <c r="EN8" s="19" t="s">
        <v>322</v>
      </c>
      <c r="EO8" s="19" t="s">
        <v>329</v>
      </c>
      <c r="EP8" s="19" t="s">
        <v>323</v>
      </c>
      <c r="EQ8" s="19"/>
      <c r="ER8" s="8"/>
      <c r="ES8" s="17"/>
      <c r="ET8" s="144" t="s">
        <v>347</v>
      </c>
      <c r="EU8" s="139"/>
      <c r="EV8" s="152" t="s">
        <v>320</v>
      </c>
      <c r="EW8" s="4"/>
      <c r="EX8" s="42"/>
      <c r="EY8" s="30"/>
      <c r="EZ8" s="43"/>
      <c r="FA8" s="4"/>
      <c r="FB8" s="54"/>
      <c r="FC8" s="55"/>
      <c r="FD8" s="56"/>
      <c r="FE8" s="4"/>
      <c r="FF8" s="74"/>
      <c r="FH8" s="12"/>
      <c r="FI8" s="18"/>
      <c r="FJ8" s="19"/>
      <c r="FK8" s="19" t="s">
        <v>322</v>
      </c>
      <c r="FL8" s="19" t="s">
        <v>329</v>
      </c>
      <c r="FM8" s="19" t="s">
        <v>323</v>
      </c>
      <c r="FN8" s="19"/>
      <c r="FO8" s="8"/>
      <c r="FP8" s="17"/>
      <c r="FQ8" s="139" t="s">
        <v>347</v>
      </c>
      <c r="FR8" s="4"/>
      <c r="FS8" s="42"/>
      <c r="FT8" s="30"/>
      <c r="FU8" s="43"/>
      <c r="FV8" s="4"/>
      <c r="FW8" s="12"/>
      <c r="FX8" s="18"/>
      <c r="FY8" s="19"/>
      <c r="FZ8" s="19" t="s">
        <v>322</v>
      </c>
      <c r="GA8" s="19" t="s">
        <v>329</v>
      </c>
      <c r="GB8" s="19" t="s">
        <v>323</v>
      </c>
      <c r="GC8" s="19"/>
      <c r="GD8" s="8"/>
      <c r="GE8" s="4"/>
      <c r="GF8" s="42"/>
      <c r="GG8" s="30"/>
      <c r="GH8" s="43"/>
      <c r="GI8" s="4"/>
      <c r="GJ8" s="54"/>
      <c r="GK8" s="55"/>
      <c r="GL8" s="56"/>
      <c r="GM8" s="4"/>
      <c r="GN8" s="74"/>
      <c r="GS8" s="91"/>
      <c r="GT8" s="91" t="s">
        <v>870</v>
      </c>
      <c r="GU8" s="91" t="s">
        <v>871</v>
      </c>
      <c r="GV8" s="91" t="s">
        <v>872</v>
      </c>
      <c r="GW8" s="91"/>
      <c r="GX8" s="93"/>
      <c r="GY8" s="93"/>
      <c r="GZ8" s="94" t="s">
        <v>910</v>
      </c>
      <c r="HA8" s="91"/>
      <c r="HB8" s="107"/>
      <c r="HC8" s="91"/>
    </row>
    <row r="9" spans="1:213" x14ac:dyDescent="0.25">
      <c r="A9" s="12"/>
      <c r="B9" s="18"/>
      <c r="C9" s="19"/>
      <c r="D9" s="12" t="s">
        <v>350</v>
      </c>
      <c r="E9" s="23" t="s">
        <v>873</v>
      </c>
      <c r="F9" s="75" t="s">
        <v>344</v>
      </c>
      <c r="G9" s="12"/>
      <c r="H9" s="8"/>
      <c r="I9" s="17"/>
      <c r="J9" s="181"/>
      <c r="K9" s="180"/>
      <c r="L9" s="180"/>
      <c r="M9" s="180"/>
      <c r="N9" s="2"/>
      <c r="O9" s="42"/>
      <c r="P9" s="30"/>
      <c r="Q9" s="43"/>
      <c r="R9" s="2"/>
      <c r="S9" s="40"/>
      <c r="T9" s="38"/>
      <c r="U9" s="41"/>
      <c r="V9" s="2"/>
      <c r="W9" s="42"/>
      <c r="X9" s="43"/>
      <c r="Y9" s="17"/>
      <c r="Z9" s="12"/>
      <c r="AA9" s="18"/>
      <c r="AB9" s="19"/>
      <c r="AC9" s="12" t="s">
        <v>350</v>
      </c>
      <c r="AD9" s="23" t="s">
        <v>873</v>
      </c>
      <c r="AE9" s="75" t="s">
        <v>344</v>
      </c>
      <c r="AF9" s="12"/>
      <c r="AG9" s="8"/>
      <c r="AH9" s="17"/>
      <c r="AI9" s="198"/>
      <c r="AJ9" s="194"/>
      <c r="AK9" s="198" t="s">
        <v>876</v>
      </c>
      <c r="AL9" s="2"/>
      <c r="AM9" s="42"/>
      <c r="AN9" s="30"/>
      <c r="AO9" s="43"/>
      <c r="AP9" s="2"/>
      <c r="AQ9" s="40"/>
      <c r="AR9" s="38"/>
      <c r="AS9" s="41"/>
      <c r="AT9" s="2"/>
      <c r="AU9" s="8"/>
      <c r="AV9" s="17"/>
      <c r="AW9" s="12"/>
      <c r="AX9" s="18"/>
      <c r="AY9" s="19"/>
      <c r="AZ9" s="12" t="s">
        <v>350</v>
      </c>
      <c r="BA9" s="23" t="s">
        <v>326</v>
      </c>
      <c r="BB9" s="75" t="s">
        <v>344</v>
      </c>
      <c r="BC9" s="12"/>
      <c r="BD9" s="8"/>
      <c r="BE9" s="17"/>
      <c r="BF9" s="175"/>
      <c r="BG9" s="174"/>
      <c r="BH9" s="175"/>
      <c r="BI9" s="2"/>
      <c r="BJ9" s="42"/>
      <c r="BK9" s="30"/>
      <c r="BL9" s="43"/>
      <c r="BM9" s="2"/>
      <c r="BN9" s="40"/>
      <c r="BO9" s="38"/>
      <c r="BP9" s="41"/>
      <c r="BQ9" s="2"/>
      <c r="BR9" s="8"/>
      <c r="BS9" s="17"/>
      <c r="BT9" s="12"/>
      <c r="BU9" s="18"/>
      <c r="BV9" s="19"/>
      <c r="BW9" s="12" t="s">
        <v>350</v>
      </c>
      <c r="BX9" s="23" t="s">
        <v>326</v>
      </c>
      <c r="BY9" s="75" t="s">
        <v>344</v>
      </c>
      <c r="BZ9" s="12"/>
      <c r="CA9" s="8"/>
      <c r="CB9" s="17"/>
      <c r="CC9" s="161"/>
      <c r="CD9" s="160"/>
      <c r="CE9" s="161"/>
      <c r="CF9" s="2"/>
      <c r="CG9" s="42"/>
      <c r="CH9" s="30"/>
      <c r="CI9" s="43"/>
      <c r="CJ9" s="2"/>
      <c r="CK9" s="40"/>
      <c r="CL9" s="38"/>
      <c r="CM9" s="41"/>
      <c r="CN9" s="2"/>
      <c r="CO9" s="8"/>
      <c r="CP9" s="17"/>
      <c r="CQ9" s="12"/>
      <c r="CR9" s="18"/>
      <c r="CS9" s="19"/>
      <c r="CT9" s="12" t="s">
        <v>350</v>
      </c>
      <c r="CU9" s="23" t="s">
        <v>326</v>
      </c>
      <c r="CV9" s="75" t="s">
        <v>344</v>
      </c>
      <c r="CW9" s="12"/>
      <c r="CX9" s="8"/>
      <c r="CY9" s="17"/>
      <c r="CZ9" s="158"/>
      <c r="DA9" s="157"/>
      <c r="DB9" s="158"/>
      <c r="DC9" s="2"/>
      <c r="DD9" s="42"/>
      <c r="DE9" s="30"/>
      <c r="DF9" s="43"/>
      <c r="DG9" s="2"/>
      <c r="DH9" s="40"/>
      <c r="DI9" s="38"/>
      <c r="DJ9" s="41"/>
      <c r="DK9" s="2"/>
      <c r="DL9" s="8"/>
      <c r="DN9" s="12"/>
      <c r="DO9" s="18"/>
      <c r="DP9" s="19"/>
      <c r="DQ9" s="12" t="s">
        <v>350</v>
      </c>
      <c r="DR9" s="23" t="s">
        <v>326</v>
      </c>
      <c r="DS9" s="75" t="s">
        <v>344</v>
      </c>
      <c r="DT9" s="12"/>
      <c r="DU9" s="8"/>
      <c r="DV9" s="17"/>
      <c r="DW9" s="127"/>
      <c r="DX9" s="126"/>
      <c r="DY9" s="127"/>
      <c r="DZ9" s="2"/>
      <c r="EA9" s="42"/>
      <c r="EB9" s="30"/>
      <c r="EC9" s="43"/>
      <c r="ED9" s="2"/>
      <c r="EE9" s="40"/>
      <c r="EF9" s="38"/>
      <c r="EG9" s="41"/>
      <c r="EH9" s="2"/>
      <c r="EI9" s="8"/>
      <c r="EK9" s="12"/>
      <c r="EL9" s="18"/>
      <c r="EM9" s="19"/>
      <c r="EN9" s="12" t="s">
        <v>350</v>
      </c>
      <c r="EO9" s="23" t="s">
        <v>326</v>
      </c>
      <c r="EP9" s="75" t="s">
        <v>344</v>
      </c>
      <c r="EQ9" s="12"/>
      <c r="ER9" s="8"/>
      <c r="ES9" s="17"/>
      <c r="ET9" s="152"/>
      <c r="EU9" s="151"/>
      <c r="EV9" s="152"/>
      <c r="EW9" s="2"/>
      <c r="EX9" s="42"/>
      <c r="EY9" s="30"/>
      <c r="EZ9" s="43"/>
      <c r="FA9" s="2"/>
      <c r="FB9" s="40"/>
      <c r="FC9" s="38"/>
      <c r="FD9" s="41"/>
      <c r="FE9" s="2"/>
      <c r="FF9" s="8"/>
      <c r="FH9" s="12"/>
      <c r="FI9" s="18"/>
      <c r="FJ9" s="19"/>
      <c r="FK9" s="12" t="s">
        <v>350</v>
      </c>
      <c r="FL9" s="23" t="s">
        <v>326</v>
      </c>
      <c r="FM9" s="75" t="s">
        <v>344</v>
      </c>
      <c r="FN9" s="12"/>
      <c r="FO9" s="8"/>
      <c r="FP9" s="17"/>
      <c r="FQ9" s="141"/>
      <c r="FR9" s="2"/>
      <c r="FS9" s="42"/>
      <c r="FT9" s="30"/>
      <c r="FU9" s="43"/>
      <c r="FV9" s="2"/>
      <c r="FW9" s="12"/>
      <c r="FX9" s="18"/>
      <c r="FY9" s="19"/>
      <c r="FZ9" s="12"/>
      <c r="GA9" s="23" t="s">
        <v>326</v>
      </c>
      <c r="GB9" s="75"/>
      <c r="GC9" s="12"/>
      <c r="GD9" s="8"/>
      <c r="GE9" s="2"/>
      <c r="GF9" s="42"/>
      <c r="GG9" s="30"/>
      <c r="GH9" s="43"/>
      <c r="GI9" s="2"/>
      <c r="GJ9" s="40"/>
      <c r="GK9" s="38"/>
      <c r="GL9" s="41"/>
      <c r="GM9" s="2"/>
      <c r="GN9" s="8"/>
      <c r="GS9" s="91"/>
      <c r="GT9" s="153" t="s">
        <v>356</v>
      </c>
      <c r="GU9" s="94" t="s">
        <v>911</v>
      </c>
      <c r="GV9" s="91" t="s">
        <v>912</v>
      </c>
      <c r="GW9" s="91"/>
      <c r="GY9" s="93"/>
      <c r="HA9" s="95"/>
      <c r="HB9" s="107"/>
      <c r="HC9" s="91"/>
    </row>
    <row r="10" spans="1:213" x14ac:dyDescent="0.25">
      <c r="A10" s="12"/>
      <c r="B10" s="18"/>
      <c r="C10" s="13"/>
      <c r="D10" s="12"/>
      <c r="E10" s="12"/>
      <c r="F10" s="76"/>
      <c r="G10" s="12"/>
      <c r="H10" s="8"/>
      <c r="I10" s="17"/>
      <c r="J10" s="181"/>
      <c r="K10" s="180"/>
      <c r="L10" s="180"/>
      <c r="M10" s="180"/>
      <c r="N10" s="3"/>
      <c r="O10" s="42"/>
      <c r="P10" s="30"/>
      <c r="Q10" s="43"/>
      <c r="R10" s="3"/>
      <c r="S10" s="199"/>
      <c r="T10" s="200"/>
      <c r="U10" s="201"/>
      <c r="V10" s="3"/>
      <c r="W10" s="179"/>
      <c r="X10" s="181"/>
      <c r="Y10" s="180"/>
      <c r="Z10" s="12"/>
      <c r="AA10" s="18"/>
      <c r="AB10" s="13"/>
      <c r="AC10" s="12"/>
      <c r="AD10" s="12"/>
      <c r="AE10" s="76"/>
      <c r="AF10" s="12"/>
      <c r="AG10" s="8"/>
      <c r="AH10" s="17"/>
      <c r="AI10" s="178"/>
      <c r="AJ10" s="177"/>
      <c r="AK10" s="178"/>
      <c r="AL10" s="3"/>
      <c r="AM10" s="42"/>
      <c r="AN10" s="30"/>
      <c r="AO10" s="43"/>
      <c r="AP10" s="3"/>
      <c r="AQ10" s="199"/>
      <c r="AR10" s="200"/>
      <c r="AS10" s="201"/>
      <c r="AT10" s="3"/>
      <c r="AU10" s="35"/>
      <c r="AV10" s="177"/>
      <c r="AW10" s="12"/>
      <c r="AX10" s="18"/>
      <c r="AY10" s="13"/>
      <c r="AZ10" s="12"/>
      <c r="BA10" s="12"/>
      <c r="BB10" s="76"/>
      <c r="BC10" s="12"/>
      <c r="BD10" s="8"/>
      <c r="BE10" s="17"/>
      <c r="BF10" s="175"/>
      <c r="BG10" s="174"/>
      <c r="BH10" s="175"/>
      <c r="BI10" s="3"/>
      <c r="BJ10" s="42"/>
      <c r="BK10" s="30"/>
      <c r="BL10" s="43"/>
      <c r="BM10" s="3"/>
      <c r="BN10" s="199"/>
      <c r="BO10" s="200"/>
      <c r="BP10" s="201"/>
      <c r="BQ10" s="3"/>
      <c r="BR10" s="35"/>
      <c r="BS10" s="174"/>
      <c r="BT10" s="12"/>
      <c r="BU10" s="18"/>
      <c r="BV10" s="13"/>
      <c r="BW10" s="12"/>
      <c r="BX10" s="12"/>
      <c r="BY10" s="76"/>
      <c r="BZ10" s="12"/>
      <c r="CA10" s="8"/>
      <c r="CB10" s="17"/>
      <c r="CC10" s="161"/>
      <c r="CD10" s="160"/>
      <c r="CE10" s="161"/>
      <c r="CF10" s="3"/>
      <c r="CG10" s="42"/>
      <c r="CH10" s="30"/>
      <c r="CI10" s="43"/>
      <c r="CJ10" s="3"/>
      <c r="CK10" s="199"/>
      <c r="CL10" s="200"/>
      <c r="CM10" s="201"/>
      <c r="CN10" s="3"/>
      <c r="CO10" s="35"/>
      <c r="CP10" s="160"/>
      <c r="CQ10" s="12"/>
      <c r="CR10" s="18"/>
      <c r="CS10" s="13"/>
      <c r="CT10" s="12"/>
      <c r="CU10" s="12"/>
      <c r="CV10" s="76"/>
      <c r="CW10" s="12"/>
      <c r="CX10" s="8"/>
      <c r="CY10" s="17"/>
      <c r="CZ10" s="158"/>
      <c r="DA10" s="157"/>
      <c r="DB10" s="158"/>
      <c r="DC10" s="3"/>
      <c r="DD10" s="42"/>
      <c r="DE10" s="30"/>
      <c r="DF10" s="43"/>
      <c r="DG10" s="3"/>
      <c r="DH10" s="199"/>
      <c r="DI10" s="200"/>
      <c r="DJ10" s="201"/>
      <c r="DK10" s="3"/>
      <c r="DL10" s="35"/>
      <c r="DN10" s="12"/>
      <c r="DO10" s="18"/>
      <c r="DP10" s="13"/>
      <c r="DQ10" s="12"/>
      <c r="DR10" s="12"/>
      <c r="DS10" s="76"/>
      <c r="DT10" s="12"/>
      <c r="DU10" s="8"/>
      <c r="DV10" s="17"/>
      <c r="DW10" s="127"/>
      <c r="DX10" s="126"/>
      <c r="DY10" s="127"/>
      <c r="DZ10" s="3"/>
      <c r="EA10" s="42"/>
      <c r="EB10" s="30"/>
      <c r="EC10" s="43"/>
      <c r="ED10" s="3"/>
      <c r="EE10" s="199"/>
      <c r="EF10" s="200"/>
      <c r="EG10" s="201"/>
      <c r="EH10" s="3"/>
      <c r="EI10" s="35"/>
      <c r="EK10" s="12"/>
      <c r="EL10" s="18"/>
      <c r="EM10" s="13"/>
      <c r="EN10" s="12"/>
      <c r="EO10" s="12"/>
      <c r="EP10" s="76"/>
      <c r="EQ10" s="12"/>
      <c r="ER10" s="8"/>
      <c r="ES10" s="17"/>
      <c r="ET10" s="152"/>
      <c r="EU10" s="151"/>
      <c r="EV10" s="152"/>
      <c r="EW10" s="3"/>
      <c r="EX10" s="42"/>
      <c r="EY10" s="30"/>
      <c r="EZ10" s="43"/>
      <c r="FA10" s="3"/>
      <c r="FB10" s="199"/>
      <c r="FC10" s="200"/>
      <c r="FD10" s="201"/>
      <c r="FE10" s="3"/>
      <c r="FF10" s="35"/>
      <c r="FH10" s="12"/>
      <c r="FI10" s="18"/>
      <c r="FJ10" s="13"/>
      <c r="FK10" s="12"/>
      <c r="FL10" s="12"/>
      <c r="FM10" s="76"/>
      <c r="FN10" s="12"/>
      <c r="FO10" s="8"/>
      <c r="FP10" s="17"/>
      <c r="FQ10" s="141"/>
      <c r="FR10" s="3"/>
      <c r="FS10" s="42"/>
      <c r="FT10" s="30"/>
      <c r="FU10" s="43"/>
      <c r="FV10" s="3"/>
      <c r="FW10" s="12"/>
      <c r="FX10" s="18"/>
      <c r="FY10" s="13"/>
      <c r="FZ10" s="12"/>
      <c r="GA10" s="12"/>
      <c r="GB10" s="76"/>
      <c r="GC10" s="12"/>
      <c r="GD10" s="8"/>
      <c r="GE10" s="3"/>
      <c r="GF10" s="42"/>
      <c r="GG10" s="30"/>
      <c r="GH10" s="43"/>
      <c r="GI10" s="3"/>
      <c r="GJ10" s="199"/>
      <c r="GK10" s="200"/>
      <c r="GL10" s="201"/>
      <c r="GM10" s="3"/>
      <c r="GN10" s="35"/>
      <c r="GU10" s="94"/>
      <c r="GV10" s="94"/>
      <c r="GW10" s="94"/>
      <c r="GX10" s="107"/>
      <c r="GY10" s="107"/>
      <c r="GZ10" s="107"/>
      <c r="HA10" s="107"/>
      <c r="HB10" s="107"/>
      <c r="HC10" s="94"/>
    </row>
    <row r="11" spans="1:213" x14ac:dyDescent="0.25">
      <c r="A11" s="12"/>
      <c r="B11" s="18"/>
      <c r="C11" s="22" t="s">
        <v>340</v>
      </c>
      <c r="D11" s="182" t="s">
        <v>878</v>
      </c>
      <c r="E11" s="23">
        <v>2020</v>
      </c>
      <c r="F11" s="183" t="s">
        <v>879</v>
      </c>
      <c r="G11" s="16"/>
      <c r="H11" s="74">
        <v>2020</v>
      </c>
      <c r="I11" s="55"/>
      <c r="J11" s="184" t="s">
        <v>878</v>
      </c>
      <c r="K11" s="135"/>
      <c r="L11" s="180" t="s">
        <v>883</v>
      </c>
      <c r="M11" s="180" t="s">
        <v>884</v>
      </c>
      <c r="N11" s="3"/>
      <c r="O11" s="179" t="s">
        <v>883</v>
      </c>
      <c r="P11" s="36" t="s">
        <v>885</v>
      </c>
      <c r="Q11" s="181" t="s">
        <v>884</v>
      </c>
      <c r="R11" s="3"/>
      <c r="S11" s="147">
        <v>2020</v>
      </c>
      <c r="T11" s="135">
        <v>2020</v>
      </c>
      <c r="U11" s="145">
        <v>2020</v>
      </c>
      <c r="V11" s="3"/>
      <c r="W11" s="147" t="s">
        <v>876</v>
      </c>
      <c r="X11" s="145" t="s">
        <v>893</v>
      </c>
      <c r="Y11" s="135"/>
      <c r="Z11" s="12"/>
      <c r="AA11" s="18"/>
      <c r="AB11" s="22" t="s">
        <v>340</v>
      </c>
      <c r="AC11" s="23">
        <v>2020</v>
      </c>
      <c r="AD11" s="23">
        <v>2020</v>
      </c>
      <c r="AE11" s="23">
        <v>2019</v>
      </c>
      <c r="AF11" s="16"/>
      <c r="AG11" s="74">
        <v>2020</v>
      </c>
      <c r="AH11" s="55"/>
      <c r="AI11" s="145">
        <v>2020</v>
      </c>
      <c r="AJ11" s="135"/>
      <c r="AK11" s="145">
        <v>2020</v>
      </c>
      <c r="AL11" s="3"/>
      <c r="AM11" s="197" t="s">
        <v>883</v>
      </c>
      <c r="AN11" s="36" t="s">
        <v>885</v>
      </c>
      <c r="AO11" s="198" t="s">
        <v>884</v>
      </c>
      <c r="AP11" s="3"/>
      <c r="AQ11" s="147">
        <v>2020</v>
      </c>
      <c r="AR11" s="135">
        <v>2020</v>
      </c>
      <c r="AS11" s="145">
        <v>2020</v>
      </c>
      <c r="AT11" s="3"/>
      <c r="AU11" s="148">
        <v>2020</v>
      </c>
      <c r="AV11" s="135"/>
      <c r="AW11" s="12"/>
      <c r="AX11" s="18"/>
      <c r="AY11" s="22" t="s">
        <v>340</v>
      </c>
      <c r="AZ11" s="23">
        <v>2020</v>
      </c>
      <c r="BA11" s="23">
        <v>2020</v>
      </c>
      <c r="BB11" s="23">
        <v>2019</v>
      </c>
      <c r="BC11" s="16"/>
      <c r="BD11" s="74">
        <v>2020</v>
      </c>
      <c r="BE11" s="55"/>
      <c r="BF11" s="145">
        <v>2020</v>
      </c>
      <c r="BG11" s="135"/>
      <c r="BH11" s="145">
        <v>2020</v>
      </c>
      <c r="BI11" s="3"/>
      <c r="BJ11" s="173" t="s">
        <v>327</v>
      </c>
      <c r="BK11" s="36" t="s">
        <v>336</v>
      </c>
      <c r="BL11" s="175" t="s">
        <v>337</v>
      </c>
      <c r="BM11" s="3"/>
      <c r="BN11" s="147">
        <v>2020</v>
      </c>
      <c r="BO11" s="135">
        <v>2020</v>
      </c>
      <c r="BP11" s="145">
        <v>2020</v>
      </c>
      <c r="BQ11" s="3"/>
      <c r="BR11" s="148">
        <v>2020</v>
      </c>
      <c r="BS11" s="135"/>
      <c r="BT11" s="12"/>
      <c r="BU11" s="18"/>
      <c r="BV11" s="22" t="s">
        <v>340</v>
      </c>
      <c r="BW11" s="23">
        <v>2020</v>
      </c>
      <c r="BX11" s="23">
        <v>2020</v>
      </c>
      <c r="BY11" s="23">
        <v>2019</v>
      </c>
      <c r="BZ11" s="16"/>
      <c r="CA11" s="74">
        <v>2020</v>
      </c>
      <c r="CB11" s="55"/>
      <c r="CC11" s="145">
        <v>2020</v>
      </c>
      <c r="CD11" s="135"/>
      <c r="CE11" s="145">
        <v>2020</v>
      </c>
      <c r="CF11" s="3"/>
      <c r="CG11" s="159" t="s">
        <v>327</v>
      </c>
      <c r="CH11" s="36" t="s">
        <v>336</v>
      </c>
      <c r="CI11" s="161" t="s">
        <v>337</v>
      </c>
      <c r="CJ11" s="3"/>
      <c r="CK11" s="147">
        <v>2020</v>
      </c>
      <c r="CL11" s="135">
        <v>2020</v>
      </c>
      <c r="CM11" s="145">
        <v>2020</v>
      </c>
      <c r="CN11" s="3"/>
      <c r="CO11" s="148">
        <v>2020</v>
      </c>
      <c r="CP11" s="135"/>
      <c r="CQ11" s="12"/>
      <c r="CR11" s="18"/>
      <c r="CS11" s="22" t="s">
        <v>340</v>
      </c>
      <c r="CT11" s="23">
        <v>2020</v>
      </c>
      <c r="CU11" s="23">
        <v>2020</v>
      </c>
      <c r="CV11" s="23">
        <v>2019</v>
      </c>
      <c r="CW11" s="16"/>
      <c r="CX11" s="74">
        <v>2020</v>
      </c>
      <c r="CY11" s="55"/>
      <c r="CZ11" s="145">
        <v>2020</v>
      </c>
      <c r="DA11" s="135"/>
      <c r="DB11" s="145">
        <v>2020</v>
      </c>
      <c r="DC11" s="3"/>
      <c r="DD11" s="156" t="s">
        <v>327</v>
      </c>
      <c r="DE11" s="36" t="s">
        <v>336</v>
      </c>
      <c r="DF11" s="158" t="s">
        <v>337</v>
      </c>
      <c r="DG11" s="3"/>
      <c r="DH11" s="147">
        <v>2020</v>
      </c>
      <c r="DI11" s="135">
        <v>2020</v>
      </c>
      <c r="DJ11" s="145">
        <v>2020</v>
      </c>
      <c r="DK11" s="3"/>
      <c r="DL11" s="148">
        <v>2020</v>
      </c>
      <c r="DN11" s="12"/>
      <c r="DO11" s="18"/>
      <c r="DP11" s="22" t="s">
        <v>340</v>
      </c>
      <c r="DQ11" s="23">
        <v>2020</v>
      </c>
      <c r="DR11" s="23">
        <v>2020</v>
      </c>
      <c r="DS11" s="23">
        <v>2019</v>
      </c>
      <c r="DT11" s="16"/>
      <c r="DU11" s="74">
        <v>2020</v>
      </c>
      <c r="DV11" s="55"/>
      <c r="DW11" s="145">
        <v>2020</v>
      </c>
      <c r="DX11" s="135"/>
      <c r="DY11" s="145">
        <v>2020</v>
      </c>
      <c r="DZ11" s="3"/>
      <c r="EA11" s="154" t="s">
        <v>327</v>
      </c>
      <c r="EB11" s="36" t="s">
        <v>336</v>
      </c>
      <c r="EC11" s="155" t="s">
        <v>337</v>
      </c>
      <c r="ED11" s="3"/>
      <c r="EE11" s="147">
        <v>2020</v>
      </c>
      <c r="EF11" s="135">
        <v>2020</v>
      </c>
      <c r="EG11" s="145">
        <v>2020</v>
      </c>
      <c r="EH11" s="3"/>
      <c r="EI11" s="148">
        <v>2020</v>
      </c>
      <c r="EK11" s="12"/>
      <c r="EL11" s="18"/>
      <c r="EM11" s="22" t="s">
        <v>340</v>
      </c>
      <c r="EN11" s="23">
        <v>2020</v>
      </c>
      <c r="EO11" s="23">
        <v>2020</v>
      </c>
      <c r="EP11" s="23">
        <v>2019</v>
      </c>
      <c r="EQ11" s="16"/>
      <c r="ER11" s="74">
        <v>2020</v>
      </c>
      <c r="ES11" s="55"/>
      <c r="ET11" s="145">
        <v>2020</v>
      </c>
      <c r="EU11" s="135"/>
      <c r="EV11" s="145">
        <v>2020</v>
      </c>
      <c r="EW11" s="3"/>
      <c r="EX11" s="150" t="s">
        <v>327</v>
      </c>
      <c r="EY11" s="36" t="s">
        <v>336</v>
      </c>
      <c r="EZ11" s="152" t="s">
        <v>337</v>
      </c>
      <c r="FA11" s="3"/>
      <c r="FB11" s="147">
        <v>2020</v>
      </c>
      <c r="FC11" s="135">
        <v>2020</v>
      </c>
      <c r="FD11" s="145">
        <v>2020</v>
      </c>
      <c r="FE11" s="3"/>
      <c r="FF11" s="148">
        <v>2020</v>
      </c>
      <c r="FH11" s="12"/>
      <c r="FI11" s="18"/>
      <c r="FJ11" s="22" t="s">
        <v>340</v>
      </c>
      <c r="FK11" s="23">
        <v>2020</v>
      </c>
      <c r="FL11" s="23">
        <v>2020</v>
      </c>
      <c r="FM11" s="23">
        <v>2019</v>
      </c>
      <c r="FN11" s="16"/>
      <c r="FO11" s="74">
        <v>2020</v>
      </c>
      <c r="FP11" s="55"/>
      <c r="FQ11" s="135">
        <v>2020</v>
      </c>
      <c r="FR11" s="3"/>
      <c r="FS11" s="140" t="s">
        <v>327</v>
      </c>
      <c r="FT11" s="36" t="s">
        <v>336</v>
      </c>
      <c r="FU11" s="142" t="s">
        <v>337</v>
      </c>
      <c r="FV11" s="3"/>
      <c r="FW11" s="12"/>
      <c r="FX11" s="18"/>
      <c r="FY11" s="22" t="s">
        <v>340</v>
      </c>
      <c r="FZ11" s="23">
        <v>2020</v>
      </c>
      <c r="GA11" s="23">
        <v>2020</v>
      </c>
      <c r="GB11" s="23">
        <v>2019</v>
      </c>
      <c r="GC11" s="16"/>
      <c r="GD11" s="74">
        <v>2020</v>
      </c>
      <c r="GE11" s="3"/>
      <c r="GF11" s="117" t="s">
        <v>327</v>
      </c>
      <c r="GG11" s="36" t="s">
        <v>336</v>
      </c>
      <c r="GH11" s="119" t="s">
        <v>337</v>
      </c>
      <c r="GI11" s="3"/>
      <c r="GJ11" s="54">
        <v>2019</v>
      </c>
      <c r="GK11" s="55">
        <v>2019</v>
      </c>
      <c r="GL11" s="56">
        <v>2019</v>
      </c>
      <c r="GM11" s="3"/>
      <c r="GN11" s="74">
        <v>2020</v>
      </c>
      <c r="GS11" s="123" t="s">
        <v>338</v>
      </c>
      <c r="GT11" s="121">
        <v>2019</v>
      </c>
      <c r="GU11" s="121">
        <v>2019</v>
      </c>
      <c r="GV11" s="121">
        <v>2019</v>
      </c>
      <c r="GW11" s="121"/>
      <c r="GX11" s="122">
        <v>2019</v>
      </c>
      <c r="GY11" s="107"/>
      <c r="GZ11" s="121">
        <v>2019</v>
      </c>
      <c r="HA11" s="94"/>
      <c r="HB11" s="122">
        <v>2019</v>
      </c>
      <c r="HC11" s="94"/>
    </row>
    <row r="12" spans="1:213" x14ac:dyDescent="0.25">
      <c r="A12" s="12"/>
      <c r="B12" s="18"/>
      <c r="C12" s="13"/>
      <c r="D12" s="23"/>
      <c r="E12" s="23"/>
      <c r="F12" s="13"/>
      <c r="G12" s="13"/>
      <c r="H12" s="113"/>
      <c r="I12" s="130"/>
      <c r="J12" s="146"/>
      <c r="K12" s="136"/>
      <c r="L12" s="136"/>
      <c r="M12" s="136"/>
      <c r="N12" s="1"/>
      <c r="O12" s="42"/>
      <c r="P12" s="30"/>
      <c r="Q12" s="43"/>
      <c r="R12" s="1"/>
      <c r="S12" s="40"/>
      <c r="T12" s="38"/>
      <c r="U12" s="41"/>
      <c r="V12" s="1"/>
      <c r="W12" s="42"/>
      <c r="X12" s="43"/>
      <c r="Y12" s="17"/>
      <c r="Z12" s="12"/>
      <c r="AA12" s="18"/>
      <c r="AB12" s="13"/>
      <c r="AC12" s="23"/>
      <c r="AD12" s="23"/>
      <c r="AE12" s="13"/>
      <c r="AF12" s="13"/>
      <c r="AG12" s="113"/>
      <c r="AH12" s="130"/>
      <c r="AI12" s="146"/>
      <c r="AJ12" s="136"/>
      <c r="AK12" s="146"/>
      <c r="AL12" s="1"/>
      <c r="AM12" s="42"/>
      <c r="AN12" s="30"/>
      <c r="AO12" s="43"/>
      <c r="AP12" s="1"/>
      <c r="AQ12" s="40"/>
      <c r="AR12" s="38"/>
      <c r="AS12" s="41"/>
      <c r="AT12" s="1"/>
      <c r="AU12" s="8"/>
      <c r="AV12" s="17"/>
      <c r="AW12" s="12"/>
      <c r="AX12" s="18"/>
      <c r="AY12" s="13"/>
      <c r="AZ12" s="23"/>
      <c r="BA12" s="23"/>
      <c r="BB12" s="13"/>
      <c r="BC12" s="13"/>
      <c r="BD12" s="113"/>
      <c r="BE12" s="130"/>
      <c r="BF12" s="146"/>
      <c r="BG12" s="136"/>
      <c r="BH12" s="146"/>
      <c r="BI12" s="1"/>
      <c r="BJ12" s="42"/>
      <c r="BK12" s="30"/>
      <c r="BL12" s="43"/>
      <c r="BM12" s="1"/>
      <c r="BN12" s="40"/>
      <c r="BO12" s="38"/>
      <c r="BP12" s="41"/>
      <c r="BQ12" s="1"/>
      <c r="BR12" s="8"/>
      <c r="BS12" s="17"/>
      <c r="BT12" s="12"/>
      <c r="BU12" s="18"/>
      <c r="BV12" s="13"/>
      <c r="BW12" s="23"/>
      <c r="BX12" s="23"/>
      <c r="BY12" s="13"/>
      <c r="BZ12" s="13"/>
      <c r="CA12" s="113"/>
      <c r="CB12" s="130"/>
      <c r="CC12" s="146"/>
      <c r="CD12" s="136"/>
      <c r="CE12" s="146"/>
      <c r="CF12" s="1"/>
      <c r="CG12" s="42"/>
      <c r="CH12" s="30"/>
      <c r="CI12" s="43"/>
      <c r="CJ12" s="1"/>
      <c r="CK12" s="40"/>
      <c r="CL12" s="38"/>
      <c r="CM12" s="41"/>
      <c r="CN12" s="1"/>
      <c r="CO12" s="8"/>
      <c r="CP12" s="17"/>
      <c r="CQ12" s="12"/>
      <c r="CR12" s="18"/>
      <c r="CS12" s="13"/>
      <c r="CT12" s="23"/>
      <c r="CU12" s="23"/>
      <c r="CV12" s="13"/>
      <c r="CW12" s="13"/>
      <c r="CX12" s="113"/>
      <c r="CY12" s="130"/>
      <c r="CZ12" s="146"/>
      <c r="DA12" s="136"/>
      <c r="DB12" s="146"/>
      <c r="DC12" s="1"/>
      <c r="DD12" s="42"/>
      <c r="DE12" s="30"/>
      <c r="DF12" s="43"/>
      <c r="DG12" s="1"/>
      <c r="DH12" s="40"/>
      <c r="DI12" s="38"/>
      <c r="DJ12" s="41"/>
      <c r="DK12" s="1"/>
      <c r="DL12" s="8"/>
      <c r="DM12" s="85"/>
      <c r="DN12" s="12"/>
      <c r="DO12" s="18"/>
      <c r="DP12" s="13"/>
      <c r="DQ12" s="23"/>
      <c r="DR12" s="23"/>
      <c r="DS12" s="13"/>
      <c r="DT12" s="13"/>
      <c r="DU12" s="113"/>
      <c r="DV12" s="130"/>
      <c r="DW12" s="146"/>
      <c r="DX12" s="136"/>
      <c r="DY12" s="146"/>
      <c r="DZ12" s="1"/>
      <c r="EA12" s="42"/>
      <c r="EB12" s="30"/>
      <c r="EC12" s="43"/>
      <c r="ED12" s="1"/>
      <c r="EE12" s="40"/>
      <c r="EF12" s="38"/>
      <c r="EG12" s="41"/>
      <c r="EH12" s="1"/>
      <c r="EI12" s="8"/>
      <c r="EJ12" s="85"/>
      <c r="EK12" s="12"/>
      <c r="EL12" s="18"/>
      <c r="EM12" s="13"/>
      <c r="EN12" s="23"/>
      <c r="EO12" s="23"/>
      <c r="EP12" s="13"/>
      <c r="EQ12" s="13"/>
      <c r="ER12" s="113"/>
      <c r="ES12" s="130"/>
      <c r="ET12" s="146"/>
      <c r="EU12" s="136"/>
      <c r="EV12" s="146"/>
      <c r="EW12" s="1"/>
      <c r="EX12" s="42"/>
      <c r="EY12" s="30"/>
      <c r="EZ12" s="43"/>
      <c r="FA12" s="1"/>
      <c r="FB12" s="40"/>
      <c r="FC12" s="38"/>
      <c r="FD12" s="41"/>
      <c r="FE12" s="1"/>
      <c r="FF12" s="8"/>
      <c r="FG12" s="85"/>
      <c r="FH12" s="12"/>
      <c r="FI12" s="18"/>
      <c r="FJ12" s="13"/>
      <c r="FK12" s="23"/>
      <c r="FL12" s="23"/>
      <c r="FM12" s="13"/>
      <c r="FN12" s="13"/>
      <c r="FO12" s="113"/>
      <c r="FP12" s="130"/>
      <c r="FQ12" s="136"/>
      <c r="FR12" s="1"/>
      <c r="FS12" s="42"/>
      <c r="FT12" s="30"/>
      <c r="FU12" s="43"/>
      <c r="FV12" s="1"/>
      <c r="FW12" s="12"/>
      <c r="FX12" s="18"/>
      <c r="FY12" s="13"/>
      <c r="FZ12" s="23"/>
      <c r="GA12" s="23"/>
      <c r="GB12" s="13"/>
      <c r="GC12" s="13"/>
      <c r="GD12" s="113"/>
      <c r="GE12" s="1"/>
      <c r="GF12" s="42"/>
      <c r="GG12" s="30"/>
      <c r="GH12" s="43"/>
      <c r="GI12" s="1"/>
      <c r="GJ12" s="40"/>
      <c r="GK12" s="38"/>
      <c r="GL12" s="41"/>
      <c r="GM12" s="1"/>
      <c r="GN12" s="8"/>
      <c r="GO12" s="85"/>
      <c r="GP12" s="85"/>
      <c r="GQ12" s="85"/>
      <c r="GT12" s="94"/>
      <c r="GV12" s="94"/>
      <c r="GW12" s="94"/>
      <c r="GX12" s="94"/>
      <c r="GZ12" s="94"/>
      <c r="HA12" s="94"/>
      <c r="HB12" s="91"/>
      <c r="HE12" s="84"/>
    </row>
    <row r="13" spans="1:213" x14ac:dyDescent="0.25">
      <c r="A13" s="12"/>
      <c r="B13" s="78" t="s">
        <v>877</v>
      </c>
      <c r="C13" s="79">
        <f>SUM(C15:C308)</f>
        <v>5488130</v>
      </c>
      <c r="D13" s="79">
        <f>SUM(D15:D308)</f>
        <v>7050543821.7161179</v>
      </c>
      <c r="E13" s="79">
        <f>SUM(E15:E308)</f>
        <v>779336000.90850198</v>
      </c>
      <c r="F13" s="24">
        <f>SUM(F15:F308)</f>
        <v>-37262547</v>
      </c>
      <c r="G13" s="80"/>
      <c r="H13" s="10">
        <f>SUM(H15:H308)</f>
        <v>7013281274.7161179</v>
      </c>
      <c r="I13" s="24"/>
      <c r="J13" s="60">
        <f>SUM(J15:J308)</f>
        <v>2269000015.0000014</v>
      </c>
      <c r="K13" s="24"/>
      <c r="L13" s="24">
        <f>SUM(L15:L308)</f>
        <v>9282281289.7161217</v>
      </c>
      <c r="M13" s="188">
        <f>L13/C13</f>
        <v>1691.337721540146</v>
      </c>
      <c r="N13" s="81"/>
      <c r="O13" s="67">
        <f>L13-GX13</f>
        <v>674075031.37844276</v>
      </c>
      <c r="P13" s="34">
        <f>O13/GX13</f>
        <v>7.8306096665092292E-2</v>
      </c>
      <c r="Q13" s="61">
        <f>O13/C13</f>
        <v>122.82417351236992</v>
      </c>
      <c r="R13" s="81"/>
      <c r="S13" s="65">
        <f>SUM(S15:S308)</f>
        <v>297414319.89095575</v>
      </c>
      <c r="T13" s="24">
        <f>SUM(T15:T308)</f>
        <v>112997849.83530006</v>
      </c>
      <c r="U13" s="60">
        <f>SUM(U15:U308)</f>
        <v>-184416470.05565596</v>
      </c>
      <c r="V13" s="81"/>
      <c r="W13" s="65">
        <f>SUM(W15:W308)</f>
        <v>9097864819.6604671</v>
      </c>
      <c r="X13" s="60">
        <f>W13/12</f>
        <v>758155401.6383723</v>
      </c>
      <c r="Y13" s="24"/>
      <c r="Z13" s="12"/>
      <c r="AA13" s="78" t="s">
        <v>328</v>
      </c>
      <c r="AB13" s="79">
        <f>SUM(AB15:AB308)</f>
        <v>5488130</v>
      </c>
      <c r="AC13" s="79">
        <f>SUM(AC15:AC308)</f>
        <v>7050543821.7161179</v>
      </c>
      <c r="AD13" s="79">
        <f>SUM(AD15:AD308)</f>
        <v>779336000.90850151</v>
      </c>
      <c r="AE13" s="24">
        <f>SUM(AE15:AE308)</f>
        <v>-79310334</v>
      </c>
      <c r="AF13" s="80"/>
      <c r="AG13" s="10">
        <f>SUM(AG15:AG308)</f>
        <v>6971233487.7161179</v>
      </c>
      <c r="AH13" s="24"/>
      <c r="AI13" s="60">
        <f>SUM(AI15:AI308)</f>
        <v>2269000015.0000014</v>
      </c>
      <c r="AJ13" s="24"/>
      <c r="AK13" s="60">
        <f>SUM(AK15:AK308)</f>
        <v>9240233502.7161198</v>
      </c>
      <c r="AL13" s="81"/>
      <c r="AM13" s="67">
        <f>AK13-GX13</f>
        <v>632027244.37844086</v>
      </c>
      <c r="AN13" s="32">
        <f>AM13/GX13</f>
        <v>7.3421480086664534E-2</v>
      </c>
      <c r="AO13" s="114">
        <f>AM13/AB13</f>
        <v>115.16258623218489</v>
      </c>
      <c r="AP13" s="81"/>
      <c r="AQ13" s="65" t="e">
        <f>SUM(AQ15:AQ308)</f>
        <v>#REF!</v>
      </c>
      <c r="AR13" s="24" t="e">
        <f>SUM(AR15:AR308)</f>
        <v>#REF!</v>
      </c>
      <c r="AS13" s="60" t="e">
        <f>SUM(AS15:AS308)</f>
        <v>#REF!</v>
      </c>
      <c r="AT13" s="81"/>
      <c r="AU13" s="10" t="e">
        <f>SUM(AU15:AU308)</f>
        <v>#REF!</v>
      </c>
      <c r="AV13" s="24"/>
      <c r="AW13" s="12"/>
      <c r="AX13" s="78" t="s">
        <v>328</v>
      </c>
      <c r="AY13" s="79">
        <f>SUM(AY15:AY308)</f>
        <v>5488130</v>
      </c>
      <c r="AZ13" s="79">
        <f>SUM(AZ15:AZ308)</f>
        <v>7050920843.6013832</v>
      </c>
      <c r="BA13" s="79">
        <f>SUM(BA15:BA308)</f>
        <v>779347362.89055073</v>
      </c>
      <c r="BB13" s="24">
        <f>SUM(BB15:BB308)</f>
        <v>-79310334</v>
      </c>
      <c r="BC13" s="80"/>
      <c r="BD13" s="10">
        <f>SUM(BD15:BD308)</f>
        <v>6971610509.6013842</v>
      </c>
      <c r="BE13" s="24"/>
      <c r="BF13" s="60">
        <f>SUM(BF15:BF308)</f>
        <v>2250834156.9930577</v>
      </c>
      <c r="BG13" s="24"/>
      <c r="BH13" s="60">
        <f>SUM(BH15:BH308)</f>
        <v>9222444666.5944347</v>
      </c>
      <c r="BI13" s="81"/>
      <c r="BJ13" s="67">
        <f>BH13-GX13</f>
        <v>614238408.25675583</v>
      </c>
      <c r="BK13" s="32">
        <f>BJ13/GX13</f>
        <v>7.1354982655279772E-2</v>
      </c>
      <c r="BL13" s="114">
        <f>BJ13/AY13</f>
        <v>111.9212570140933</v>
      </c>
      <c r="BM13" s="81"/>
      <c r="BN13" s="65" t="e">
        <f>SUM(BN15:BN308)</f>
        <v>#REF!</v>
      </c>
      <c r="BO13" s="24" t="e">
        <f>SUM(BO15:BO308)</f>
        <v>#REF!</v>
      </c>
      <c r="BP13" s="60" t="e">
        <f>SUM(BP15:BP308)</f>
        <v>#REF!</v>
      </c>
      <c r="BQ13" s="81"/>
      <c r="BR13" s="10" t="e">
        <f>SUM(BR15:BR308)</f>
        <v>#REF!</v>
      </c>
      <c r="BS13" s="24"/>
      <c r="BT13" s="12"/>
      <c r="BU13" s="78" t="s">
        <v>328</v>
      </c>
      <c r="BV13" s="79">
        <f>SUM(BV15:BV308)</f>
        <v>5488130</v>
      </c>
      <c r="BW13" s="79">
        <f>SUM(BW15:BW308)</f>
        <v>7046946155.2441454</v>
      </c>
      <c r="BX13" s="79">
        <f>SUM(BX15:BX308)</f>
        <v>781186910.0725919</v>
      </c>
      <c r="BY13" s="24">
        <f>SUM(BY15:BY308)</f>
        <v>-79310334</v>
      </c>
      <c r="BZ13" s="80"/>
      <c r="CA13" s="10">
        <f>SUM(CA15:CA308)</f>
        <v>6967635821.2441454</v>
      </c>
      <c r="CB13" s="24"/>
      <c r="CC13" s="60">
        <f>SUM(CC15:CC308)</f>
        <v>2250834156.9930577</v>
      </c>
      <c r="CD13" s="24"/>
      <c r="CE13" s="60">
        <f>SUM(CE15:CE308)</f>
        <v>9218469978.2371979</v>
      </c>
      <c r="CF13" s="81"/>
      <c r="CG13" s="67">
        <f>CE13-GX13</f>
        <v>610263719.89951897</v>
      </c>
      <c r="CH13" s="32">
        <f>CG13/GX13</f>
        <v>7.0893250183037118E-2</v>
      </c>
      <c r="CI13" s="114">
        <f>CG13/BV13</f>
        <v>111.19702337581634</v>
      </c>
      <c r="CJ13" s="81"/>
      <c r="CK13" s="65" t="e">
        <f>SUM(CK15:CK308)</f>
        <v>#REF!</v>
      </c>
      <c r="CL13" s="24" t="e">
        <f>SUM(CL15:CL308)</f>
        <v>#REF!</v>
      </c>
      <c r="CM13" s="60" t="e">
        <f>SUM(CM15:CM308)</f>
        <v>#REF!</v>
      </c>
      <c r="CN13" s="81"/>
      <c r="CO13" s="10" t="e">
        <f>SUM(CO15:CO308)</f>
        <v>#REF!</v>
      </c>
      <c r="CP13" s="24"/>
      <c r="CQ13" s="12"/>
      <c r="CR13" s="78" t="s">
        <v>328</v>
      </c>
      <c r="CS13" s="79">
        <f>SUM(CS15:CS308)</f>
        <v>5488130</v>
      </c>
      <c r="CT13" s="79">
        <f>SUM(CT15:CT308)</f>
        <v>7043313495.9574804</v>
      </c>
      <c r="CU13" s="79">
        <f>SUM(CU15:CU308)</f>
        <v>781186910.0725919</v>
      </c>
      <c r="CV13" s="24">
        <f>SUM(CV15:CV308)</f>
        <v>-79310334</v>
      </c>
      <c r="CW13" s="80"/>
      <c r="CX13" s="10">
        <f>SUM(CX15:CX308)</f>
        <v>6964003161.9574795</v>
      </c>
      <c r="CY13" s="24"/>
      <c r="CZ13" s="60">
        <f>SUM(CZ15:CZ308)</f>
        <v>2250834156.9930577</v>
      </c>
      <c r="DA13" s="24"/>
      <c r="DB13" s="60">
        <f>SUM(DB15:DB308)</f>
        <v>9214837318.9505348</v>
      </c>
      <c r="DC13" s="81"/>
      <c r="DD13" s="67">
        <f>DB13-GX13</f>
        <v>606631060.61285591</v>
      </c>
      <c r="DE13" s="32">
        <f>DD13/GX13</f>
        <v>7.047125061917392E-2</v>
      </c>
      <c r="DF13" s="114">
        <f>DD13/CS13</f>
        <v>110.53511134263509</v>
      </c>
      <c r="DG13" s="81"/>
      <c r="DH13" s="65" t="e">
        <f>SUM(DH15:DH308)</f>
        <v>#REF!</v>
      </c>
      <c r="DI13" s="24" t="e">
        <f>SUM(DI15:DI308)</f>
        <v>#REF!</v>
      </c>
      <c r="DJ13" s="60" t="e">
        <f>SUM(DJ15:DJ308)</f>
        <v>#REF!</v>
      </c>
      <c r="DK13" s="81"/>
      <c r="DL13" s="10" t="e">
        <f>SUM(DL15:DL308)</f>
        <v>#REF!</v>
      </c>
      <c r="DM13" s="86"/>
      <c r="DN13" s="12"/>
      <c r="DO13" s="78" t="s">
        <v>328</v>
      </c>
      <c r="DP13" s="79">
        <f>SUM(DP15:DP308)</f>
        <v>5485987</v>
      </c>
      <c r="DQ13" s="79">
        <f>SUM(DQ15:DQ308)</f>
        <v>7059915976.2770109</v>
      </c>
      <c r="DR13" s="79">
        <f>SUM(DR15:DR308)</f>
        <v>778710435.813187</v>
      </c>
      <c r="DS13" s="24">
        <f>SUM(DS15:DS308)</f>
        <v>-79310334</v>
      </c>
      <c r="DT13" s="80"/>
      <c r="DU13" s="10">
        <f>SUM(DU15:DU308)</f>
        <v>6980605642.2770109</v>
      </c>
      <c r="DV13" s="24"/>
      <c r="DW13" s="60">
        <f>SUM(DW15:DW308)</f>
        <v>2277834156.9930568</v>
      </c>
      <c r="DX13" s="24"/>
      <c r="DY13" s="60">
        <f>SUM(DY15:DY308)</f>
        <v>9258439799.2700748</v>
      </c>
      <c r="DZ13" s="81"/>
      <c r="EA13" s="65">
        <f>(DU13+DW13)-GX13</f>
        <v>650233540.93238831</v>
      </c>
      <c r="EB13" s="32">
        <f>EA13/GX13</f>
        <v>7.5536473153462069E-2</v>
      </c>
      <c r="EC13" s="114">
        <f>EA13/DP13</f>
        <v>118.52626353879225</v>
      </c>
      <c r="ED13" s="81"/>
      <c r="EE13" s="65">
        <f>SUM(EE15:EE308)</f>
        <v>298237939.1892001</v>
      </c>
      <c r="EF13" s="24">
        <f>SUM(EF15:EF308)</f>
        <v>113268068.01000006</v>
      </c>
      <c r="EG13" s="60">
        <f>SUM(EG15:EG308)</f>
        <v>-184969871.1791999</v>
      </c>
      <c r="EH13" s="81"/>
      <c r="EI13" s="10">
        <f>SUM(EI15:EI308)</f>
        <v>9073469928.090868</v>
      </c>
      <c r="EJ13" s="86"/>
      <c r="EK13" s="12"/>
      <c r="EL13" s="78" t="s">
        <v>328</v>
      </c>
      <c r="EM13" s="79">
        <v>5488130</v>
      </c>
      <c r="EN13" s="79">
        <v>7305854980.7410593</v>
      </c>
      <c r="EO13" s="79">
        <v>780846919.95580542</v>
      </c>
      <c r="EP13" s="24">
        <v>-79794234</v>
      </c>
      <c r="EQ13" s="80"/>
      <c r="ER13" s="10">
        <v>7226060746.7410612</v>
      </c>
      <c r="ES13" s="24"/>
      <c r="ET13" s="60">
        <v>2279000014.9999995</v>
      </c>
      <c r="EU13" s="24"/>
      <c r="EV13" s="60">
        <v>9505060761.7410641</v>
      </c>
      <c r="EW13" s="81"/>
      <c r="EX13" s="65">
        <v>1124404575.4229813</v>
      </c>
      <c r="EY13" s="32">
        <v>0.13416665120550331</v>
      </c>
      <c r="EZ13" s="114">
        <v>204.87936244640366</v>
      </c>
      <c r="FA13" s="81"/>
      <c r="FB13" s="65">
        <v>298258390.1892001</v>
      </c>
      <c r="FC13" s="24">
        <v>113294108.95000006</v>
      </c>
      <c r="FD13" s="60">
        <v>-184964281.23919991</v>
      </c>
      <c r="FE13" s="81"/>
      <c r="FF13" s="10">
        <v>9320096480.5018616</v>
      </c>
      <c r="FG13" s="86"/>
      <c r="FH13" s="12"/>
      <c r="FI13" s="78" t="s">
        <v>328</v>
      </c>
      <c r="FJ13" s="79">
        <v>5488130</v>
      </c>
      <c r="FK13" s="79">
        <v>7305837157.1719427</v>
      </c>
      <c r="FL13" s="79">
        <v>782544506.42362666</v>
      </c>
      <c r="FM13" s="24">
        <v>-79794234</v>
      </c>
      <c r="FN13" s="80"/>
      <c r="FO13" s="10">
        <v>7226042923.1719427</v>
      </c>
      <c r="FP13" s="24"/>
      <c r="FQ13" s="24">
        <v>2279000014.9999995</v>
      </c>
      <c r="FR13" s="81"/>
      <c r="FS13" s="65">
        <v>1124386751.8538628</v>
      </c>
      <c r="FT13" s="32">
        <v>0.13416452445448021</v>
      </c>
      <c r="FU13" s="114">
        <v>204.87611478843664</v>
      </c>
      <c r="FV13" s="81"/>
      <c r="FW13" s="12"/>
      <c r="FX13" s="78" t="s">
        <v>328</v>
      </c>
      <c r="FY13" s="79">
        <f>SUM(FY15:FY308)</f>
        <v>5485987</v>
      </c>
      <c r="FZ13" s="79">
        <f>SUM(FZ15:FZ308)</f>
        <v>9444275794.2600918</v>
      </c>
      <c r="GA13" s="79">
        <f>SUM(GA15:GA308)</f>
        <v>782098302.15260863</v>
      </c>
      <c r="GB13" s="24">
        <f>SUM(GB15:GB308)</f>
        <v>-77344727</v>
      </c>
      <c r="GC13" s="80"/>
      <c r="GD13" s="10">
        <f>SUM(GD15:GD308)</f>
        <v>9366931067.2600918</v>
      </c>
      <c r="GE13" s="81"/>
      <c r="GF13" s="65">
        <f>GD13-GX13</f>
        <v>758724808.92241287</v>
      </c>
      <c r="GG13" s="32">
        <f>GF13/GX13</f>
        <v>8.8139710661269563E-2</v>
      </c>
      <c r="GH13" s="114">
        <f>GF13/FY13</f>
        <v>138.30233446094803</v>
      </c>
      <c r="GI13" s="81"/>
      <c r="GJ13" s="65">
        <f>SUM(GJ15:GJ308)</f>
        <v>283956786.69005811</v>
      </c>
      <c r="GK13" s="24">
        <f>SUM(GK15:GK308)</f>
        <v>108577812.62920009</v>
      </c>
      <c r="GL13" s="60">
        <f>SUM(GL15:GL308)</f>
        <v>-175378974.06085804</v>
      </c>
      <c r="GM13" s="81"/>
      <c r="GN13" s="10">
        <f>SUM(GN15:GN308)</f>
        <v>9191552093.1992302</v>
      </c>
      <c r="GO13" s="86"/>
      <c r="GP13" s="86"/>
      <c r="GQ13" s="86"/>
      <c r="GR13" s="108" t="s">
        <v>877</v>
      </c>
      <c r="GS13" s="89">
        <f>SUM(GS15:GS308)</f>
        <v>5481423</v>
      </c>
      <c r="GT13" s="98">
        <f>SUM(GT15:GT308)</f>
        <v>8687516592.337677</v>
      </c>
      <c r="GU13" s="98">
        <f>SUM(GU15:GU308)</f>
        <v>748521795.10414684</v>
      </c>
      <c r="GV13" s="98">
        <f>SUM(GV15:GV308)</f>
        <v>-79310334</v>
      </c>
      <c r="GW13" s="98"/>
      <c r="GX13" s="99">
        <f>SUM(GX15:GX308)</f>
        <v>8608206258.3376789</v>
      </c>
      <c r="GY13" s="98"/>
      <c r="GZ13" s="98">
        <f>SUM(GZ15:GZ308)</f>
        <v>-175378974.06085804</v>
      </c>
      <c r="HA13" s="98"/>
      <c r="HB13" s="99">
        <f>SUM(HB15:HB308)</f>
        <v>8432827284.2768221</v>
      </c>
      <c r="HC13" s="100"/>
      <c r="HD13" s="110">
        <f>COUNT(HD15:HD308)</f>
        <v>294</v>
      </c>
    </row>
    <row r="14" spans="1:213" s="27" customFormat="1" ht="12.65" customHeight="1" x14ac:dyDescent="0.25">
      <c r="A14" s="26"/>
      <c r="B14" s="26"/>
      <c r="C14" s="26"/>
      <c r="D14" s="26"/>
      <c r="E14" s="26"/>
      <c r="F14" s="28"/>
      <c r="G14" s="26"/>
      <c r="H14" s="72"/>
      <c r="I14" s="131"/>
      <c r="J14" s="62"/>
      <c r="K14" s="28"/>
      <c r="L14" s="28"/>
      <c r="M14" s="189"/>
      <c r="O14" s="66"/>
      <c r="P14" s="33"/>
      <c r="Q14" s="62"/>
      <c r="S14" s="47"/>
      <c r="T14" s="48"/>
      <c r="U14" s="49"/>
      <c r="W14" s="191"/>
      <c r="X14" s="192"/>
      <c r="Y14" s="176"/>
      <c r="Z14" s="26"/>
      <c r="AA14" s="26"/>
      <c r="AB14" s="26"/>
      <c r="AC14" s="26"/>
      <c r="AD14" s="26"/>
      <c r="AE14" s="28"/>
      <c r="AF14" s="26"/>
      <c r="AG14" s="72"/>
      <c r="AH14" s="131"/>
      <c r="AI14" s="62"/>
      <c r="AJ14" s="28"/>
      <c r="AK14" s="62"/>
      <c r="AM14" s="66"/>
      <c r="AN14" s="33"/>
      <c r="AO14" s="62"/>
      <c r="AQ14" s="47"/>
      <c r="AR14" s="48"/>
      <c r="AS14" s="49"/>
      <c r="AU14" s="69"/>
      <c r="AV14" s="176"/>
      <c r="AW14" s="26"/>
      <c r="AX14" s="26"/>
      <c r="AY14" s="26"/>
      <c r="AZ14" s="26"/>
      <c r="BA14" s="26"/>
      <c r="BB14" s="28"/>
      <c r="BC14" s="26"/>
      <c r="BD14" s="72"/>
      <c r="BE14" s="131"/>
      <c r="BF14" s="62"/>
      <c r="BG14" s="28"/>
      <c r="BH14" s="62"/>
      <c r="BJ14" s="66"/>
      <c r="BK14" s="33"/>
      <c r="BL14" s="62"/>
      <c r="BN14" s="47"/>
      <c r="BO14" s="48"/>
      <c r="BP14" s="49"/>
      <c r="BR14" s="69"/>
      <c r="BS14" s="176"/>
      <c r="BT14" s="26"/>
      <c r="BU14" s="26"/>
      <c r="BV14" s="26"/>
      <c r="BW14" s="26"/>
      <c r="BX14" s="26"/>
      <c r="BY14" s="28"/>
      <c r="BZ14" s="26"/>
      <c r="CA14" s="72"/>
      <c r="CB14" s="131"/>
      <c r="CC14" s="62"/>
      <c r="CD14" s="28"/>
      <c r="CE14" s="62"/>
      <c r="CG14" s="66"/>
      <c r="CH14" s="33"/>
      <c r="CI14" s="62"/>
      <c r="CK14" s="47"/>
      <c r="CL14" s="48"/>
      <c r="CM14" s="49"/>
      <c r="CO14" s="69"/>
      <c r="CP14" s="176"/>
      <c r="CQ14" s="26"/>
      <c r="CR14" s="26"/>
      <c r="CS14" s="26"/>
      <c r="CT14" s="26"/>
      <c r="CU14" s="26"/>
      <c r="CV14" s="28"/>
      <c r="CW14" s="26"/>
      <c r="CX14" s="72"/>
      <c r="CY14" s="131"/>
      <c r="CZ14" s="62"/>
      <c r="DA14" s="28"/>
      <c r="DB14" s="62"/>
      <c r="DD14" s="66"/>
      <c r="DE14" s="33"/>
      <c r="DF14" s="62"/>
      <c r="DH14" s="47"/>
      <c r="DI14" s="48"/>
      <c r="DJ14" s="49"/>
      <c r="DL14" s="69"/>
      <c r="DN14" s="26"/>
      <c r="DO14" s="26"/>
      <c r="DP14" s="26"/>
      <c r="DQ14" s="26"/>
      <c r="DR14" s="26"/>
      <c r="DS14" s="28"/>
      <c r="DT14" s="26"/>
      <c r="DU14" s="72"/>
      <c r="DV14" s="131"/>
      <c r="DW14" s="62"/>
      <c r="DX14" s="28"/>
      <c r="DY14" s="62"/>
      <c r="EA14" s="66"/>
      <c r="EB14" s="33"/>
      <c r="EC14" s="62"/>
      <c r="EE14" s="47"/>
      <c r="EF14" s="48"/>
      <c r="EG14" s="49"/>
      <c r="EI14" s="69"/>
      <c r="EK14" s="26"/>
      <c r="EL14" s="26"/>
      <c r="EM14" s="26"/>
      <c r="EN14" s="26"/>
      <c r="EO14" s="26"/>
      <c r="EP14" s="28"/>
      <c r="EQ14" s="26"/>
      <c r="ER14" s="72"/>
      <c r="ES14" s="131"/>
      <c r="ET14" s="62"/>
      <c r="EU14" s="28"/>
      <c r="EV14" s="62"/>
      <c r="EX14" s="66"/>
      <c r="EY14" s="33"/>
      <c r="EZ14" s="62"/>
      <c r="FB14" s="47"/>
      <c r="FC14" s="48"/>
      <c r="FD14" s="49"/>
      <c r="FF14" s="69"/>
      <c r="FH14" s="26"/>
      <c r="FI14" s="26"/>
      <c r="FJ14" s="26"/>
      <c r="FK14" s="26"/>
      <c r="FL14" s="26"/>
      <c r="FM14" s="28"/>
      <c r="FN14" s="26"/>
      <c r="FO14" s="72"/>
      <c r="FP14" s="131"/>
      <c r="FQ14" s="28"/>
      <c r="FS14" s="66"/>
      <c r="FT14" s="33"/>
      <c r="FU14" s="62"/>
      <c r="FW14" s="26"/>
      <c r="FX14" s="26"/>
      <c r="FY14" s="26"/>
      <c r="FZ14" s="26"/>
      <c r="GA14" s="26"/>
      <c r="GB14" s="28"/>
      <c r="GC14" s="26"/>
      <c r="GD14" s="72"/>
      <c r="GF14" s="66"/>
      <c r="GG14" s="33"/>
      <c r="GH14" s="62"/>
      <c r="GJ14" s="47"/>
      <c r="GK14" s="48"/>
      <c r="GL14" s="49"/>
      <c r="GN14" s="69"/>
      <c r="GR14" s="109"/>
      <c r="GS14" s="90"/>
      <c r="GT14" s="101"/>
      <c r="GU14" s="101"/>
      <c r="GV14" s="101"/>
      <c r="GW14" s="101"/>
      <c r="GX14" s="101"/>
      <c r="GY14" s="101"/>
      <c r="GZ14" s="101"/>
      <c r="HA14" s="101"/>
      <c r="HB14" s="102"/>
      <c r="HC14" s="103"/>
      <c r="HD14" s="112"/>
      <c r="HE14" s="87"/>
    </row>
    <row r="15" spans="1:213" ht="12.65" customHeight="1" x14ac:dyDescent="0.25">
      <c r="A15" s="6">
        <v>5</v>
      </c>
      <c r="B15" s="6" t="s">
        <v>913</v>
      </c>
      <c r="C15" s="7">
        <v>9700</v>
      </c>
      <c r="D15" s="7">
        <v>29481321.450419672</v>
      </c>
      <c r="E15" s="7">
        <v>9748283.0687354766</v>
      </c>
      <c r="F15" s="53">
        <v>1306302</v>
      </c>
      <c r="H15" s="37">
        <f>D15+F15</f>
        <v>30787623.450419672</v>
      </c>
      <c r="I15" s="132"/>
      <c r="J15" s="61">
        <v>5575746.2183221336</v>
      </c>
      <c r="K15" s="134"/>
      <c r="L15" s="134">
        <f>H15+J15</f>
        <v>36363369.668741807</v>
      </c>
      <c r="M15" s="190">
        <f>L15/C15</f>
        <v>3748.800996777506</v>
      </c>
      <c r="O15" s="67">
        <f>L15-GX15</f>
        <v>1493050.6074492857</v>
      </c>
      <c r="P15" s="34">
        <f>O15/GX15</f>
        <v>4.2817233900983513E-2</v>
      </c>
      <c r="Q15" s="61">
        <f>O15/C15</f>
        <v>153.92274303600882</v>
      </c>
      <c r="S15" s="50">
        <v>482641.47810000007</v>
      </c>
      <c r="T15" s="51">
        <v>2871924.0974000003</v>
      </c>
      <c r="U15" s="52">
        <f>T15-S15</f>
        <v>2389282.6193000004</v>
      </c>
      <c r="W15" s="50">
        <f>L15+U15</f>
        <v>38752652.288041808</v>
      </c>
      <c r="X15" s="52">
        <f>W15/12</f>
        <v>3229387.6906701508</v>
      </c>
      <c r="Y15" s="51"/>
      <c r="Z15" s="6">
        <v>5</v>
      </c>
      <c r="AA15" s="6" t="s">
        <v>0</v>
      </c>
      <c r="AB15" s="7">
        <v>9700</v>
      </c>
      <c r="AC15" s="7">
        <v>29481321.450419672</v>
      </c>
      <c r="AD15" s="7">
        <v>9748283.0687354766</v>
      </c>
      <c r="AE15" s="53">
        <v>1151537</v>
      </c>
      <c r="AG15" s="37">
        <f>AC15+AE15</f>
        <v>30632858.450419672</v>
      </c>
      <c r="AH15" s="132"/>
      <c r="AI15" s="61">
        <v>5575746.2183221336</v>
      </c>
      <c r="AJ15" s="134"/>
      <c r="AK15" s="61">
        <f t="shared" ref="AK15:AK78" si="0">AG15+AI15</f>
        <v>36208604.668741807</v>
      </c>
      <c r="AM15" s="67">
        <f>AK15-GX15</f>
        <v>1338285.6074492857</v>
      </c>
      <c r="AN15" s="34">
        <f>AM15/GX15</f>
        <v>3.8378932096862786E-2</v>
      </c>
      <c r="AO15" s="61">
        <f>AM15/AB15</f>
        <v>137.96758839683358</v>
      </c>
      <c r="AQ15" s="50">
        <v>484075.17</v>
      </c>
      <c r="AR15" s="51">
        <v>2880455.18</v>
      </c>
      <c r="AS15" s="52">
        <f t="shared" ref="AS15:AS78" si="1">AR15-AQ15</f>
        <v>2396380.0100000002</v>
      </c>
      <c r="AU15" s="70">
        <f t="shared" ref="AU15:AU78" si="2">AK15+AS15</f>
        <v>38604984.678741805</v>
      </c>
      <c r="AV15" s="51"/>
      <c r="AW15" s="6">
        <v>5</v>
      </c>
      <c r="AX15" s="6" t="s">
        <v>0</v>
      </c>
      <c r="AY15" s="7">
        <v>9700</v>
      </c>
      <c r="AZ15" s="7">
        <v>29424656.336564422</v>
      </c>
      <c r="BA15" s="7">
        <v>9748519.0127354786</v>
      </c>
      <c r="BB15" s="53">
        <v>1151537</v>
      </c>
      <c r="BD15" s="37">
        <f>AZ15+BB15</f>
        <v>30576193.336564422</v>
      </c>
      <c r="BE15" s="132"/>
      <c r="BF15" s="61">
        <v>5555432.6168101709</v>
      </c>
      <c r="BG15" s="134"/>
      <c r="BH15" s="61">
        <f t="shared" ref="BH15:BH78" si="3">BD15+BF15</f>
        <v>36131625.953374594</v>
      </c>
      <c r="BJ15" s="67">
        <f>BH15-GX15</f>
        <v>1261306.8920820728</v>
      </c>
      <c r="BK15" s="34">
        <f>BJ15/GX15</f>
        <v>3.617136080300954E-2</v>
      </c>
      <c r="BL15" s="61">
        <f>BJ15/AY15</f>
        <v>130.03163835897658</v>
      </c>
      <c r="BN15" s="50">
        <v>484075.17</v>
      </c>
      <c r="BO15" s="51">
        <v>2880455.18</v>
      </c>
      <c r="BP15" s="52">
        <f t="shared" ref="BP15:BP78" si="4">BO15-BN15</f>
        <v>2396380.0100000002</v>
      </c>
      <c r="BR15" s="70">
        <f t="shared" ref="BR15:BR78" si="5">BH15+BP15</f>
        <v>38528005.963374592</v>
      </c>
      <c r="BS15" s="51"/>
      <c r="BT15" s="6">
        <v>5</v>
      </c>
      <c r="BU15" s="6" t="s">
        <v>0</v>
      </c>
      <c r="BV15" s="7">
        <v>9700</v>
      </c>
      <c r="BW15" s="7">
        <v>29429697.73170688</v>
      </c>
      <c r="BX15" s="7">
        <v>9760041.7488479335</v>
      </c>
      <c r="BY15" s="53">
        <v>1151537</v>
      </c>
      <c r="CA15" s="37">
        <f t="shared" ref="CA15:CA78" si="6">BW15+BY15</f>
        <v>30581234.73170688</v>
      </c>
      <c r="CB15" s="132"/>
      <c r="CC15" s="61">
        <v>5555432.6168101709</v>
      </c>
      <c r="CD15" s="134"/>
      <c r="CE15" s="61">
        <f t="shared" ref="CE15:CE78" si="7">CA15+CC15</f>
        <v>36136667.348517053</v>
      </c>
      <c r="CG15" s="67">
        <f t="shared" ref="CG15:CG78" si="8">CE15-GX15</f>
        <v>1266348.2872245312</v>
      </c>
      <c r="CH15" s="34">
        <f t="shared" ref="CH15:CH78" si="9">CG15/GX15</f>
        <v>3.631593634112254E-2</v>
      </c>
      <c r="CI15" s="61">
        <f>CG15/BV15</f>
        <v>130.55136981696197</v>
      </c>
      <c r="CK15" s="50">
        <v>484075.17</v>
      </c>
      <c r="CL15" s="51">
        <v>2880455.18</v>
      </c>
      <c r="CM15" s="52">
        <f t="shared" ref="CM15:CM78" si="10">CL15-CK15</f>
        <v>2396380.0100000002</v>
      </c>
      <c r="CO15" s="70">
        <f t="shared" ref="CO15:CO78" si="11">CE15+CM15</f>
        <v>38533047.358517051</v>
      </c>
      <c r="CP15" s="51"/>
      <c r="CQ15" s="6">
        <v>5</v>
      </c>
      <c r="CR15" s="6" t="s">
        <v>0</v>
      </c>
      <c r="CS15" s="7">
        <v>9700</v>
      </c>
      <c r="CT15" s="7">
        <v>29429136.725991622</v>
      </c>
      <c r="CU15" s="7">
        <v>9760041.7488479335</v>
      </c>
      <c r="CV15" s="53">
        <v>1151537</v>
      </c>
      <c r="CX15" s="37">
        <f t="shared" ref="CX15:CX78" si="12">CT15+CV15</f>
        <v>30580673.725991622</v>
      </c>
      <c r="CY15" s="132"/>
      <c r="CZ15" s="61">
        <v>5555432.6168101709</v>
      </c>
      <c r="DA15" s="134"/>
      <c r="DB15" s="61">
        <f t="shared" ref="DB15:DB78" si="13">CX15+CZ15</f>
        <v>36136106.342801794</v>
      </c>
      <c r="DD15" s="67">
        <f t="shared" ref="DD15:DD78" si="14">DB15-GX15</f>
        <v>1265787.2815092728</v>
      </c>
      <c r="DE15" s="34">
        <f t="shared" ref="DE15:DE78" si="15">DD15/GX15</f>
        <v>3.6299847996353676E-2</v>
      </c>
      <c r="DF15" s="61">
        <f>DD15/CS15</f>
        <v>130.4935341762137</v>
      </c>
      <c r="DH15" s="50">
        <v>484075.17</v>
      </c>
      <c r="DI15" s="51">
        <v>2880455.18</v>
      </c>
      <c r="DJ15" s="52">
        <f t="shared" ref="DJ15:DJ78" si="16">DI15-DH15</f>
        <v>2396380.0100000002</v>
      </c>
      <c r="DL15" s="70">
        <f t="shared" ref="DL15:DL78" si="17">DB15+DJ15</f>
        <v>38532486.352801792</v>
      </c>
      <c r="DM15" s="51"/>
      <c r="DN15" s="6">
        <v>5</v>
      </c>
      <c r="DO15" s="6" t="s">
        <v>0</v>
      </c>
      <c r="DP15" s="7">
        <v>9700</v>
      </c>
      <c r="DQ15" s="7">
        <v>29485830.610709578</v>
      </c>
      <c r="DR15" s="7">
        <v>9741747.3017465975</v>
      </c>
      <c r="DS15" s="53">
        <v>1151537</v>
      </c>
      <c r="DU15" s="37">
        <f t="shared" ref="DU15:DU78" si="18">DQ15+DS15</f>
        <v>30637367.610709578</v>
      </c>
      <c r="DV15" s="132"/>
      <c r="DW15" s="61">
        <v>5584674.281893692</v>
      </c>
      <c r="DX15" s="134"/>
      <c r="DY15" s="61">
        <f t="shared" ref="DY15:DY78" si="19">DU15+DW15</f>
        <v>36222041.892603271</v>
      </c>
      <c r="EA15" s="67">
        <f t="shared" ref="EA15:EA78" si="20">DY15-GX15</f>
        <v>1351722.8313107491</v>
      </c>
      <c r="EB15" s="34">
        <f t="shared" ref="EB15:EB78" si="21">EA15/GX15</f>
        <v>3.8764280560059934E-2</v>
      </c>
      <c r="EC15" s="61">
        <f t="shared" ref="EC15:EC78" si="22">EA15/DP15</f>
        <v>139.35286920729371</v>
      </c>
      <c r="EE15" s="50">
        <v>484075.17</v>
      </c>
      <c r="EF15" s="51">
        <v>2880455.18</v>
      </c>
      <c r="EG15" s="52">
        <f t="shared" ref="EG15:EG78" si="23">EF15-EE15</f>
        <v>2396380.0100000002</v>
      </c>
      <c r="EI15" s="70">
        <f t="shared" ref="EI15:EI78" si="24">DY15+EG15</f>
        <v>38618421.902603269</v>
      </c>
      <c r="EJ15" s="51"/>
      <c r="EK15" s="6">
        <v>5</v>
      </c>
      <c r="EL15" s="6" t="s">
        <v>0</v>
      </c>
      <c r="EM15" s="7">
        <v>9700</v>
      </c>
      <c r="EN15" s="7">
        <v>29979341.395887442</v>
      </c>
      <c r="EO15" s="7">
        <v>9741747.3017465975</v>
      </c>
      <c r="EP15" s="53">
        <v>1151537</v>
      </c>
      <c r="ER15" s="37">
        <v>31130878.395887442</v>
      </c>
      <c r="ES15" s="132"/>
      <c r="ET15" s="61">
        <v>5584674.281893692</v>
      </c>
      <c r="EU15" s="134"/>
      <c r="EV15" s="61">
        <v>36715552.677781135</v>
      </c>
      <c r="EX15" s="67">
        <v>2270129.4364886135</v>
      </c>
      <c r="EY15" s="34">
        <v>6.5905110835369998E-2</v>
      </c>
      <c r="EZ15" s="61">
        <v>234.03396252459933</v>
      </c>
      <c r="FB15" s="50">
        <v>484075.17</v>
      </c>
      <c r="FC15" s="51">
        <v>2880455.18</v>
      </c>
      <c r="FD15" s="52">
        <v>2396380.0100000002</v>
      </c>
      <c r="FF15" s="70">
        <v>39111932.687781133</v>
      </c>
      <c r="FG15" s="51"/>
      <c r="FH15" s="6">
        <v>5</v>
      </c>
      <c r="FI15" s="6" t="s">
        <v>0</v>
      </c>
      <c r="FJ15" s="7">
        <v>9700</v>
      </c>
      <c r="FK15" s="7">
        <v>29996308.09525793</v>
      </c>
      <c r="FL15" s="7">
        <v>9761742.0876401383</v>
      </c>
      <c r="FM15" s="53">
        <v>1151537</v>
      </c>
      <c r="FO15" s="37">
        <v>31147845.09525793</v>
      </c>
      <c r="FP15" s="132"/>
      <c r="FQ15" s="134">
        <v>5584674.281893692</v>
      </c>
      <c r="FS15" s="67">
        <v>2287096.135859102</v>
      </c>
      <c r="FT15" s="34">
        <v>6.6397678432859972E-2</v>
      </c>
      <c r="FU15" s="61">
        <v>235.78310678959815</v>
      </c>
      <c r="FW15" s="6">
        <v>5</v>
      </c>
      <c r="FX15" s="6" t="s">
        <v>0</v>
      </c>
      <c r="FY15" s="7">
        <v>9700</v>
      </c>
      <c r="FZ15" s="7">
        <v>35396300.522109903</v>
      </c>
      <c r="GA15" s="7">
        <v>9891067.3024667595</v>
      </c>
      <c r="GB15" s="53">
        <v>1151537</v>
      </c>
      <c r="GD15" s="37">
        <f t="shared" ref="GD15:GD78" si="25">FZ15+GB15</f>
        <v>36547837.522109903</v>
      </c>
      <c r="GF15" s="67">
        <f t="shared" ref="GF15:GF78" si="26">GD15-GX15</f>
        <v>1677518.4608173817</v>
      </c>
      <c r="GG15" s="34">
        <f t="shared" ref="GG15:GG78" si="27">GF15/GX15</f>
        <v>4.8107344755542993E-2</v>
      </c>
      <c r="GH15" s="61">
        <f t="shared" ref="GH15:GH78" si="28">GF15/FY15</f>
        <v>172.94004750694657</v>
      </c>
      <c r="GJ15" s="50">
        <v>528013.60000000009</v>
      </c>
      <c r="GK15" s="51">
        <v>2941629.7672999999</v>
      </c>
      <c r="GL15" s="52">
        <f t="shared" ref="GL15:GL78" si="29">GK15-GJ15</f>
        <v>2413616.1672999999</v>
      </c>
      <c r="GN15" s="70">
        <f t="shared" ref="GN15:GN78" si="30">GD15+GL15</f>
        <v>38961453.689409904</v>
      </c>
      <c r="GO15" s="51"/>
      <c r="GP15" s="125">
        <v>14</v>
      </c>
      <c r="GQ15" s="51"/>
      <c r="GR15" s="106" t="s">
        <v>913</v>
      </c>
      <c r="GS15" s="88">
        <v>9831</v>
      </c>
      <c r="GT15" s="88">
        <v>33718782.061292522</v>
      </c>
      <c r="GU15" s="88">
        <v>9538574.7774754465</v>
      </c>
      <c r="GV15" s="88">
        <v>1151537</v>
      </c>
      <c r="GX15" s="97">
        <f t="shared" ref="GX15:GX78" si="31">GT15+GV15</f>
        <v>34870319.061292522</v>
      </c>
      <c r="GZ15" s="88">
        <v>2413616.1672999999</v>
      </c>
      <c r="HB15" s="97">
        <f t="shared" ref="HB15:HB78" si="32">GX15+GZ15</f>
        <v>37283935.228592522</v>
      </c>
      <c r="HD15" s="110">
        <v>5</v>
      </c>
      <c r="HE15" s="53"/>
    </row>
    <row r="16" spans="1:213" x14ac:dyDescent="0.25">
      <c r="A16" s="6">
        <v>9</v>
      </c>
      <c r="B16" s="6" t="s">
        <v>914</v>
      </c>
      <c r="C16" s="7">
        <v>2573</v>
      </c>
      <c r="D16" s="7">
        <v>8490056.4335106462</v>
      </c>
      <c r="E16" s="7">
        <v>2744122.2428369871</v>
      </c>
      <c r="F16" s="53">
        <v>-543054</v>
      </c>
      <c r="H16" s="37">
        <f t="shared" ref="H16:H79" si="33">D16+F16</f>
        <v>7947002.4335106462</v>
      </c>
      <c r="I16" s="132"/>
      <c r="J16" s="61">
        <v>1454876.2267328738</v>
      </c>
      <c r="K16" s="134"/>
      <c r="L16" s="134">
        <f t="shared" ref="L16:L78" si="34">H16+J16</f>
        <v>9401878.6602435205</v>
      </c>
      <c r="M16" s="190">
        <f t="shared" ref="M16:M79" si="35">L16/C16</f>
        <v>3654.0531131921962</v>
      </c>
      <c r="O16" s="67">
        <f t="shared" ref="O16:O79" si="36">L16-GX16</f>
        <v>502092.69583247043</v>
      </c>
      <c r="P16" s="34">
        <f t="shared" ref="P16:P79" si="37">O16/GX16</f>
        <v>5.6416266395648854E-2</v>
      </c>
      <c r="Q16" s="61">
        <f t="shared" ref="Q16:Q79" si="38">O16/C16</f>
        <v>195.139018978807</v>
      </c>
      <c r="S16" s="50">
        <v>39421.498</v>
      </c>
      <c r="T16" s="51">
        <v>140014.28600000002</v>
      </c>
      <c r="U16" s="52">
        <f t="shared" ref="U16:U79" si="39">T16-S16</f>
        <v>100592.78800000003</v>
      </c>
      <c r="W16" s="50">
        <f t="shared" ref="W16:W78" si="40">L16+U16</f>
        <v>9502471.4482435212</v>
      </c>
      <c r="X16" s="52">
        <f t="shared" ref="X16:X79" si="41">W16/12</f>
        <v>791872.62068696006</v>
      </c>
      <c r="Y16" s="51"/>
      <c r="Z16" s="6">
        <v>9</v>
      </c>
      <c r="AA16" s="6" t="s">
        <v>1</v>
      </c>
      <c r="AB16" s="7">
        <v>2573</v>
      </c>
      <c r="AC16" s="7">
        <v>8490056.4335106481</v>
      </c>
      <c r="AD16" s="7">
        <v>2744122.2428369871</v>
      </c>
      <c r="AE16" s="53">
        <v>-528738</v>
      </c>
      <c r="AG16" s="37">
        <f t="shared" ref="AG16:AG79" si="42">AC16+AE16</f>
        <v>7961318.4335106481</v>
      </c>
      <c r="AH16" s="132"/>
      <c r="AI16" s="61">
        <v>1454876.2267328738</v>
      </c>
      <c r="AJ16" s="134"/>
      <c r="AK16" s="61">
        <f t="shared" si="0"/>
        <v>9416194.6602435224</v>
      </c>
      <c r="AM16" s="67">
        <f t="shared" ref="AM16:AM79" si="43">AK16-GX16</f>
        <v>516408.69583247229</v>
      </c>
      <c r="AN16" s="34">
        <f t="shared" ref="AN16:AN79" si="44">AM16/GX16</f>
        <v>5.8024844406091965E-2</v>
      </c>
      <c r="AO16" s="61">
        <f t="shared" ref="AO16:AO79" si="45">AM16/AB16</f>
        <v>200.70295213077043</v>
      </c>
      <c r="AQ16" s="50">
        <v>39538.600000000006</v>
      </c>
      <c r="AR16" s="51">
        <v>140430.20000000001</v>
      </c>
      <c r="AS16" s="52">
        <f t="shared" si="1"/>
        <v>100891.6</v>
      </c>
      <c r="AU16" s="70">
        <f t="shared" si="2"/>
        <v>9517086.260243522</v>
      </c>
      <c r="AV16" s="51"/>
      <c r="AW16" s="6">
        <v>9</v>
      </c>
      <c r="AX16" s="6" t="s">
        <v>1</v>
      </c>
      <c r="AY16" s="7">
        <v>2573</v>
      </c>
      <c r="AZ16" s="7">
        <v>8485922.3194616251</v>
      </c>
      <c r="BA16" s="7">
        <v>2744184.8828369873</v>
      </c>
      <c r="BB16" s="53">
        <v>-528738</v>
      </c>
      <c r="BD16" s="37">
        <f t="shared" ref="BD16:BD78" si="46">AZ16+BB16</f>
        <v>7957184.3194616251</v>
      </c>
      <c r="BE16" s="132"/>
      <c r="BF16" s="61">
        <v>1441049.4901387729</v>
      </c>
      <c r="BG16" s="134"/>
      <c r="BH16" s="61">
        <f t="shared" si="3"/>
        <v>9398233.8096003979</v>
      </c>
      <c r="BJ16" s="67">
        <f t="shared" ref="BJ16:BJ79" si="47">BH16-GX16</f>
        <v>498447.84518934786</v>
      </c>
      <c r="BK16" s="34">
        <f t="shared" ref="BK16:BK79" si="48">BJ16/GX16</f>
        <v>5.6006722766431496E-2</v>
      </c>
      <c r="BL16" s="61">
        <f t="shared" ref="BL16:BL79" si="49">BJ16/AY16</f>
        <v>193.72244274751179</v>
      </c>
      <c r="BN16" s="50">
        <v>39538.600000000006</v>
      </c>
      <c r="BO16" s="51">
        <v>140430.20000000001</v>
      </c>
      <c r="BP16" s="52">
        <f t="shared" si="4"/>
        <v>100891.6</v>
      </c>
      <c r="BR16" s="70">
        <f t="shared" si="5"/>
        <v>9499125.4096003976</v>
      </c>
      <c r="BS16" s="51"/>
      <c r="BT16" s="6">
        <v>9</v>
      </c>
      <c r="BU16" s="6" t="s">
        <v>1</v>
      </c>
      <c r="BV16" s="7">
        <v>2573</v>
      </c>
      <c r="BW16" s="7">
        <v>8489831.4957473613</v>
      </c>
      <c r="BX16" s="7">
        <v>2749484.5613256292</v>
      </c>
      <c r="BY16" s="53">
        <v>-528738</v>
      </c>
      <c r="CA16" s="37">
        <f t="shared" si="6"/>
        <v>7961093.4957473613</v>
      </c>
      <c r="CB16" s="132"/>
      <c r="CC16" s="61">
        <v>1441049.4901387729</v>
      </c>
      <c r="CD16" s="134"/>
      <c r="CE16" s="61">
        <f t="shared" si="7"/>
        <v>9402142.9858861342</v>
      </c>
      <c r="CG16" s="67">
        <f t="shared" si="8"/>
        <v>502357.02147508413</v>
      </c>
      <c r="CH16" s="34">
        <f t="shared" si="9"/>
        <v>5.6445966620313884E-2</v>
      </c>
      <c r="CI16" s="61">
        <f>CG16/BV16</f>
        <v>195.2417495045022</v>
      </c>
      <c r="CK16" s="50">
        <v>39538.600000000006</v>
      </c>
      <c r="CL16" s="51">
        <v>140430.20000000001</v>
      </c>
      <c r="CM16" s="52">
        <f t="shared" si="10"/>
        <v>100891.6</v>
      </c>
      <c r="CO16" s="70">
        <f t="shared" si="11"/>
        <v>9503034.5858861338</v>
      </c>
      <c r="CP16" s="51"/>
      <c r="CQ16" s="6">
        <v>9</v>
      </c>
      <c r="CR16" s="6" t="s">
        <v>1</v>
      </c>
      <c r="CS16" s="7">
        <v>2573</v>
      </c>
      <c r="CT16" s="7">
        <v>8404877.6959241983</v>
      </c>
      <c r="CU16" s="7">
        <v>2749484.5613256292</v>
      </c>
      <c r="CV16" s="53">
        <v>-528738</v>
      </c>
      <c r="CX16" s="37">
        <f t="shared" si="12"/>
        <v>7876139.6959241983</v>
      </c>
      <c r="CY16" s="132"/>
      <c r="CZ16" s="61">
        <v>1441049.4901387729</v>
      </c>
      <c r="DA16" s="134"/>
      <c r="DB16" s="61">
        <f t="shared" si="13"/>
        <v>9317189.1860629711</v>
      </c>
      <c r="DD16" s="67">
        <f t="shared" si="14"/>
        <v>417403.22165192105</v>
      </c>
      <c r="DE16" s="34">
        <f t="shared" si="15"/>
        <v>4.6900366292072171E-2</v>
      </c>
      <c r="DF16" s="61">
        <f>DD16/CS16</f>
        <v>162.22433799141899</v>
      </c>
      <c r="DH16" s="50">
        <v>39538.600000000006</v>
      </c>
      <c r="DI16" s="51">
        <v>140430.20000000001</v>
      </c>
      <c r="DJ16" s="52">
        <f t="shared" si="16"/>
        <v>100891.6</v>
      </c>
      <c r="DL16" s="70">
        <f t="shared" si="17"/>
        <v>9418080.7860629708</v>
      </c>
      <c r="DM16" s="51"/>
      <c r="DN16" s="6">
        <v>9</v>
      </c>
      <c r="DO16" s="6" t="s">
        <v>1</v>
      </c>
      <c r="DP16" s="7">
        <v>2573</v>
      </c>
      <c r="DQ16" s="7">
        <v>8409215.5897914097</v>
      </c>
      <c r="DR16" s="7">
        <v>2732711.5886378558</v>
      </c>
      <c r="DS16" s="53">
        <v>-528738</v>
      </c>
      <c r="DU16" s="37">
        <f t="shared" si="18"/>
        <v>7880477.5897914097</v>
      </c>
      <c r="DV16" s="132"/>
      <c r="DW16" s="61">
        <v>1450906.2064419477</v>
      </c>
      <c r="DX16" s="134"/>
      <c r="DY16" s="61">
        <f t="shared" si="19"/>
        <v>9331383.7962333579</v>
      </c>
      <c r="EA16" s="67">
        <f t="shared" si="20"/>
        <v>431597.83182230778</v>
      </c>
      <c r="EB16" s="34">
        <f t="shared" si="21"/>
        <v>4.8495304667798167E-2</v>
      </c>
      <c r="EC16" s="61">
        <f t="shared" si="22"/>
        <v>167.74109281861942</v>
      </c>
      <c r="EE16" s="50">
        <v>39538.600000000006</v>
      </c>
      <c r="EF16" s="51">
        <v>140430.20000000001</v>
      </c>
      <c r="EG16" s="52">
        <f t="shared" si="23"/>
        <v>100891.6</v>
      </c>
      <c r="EI16" s="70">
        <f t="shared" si="24"/>
        <v>9432275.3962333575</v>
      </c>
      <c r="EJ16" s="51"/>
      <c r="EK16" s="6">
        <v>9</v>
      </c>
      <c r="EL16" s="6" t="s">
        <v>1</v>
      </c>
      <c r="EM16" s="7">
        <v>2573</v>
      </c>
      <c r="EN16" s="7">
        <v>8543947.4786677957</v>
      </c>
      <c r="EO16" s="7">
        <v>2732711.5886378558</v>
      </c>
      <c r="EP16" s="53">
        <v>-528738</v>
      </c>
      <c r="ER16" s="37">
        <v>8015209.4786677957</v>
      </c>
      <c r="ES16" s="132"/>
      <c r="ET16" s="61">
        <v>1450906.2064419477</v>
      </c>
      <c r="EU16" s="134"/>
      <c r="EV16" s="61">
        <v>9466115.6851097438</v>
      </c>
      <c r="EX16" s="67">
        <v>679133.92069869302</v>
      </c>
      <c r="EY16" s="34">
        <v>7.7288645738325612E-2</v>
      </c>
      <c r="EZ16" s="61">
        <v>263.94633528903734</v>
      </c>
      <c r="FB16" s="50">
        <v>39538.600000000006</v>
      </c>
      <c r="FC16" s="51">
        <v>140430.20000000001</v>
      </c>
      <c r="FD16" s="52">
        <v>100891.6</v>
      </c>
      <c r="FF16" s="70">
        <v>9567007.2851097435</v>
      </c>
      <c r="FG16" s="51"/>
      <c r="FH16" s="6">
        <v>9</v>
      </c>
      <c r="FI16" s="6" t="s">
        <v>1</v>
      </c>
      <c r="FJ16" s="7">
        <v>2573</v>
      </c>
      <c r="FK16" s="7">
        <v>8569196.241682874</v>
      </c>
      <c r="FL16" s="7">
        <v>2758761.4569231221</v>
      </c>
      <c r="FM16" s="53">
        <v>-528738</v>
      </c>
      <c r="FO16" s="37">
        <v>8040458.241682874</v>
      </c>
      <c r="FP16" s="132"/>
      <c r="FQ16" s="134">
        <v>1450906.2064419477</v>
      </c>
      <c r="FS16" s="67">
        <v>704382.6837137714</v>
      </c>
      <c r="FT16" s="34">
        <v>8.0162074145488205E-2</v>
      </c>
      <c r="FU16" s="61">
        <v>273.75930187087891</v>
      </c>
      <c r="FW16" s="6">
        <v>9</v>
      </c>
      <c r="FX16" s="6" t="s">
        <v>1</v>
      </c>
      <c r="FY16" s="7">
        <v>2573</v>
      </c>
      <c r="FZ16" s="7">
        <v>10022981.56372577</v>
      </c>
      <c r="GA16" s="7">
        <v>2838620.3402430788</v>
      </c>
      <c r="GB16" s="53">
        <v>-528738</v>
      </c>
      <c r="GD16" s="37">
        <f t="shared" si="25"/>
        <v>9494243.5637257695</v>
      </c>
      <c r="GF16" s="67">
        <f t="shared" si="26"/>
        <v>594457.59931471944</v>
      </c>
      <c r="GG16" s="34">
        <f t="shared" si="27"/>
        <v>6.6794595026427483E-2</v>
      </c>
      <c r="GH16" s="61">
        <f t="shared" si="28"/>
        <v>231.03676615418556</v>
      </c>
      <c r="GJ16" s="50">
        <v>17160.442000000003</v>
      </c>
      <c r="GK16" s="51">
        <v>72601.87000000001</v>
      </c>
      <c r="GL16" s="52">
        <f t="shared" si="29"/>
        <v>55441.428000000007</v>
      </c>
      <c r="GN16" s="70">
        <f t="shared" si="30"/>
        <v>9549684.9917257689</v>
      </c>
      <c r="GO16" s="51"/>
      <c r="GP16" s="125">
        <v>17</v>
      </c>
      <c r="GQ16" s="51"/>
      <c r="GR16" s="106" t="s">
        <v>914</v>
      </c>
      <c r="GS16" s="88">
        <v>2610</v>
      </c>
      <c r="GT16" s="88">
        <v>9428523.9644110501</v>
      </c>
      <c r="GU16" s="88">
        <v>2750568.2551401574</v>
      </c>
      <c r="GV16" s="88">
        <v>-528738</v>
      </c>
      <c r="GX16" s="97">
        <f t="shared" si="31"/>
        <v>8899785.9644110501</v>
      </c>
      <c r="GZ16" s="88">
        <v>55441.428000000007</v>
      </c>
      <c r="HB16" s="97">
        <f t="shared" si="32"/>
        <v>8955227.3924110495</v>
      </c>
      <c r="HD16" s="110">
        <v>9</v>
      </c>
      <c r="HE16" s="53"/>
    </row>
    <row r="17" spans="1:213" x14ac:dyDescent="0.25">
      <c r="A17" s="6">
        <v>10</v>
      </c>
      <c r="B17" s="6" t="s">
        <v>915</v>
      </c>
      <c r="C17" s="7">
        <v>11544</v>
      </c>
      <c r="D17" s="7">
        <v>34188353.742285535</v>
      </c>
      <c r="E17" s="7">
        <v>11696994.066014107</v>
      </c>
      <c r="F17" s="53">
        <v>-659446</v>
      </c>
      <c r="H17" s="37">
        <f t="shared" si="33"/>
        <v>33528907.742285535</v>
      </c>
      <c r="I17" s="132"/>
      <c r="J17" s="61">
        <v>6731746.3001603829</v>
      </c>
      <c r="K17" s="134"/>
      <c r="L17" s="134">
        <f t="shared" si="34"/>
        <v>40260654.04244592</v>
      </c>
      <c r="M17" s="190">
        <f t="shared" si="35"/>
        <v>3487.582644009522</v>
      </c>
      <c r="O17" s="67">
        <f t="shared" si="36"/>
        <v>2040382.6096702591</v>
      </c>
      <c r="P17" s="34">
        <f t="shared" si="37"/>
        <v>5.3384827819944157E-2</v>
      </c>
      <c r="Q17" s="61">
        <f t="shared" si="38"/>
        <v>176.74832031100649</v>
      </c>
      <c r="S17" s="50">
        <v>249606.05043999999</v>
      </c>
      <c r="T17" s="51">
        <v>154967.26800000004</v>
      </c>
      <c r="U17" s="52">
        <f t="shared" si="39"/>
        <v>-94638.782439999952</v>
      </c>
      <c r="W17" s="50">
        <f t="shared" si="40"/>
        <v>40166015.260005921</v>
      </c>
      <c r="X17" s="52">
        <f t="shared" si="41"/>
        <v>3347167.9383338266</v>
      </c>
      <c r="Y17" s="51"/>
      <c r="Z17" s="6">
        <v>10</v>
      </c>
      <c r="AA17" s="6" t="s">
        <v>2</v>
      </c>
      <c r="AB17" s="7">
        <v>11544</v>
      </c>
      <c r="AC17" s="7">
        <v>34188353.742285535</v>
      </c>
      <c r="AD17" s="7">
        <v>11696994.066014107</v>
      </c>
      <c r="AE17" s="53">
        <v>-614545</v>
      </c>
      <c r="AG17" s="37">
        <f t="shared" si="42"/>
        <v>33573808.742285535</v>
      </c>
      <c r="AH17" s="132"/>
      <c r="AI17" s="61">
        <v>6731746.3001603829</v>
      </c>
      <c r="AJ17" s="134"/>
      <c r="AK17" s="61">
        <f t="shared" si="0"/>
        <v>40305555.04244592</v>
      </c>
      <c r="AM17" s="67">
        <f t="shared" si="43"/>
        <v>2085283.6096702591</v>
      </c>
      <c r="AN17" s="34">
        <f t="shared" si="44"/>
        <v>5.4559623244382072E-2</v>
      </c>
      <c r="AO17" s="61">
        <f t="shared" si="45"/>
        <v>180.63787332555953</v>
      </c>
      <c r="AQ17" s="50">
        <v>250347.50800000003</v>
      </c>
      <c r="AR17" s="51">
        <v>155427.6</v>
      </c>
      <c r="AS17" s="52">
        <f t="shared" si="1"/>
        <v>-94919.908000000025</v>
      </c>
      <c r="AU17" s="70">
        <f t="shared" si="2"/>
        <v>40210635.134445921</v>
      </c>
      <c r="AV17" s="51"/>
      <c r="AW17" s="6">
        <v>10</v>
      </c>
      <c r="AX17" s="6" t="s">
        <v>2</v>
      </c>
      <c r="AY17" s="7">
        <v>11544</v>
      </c>
      <c r="AZ17" s="7">
        <v>34171099.618423201</v>
      </c>
      <c r="BA17" s="7">
        <v>11697275.178014109</v>
      </c>
      <c r="BB17" s="53">
        <v>-614545</v>
      </c>
      <c r="BD17" s="37">
        <f t="shared" si="46"/>
        <v>33556554.618423201</v>
      </c>
      <c r="BE17" s="132"/>
      <c r="BF17" s="61">
        <v>6724980.6417872459</v>
      </c>
      <c r="BG17" s="134"/>
      <c r="BH17" s="61">
        <f t="shared" si="3"/>
        <v>40281535.260210447</v>
      </c>
      <c r="BJ17" s="67">
        <f t="shared" si="47"/>
        <v>2061263.8274347857</v>
      </c>
      <c r="BK17" s="34">
        <f t="shared" si="48"/>
        <v>5.3931166633922854E-2</v>
      </c>
      <c r="BL17" s="61">
        <f t="shared" si="49"/>
        <v>178.55715760869592</v>
      </c>
      <c r="BN17" s="50">
        <v>250347.50800000003</v>
      </c>
      <c r="BO17" s="51">
        <v>155427.6</v>
      </c>
      <c r="BP17" s="52">
        <f t="shared" si="4"/>
        <v>-94919.908000000025</v>
      </c>
      <c r="BR17" s="70">
        <f t="shared" si="5"/>
        <v>40186615.352210447</v>
      </c>
      <c r="BS17" s="51"/>
      <c r="BT17" s="6">
        <v>10</v>
      </c>
      <c r="BU17" s="6" t="s">
        <v>2</v>
      </c>
      <c r="BV17" s="7">
        <v>11544</v>
      </c>
      <c r="BW17" s="7">
        <v>34188112.825860038</v>
      </c>
      <c r="BX17" s="7">
        <v>11721540.741518503</v>
      </c>
      <c r="BY17" s="53">
        <v>-614545</v>
      </c>
      <c r="CA17" s="37">
        <f t="shared" si="6"/>
        <v>33573567.825860038</v>
      </c>
      <c r="CB17" s="132"/>
      <c r="CC17" s="61">
        <v>6724980.6417872459</v>
      </c>
      <c r="CD17" s="134"/>
      <c r="CE17" s="61">
        <f t="shared" si="7"/>
        <v>40298548.467647284</v>
      </c>
      <c r="CG17" s="67">
        <f t="shared" si="8"/>
        <v>2078277.0348716229</v>
      </c>
      <c r="CH17" s="34">
        <f t="shared" si="9"/>
        <v>5.4376302338067742E-2</v>
      </c>
      <c r="CI17" s="61">
        <f t="shared" ref="CI17:CI80" si="50">CG17/BV17</f>
        <v>180.03092817668252</v>
      </c>
      <c r="CK17" s="50">
        <v>250347.50800000003</v>
      </c>
      <c r="CL17" s="51">
        <v>155427.6</v>
      </c>
      <c r="CM17" s="52">
        <f t="shared" si="10"/>
        <v>-94919.908000000025</v>
      </c>
      <c r="CO17" s="70">
        <f t="shared" si="11"/>
        <v>40203628.559647284</v>
      </c>
      <c r="CP17" s="51"/>
      <c r="CQ17" s="6">
        <v>10</v>
      </c>
      <c r="CR17" s="6" t="s">
        <v>2</v>
      </c>
      <c r="CS17" s="7">
        <v>11544</v>
      </c>
      <c r="CT17" s="7">
        <v>33760182.685603701</v>
      </c>
      <c r="CU17" s="7">
        <v>11721540.741518503</v>
      </c>
      <c r="CV17" s="53">
        <v>-614545</v>
      </c>
      <c r="CX17" s="37">
        <f t="shared" si="12"/>
        <v>33145637.685603701</v>
      </c>
      <c r="CY17" s="132"/>
      <c r="CZ17" s="61">
        <v>6724980.6417872459</v>
      </c>
      <c r="DA17" s="134"/>
      <c r="DB17" s="61">
        <f t="shared" si="13"/>
        <v>39870618.327390946</v>
      </c>
      <c r="DD17" s="67">
        <f t="shared" si="14"/>
        <v>1650346.8946152851</v>
      </c>
      <c r="DE17" s="34">
        <f t="shared" si="15"/>
        <v>4.3179884201451163E-2</v>
      </c>
      <c r="DF17" s="61">
        <f t="shared" ref="DF17:DF79" si="51">DD17/CS17</f>
        <v>142.96144270749178</v>
      </c>
      <c r="DH17" s="50">
        <v>250347.50800000003</v>
      </c>
      <c r="DI17" s="51">
        <v>155427.6</v>
      </c>
      <c r="DJ17" s="52">
        <f t="shared" si="16"/>
        <v>-94919.908000000025</v>
      </c>
      <c r="DL17" s="70">
        <f t="shared" si="17"/>
        <v>39775698.419390947</v>
      </c>
      <c r="DM17" s="51"/>
      <c r="DN17" s="6">
        <v>10</v>
      </c>
      <c r="DO17" s="6" t="s">
        <v>2</v>
      </c>
      <c r="DP17" s="7">
        <v>11544</v>
      </c>
      <c r="DQ17" s="7">
        <v>33846716.517715618</v>
      </c>
      <c r="DR17" s="7">
        <v>11722150.378131824</v>
      </c>
      <c r="DS17" s="53">
        <v>-614545</v>
      </c>
      <c r="DU17" s="37">
        <f t="shared" si="18"/>
        <v>33232171.517715618</v>
      </c>
      <c r="DV17" s="132"/>
      <c r="DW17" s="61">
        <v>6775695.5461415313</v>
      </c>
      <c r="DX17" s="134"/>
      <c r="DY17" s="61">
        <f t="shared" si="19"/>
        <v>40007867.063857153</v>
      </c>
      <c r="EA17" s="67">
        <f t="shared" si="20"/>
        <v>1787595.6310814917</v>
      </c>
      <c r="EB17" s="34">
        <f t="shared" si="21"/>
        <v>4.6770877444594634E-2</v>
      </c>
      <c r="EC17" s="61">
        <f t="shared" si="22"/>
        <v>154.85062639306062</v>
      </c>
      <c r="EE17" s="50">
        <v>250347.50800000003</v>
      </c>
      <c r="EF17" s="51">
        <v>155427.6</v>
      </c>
      <c r="EG17" s="52">
        <f t="shared" si="23"/>
        <v>-94919.908000000025</v>
      </c>
      <c r="EI17" s="70">
        <f t="shared" si="24"/>
        <v>39912947.155857153</v>
      </c>
      <c r="EJ17" s="51"/>
      <c r="EK17" s="6">
        <v>10</v>
      </c>
      <c r="EL17" s="6" t="s">
        <v>2</v>
      </c>
      <c r="EM17" s="7">
        <v>11544</v>
      </c>
      <c r="EN17" s="7">
        <v>34422684.882713489</v>
      </c>
      <c r="EO17" s="7">
        <v>11722150.378131824</v>
      </c>
      <c r="EP17" s="53">
        <v>-614545</v>
      </c>
      <c r="ER17" s="37">
        <v>33808139.882713489</v>
      </c>
      <c r="ES17" s="132"/>
      <c r="ET17" s="61">
        <v>6775695.5461415313</v>
      </c>
      <c r="EU17" s="134"/>
      <c r="EV17" s="61">
        <v>40583835.428855017</v>
      </c>
      <c r="EX17" s="67">
        <v>2869799.8560793549</v>
      </c>
      <c r="EY17" s="34">
        <v>7.6093682696501325E-2</v>
      </c>
      <c r="EZ17" s="61">
        <v>248.59666112953525</v>
      </c>
      <c r="FB17" s="50">
        <v>250347.50800000003</v>
      </c>
      <c r="FC17" s="51">
        <v>155427.6</v>
      </c>
      <c r="FD17" s="52">
        <v>-94919.908000000025</v>
      </c>
      <c r="FF17" s="70">
        <v>40488915.520855017</v>
      </c>
      <c r="FG17" s="51"/>
      <c r="FH17" s="6">
        <v>10</v>
      </c>
      <c r="FI17" s="6" t="s">
        <v>2</v>
      </c>
      <c r="FJ17" s="7">
        <v>11544</v>
      </c>
      <c r="FK17" s="7">
        <v>34467951.831236556</v>
      </c>
      <c r="FL17" s="7">
        <v>11771022.294876682</v>
      </c>
      <c r="FM17" s="53">
        <v>-614545</v>
      </c>
      <c r="FO17" s="37">
        <v>33853406.831236556</v>
      </c>
      <c r="FP17" s="132"/>
      <c r="FQ17" s="134">
        <v>6775695.5461415313</v>
      </c>
      <c r="FS17" s="67">
        <v>2915066.8046024293</v>
      </c>
      <c r="FT17" s="34">
        <v>7.7293950656044511E-2</v>
      </c>
      <c r="FU17" s="61">
        <v>252.5179144665999</v>
      </c>
      <c r="FW17" s="6">
        <v>10</v>
      </c>
      <c r="FX17" s="6" t="s">
        <v>2</v>
      </c>
      <c r="FY17" s="7">
        <v>11544</v>
      </c>
      <c r="FZ17" s="7">
        <v>40926794.427974418</v>
      </c>
      <c r="GA17" s="7">
        <v>11821126.244949076</v>
      </c>
      <c r="GB17" s="53">
        <v>-614545</v>
      </c>
      <c r="GD17" s="37">
        <f t="shared" si="25"/>
        <v>40312249.427974418</v>
      </c>
      <c r="GF17" s="67">
        <f t="shared" si="26"/>
        <v>2091977.9951987565</v>
      </c>
      <c r="GG17" s="34">
        <f t="shared" si="27"/>
        <v>5.4734775991276401E-2</v>
      </c>
      <c r="GH17" s="61">
        <f t="shared" si="28"/>
        <v>181.21777505186733</v>
      </c>
      <c r="GJ17" s="50">
        <v>207245.33799999999</v>
      </c>
      <c r="GK17" s="51">
        <v>176950.55769999998</v>
      </c>
      <c r="GL17" s="52">
        <f t="shared" si="29"/>
        <v>-30294.780300000013</v>
      </c>
      <c r="GN17" s="70">
        <f t="shared" si="30"/>
        <v>40281954.647674419</v>
      </c>
      <c r="GO17" s="51"/>
      <c r="GP17" s="125">
        <v>14</v>
      </c>
      <c r="GQ17" s="51"/>
      <c r="GR17" s="106" t="s">
        <v>915</v>
      </c>
      <c r="GS17" s="88">
        <v>11713</v>
      </c>
      <c r="GT17" s="88">
        <v>38834816.432775661</v>
      </c>
      <c r="GU17" s="88">
        <v>11451735.209523847</v>
      </c>
      <c r="GV17" s="88">
        <v>-614545</v>
      </c>
      <c r="GX17" s="97">
        <f t="shared" si="31"/>
        <v>38220271.432775661</v>
      </c>
      <c r="GZ17" s="88">
        <v>-30294.780300000013</v>
      </c>
      <c r="HB17" s="97">
        <f t="shared" si="32"/>
        <v>38189976.652475663</v>
      </c>
      <c r="HD17" s="110">
        <v>10</v>
      </c>
      <c r="HE17" s="53"/>
    </row>
    <row r="18" spans="1:213" x14ac:dyDescent="0.25">
      <c r="A18" s="6">
        <v>16</v>
      </c>
      <c r="B18" s="6" t="s">
        <v>916</v>
      </c>
      <c r="C18" s="7">
        <v>8149</v>
      </c>
      <c r="D18" s="7">
        <v>16345262.786286874</v>
      </c>
      <c r="E18" s="7">
        <v>4537700.1259781104</v>
      </c>
      <c r="F18" s="53">
        <v>-561000</v>
      </c>
      <c r="H18" s="37">
        <f t="shared" si="33"/>
        <v>15784262.786286874</v>
      </c>
      <c r="I18" s="132"/>
      <c r="J18" s="61">
        <v>3888866.9292509467</v>
      </c>
      <c r="K18" s="134"/>
      <c r="L18" s="134">
        <f t="shared" si="34"/>
        <v>19673129.71553782</v>
      </c>
      <c r="M18" s="190">
        <f t="shared" si="35"/>
        <v>2414.1771647487813</v>
      </c>
      <c r="O18" s="67">
        <f t="shared" si="36"/>
        <v>1216413.1806236245</v>
      </c>
      <c r="P18" s="34">
        <f t="shared" si="37"/>
        <v>6.5906261188037454E-2</v>
      </c>
      <c r="Q18" s="61">
        <f t="shared" si="38"/>
        <v>149.27146651412744</v>
      </c>
      <c r="S18" s="50">
        <v>174909.10853999999</v>
      </c>
      <c r="T18" s="51">
        <v>1286092.3882000002</v>
      </c>
      <c r="U18" s="52">
        <f t="shared" si="39"/>
        <v>1111183.2796600002</v>
      </c>
      <c r="W18" s="50">
        <f t="shared" si="40"/>
        <v>20784312.995197821</v>
      </c>
      <c r="X18" s="52">
        <f t="shared" si="41"/>
        <v>1732026.0829331519</v>
      </c>
      <c r="Y18" s="51"/>
      <c r="Z18" s="6">
        <v>16</v>
      </c>
      <c r="AA18" s="6" t="s">
        <v>3</v>
      </c>
      <c r="AB18" s="7">
        <v>8149</v>
      </c>
      <c r="AC18" s="7">
        <v>16345262.786286881</v>
      </c>
      <c r="AD18" s="7">
        <v>4537700.1259781104</v>
      </c>
      <c r="AE18" s="53">
        <v>-415361</v>
      </c>
      <c r="AG18" s="37">
        <f t="shared" si="42"/>
        <v>15929901.786286881</v>
      </c>
      <c r="AH18" s="132"/>
      <c r="AI18" s="61">
        <v>3888866.9292509467</v>
      </c>
      <c r="AJ18" s="134"/>
      <c r="AK18" s="61">
        <f t="shared" si="0"/>
        <v>19818768.715537827</v>
      </c>
      <c r="AM18" s="67">
        <f t="shared" si="43"/>
        <v>1362052.1806236319</v>
      </c>
      <c r="AN18" s="34">
        <f t="shared" si="44"/>
        <v>7.3797101345034227E-2</v>
      </c>
      <c r="AO18" s="61">
        <f t="shared" si="45"/>
        <v>167.14347534956829</v>
      </c>
      <c r="AQ18" s="50">
        <v>175428.67800000001</v>
      </c>
      <c r="AR18" s="51">
        <v>1289912.74</v>
      </c>
      <c r="AS18" s="52">
        <f t="shared" si="1"/>
        <v>1114484.0619999999</v>
      </c>
      <c r="AU18" s="70">
        <f t="shared" si="2"/>
        <v>20933252.777537826</v>
      </c>
      <c r="AV18" s="51"/>
      <c r="AW18" s="6">
        <v>16</v>
      </c>
      <c r="AX18" s="6" t="s">
        <v>3</v>
      </c>
      <c r="AY18" s="7">
        <v>8149</v>
      </c>
      <c r="AZ18" s="7">
        <v>16350428.998814275</v>
      </c>
      <c r="BA18" s="7">
        <v>4537898.0779781118</v>
      </c>
      <c r="BB18" s="53">
        <v>-415361</v>
      </c>
      <c r="BD18" s="37">
        <f t="shared" si="46"/>
        <v>15935067.998814275</v>
      </c>
      <c r="BE18" s="132"/>
      <c r="BF18" s="61">
        <v>3890514.306681375</v>
      </c>
      <c r="BG18" s="134"/>
      <c r="BH18" s="61">
        <f t="shared" si="3"/>
        <v>19825582.30549565</v>
      </c>
      <c r="BJ18" s="67">
        <f t="shared" si="47"/>
        <v>1368865.770581454</v>
      </c>
      <c r="BK18" s="34">
        <f t="shared" si="48"/>
        <v>7.4166267222666532E-2</v>
      </c>
      <c r="BL18" s="61">
        <f t="shared" si="49"/>
        <v>167.97960124941147</v>
      </c>
      <c r="BN18" s="50">
        <v>175428.67800000001</v>
      </c>
      <c r="BO18" s="51">
        <v>1289912.74</v>
      </c>
      <c r="BP18" s="52">
        <f t="shared" si="4"/>
        <v>1114484.0619999999</v>
      </c>
      <c r="BR18" s="70">
        <f t="shared" si="5"/>
        <v>20940066.367495649</v>
      </c>
      <c r="BS18" s="51"/>
      <c r="BT18" s="6">
        <v>16</v>
      </c>
      <c r="BU18" s="6" t="s">
        <v>3</v>
      </c>
      <c r="BV18" s="7">
        <v>8149</v>
      </c>
      <c r="BW18" s="7">
        <v>16361663.562598389</v>
      </c>
      <c r="BX18" s="7">
        <v>4556644.1910073422</v>
      </c>
      <c r="BY18" s="53">
        <v>-415361</v>
      </c>
      <c r="CA18" s="37">
        <f t="shared" si="6"/>
        <v>15946302.562598389</v>
      </c>
      <c r="CB18" s="132"/>
      <c r="CC18" s="61">
        <v>3890514.306681375</v>
      </c>
      <c r="CD18" s="134"/>
      <c r="CE18" s="61">
        <f t="shared" si="7"/>
        <v>19836816.869279765</v>
      </c>
      <c r="CG18" s="67">
        <f t="shared" si="8"/>
        <v>1380100.3343655691</v>
      </c>
      <c r="CH18" s="34">
        <f t="shared" si="9"/>
        <v>7.4774965078694328E-2</v>
      </c>
      <c r="CI18" s="61">
        <f t="shared" si="50"/>
        <v>169.35824449203204</v>
      </c>
      <c r="CK18" s="50">
        <v>175428.67800000001</v>
      </c>
      <c r="CL18" s="51">
        <v>1289912.74</v>
      </c>
      <c r="CM18" s="52">
        <f t="shared" si="10"/>
        <v>1114484.0619999999</v>
      </c>
      <c r="CO18" s="70">
        <f t="shared" si="11"/>
        <v>20951300.931279764</v>
      </c>
      <c r="CP18" s="51"/>
      <c r="CQ18" s="6">
        <v>16</v>
      </c>
      <c r="CR18" s="6" t="s">
        <v>3</v>
      </c>
      <c r="CS18" s="7">
        <v>8149</v>
      </c>
      <c r="CT18" s="7">
        <v>16055941.096486025</v>
      </c>
      <c r="CU18" s="7">
        <v>4556644.1910073422</v>
      </c>
      <c r="CV18" s="53">
        <v>-415361</v>
      </c>
      <c r="CX18" s="37">
        <f t="shared" si="12"/>
        <v>15640580.096486025</v>
      </c>
      <c r="CY18" s="132"/>
      <c r="CZ18" s="61">
        <v>3890514.306681375</v>
      </c>
      <c r="DA18" s="134"/>
      <c r="DB18" s="61">
        <f t="shared" si="13"/>
        <v>19531094.403167401</v>
      </c>
      <c r="DD18" s="67">
        <f t="shared" si="14"/>
        <v>1074377.868253205</v>
      </c>
      <c r="DE18" s="34">
        <f t="shared" si="15"/>
        <v>5.8210671774734483E-2</v>
      </c>
      <c r="DF18" s="61">
        <f t="shared" si="51"/>
        <v>131.84168220066326</v>
      </c>
      <c r="DH18" s="50">
        <v>175428.67800000001</v>
      </c>
      <c r="DI18" s="51">
        <v>1289912.74</v>
      </c>
      <c r="DJ18" s="52">
        <f t="shared" si="16"/>
        <v>1114484.0619999999</v>
      </c>
      <c r="DL18" s="70">
        <f t="shared" si="17"/>
        <v>20645578.465167399</v>
      </c>
      <c r="DM18" s="51"/>
      <c r="DN18" s="6">
        <v>16</v>
      </c>
      <c r="DO18" s="6" t="s">
        <v>3</v>
      </c>
      <c r="DP18" s="7">
        <v>8149</v>
      </c>
      <c r="DQ18" s="7">
        <v>16104120.991099531</v>
      </c>
      <c r="DR18" s="7">
        <v>4557367.0034512877</v>
      </c>
      <c r="DS18" s="53">
        <v>-415361</v>
      </c>
      <c r="DU18" s="37">
        <f t="shared" si="18"/>
        <v>15688759.991099531</v>
      </c>
      <c r="DV18" s="132"/>
      <c r="DW18" s="61">
        <v>3915228.9397262172</v>
      </c>
      <c r="DX18" s="134"/>
      <c r="DY18" s="61">
        <f t="shared" si="19"/>
        <v>19603988.930825748</v>
      </c>
      <c r="EA18" s="67">
        <f t="shared" si="20"/>
        <v>1147272.395911552</v>
      </c>
      <c r="EB18" s="34">
        <f t="shared" si="21"/>
        <v>6.2160156913136748E-2</v>
      </c>
      <c r="EC18" s="61">
        <f t="shared" si="22"/>
        <v>140.78689359572365</v>
      </c>
      <c r="EE18" s="50">
        <v>175428.67800000001</v>
      </c>
      <c r="EF18" s="51">
        <v>1289912.74</v>
      </c>
      <c r="EG18" s="52">
        <f t="shared" si="23"/>
        <v>1114484.0619999999</v>
      </c>
      <c r="EI18" s="70">
        <f t="shared" si="24"/>
        <v>20718472.992825747</v>
      </c>
      <c r="EJ18" s="51"/>
      <c r="EK18" s="6">
        <v>16</v>
      </c>
      <c r="EL18" s="6" t="s">
        <v>3</v>
      </c>
      <c r="EM18" s="7">
        <v>8149</v>
      </c>
      <c r="EN18" s="7">
        <v>16473847.968960213</v>
      </c>
      <c r="EO18" s="7">
        <v>4557367.0034512877</v>
      </c>
      <c r="EP18" s="53">
        <v>-415361</v>
      </c>
      <c r="ER18" s="37">
        <v>16058486.968960213</v>
      </c>
      <c r="ES18" s="132"/>
      <c r="ET18" s="61">
        <v>3915228.9397262172</v>
      </c>
      <c r="EU18" s="134"/>
      <c r="EV18" s="61">
        <v>19973715.908686429</v>
      </c>
      <c r="EX18" s="67">
        <v>1873477.9337722324</v>
      </c>
      <c r="EY18" s="34">
        <v>0.1035057072933934</v>
      </c>
      <c r="EZ18" s="61">
        <v>229.90280203365228</v>
      </c>
      <c r="FB18" s="50">
        <v>175428.67800000001</v>
      </c>
      <c r="FC18" s="51">
        <v>1289912.74</v>
      </c>
      <c r="FD18" s="52">
        <v>1114484.0619999999</v>
      </c>
      <c r="FF18" s="70">
        <v>21088199.970686428</v>
      </c>
      <c r="FG18" s="51"/>
      <c r="FH18" s="6">
        <v>16</v>
      </c>
      <c r="FI18" s="6" t="s">
        <v>3</v>
      </c>
      <c r="FJ18" s="7">
        <v>8149</v>
      </c>
      <c r="FK18" s="7">
        <v>16469063.360290825</v>
      </c>
      <c r="FL18" s="7">
        <v>4555119.6120466664</v>
      </c>
      <c r="FM18" s="53">
        <v>-415361</v>
      </c>
      <c r="FO18" s="37">
        <v>16053702.360290825</v>
      </c>
      <c r="FP18" s="132"/>
      <c r="FQ18" s="134">
        <v>3915228.9397262172</v>
      </c>
      <c r="FS18" s="67">
        <v>1868693.3251028471</v>
      </c>
      <c r="FT18" s="34">
        <v>0.10324136774846494</v>
      </c>
      <c r="FU18" s="61">
        <v>229.31566144347124</v>
      </c>
      <c r="FW18" s="6">
        <v>16</v>
      </c>
      <c r="FX18" s="6" t="s">
        <v>3</v>
      </c>
      <c r="FY18" s="7">
        <v>8149</v>
      </c>
      <c r="FZ18" s="7">
        <v>20309677.660358105</v>
      </c>
      <c r="GA18" s="7">
        <v>4694573.3193144249</v>
      </c>
      <c r="GB18" s="53">
        <v>-415361</v>
      </c>
      <c r="GD18" s="37">
        <f t="shared" si="25"/>
        <v>19894316.660358105</v>
      </c>
      <c r="GF18" s="67">
        <f t="shared" si="26"/>
        <v>1437600.1254439093</v>
      </c>
      <c r="GG18" s="34">
        <f t="shared" si="27"/>
        <v>7.7890350795843361E-2</v>
      </c>
      <c r="GH18" s="61">
        <f t="shared" si="28"/>
        <v>176.41429935500176</v>
      </c>
      <c r="GJ18" s="50">
        <v>199470.33774000005</v>
      </c>
      <c r="GK18" s="51">
        <v>1219777.4177000001</v>
      </c>
      <c r="GL18" s="52">
        <f t="shared" si="29"/>
        <v>1020307.07996</v>
      </c>
      <c r="GN18" s="70">
        <f t="shared" si="30"/>
        <v>20914623.740318105</v>
      </c>
      <c r="GO18" s="51"/>
      <c r="GP18" s="125">
        <v>7</v>
      </c>
      <c r="GQ18" s="51"/>
      <c r="GR18" s="106" t="s">
        <v>916</v>
      </c>
      <c r="GS18" s="88">
        <v>8248</v>
      </c>
      <c r="GT18" s="88">
        <v>18872077.534914196</v>
      </c>
      <c r="GU18" s="88">
        <v>4392450.3205727264</v>
      </c>
      <c r="GV18" s="88">
        <v>-415361</v>
      </c>
      <c r="GX18" s="97">
        <f t="shared" si="31"/>
        <v>18456716.534914196</v>
      </c>
      <c r="GZ18" s="88">
        <v>1020307.07996</v>
      </c>
      <c r="HB18" s="97">
        <f t="shared" si="32"/>
        <v>19477023.614874195</v>
      </c>
      <c r="HD18" s="110">
        <v>16</v>
      </c>
      <c r="HE18" s="53"/>
    </row>
    <row r="19" spans="1:213" x14ac:dyDescent="0.25">
      <c r="A19" s="6">
        <v>18</v>
      </c>
      <c r="B19" s="6" t="s">
        <v>917</v>
      </c>
      <c r="C19" s="7">
        <v>4958</v>
      </c>
      <c r="D19" s="7">
        <v>6384140.5609218171</v>
      </c>
      <c r="E19" s="7">
        <v>1466325.4859506264</v>
      </c>
      <c r="F19" s="53">
        <v>-216876</v>
      </c>
      <c r="H19" s="37">
        <f t="shared" si="33"/>
        <v>6167264.5609218171</v>
      </c>
      <c r="I19" s="132"/>
      <c r="J19" s="61">
        <v>2123393.6412046608</v>
      </c>
      <c r="K19" s="134"/>
      <c r="L19" s="134">
        <f t="shared" si="34"/>
        <v>8290658.2021264778</v>
      </c>
      <c r="M19" s="190">
        <f t="shared" si="35"/>
        <v>1672.1779350799673</v>
      </c>
      <c r="O19" s="67">
        <f t="shared" si="36"/>
        <v>720215.97775430139</v>
      </c>
      <c r="P19" s="34">
        <f t="shared" si="37"/>
        <v>9.5135258470852344E-2</v>
      </c>
      <c r="Q19" s="61">
        <f t="shared" si="38"/>
        <v>145.26340817956864</v>
      </c>
      <c r="S19" s="50">
        <v>337665.52080000006</v>
      </c>
      <c r="T19" s="51">
        <v>788497.92810000002</v>
      </c>
      <c r="U19" s="52">
        <f t="shared" si="39"/>
        <v>450832.40729999996</v>
      </c>
      <c r="W19" s="50">
        <f t="shared" si="40"/>
        <v>8741490.6094264779</v>
      </c>
      <c r="X19" s="52">
        <f t="shared" si="41"/>
        <v>728457.55078553979</v>
      </c>
      <c r="Y19" s="51"/>
      <c r="Z19" s="6">
        <v>18</v>
      </c>
      <c r="AA19" s="6" t="s">
        <v>4</v>
      </c>
      <c r="AB19" s="7">
        <v>4958</v>
      </c>
      <c r="AC19" s="7">
        <v>6384140.5609218171</v>
      </c>
      <c r="AD19" s="7">
        <v>1466325.4859506264</v>
      </c>
      <c r="AE19" s="53">
        <v>-272292</v>
      </c>
      <c r="AG19" s="37">
        <f t="shared" si="42"/>
        <v>6111848.5609218171</v>
      </c>
      <c r="AH19" s="132"/>
      <c r="AI19" s="61">
        <v>2123393.6412046608</v>
      </c>
      <c r="AJ19" s="134"/>
      <c r="AK19" s="61">
        <f t="shared" si="0"/>
        <v>8235242.2021264778</v>
      </c>
      <c r="AM19" s="67">
        <f t="shared" si="43"/>
        <v>664799.97775430139</v>
      </c>
      <c r="AN19" s="34">
        <f t="shared" si="44"/>
        <v>8.7815210532094623E-2</v>
      </c>
      <c r="AO19" s="61">
        <f t="shared" si="45"/>
        <v>134.08632064427218</v>
      </c>
      <c r="AQ19" s="50">
        <v>338668.56000000006</v>
      </c>
      <c r="AR19" s="51">
        <v>790840.17</v>
      </c>
      <c r="AS19" s="52">
        <f t="shared" si="1"/>
        <v>452171.61</v>
      </c>
      <c r="AU19" s="70">
        <f t="shared" si="2"/>
        <v>8687413.8121264782</v>
      </c>
      <c r="AV19" s="51"/>
      <c r="AW19" s="6">
        <v>18</v>
      </c>
      <c r="AX19" s="6" t="s">
        <v>4</v>
      </c>
      <c r="AY19" s="7">
        <v>4958</v>
      </c>
      <c r="AZ19" s="7">
        <v>6376018.2419484993</v>
      </c>
      <c r="BA19" s="7">
        <v>1466445.2459506271</v>
      </c>
      <c r="BB19" s="53">
        <v>-272292</v>
      </c>
      <c r="BD19" s="37">
        <f t="shared" si="46"/>
        <v>6103726.2419484993</v>
      </c>
      <c r="BE19" s="132"/>
      <c r="BF19" s="61">
        <v>2116513.4602415641</v>
      </c>
      <c r="BG19" s="134"/>
      <c r="BH19" s="61">
        <f t="shared" si="3"/>
        <v>8220239.7021900639</v>
      </c>
      <c r="BJ19" s="67">
        <f t="shared" si="47"/>
        <v>649797.47781788744</v>
      </c>
      <c r="BK19" s="34">
        <f t="shared" si="48"/>
        <v>8.5833490113158578E-2</v>
      </c>
      <c r="BL19" s="61">
        <f t="shared" si="49"/>
        <v>131.06040294834358</v>
      </c>
      <c r="BN19" s="50">
        <v>338668.56000000006</v>
      </c>
      <c r="BO19" s="51">
        <v>790840.17</v>
      </c>
      <c r="BP19" s="52">
        <f t="shared" si="4"/>
        <v>452171.61</v>
      </c>
      <c r="BR19" s="70">
        <f t="shared" si="5"/>
        <v>8672411.3121900633</v>
      </c>
      <c r="BS19" s="51"/>
      <c r="BT19" s="6">
        <v>18</v>
      </c>
      <c r="BU19" s="6" t="s">
        <v>4</v>
      </c>
      <c r="BV19" s="7">
        <v>4958</v>
      </c>
      <c r="BW19" s="7">
        <v>6366935.3279414093</v>
      </c>
      <c r="BX19" s="7">
        <v>1463573.5389702469</v>
      </c>
      <c r="BY19" s="53">
        <v>-272292</v>
      </c>
      <c r="CA19" s="37">
        <f t="shared" si="6"/>
        <v>6094643.3279414093</v>
      </c>
      <c r="CB19" s="132"/>
      <c r="CC19" s="61">
        <v>2116513.4602415641</v>
      </c>
      <c r="CD19" s="134"/>
      <c r="CE19" s="61">
        <f t="shared" si="7"/>
        <v>8211156.7881829739</v>
      </c>
      <c r="CG19" s="67">
        <f t="shared" si="8"/>
        <v>640714.56381079741</v>
      </c>
      <c r="CH19" s="34">
        <f t="shared" si="9"/>
        <v>8.4633703662395018E-2</v>
      </c>
      <c r="CI19" s="61">
        <f t="shared" si="50"/>
        <v>129.22843158749444</v>
      </c>
      <c r="CK19" s="50">
        <v>338668.56000000006</v>
      </c>
      <c r="CL19" s="51">
        <v>790840.17</v>
      </c>
      <c r="CM19" s="52">
        <f t="shared" si="10"/>
        <v>452171.61</v>
      </c>
      <c r="CO19" s="70">
        <f t="shared" si="11"/>
        <v>8663328.3981829733</v>
      </c>
      <c r="CP19" s="51"/>
      <c r="CQ19" s="6">
        <v>18</v>
      </c>
      <c r="CR19" s="6" t="s">
        <v>4</v>
      </c>
      <c r="CS19" s="7">
        <v>4958</v>
      </c>
      <c r="CT19" s="7">
        <v>6018208.3511964036</v>
      </c>
      <c r="CU19" s="7">
        <v>1463573.5389702469</v>
      </c>
      <c r="CV19" s="53">
        <v>-272292</v>
      </c>
      <c r="CX19" s="37">
        <f t="shared" si="12"/>
        <v>5745916.3511964036</v>
      </c>
      <c r="CY19" s="132"/>
      <c r="CZ19" s="61">
        <v>2116513.4602415641</v>
      </c>
      <c r="DA19" s="134"/>
      <c r="DB19" s="61">
        <f t="shared" si="13"/>
        <v>7862429.8114379682</v>
      </c>
      <c r="DD19" s="67">
        <f t="shared" si="14"/>
        <v>291987.58706579171</v>
      </c>
      <c r="DE19" s="34">
        <f t="shared" si="15"/>
        <v>3.8569422817305299E-2</v>
      </c>
      <c r="DF19" s="61">
        <f t="shared" si="51"/>
        <v>58.892211993907161</v>
      </c>
      <c r="DH19" s="50">
        <v>338668.56000000006</v>
      </c>
      <c r="DI19" s="51">
        <v>790840.17</v>
      </c>
      <c r="DJ19" s="52">
        <f t="shared" si="16"/>
        <v>452171.61</v>
      </c>
      <c r="DL19" s="70">
        <f t="shared" si="17"/>
        <v>8314601.4214379685</v>
      </c>
      <c r="DM19" s="51"/>
      <c r="DN19" s="6">
        <v>18</v>
      </c>
      <c r="DO19" s="6" t="s">
        <v>4</v>
      </c>
      <c r="DP19" s="7">
        <v>4958</v>
      </c>
      <c r="DQ19" s="7">
        <v>6048730.9598491825</v>
      </c>
      <c r="DR19" s="7">
        <v>1473311.8129884747</v>
      </c>
      <c r="DS19" s="53">
        <v>-272292</v>
      </c>
      <c r="DU19" s="37">
        <f t="shared" si="18"/>
        <v>5776438.9598491825</v>
      </c>
      <c r="DV19" s="132"/>
      <c r="DW19" s="61">
        <v>2145086.6614129632</v>
      </c>
      <c r="DX19" s="134"/>
      <c r="DY19" s="61">
        <f t="shared" si="19"/>
        <v>7921525.6212621462</v>
      </c>
      <c r="EA19" s="67">
        <f t="shared" si="20"/>
        <v>351083.39688996971</v>
      </c>
      <c r="EB19" s="34">
        <f t="shared" si="21"/>
        <v>4.6375546696558453E-2</v>
      </c>
      <c r="EC19" s="61">
        <f t="shared" si="22"/>
        <v>70.811495943922893</v>
      </c>
      <c r="EE19" s="50">
        <v>338668.56000000006</v>
      </c>
      <c r="EF19" s="51">
        <v>790840.17</v>
      </c>
      <c r="EG19" s="52">
        <f t="shared" si="23"/>
        <v>452171.61</v>
      </c>
      <c r="EI19" s="70">
        <f t="shared" si="24"/>
        <v>8373697.2312621465</v>
      </c>
      <c r="EJ19" s="51"/>
      <c r="EK19" s="6">
        <v>18</v>
      </c>
      <c r="EL19" s="6" t="s">
        <v>4</v>
      </c>
      <c r="EM19" s="7">
        <v>4958</v>
      </c>
      <c r="EN19" s="7">
        <v>6252729.8493874613</v>
      </c>
      <c r="EO19" s="7">
        <v>1473311.8129884747</v>
      </c>
      <c r="EP19" s="53">
        <v>-272292</v>
      </c>
      <c r="ER19" s="37">
        <v>5980437.8493874613</v>
      </c>
      <c r="ES19" s="132"/>
      <c r="ET19" s="61">
        <v>2145086.6614129632</v>
      </c>
      <c r="EU19" s="134"/>
      <c r="EV19" s="61">
        <v>8125524.510800425</v>
      </c>
      <c r="EX19" s="67">
        <v>770750.08642824739</v>
      </c>
      <c r="EY19" s="34">
        <v>0.10479588386479176</v>
      </c>
      <c r="EZ19" s="61">
        <v>155.4558463953706</v>
      </c>
      <c r="FB19" s="50">
        <v>338668.56000000006</v>
      </c>
      <c r="FC19" s="51">
        <v>790840.17</v>
      </c>
      <c r="FD19" s="52">
        <v>452171.61</v>
      </c>
      <c r="FF19" s="70">
        <v>8577696.1208004244</v>
      </c>
      <c r="FG19" s="51"/>
      <c r="FH19" s="6">
        <v>18</v>
      </c>
      <c r="FI19" s="6" t="s">
        <v>4</v>
      </c>
      <c r="FJ19" s="7">
        <v>4958</v>
      </c>
      <c r="FK19" s="7">
        <v>6268865.0754868342</v>
      </c>
      <c r="FL19" s="7">
        <v>1490987.9648855261</v>
      </c>
      <c r="FM19" s="53">
        <v>-272292</v>
      </c>
      <c r="FO19" s="37">
        <v>5996573.0754868342</v>
      </c>
      <c r="FP19" s="132"/>
      <c r="FQ19" s="134">
        <v>2145086.6614129632</v>
      </c>
      <c r="FS19" s="67">
        <v>786885.3125276193</v>
      </c>
      <c r="FT19" s="34">
        <v>0.10698972764141436</v>
      </c>
      <c r="FU19" s="61">
        <v>158.71022842428789</v>
      </c>
      <c r="FW19" s="6">
        <v>18</v>
      </c>
      <c r="FX19" s="6" t="s">
        <v>4</v>
      </c>
      <c r="FY19" s="7">
        <v>4958</v>
      </c>
      <c r="FZ19" s="7">
        <v>8341034.4297060287</v>
      </c>
      <c r="GA19" s="7">
        <v>1524453.9628567689</v>
      </c>
      <c r="GB19" s="53">
        <v>-272292</v>
      </c>
      <c r="GD19" s="37">
        <f t="shared" si="25"/>
        <v>8068742.4297060287</v>
      </c>
      <c r="GF19" s="67">
        <f t="shared" si="26"/>
        <v>498300.20533385221</v>
      </c>
      <c r="GG19" s="34">
        <f t="shared" si="27"/>
        <v>6.5821809422127481E-2</v>
      </c>
      <c r="GH19" s="61">
        <f t="shared" si="28"/>
        <v>100.50427699351597</v>
      </c>
      <c r="GJ19" s="50">
        <v>233368.81086000006</v>
      </c>
      <c r="GK19" s="51">
        <v>726084.70170000009</v>
      </c>
      <c r="GL19" s="52">
        <f t="shared" si="29"/>
        <v>492715.89084000001</v>
      </c>
      <c r="GN19" s="70">
        <f t="shared" si="30"/>
        <v>8561458.3205460291</v>
      </c>
      <c r="GO19" s="51"/>
      <c r="GP19" s="125">
        <v>1</v>
      </c>
      <c r="GQ19" s="51"/>
      <c r="GR19" s="106" t="s">
        <v>917</v>
      </c>
      <c r="GS19" s="88">
        <v>4990</v>
      </c>
      <c r="GT19" s="88">
        <v>7842734.2243721765</v>
      </c>
      <c r="GU19" s="88">
        <v>1427959.6221219948</v>
      </c>
      <c r="GV19" s="88">
        <v>-272292</v>
      </c>
      <c r="GX19" s="97">
        <f t="shared" si="31"/>
        <v>7570442.2243721765</v>
      </c>
      <c r="GZ19" s="88">
        <v>492715.89084000001</v>
      </c>
      <c r="HB19" s="97">
        <f t="shared" si="32"/>
        <v>8063158.115212176</v>
      </c>
      <c r="HD19" s="110">
        <v>18</v>
      </c>
      <c r="HE19" s="53"/>
    </row>
    <row r="20" spans="1:213" x14ac:dyDescent="0.25">
      <c r="A20" s="6">
        <v>19</v>
      </c>
      <c r="B20" s="6" t="s">
        <v>918</v>
      </c>
      <c r="C20" s="7">
        <v>3984</v>
      </c>
      <c r="D20" s="7">
        <v>5330826.5441253167</v>
      </c>
      <c r="E20" s="7">
        <v>1915187.224601126</v>
      </c>
      <c r="F20" s="53">
        <v>-649165</v>
      </c>
      <c r="H20" s="37">
        <f t="shared" si="33"/>
        <v>4681661.5441253167</v>
      </c>
      <c r="I20" s="132"/>
      <c r="J20" s="61">
        <v>1751777.0018974231</v>
      </c>
      <c r="K20" s="134"/>
      <c r="L20" s="134">
        <f t="shared" si="34"/>
        <v>6433438.5460227393</v>
      </c>
      <c r="M20" s="190">
        <f t="shared" si="35"/>
        <v>1614.8189121543021</v>
      </c>
      <c r="O20" s="67">
        <f t="shared" si="36"/>
        <v>442597.64924493339</v>
      </c>
      <c r="P20" s="34">
        <f t="shared" si="37"/>
        <v>7.387905251881853E-2</v>
      </c>
      <c r="Q20" s="61">
        <f t="shared" si="38"/>
        <v>111.09378746107765</v>
      </c>
      <c r="S20" s="50">
        <v>203863.51914000002</v>
      </c>
      <c r="T20" s="51">
        <v>116905.132</v>
      </c>
      <c r="U20" s="52">
        <f t="shared" si="39"/>
        <v>-86958.387140000021</v>
      </c>
      <c r="W20" s="50">
        <f t="shared" si="40"/>
        <v>6346480.158882739</v>
      </c>
      <c r="X20" s="52">
        <f t="shared" si="41"/>
        <v>528873.34657356155</v>
      </c>
      <c r="Y20" s="51"/>
      <c r="Z20" s="6">
        <v>19</v>
      </c>
      <c r="AA20" s="6" t="s">
        <v>5</v>
      </c>
      <c r="AB20" s="7">
        <v>3984</v>
      </c>
      <c r="AC20" s="7">
        <v>5330826.5441253167</v>
      </c>
      <c r="AD20" s="7">
        <v>1915187.224601126</v>
      </c>
      <c r="AE20" s="53">
        <v>-647579</v>
      </c>
      <c r="AG20" s="37">
        <f t="shared" si="42"/>
        <v>4683247.5441253167</v>
      </c>
      <c r="AH20" s="132"/>
      <c r="AI20" s="61">
        <v>1751777.0018974231</v>
      </c>
      <c r="AJ20" s="134"/>
      <c r="AK20" s="61">
        <f t="shared" si="0"/>
        <v>6435024.5460227393</v>
      </c>
      <c r="AM20" s="67">
        <f t="shared" si="43"/>
        <v>444183.64924493339</v>
      </c>
      <c r="AN20" s="34">
        <f t="shared" si="44"/>
        <v>7.4143789978438429E-2</v>
      </c>
      <c r="AO20" s="61">
        <f t="shared" si="45"/>
        <v>111.49187983055558</v>
      </c>
      <c r="AQ20" s="50">
        <v>204469.098</v>
      </c>
      <c r="AR20" s="51">
        <v>117252.4</v>
      </c>
      <c r="AS20" s="52">
        <f t="shared" si="1"/>
        <v>-87216.698000000004</v>
      </c>
      <c r="AU20" s="70">
        <f t="shared" si="2"/>
        <v>6347807.8480227394</v>
      </c>
      <c r="AV20" s="51"/>
      <c r="AW20" s="6">
        <v>19</v>
      </c>
      <c r="AX20" s="6" t="s">
        <v>5</v>
      </c>
      <c r="AY20" s="7">
        <v>3984</v>
      </c>
      <c r="AZ20" s="7">
        <v>5342088.0503373425</v>
      </c>
      <c r="BA20" s="7">
        <v>1915283.0086011267</v>
      </c>
      <c r="BB20" s="53">
        <v>-647579</v>
      </c>
      <c r="BD20" s="37">
        <f t="shared" si="46"/>
        <v>4694509.0503373425</v>
      </c>
      <c r="BE20" s="132"/>
      <c r="BF20" s="61">
        <v>1739527.8728738967</v>
      </c>
      <c r="BG20" s="134"/>
      <c r="BH20" s="61">
        <f t="shared" si="3"/>
        <v>6434036.9232112393</v>
      </c>
      <c r="BJ20" s="67">
        <f t="shared" si="47"/>
        <v>443196.02643343341</v>
      </c>
      <c r="BK20" s="34">
        <f t="shared" si="48"/>
        <v>7.397893452183113E-2</v>
      </c>
      <c r="BL20" s="61">
        <f t="shared" si="49"/>
        <v>111.2439825385124</v>
      </c>
      <c r="BN20" s="50">
        <v>204469.098</v>
      </c>
      <c r="BO20" s="51">
        <v>117252.4</v>
      </c>
      <c r="BP20" s="52">
        <f t="shared" si="4"/>
        <v>-87216.698000000004</v>
      </c>
      <c r="BR20" s="70">
        <f t="shared" si="5"/>
        <v>6346820.2252112394</v>
      </c>
      <c r="BS20" s="51"/>
      <c r="BT20" s="6">
        <v>19</v>
      </c>
      <c r="BU20" s="6" t="s">
        <v>5</v>
      </c>
      <c r="BV20" s="7">
        <v>3984</v>
      </c>
      <c r="BW20" s="7">
        <v>5347183.2546848468</v>
      </c>
      <c r="BX20" s="7">
        <v>1925288.2291668414</v>
      </c>
      <c r="BY20" s="53">
        <v>-647579</v>
      </c>
      <c r="CA20" s="37">
        <f t="shared" si="6"/>
        <v>4699604.2546848468</v>
      </c>
      <c r="CB20" s="132"/>
      <c r="CC20" s="61">
        <v>1739527.8728738967</v>
      </c>
      <c r="CD20" s="134"/>
      <c r="CE20" s="61">
        <f t="shared" si="7"/>
        <v>6439132.1275587436</v>
      </c>
      <c r="CG20" s="67">
        <f t="shared" si="8"/>
        <v>448291.23078093771</v>
      </c>
      <c r="CH20" s="34">
        <f t="shared" si="9"/>
        <v>7.4829433547810076E-2</v>
      </c>
      <c r="CI20" s="61">
        <f t="shared" si="50"/>
        <v>112.52289929240405</v>
      </c>
      <c r="CK20" s="50">
        <v>204469.098</v>
      </c>
      <c r="CL20" s="51">
        <v>117252.4</v>
      </c>
      <c r="CM20" s="52">
        <f t="shared" si="10"/>
        <v>-87216.698000000004</v>
      </c>
      <c r="CO20" s="70">
        <f t="shared" si="11"/>
        <v>6351915.4295587437</v>
      </c>
      <c r="CP20" s="51"/>
      <c r="CQ20" s="6">
        <v>19</v>
      </c>
      <c r="CR20" s="6" t="s">
        <v>5</v>
      </c>
      <c r="CS20" s="7">
        <v>3984</v>
      </c>
      <c r="CT20" s="7">
        <v>5214798.8498694599</v>
      </c>
      <c r="CU20" s="7">
        <v>1925288.2291668414</v>
      </c>
      <c r="CV20" s="53">
        <v>-647579</v>
      </c>
      <c r="CX20" s="37">
        <f t="shared" si="12"/>
        <v>4567219.8498694599</v>
      </c>
      <c r="CY20" s="132"/>
      <c r="CZ20" s="61">
        <v>1739527.8728738967</v>
      </c>
      <c r="DA20" s="134"/>
      <c r="DB20" s="61">
        <f t="shared" si="13"/>
        <v>6306747.7227433566</v>
      </c>
      <c r="DD20" s="67">
        <f t="shared" si="14"/>
        <v>315906.82596555073</v>
      </c>
      <c r="DE20" s="34">
        <f t="shared" si="15"/>
        <v>5.2731633406499293E-2</v>
      </c>
      <c r="DF20" s="61">
        <f t="shared" si="51"/>
        <v>79.293882019465542</v>
      </c>
      <c r="DH20" s="50">
        <v>204469.098</v>
      </c>
      <c r="DI20" s="51">
        <v>117252.4</v>
      </c>
      <c r="DJ20" s="52">
        <f t="shared" si="16"/>
        <v>-87216.698000000004</v>
      </c>
      <c r="DL20" s="70">
        <f t="shared" si="17"/>
        <v>6219531.0247433567</v>
      </c>
      <c r="DM20" s="51"/>
      <c r="DN20" s="6">
        <v>19</v>
      </c>
      <c r="DO20" s="6" t="s">
        <v>5</v>
      </c>
      <c r="DP20" s="7">
        <v>3984</v>
      </c>
      <c r="DQ20" s="7">
        <v>5232473.0883787246</v>
      </c>
      <c r="DR20" s="7">
        <v>1927382.8061910647</v>
      </c>
      <c r="DS20" s="53">
        <v>-647579</v>
      </c>
      <c r="DU20" s="37">
        <f t="shared" si="18"/>
        <v>4584894.0883787246</v>
      </c>
      <c r="DV20" s="132"/>
      <c r="DW20" s="61">
        <v>1766137.6048700497</v>
      </c>
      <c r="DX20" s="134"/>
      <c r="DY20" s="61">
        <f t="shared" si="19"/>
        <v>6351031.6932487749</v>
      </c>
      <c r="EA20" s="67">
        <f t="shared" si="20"/>
        <v>360190.79647096898</v>
      </c>
      <c r="EB20" s="34">
        <f t="shared" si="21"/>
        <v>6.012357908965648E-2</v>
      </c>
      <c r="EC20" s="61">
        <f t="shared" si="22"/>
        <v>90.409336463596631</v>
      </c>
      <c r="EE20" s="50">
        <v>204469.098</v>
      </c>
      <c r="EF20" s="51">
        <v>117252.4</v>
      </c>
      <c r="EG20" s="52">
        <f t="shared" si="23"/>
        <v>-87216.698000000004</v>
      </c>
      <c r="EI20" s="70">
        <f t="shared" si="24"/>
        <v>6263814.995248775</v>
      </c>
      <c r="EJ20" s="51"/>
      <c r="EK20" s="6">
        <v>19</v>
      </c>
      <c r="EL20" s="6" t="s">
        <v>5</v>
      </c>
      <c r="EM20" s="7">
        <v>3984</v>
      </c>
      <c r="EN20" s="7">
        <v>5394725.5434971014</v>
      </c>
      <c r="EO20" s="7">
        <v>1927382.8061910647</v>
      </c>
      <c r="EP20" s="53">
        <v>-647579</v>
      </c>
      <c r="ER20" s="37">
        <v>4747146.5434971014</v>
      </c>
      <c r="ES20" s="132"/>
      <c r="ET20" s="61">
        <v>1766137.6048700497</v>
      </c>
      <c r="EU20" s="134"/>
      <c r="EV20" s="61">
        <v>6513284.1483671516</v>
      </c>
      <c r="EX20" s="67">
        <v>694934.27158934623</v>
      </c>
      <c r="EY20" s="34">
        <v>0.11943837794336973</v>
      </c>
      <c r="EZ20" s="61">
        <v>174.43129306961501</v>
      </c>
      <c r="FB20" s="50">
        <v>204469.098</v>
      </c>
      <c r="FC20" s="51">
        <v>117252.4</v>
      </c>
      <c r="FD20" s="52">
        <v>-87216.698000000004</v>
      </c>
      <c r="FF20" s="70">
        <v>6426067.4503671518</v>
      </c>
      <c r="FG20" s="51"/>
      <c r="FH20" s="6">
        <v>19</v>
      </c>
      <c r="FI20" s="6" t="s">
        <v>5</v>
      </c>
      <c r="FJ20" s="7">
        <v>3984</v>
      </c>
      <c r="FK20" s="7">
        <v>5401836.3696145695</v>
      </c>
      <c r="FL20" s="7">
        <v>1935732.1420041434</v>
      </c>
      <c r="FM20" s="53">
        <v>-647579</v>
      </c>
      <c r="FO20" s="37">
        <v>4754257.3696145695</v>
      </c>
      <c r="FP20" s="132"/>
      <c r="FQ20" s="134">
        <v>1766137.6048700497</v>
      </c>
      <c r="FS20" s="67">
        <v>702045.09770681337</v>
      </c>
      <c r="FT20" s="34">
        <v>0.12066051588076808</v>
      </c>
      <c r="FU20" s="61">
        <v>176.21613898263388</v>
      </c>
      <c r="FW20" s="6">
        <v>19</v>
      </c>
      <c r="FX20" s="6" t="s">
        <v>5</v>
      </c>
      <c r="FY20" s="7">
        <v>3984</v>
      </c>
      <c r="FZ20" s="7">
        <v>7047370.7172078984</v>
      </c>
      <c r="GA20" s="7">
        <v>1904799.4596547466</v>
      </c>
      <c r="GB20" s="53">
        <v>-647579</v>
      </c>
      <c r="GD20" s="37">
        <f t="shared" si="25"/>
        <v>6399791.7172078984</v>
      </c>
      <c r="GF20" s="67">
        <f t="shared" si="26"/>
        <v>408950.82043009251</v>
      </c>
      <c r="GG20" s="34">
        <f t="shared" si="27"/>
        <v>6.8262674218246736E-2</v>
      </c>
      <c r="GH20" s="61">
        <f t="shared" si="28"/>
        <v>102.64829830072603</v>
      </c>
      <c r="GJ20" s="50">
        <v>256733.41266</v>
      </c>
      <c r="GK20" s="51">
        <v>171736.42340000003</v>
      </c>
      <c r="GL20" s="52">
        <f t="shared" si="29"/>
        <v>-84996.989259999973</v>
      </c>
      <c r="GN20" s="70">
        <f t="shared" si="30"/>
        <v>6314794.7279478982</v>
      </c>
      <c r="GO20" s="51"/>
      <c r="GP20" s="125">
        <v>2</v>
      </c>
      <c r="GQ20" s="51"/>
      <c r="GR20" s="106" t="s">
        <v>918</v>
      </c>
      <c r="GS20" s="88">
        <v>3991</v>
      </c>
      <c r="GT20" s="88">
        <v>6638419.8967778059</v>
      </c>
      <c r="GU20" s="88">
        <v>1844391.4977599562</v>
      </c>
      <c r="GV20" s="88">
        <v>-647579</v>
      </c>
      <c r="GX20" s="97">
        <f t="shared" si="31"/>
        <v>5990840.8967778059</v>
      </c>
      <c r="GZ20" s="88">
        <v>-84996.989259999973</v>
      </c>
      <c r="HB20" s="97">
        <f t="shared" si="32"/>
        <v>5905843.9075178057</v>
      </c>
      <c r="HD20" s="110">
        <v>19</v>
      </c>
      <c r="HE20" s="53"/>
    </row>
    <row r="21" spans="1:213" x14ac:dyDescent="0.25">
      <c r="A21" s="6">
        <v>20</v>
      </c>
      <c r="B21" s="6" t="s">
        <v>6</v>
      </c>
      <c r="C21" s="7">
        <v>16611</v>
      </c>
      <c r="D21" s="7">
        <v>27111487.643756494</v>
      </c>
      <c r="E21" s="7">
        <v>8617447.5341713503</v>
      </c>
      <c r="F21" s="53">
        <v>-2443778</v>
      </c>
      <c r="H21" s="37">
        <f t="shared" si="33"/>
        <v>24667709.643756494</v>
      </c>
      <c r="I21" s="132"/>
      <c r="J21" s="61">
        <v>7323814.5669952594</v>
      </c>
      <c r="K21" s="134"/>
      <c r="L21" s="134">
        <f t="shared" si="34"/>
        <v>31991524.210751753</v>
      </c>
      <c r="M21" s="190">
        <f t="shared" si="35"/>
        <v>1925.9240389351487</v>
      </c>
      <c r="O21" s="67">
        <f t="shared" si="36"/>
        <v>1496346.9051842131</v>
      </c>
      <c r="P21" s="34">
        <f t="shared" si="37"/>
        <v>4.9068313005382107E-2</v>
      </c>
      <c r="Q21" s="61">
        <f t="shared" si="38"/>
        <v>90.081687146120828</v>
      </c>
      <c r="S21" s="50">
        <v>1153377.8761400001</v>
      </c>
      <c r="T21" s="51">
        <v>153675.87410000002</v>
      </c>
      <c r="U21" s="52">
        <f t="shared" si="39"/>
        <v>-999702.00204000005</v>
      </c>
      <c r="W21" s="50">
        <f t="shared" si="40"/>
        <v>30991822.208711755</v>
      </c>
      <c r="X21" s="52">
        <f t="shared" si="41"/>
        <v>2582651.8507259795</v>
      </c>
      <c r="Y21" s="51"/>
      <c r="Z21" s="6">
        <v>20</v>
      </c>
      <c r="AA21" s="6" t="s">
        <v>6</v>
      </c>
      <c r="AB21" s="7">
        <v>16611</v>
      </c>
      <c r="AC21" s="7">
        <v>27111487.643756494</v>
      </c>
      <c r="AD21" s="7">
        <v>8617447.5341713503</v>
      </c>
      <c r="AE21" s="53">
        <v>-2609429</v>
      </c>
      <c r="AG21" s="37">
        <f t="shared" si="42"/>
        <v>24502058.643756494</v>
      </c>
      <c r="AH21" s="132"/>
      <c r="AI21" s="61">
        <v>7323814.5669952594</v>
      </c>
      <c r="AJ21" s="134"/>
      <c r="AK21" s="61">
        <f t="shared" si="0"/>
        <v>31825873.210751753</v>
      </c>
      <c r="AM21" s="67">
        <f t="shared" si="43"/>
        <v>1330695.9051842131</v>
      </c>
      <c r="AN21" s="34">
        <f t="shared" si="44"/>
        <v>4.3636273757334948E-2</v>
      </c>
      <c r="AO21" s="61">
        <f t="shared" si="45"/>
        <v>80.109319437975628</v>
      </c>
      <c r="AQ21" s="50">
        <v>1156803.9979999999</v>
      </c>
      <c r="AR21" s="51">
        <v>154132.37000000002</v>
      </c>
      <c r="AS21" s="52">
        <f t="shared" si="1"/>
        <v>-1002671.6279999999</v>
      </c>
      <c r="AU21" s="70">
        <f t="shared" si="2"/>
        <v>30823201.582751755</v>
      </c>
      <c r="AV21" s="51"/>
      <c r="AW21" s="6">
        <v>20</v>
      </c>
      <c r="AX21" s="6" t="s">
        <v>6</v>
      </c>
      <c r="AY21" s="7">
        <v>16611</v>
      </c>
      <c r="AZ21" s="7">
        <v>27067786.171148598</v>
      </c>
      <c r="BA21" s="7">
        <v>8617849.9901713524</v>
      </c>
      <c r="BB21" s="53">
        <v>-2609429</v>
      </c>
      <c r="BD21" s="37">
        <f t="shared" si="46"/>
        <v>24458357.171148598</v>
      </c>
      <c r="BE21" s="132"/>
      <c r="BF21" s="61">
        <v>7300174.2080017291</v>
      </c>
      <c r="BG21" s="134"/>
      <c r="BH21" s="61">
        <f t="shared" si="3"/>
        <v>31758531.379150327</v>
      </c>
      <c r="BJ21" s="67">
        <f t="shared" si="47"/>
        <v>1263354.0735827871</v>
      </c>
      <c r="BK21" s="34">
        <f t="shared" si="48"/>
        <v>4.1427995676947091E-2</v>
      </c>
      <c r="BL21" s="61">
        <f t="shared" si="49"/>
        <v>76.055269013472227</v>
      </c>
      <c r="BN21" s="50">
        <v>1156803.9979999999</v>
      </c>
      <c r="BO21" s="51">
        <v>154132.37000000002</v>
      </c>
      <c r="BP21" s="52">
        <f t="shared" si="4"/>
        <v>-1002671.6279999999</v>
      </c>
      <c r="BR21" s="70">
        <f t="shared" si="5"/>
        <v>30755859.751150329</v>
      </c>
      <c r="BS21" s="51"/>
      <c r="BT21" s="6">
        <v>20</v>
      </c>
      <c r="BU21" s="6" t="s">
        <v>6</v>
      </c>
      <c r="BV21" s="7">
        <v>16611</v>
      </c>
      <c r="BW21" s="7">
        <v>27150833.877474807</v>
      </c>
      <c r="BX21" s="7">
        <v>8719530.3621191736</v>
      </c>
      <c r="BY21" s="53">
        <v>-2609429</v>
      </c>
      <c r="CA21" s="37">
        <f t="shared" si="6"/>
        <v>24541404.877474807</v>
      </c>
      <c r="CB21" s="132"/>
      <c r="CC21" s="61">
        <v>7300174.2080017291</v>
      </c>
      <c r="CD21" s="134"/>
      <c r="CE21" s="61">
        <f t="shared" si="7"/>
        <v>31841579.085476536</v>
      </c>
      <c r="CG21" s="67">
        <f t="shared" si="8"/>
        <v>1346401.7799089961</v>
      </c>
      <c r="CH21" s="34">
        <f t="shared" si="9"/>
        <v>4.4151301906455283E-2</v>
      </c>
      <c r="CI21" s="61">
        <f t="shared" si="50"/>
        <v>81.05482992649425</v>
      </c>
      <c r="CK21" s="50">
        <v>1156803.9979999999</v>
      </c>
      <c r="CL21" s="51">
        <v>154132.37000000002</v>
      </c>
      <c r="CM21" s="52">
        <f t="shared" si="10"/>
        <v>-1002671.6279999999</v>
      </c>
      <c r="CO21" s="70">
        <f t="shared" si="11"/>
        <v>30838907.457476538</v>
      </c>
      <c r="CP21" s="51"/>
      <c r="CQ21" s="6">
        <v>20</v>
      </c>
      <c r="CR21" s="6" t="s">
        <v>6</v>
      </c>
      <c r="CS21" s="7">
        <v>16611</v>
      </c>
      <c r="CT21" s="7">
        <v>27243849.559249736</v>
      </c>
      <c r="CU21" s="7">
        <v>8719530.3621191736</v>
      </c>
      <c r="CV21" s="53">
        <v>-2609429</v>
      </c>
      <c r="CX21" s="37">
        <f t="shared" si="12"/>
        <v>24634420.559249736</v>
      </c>
      <c r="CY21" s="132"/>
      <c r="CZ21" s="61">
        <v>7300174.2080017291</v>
      </c>
      <c r="DA21" s="134"/>
      <c r="DB21" s="61">
        <f t="shared" si="13"/>
        <v>31934594.767251465</v>
      </c>
      <c r="DD21" s="67">
        <f t="shared" si="14"/>
        <v>1439417.4616839252</v>
      </c>
      <c r="DE21" s="34">
        <f t="shared" si="15"/>
        <v>4.7201478688275379E-2</v>
      </c>
      <c r="DF21" s="61">
        <f t="shared" si="51"/>
        <v>86.654473643003143</v>
      </c>
      <c r="DH21" s="50">
        <v>1156803.9979999999</v>
      </c>
      <c r="DI21" s="51">
        <v>154132.37000000002</v>
      </c>
      <c r="DJ21" s="52">
        <f t="shared" si="16"/>
        <v>-1002671.6279999999</v>
      </c>
      <c r="DL21" s="70">
        <f t="shared" si="17"/>
        <v>30931923.139251467</v>
      </c>
      <c r="DM21" s="51"/>
      <c r="DN21" s="6">
        <v>20</v>
      </c>
      <c r="DO21" s="6" t="s">
        <v>6</v>
      </c>
      <c r="DP21" s="7">
        <v>16611</v>
      </c>
      <c r="DQ21" s="7">
        <v>27350235.773443814</v>
      </c>
      <c r="DR21" s="7">
        <v>8743221.2489591725</v>
      </c>
      <c r="DS21" s="53">
        <v>-2609429</v>
      </c>
      <c r="DU21" s="37">
        <f t="shared" si="18"/>
        <v>24740806.773443814</v>
      </c>
      <c r="DV21" s="132"/>
      <c r="DW21" s="61">
        <v>7367314.3494875366</v>
      </c>
      <c r="DX21" s="134"/>
      <c r="DY21" s="61">
        <f t="shared" si="19"/>
        <v>32108121.12293135</v>
      </c>
      <c r="EA21" s="67">
        <f t="shared" si="20"/>
        <v>1612943.8173638098</v>
      </c>
      <c r="EB21" s="34">
        <f t="shared" si="21"/>
        <v>5.2891767153927412E-2</v>
      </c>
      <c r="EC21" s="61">
        <f t="shared" si="22"/>
        <v>97.100946202143746</v>
      </c>
      <c r="EE21" s="50">
        <v>1156803.9979999999</v>
      </c>
      <c r="EF21" s="51">
        <v>154132.37000000002</v>
      </c>
      <c r="EG21" s="52">
        <f t="shared" si="23"/>
        <v>-1002671.6279999999</v>
      </c>
      <c r="EI21" s="70">
        <f t="shared" si="24"/>
        <v>31105449.494931351</v>
      </c>
      <c r="EJ21" s="51"/>
      <c r="EK21" s="6">
        <v>20</v>
      </c>
      <c r="EL21" s="6" t="s">
        <v>6</v>
      </c>
      <c r="EM21" s="7">
        <v>16611</v>
      </c>
      <c r="EN21" s="7">
        <v>28067343.785815671</v>
      </c>
      <c r="EO21" s="7">
        <v>8743221.2489591725</v>
      </c>
      <c r="EP21" s="53">
        <v>-2609429</v>
      </c>
      <c r="ER21" s="37">
        <v>25457914.785815671</v>
      </c>
      <c r="ES21" s="132"/>
      <c r="ET21" s="61">
        <v>7367314.3494875366</v>
      </c>
      <c r="EU21" s="134"/>
      <c r="EV21" s="61">
        <v>32825229.135303207</v>
      </c>
      <c r="EX21" s="67">
        <v>3054808.0097356662</v>
      </c>
      <c r="EY21" s="34">
        <v>0.10261218666846889</v>
      </c>
      <c r="EZ21" s="61">
        <v>183.90271565442575</v>
      </c>
      <c r="FB21" s="50">
        <v>1156803.9979999999</v>
      </c>
      <c r="FC21" s="51">
        <v>154132.37000000002</v>
      </c>
      <c r="FD21" s="52">
        <v>-1002671.6279999999</v>
      </c>
      <c r="FF21" s="70">
        <v>31822557.507303208</v>
      </c>
      <c r="FG21" s="51"/>
      <c r="FH21" s="6">
        <v>20</v>
      </c>
      <c r="FI21" s="6" t="s">
        <v>6</v>
      </c>
      <c r="FJ21" s="7">
        <v>16611</v>
      </c>
      <c r="FK21" s="7">
        <v>28086178.535233982</v>
      </c>
      <c r="FL21" s="7">
        <v>8767222.7822752073</v>
      </c>
      <c r="FM21" s="53">
        <v>-2609429</v>
      </c>
      <c r="FO21" s="37">
        <v>25476749.535233982</v>
      </c>
      <c r="FP21" s="132"/>
      <c r="FQ21" s="134">
        <v>7367314.3494875366</v>
      </c>
      <c r="FS21" s="67">
        <v>3073642.759153977</v>
      </c>
      <c r="FT21" s="34">
        <v>0.10324485321150731</v>
      </c>
      <c r="FU21" s="61">
        <v>185.0365877523314</v>
      </c>
      <c r="FW21" s="6">
        <v>20</v>
      </c>
      <c r="FX21" s="6" t="s">
        <v>6</v>
      </c>
      <c r="FY21" s="7">
        <v>16611</v>
      </c>
      <c r="FZ21" s="7">
        <v>34939713.487610243</v>
      </c>
      <c r="GA21" s="7">
        <v>8631056.8192457426</v>
      </c>
      <c r="GB21" s="53">
        <v>-2609429</v>
      </c>
      <c r="GD21" s="37">
        <f t="shared" si="25"/>
        <v>32330284.487610243</v>
      </c>
      <c r="GF21" s="67">
        <f t="shared" si="26"/>
        <v>1835107.182042703</v>
      </c>
      <c r="GG21" s="34">
        <f t="shared" si="27"/>
        <v>6.0176963841022342E-2</v>
      </c>
      <c r="GH21" s="61">
        <f t="shared" si="28"/>
        <v>110.47541882142575</v>
      </c>
      <c r="GJ21" s="50">
        <v>1112762.2613200003</v>
      </c>
      <c r="GK21" s="51">
        <v>190084.89599999998</v>
      </c>
      <c r="GL21" s="52">
        <f t="shared" si="29"/>
        <v>-922677.36532000033</v>
      </c>
      <c r="GN21" s="70">
        <f t="shared" si="30"/>
        <v>31407607.122290242</v>
      </c>
      <c r="GO21" s="51"/>
      <c r="GP21" s="125">
        <v>6</v>
      </c>
      <c r="GQ21" s="51"/>
      <c r="GR21" s="106" t="s">
        <v>6</v>
      </c>
      <c r="GS21" s="88">
        <v>16769</v>
      </c>
      <c r="GT21" s="88">
        <v>33104606.30556754</v>
      </c>
      <c r="GU21" s="88">
        <v>8616545.2413346637</v>
      </c>
      <c r="GV21" s="88">
        <v>-2609429</v>
      </c>
      <c r="GX21" s="97">
        <f t="shared" si="31"/>
        <v>30495177.30556754</v>
      </c>
      <c r="GZ21" s="88">
        <v>-922677.36532000033</v>
      </c>
      <c r="HB21" s="97">
        <f t="shared" si="32"/>
        <v>29572499.940247539</v>
      </c>
      <c r="HD21" s="110">
        <v>20</v>
      </c>
      <c r="HE21" s="53"/>
    </row>
    <row r="22" spans="1:213" x14ac:dyDescent="0.25">
      <c r="A22" s="6">
        <v>46</v>
      </c>
      <c r="B22" s="6" t="s">
        <v>919</v>
      </c>
      <c r="C22" s="7">
        <v>1405</v>
      </c>
      <c r="D22" s="7">
        <v>4886856.0194890657</v>
      </c>
      <c r="E22" s="7">
        <v>1159781.5734351648</v>
      </c>
      <c r="F22" s="53">
        <v>-348479</v>
      </c>
      <c r="H22" s="37">
        <f t="shared" si="33"/>
        <v>4538377.0194890657</v>
      </c>
      <c r="I22" s="132"/>
      <c r="J22" s="61">
        <v>853012.61506153841</v>
      </c>
      <c r="K22" s="134"/>
      <c r="L22" s="134">
        <f t="shared" si="34"/>
        <v>5391389.634550604</v>
      </c>
      <c r="M22" s="190">
        <f t="shared" si="35"/>
        <v>3837.2879961214262</v>
      </c>
      <c r="O22" s="67">
        <f t="shared" si="36"/>
        <v>144934.58923214022</v>
      </c>
      <c r="P22" s="34">
        <f t="shared" si="37"/>
        <v>2.7625241802361155E-2</v>
      </c>
      <c r="Q22" s="61">
        <f t="shared" si="38"/>
        <v>103.1562912684272</v>
      </c>
      <c r="S22" s="50">
        <v>42847.090240000005</v>
      </c>
      <c r="T22" s="51">
        <v>194388.766</v>
      </c>
      <c r="U22" s="52">
        <f t="shared" si="39"/>
        <v>151541.67576000001</v>
      </c>
      <c r="W22" s="50">
        <f t="shared" si="40"/>
        <v>5542931.3103106041</v>
      </c>
      <c r="X22" s="52">
        <f t="shared" si="41"/>
        <v>461910.94252588367</v>
      </c>
      <c r="Y22" s="51"/>
      <c r="Z22" s="6">
        <v>46</v>
      </c>
      <c r="AA22" s="6" t="s">
        <v>7</v>
      </c>
      <c r="AB22" s="7">
        <v>1405</v>
      </c>
      <c r="AC22" s="7">
        <v>4886856.0194890657</v>
      </c>
      <c r="AD22" s="7">
        <v>1159781.5734351648</v>
      </c>
      <c r="AE22" s="53">
        <v>-342720</v>
      </c>
      <c r="AG22" s="37">
        <f t="shared" si="42"/>
        <v>4544136.0194890657</v>
      </c>
      <c r="AH22" s="132"/>
      <c r="AI22" s="61">
        <v>853012.61506153841</v>
      </c>
      <c r="AJ22" s="134"/>
      <c r="AK22" s="61">
        <f t="shared" si="0"/>
        <v>5397148.634550604</v>
      </c>
      <c r="AM22" s="67">
        <f t="shared" si="43"/>
        <v>150693.58923214022</v>
      </c>
      <c r="AN22" s="34">
        <f t="shared" si="44"/>
        <v>2.8722935378357559E-2</v>
      </c>
      <c r="AO22" s="61">
        <f t="shared" si="45"/>
        <v>107.25522365276883</v>
      </c>
      <c r="AQ22" s="50">
        <v>42974.368000000002</v>
      </c>
      <c r="AR22" s="51">
        <v>194966.2</v>
      </c>
      <c r="AS22" s="52">
        <f t="shared" si="1"/>
        <v>151991.83199999999</v>
      </c>
      <c r="AU22" s="70">
        <f t="shared" si="2"/>
        <v>5549140.4665506044</v>
      </c>
      <c r="AV22" s="51"/>
      <c r="AW22" s="6">
        <v>46</v>
      </c>
      <c r="AX22" s="6" t="s">
        <v>7</v>
      </c>
      <c r="AY22" s="7">
        <v>1405</v>
      </c>
      <c r="AZ22" s="7">
        <v>4890863.9014300099</v>
      </c>
      <c r="BA22" s="7">
        <v>1159815.5574351649</v>
      </c>
      <c r="BB22" s="53">
        <v>-342720</v>
      </c>
      <c r="BD22" s="37">
        <f t="shared" si="46"/>
        <v>4548143.9014300099</v>
      </c>
      <c r="BE22" s="132"/>
      <c r="BF22" s="61">
        <v>846036.90443446347</v>
      </c>
      <c r="BG22" s="134"/>
      <c r="BH22" s="61">
        <f t="shared" si="3"/>
        <v>5394180.8058644738</v>
      </c>
      <c r="BJ22" s="67">
        <f t="shared" si="47"/>
        <v>147725.76054600999</v>
      </c>
      <c r="BK22" s="34">
        <f t="shared" si="48"/>
        <v>2.8157252710633476E-2</v>
      </c>
      <c r="BL22" s="61">
        <f t="shared" si="49"/>
        <v>105.14289006833451</v>
      </c>
      <c r="BN22" s="50">
        <v>42974.368000000002</v>
      </c>
      <c r="BO22" s="51">
        <v>194966.2</v>
      </c>
      <c r="BP22" s="52">
        <f t="shared" si="4"/>
        <v>151991.83199999999</v>
      </c>
      <c r="BR22" s="70">
        <f t="shared" si="5"/>
        <v>5546172.6378644742</v>
      </c>
      <c r="BS22" s="51"/>
      <c r="BT22" s="6">
        <v>46</v>
      </c>
      <c r="BU22" s="6" t="s">
        <v>7</v>
      </c>
      <c r="BV22" s="7">
        <v>1405</v>
      </c>
      <c r="BW22" s="7">
        <v>4888503.8600747352</v>
      </c>
      <c r="BX22" s="7">
        <v>1158308.7921948347</v>
      </c>
      <c r="BY22" s="53">
        <v>-342720</v>
      </c>
      <c r="CA22" s="37">
        <f t="shared" si="6"/>
        <v>4545783.8600747352</v>
      </c>
      <c r="CB22" s="132"/>
      <c r="CC22" s="61">
        <v>846036.90443446347</v>
      </c>
      <c r="CD22" s="134"/>
      <c r="CE22" s="61">
        <f t="shared" si="7"/>
        <v>5391820.7645091992</v>
      </c>
      <c r="CG22" s="67">
        <f t="shared" si="8"/>
        <v>145365.71919073537</v>
      </c>
      <c r="CH22" s="34">
        <f t="shared" si="9"/>
        <v>2.7707417281779369E-2</v>
      </c>
      <c r="CI22" s="61">
        <f t="shared" si="50"/>
        <v>103.46314533148426</v>
      </c>
      <c r="CK22" s="50">
        <v>42974.368000000002</v>
      </c>
      <c r="CL22" s="51">
        <v>194966.2</v>
      </c>
      <c r="CM22" s="52">
        <f t="shared" si="10"/>
        <v>151991.83199999999</v>
      </c>
      <c r="CO22" s="70">
        <f t="shared" si="11"/>
        <v>5543812.5965091996</v>
      </c>
      <c r="CP22" s="51"/>
      <c r="CQ22" s="6">
        <v>46</v>
      </c>
      <c r="CR22" s="6" t="s">
        <v>7</v>
      </c>
      <c r="CS22" s="7">
        <v>1405</v>
      </c>
      <c r="CT22" s="7">
        <v>4840106.4086467233</v>
      </c>
      <c r="CU22" s="7">
        <v>1158308.7921948347</v>
      </c>
      <c r="CV22" s="53">
        <v>-342720</v>
      </c>
      <c r="CX22" s="37">
        <f t="shared" si="12"/>
        <v>4497386.4086467233</v>
      </c>
      <c r="CY22" s="132"/>
      <c r="CZ22" s="61">
        <v>846036.90443446347</v>
      </c>
      <c r="DA22" s="134"/>
      <c r="DB22" s="61">
        <f t="shared" si="13"/>
        <v>5343423.3130811863</v>
      </c>
      <c r="DD22" s="67">
        <f t="shared" si="14"/>
        <v>96968.267762722448</v>
      </c>
      <c r="DE22" s="34">
        <f t="shared" si="15"/>
        <v>1.8482626254321864E-2</v>
      </c>
      <c r="DF22" s="61">
        <f t="shared" si="51"/>
        <v>69.016560685211701</v>
      </c>
      <c r="DH22" s="50">
        <v>42974.368000000002</v>
      </c>
      <c r="DI22" s="51">
        <v>194966.2</v>
      </c>
      <c r="DJ22" s="52">
        <f t="shared" si="16"/>
        <v>151991.83199999999</v>
      </c>
      <c r="DL22" s="70">
        <f t="shared" si="17"/>
        <v>5495415.1450811867</v>
      </c>
      <c r="DM22" s="51"/>
      <c r="DN22" s="6">
        <v>46</v>
      </c>
      <c r="DO22" s="6" t="s">
        <v>7</v>
      </c>
      <c r="DP22" s="7">
        <v>1405</v>
      </c>
      <c r="DQ22" s="7">
        <v>4853435.0164858513</v>
      </c>
      <c r="DR22" s="7">
        <v>1159148.8692975375</v>
      </c>
      <c r="DS22" s="53">
        <v>-342720</v>
      </c>
      <c r="DU22" s="37">
        <f t="shared" si="18"/>
        <v>4510715.0164858513</v>
      </c>
      <c r="DV22" s="132"/>
      <c r="DW22" s="61">
        <v>846891.25385035505</v>
      </c>
      <c r="DX22" s="134"/>
      <c r="DY22" s="61">
        <f t="shared" si="19"/>
        <v>5357606.2703362061</v>
      </c>
      <c r="EA22" s="67">
        <f t="shared" si="20"/>
        <v>111151.22501774225</v>
      </c>
      <c r="EB22" s="34">
        <f t="shared" si="21"/>
        <v>2.1185967297465958E-2</v>
      </c>
      <c r="EC22" s="61">
        <f t="shared" si="22"/>
        <v>79.111192183446448</v>
      </c>
      <c r="EE22" s="50">
        <v>42974.368000000002</v>
      </c>
      <c r="EF22" s="51">
        <v>194966.2</v>
      </c>
      <c r="EG22" s="52">
        <f t="shared" si="23"/>
        <v>151991.83199999999</v>
      </c>
      <c r="EI22" s="70">
        <f t="shared" si="24"/>
        <v>5509598.1023362065</v>
      </c>
      <c r="EJ22" s="51"/>
      <c r="EK22" s="6">
        <v>46</v>
      </c>
      <c r="EL22" s="6" t="s">
        <v>7</v>
      </c>
      <c r="EM22" s="7">
        <v>1405</v>
      </c>
      <c r="EN22" s="7">
        <v>4930822.1757788593</v>
      </c>
      <c r="EO22" s="7">
        <v>1159148.8692975375</v>
      </c>
      <c r="EP22" s="53">
        <v>-342720</v>
      </c>
      <c r="ER22" s="37">
        <v>4588102.1757788593</v>
      </c>
      <c r="ES22" s="132"/>
      <c r="ET22" s="61">
        <v>846891.25385035505</v>
      </c>
      <c r="EU22" s="134"/>
      <c r="EV22" s="61">
        <v>5434993.4296292141</v>
      </c>
      <c r="EX22" s="67">
        <v>249737.90431074984</v>
      </c>
      <c r="EY22" s="34">
        <v>4.8163085327489551E-2</v>
      </c>
      <c r="EZ22" s="61">
        <v>177.74939808594294</v>
      </c>
      <c r="FB22" s="50">
        <v>42974.368000000002</v>
      </c>
      <c r="FC22" s="51">
        <v>194966.2</v>
      </c>
      <c r="FD22" s="52">
        <v>151991.83199999999</v>
      </c>
      <c r="FF22" s="70">
        <v>5586985.2616292145</v>
      </c>
      <c r="FG22" s="51"/>
      <c r="FH22" s="6">
        <v>46</v>
      </c>
      <c r="FI22" s="6" t="s">
        <v>7</v>
      </c>
      <c r="FJ22" s="7">
        <v>1405</v>
      </c>
      <c r="FK22" s="7">
        <v>4924778.2046510177</v>
      </c>
      <c r="FL22" s="7">
        <v>1153543.0771997704</v>
      </c>
      <c r="FM22" s="53">
        <v>-342720</v>
      </c>
      <c r="FO22" s="37">
        <v>4582058.2046510177</v>
      </c>
      <c r="FP22" s="132"/>
      <c r="FQ22" s="134">
        <v>846891.25385035505</v>
      </c>
      <c r="FS22" s="67">
        <v>243693.93318290822</v>
      </c>
      <c r="FT22" s="34">
        <v>4.6997478136420523E-2</v>
      </c>
      <c r="FU22" s="61">
        <v>173.44763927609125</v>
      </c>
      <c r="FW22" s="6">
        <v>46</v>
      </c>
      <c r="FX22" s="6" t="s">
        <v>7</v>
      </c>
      <c r="FY22" s="7">
        <v>1405</v>
      </c>
      <c r="FZ22" s="7">
        <v>5749139.341343198</v>
      </c>
      <c r="GA22" s="7">
        <v>1176413.6132273288</v>
      </c>
      <c r="GB22" s="53">
        <v>-342720</v>
      </c>
      <c r="GD22" s="37">
        <f t="shared" si="25"/>
        <v>5406419.341343198</v>
      </c>
      <c r="GF22" s="67">
        <f t="shared" si="26"/>
        <v>159964.29602473415</v>
      </c>
      <c r="GG22" s="34">
        <f t="shared" si="27"/>
        <v>3.0489977450102061E-2</v>
      </c>
      <c r="GH22" s="61">
        <f t="shared" si="28"/>
        <v>113.85359147667911</v>
      </c>
      <c r="GJ22" s="50">
        <v>48207.641680000001</v>
      </c>
      <c r="GK22" s="51">
        <v>179656.6274</v>
      </c>
      <c r="GL22" s="52">
        <f t="shared" si="29"/>
        <v>131448.98572</v>
      </c>
      <c r="GN22" s="70">
        <f t="shared" si="30"/>
        <v>5537868.3270631982</v>
      </c>
      <c r="GO22" s="51"/>
      <c r="GP22" s="125">
        <v>10</v>
      </c>
      <c r="GQ22" s="51"/>
      <c r="GR22" s="106" t="s">
        <v>919</v>
      </c>
      <c r="GS22" s="88">
        <v>1416</v>
      </c>
      <c r="GT22" s="88">
        <v>5589175.0453184638</v>
      </c>
      <c r="GU22" s="88">
        <v>1201237.5715425489</v>
      </c>
      <c r="GV22" s="88">
        <v>-342720</v>
      </c>
      <c r="GX22" s="97">
        <f t="shared" si="31"/>
        <v>5246455.0453184638</v>
      </c>
      <c r="GZ22" s="88">
        <v>131448.98572</v>
      </c>
      <c r="HB22" s="97">
        <f t="shared" si="32"/>
        <v>5377904.031038464</v>
      </c>
      <c r="HD22" s="110">
        <v>46</v>
      </c>
      <c r="HE22" s="53"/>
    </row>
    <row r="23" spans="1:213" x14ac:dyDescent="0.25">
      <c r="A23" s="6">
        <v>47</v>
      </c>
      <c r="B23" s="6" t="s">
        <v>920</v>
      </c>
      <c r="C23" s="7">
        <v>1852</v>
      </c>
      <c r="D23" s="7">
        <v>8111491.2285868991</v>
      </c>
      <c r="E23" s="7">
        <v>1593204.0004099673</v>
      </c>
      <c r="F23" s="53">
        <v>-19397</v>
      </c>
      <c r="H23" s="37">
        <f t="shared" si="33"/>
        <v>8092094.2285868991</v>
      </c>
      <c r="I23" s="132"/>
      <c r="J23" s="61">
        <v>1076741.8305975012</v>
      </c>
      <c r="K23" s="134"/>
      <c r="L23" s="134">
        <f t="shared" si="34"/>
        <v>9168836.0591844004</v>
      </c>
      <c r="M23" s="190">
        <f t="shared" si="35"/>
        <v>4950.7754099267822</v>
      </c>
      <c r="O23" s="67">
        <f t="shared" si="36"/>
        <v>367647.19442268834</v>
      </c>
      <c r="P23" s="34">
        <f t="shared" si="37"/>
        <v>4.1772446890064804E-2</v>
      </c>
      <c r="Q23" s="61">
        <f t="shared" si="38"/>
        <v>198.51360389993971</v>
      </c>
      <c r="S23" s="50">
        <v>27187.24</v>
      </c>
      <c r="T23" s="51">
        <v>6796.81</v>
      </c>
      <c r="U23" s="52">
        <f t="shared" si="39"/>
        <v>-20390.43</v>
      </c>
      <c r="W23" s="50">
        <f t="shared" si="40"/>
        <v>9148445.6291844007</v>
      </c>
      <c r="X23" s="52">
        <f t="shared" si="41"/>
        <v>762370.46909870009</v>
      </c>
      <c r="Y23" s="51"/>
      <c r="Z23" s="6">
        <v>47</v>
      </c>
      <c r="AA23" s="6" t="s">
        <v>8</v>
      </c>
      <c r="AB23" s="7">
        <v>1852</v>
      </c>
      <c r="AC23" s="7">
        <v>8111491.2285868991</v>
      </c>
      <c r="AD23" s="7">
        <v>1593204.0004099673</v>
      </c>
      <c r="AE23" s="53">
        <v>-2607</v>
      </c>
      <c r="AG23" s="37">
        <f t="shared" si="42"/>
        <v>8108884.2285868991</v>
      </c>
      <c r="AH23" s="132"/>
      <c r="AI23" s="61">
        <v>1076741.8305975012</v>
      </c>
      <c r="AJ23" s="134"/>
      <c r="AK23" s="61">
        <f t="shared" si="0"/>
        <v>9185626.0591844004</v>
      </c>
      <c r="AM23" s="67">
        <f t="shared" si="43"/>
        <v>384437.19442268834</v>
      </c>
      <c r="AN23" s="34">
        <f t="shared" si="44"/>
        <v>4.3680143708982523E-2</v>
      </c>
      <c r="AO23" s="61">
        <f t="shared" si="45"/>
        <v>207.5794786299613</v>
      </c>
      <c r="AQ23" s="50">
        <v>27268</v>
      </c>
      <c r="AR23" s="51">
        <v>6817</v>
      </c>
      <c r="AS23" s="52">
        <f t="shared" si="1"/>
        <v>-20451</v>
      </c>
      <c r="AU23" s="70">
        <f t="shared" si="2"/>
        <v>9165175.0591844004</v>
      </c>
      <c r="AV23" s="51"/>
      <c r="AW23" s="6">
        <v>47</v>
      </c>
      <c r="AX23" s="6" t="s">
        <v>8</v>
      </c>
      <c r="AY23" s="7">
        <v>1852</v>
      </c>
      <c r="AZ23" s="7">
        <v>8126533.4511576239</v>
      </c>
      <c r="BA23" s="7">
        <v>1593249.4324099673</v>
      </c>
      <c r="BB23" s="53">
        <v>-2607</v>
      </c>
      <c r="BD23" s="37">
        <f t="shared" si="46"/>
        <v>8123926.4511576239</v>
      </c>
      <c r="BE23" s="132"/>
      <c r="BF23" s="61">
        <v>1081688.6232504544</v>
      </c>
      <c r="BG23" s="134"/>
      <c r="BH23" s="61">
        <f t="shared" si="3"/>
        <v>9205615.0744080786</v>
      </c>
      <c r="BJ23" s="67">
        <f t="shared" si="47"/>
        <v>404426.20964636654</v>
      </c>
      <c r="BK23" s="34">
        <f t="shared" si="48"/>
        <v>4.5951315880245709E-2</v>
      </c>
      <c r="BL23" s="61">
        <f t="shared" si="49"/>
        <v>218.37268339436639</v>
      </c>
      <c r="BN23" s="50">
        <v>27268</v>
      </c>
      <c r="BO23" s="51">
        <v>6817</v>
      </c>
      <c r="BP23" s="52">
        <f t="shared" si="4"/>
        <v>-20451</v>
      </c>
      <c r="BR23" s="70">
        <f t="shared" si="5"/>
        <v>9185164.0744080786</v>
      </c>
      <c r="BS23" s="51"/>
      <c r="BT23" s="6">
        <v>47</v>
      </c>
      <c r="BU23" s="6" t="s">
        <v>8</v>
      </c>
      <c r="BV23" s="7">
        <v>1852</v>
      </c>
      <c r="BW23" s="7">
        <v>8133818.5361981187</v>
      </c>
      <c r="BX23" s="7">
        <v>1602185.5636765934</v>
      </c>
      <c r="BY23" s="53">
        <v>-2607</v>
      </c>
      <c r="CA23" s="37">
        <f t="shared" si="6"/>
        <v>8131211.5361981187</v>
      </c>
      <c r="CB23" s="132"/>
      <c r="CC23" s="61">
        <v>1081688.6232504544</v>
      </c>
      <c r="CD23" s="134"/>
      <c r="CE23" s="61">
        <f t="shared" si="7"/>
        <v>9212900.1594485734</v>
      </c>
      <c r="CG23" s="67">
        <f t="shared" si="8"/>
        <v>411711.29468686134</v>
      </c>
      <c r="CH23" s="34">
        <f t="shared" si="9"/>
        <v>4.6779054626957854E-2</v>
      </c>
      <c r="CI23" s="61">
        <f t="shared" si="50"/>
        <v>222.30631462573507</v>
      </c>
      <c r="CK23" s="50">
        <v>27268</v>
      </c>
      <c r="CL23" s="51">
        <v>6817</v>
      </c>
      <c r="CM23" s="52">
        <f t="shared" si="10"/>
        <v>-20451</v>
      </c>
      <c r="CO23" s="70">
        <f t="shared" si="11"/>
        <v>9192449.1594485734</v>
      </c>
      <c r="CP23" s="51"/>
      <c r="CQ23" s="6">
        <v>47</v>
      </c>
      <c r="CR23" s="6" t="s">
        <v>8</v>
      </c>
      <c r="CS23" s="7">
        <v>1852</v>
      </c>
      <c r="CT23" s="7">
        <v>7987578.4260978457</v>
      </c>
      <c r="CU23" s="7">
        <v>1602185.5636765934</v>
      </c>
      <c r="CV23" s="53">
        <v>-2607</v>
      </c>
      <c r="CX23" s="37">
        <f t="shared" si="12"/>
        <v>7984971.4260978457</v>
      </c>
      <c r="CY23" s="132"/>
      <c r="CZ23" s="61">
        <v>1081688.6232504544</v>
      </c>
      <c r="DA23" s="134"/>
      <c r="DB23" s="61">
        <f t="shared" si="13"/>
        <v>9066660.0493483003</v>
      </c>
      <c r="DD23" s="67">
        <f t="shared" si="14"/>
        <v>265471.18458658829</v>
      </c>
      <c r="DE23" s="34">
        <f t="shared" si="15"/>
        <v>3.0163105083392139E-2</v>
      </c>
      <c r="DF23" s="61">
        <f t="shared" si="51"/>
        <v>143.34297223897855</v>
      </c>
      <c r="DH23" s="50">
        <v>27268</v>
      </c>
      <c r="DI23" s="51">
        <v>6817</v>
      </c>
      <c r="DJ23" s="52">
        <f t="shared" si="16"/>
        <v>-20451</v>
      </c>
      <c r="DL23" s="70">
        <f t="shared" si="17"/>
        <v>9046209.0493483003</v>
      </c>
      <c r="DM23" s="51"/>
      <c r="DN23" s="6">
        <v>47</v>
      </c>
      <c r="DO23" s="6" t="s">
        <v>8</v>
      </c>
      <c r="DP23" s="7">
        <v>1852</v>
      </c>
      <c r="DQ23" s="7">
        <v>8026206.2836018074</v>
      </c>
      <c r="DR23" s="7">
        <v>1618834.4118889919</v>
      </c>
      <c r="DS23" s="53">
        <v>-2607</v>
      </c>
      <c r="DU23" s="37">
        <f t="shared" si="18"/>
        <v>8023599.2836018074</v>
      </c>
      <c r="DV23" s="132"/>
      <c r="DW23" s="61">
        <v>1089910.899848606</v>
      </c>
      <c r="DX23" s="134"/>
      <c r="DY23" s="61">
        <f t="shared" si="19"/>
        <v>9113510.1834504139</v>
      </c>
      <c r="EA23" s="67">
        <f t="shared" si="20"/>
        <v>312321.31868870184</v>
      </c>
      <c r="EB23" s="34">
        <f t="shared" si="21"/>
        <v>3.5486264808971102E-2</v>
      </c>
      <c r="EC23" s="61">
        <f t="shared" si="22"/>
        <v>168.64002089022779</v>
      </c>
      <c r="EE23" s="50">
        <v>27268</v>
      </c>
      <c r="EF23" s="51">
        <v>6817</v>
      </c>
      <c r="EG23" s="52">
        <f t="shared" si="23"/>
        <v>-20451</v>
      </c>
      <c r="EI23" s="70">
        <f t="shared" si="24"/>
        <v>9093059.1834504139</v>
      </c>
      <c r="EJ23" s="51"/>
      <c r="EK23" s="6">
        <v>47</v>
      </c>
      <c r="EL23" s="6" t="s">
        <v>8</v>
      </c>
      <c r="EM23" s="7">
        <v>1852</v>
      </c>
      <c r="EN23" s="7">
        <v>8114690.9127992839</v>
      </c>
      <c r="EO23" s="7">
        <v>1618834.4118889919</v>
      </c>
      <c r="EP23" s="53">
        <v>-2607</v>
      </c>
      <c r="ER23" s="37">
        <v>8112083.9127992839</v>
      </c>
      <c r="ES23" s="132"/>
      <c r="ET23" s="61">
        <v>1089910.899848606</v>
      </c>
      <c r="EU23" s="134"/>
      <c r="EV23" s="61">
        <v>9201994.8126478903</v>
      </c>
      <c r="EX23" s="67">
        <v>482621.40788617916</v>
      </c>
      <c r="EY23" s="34">
        <v>5.5350469062675559E-2</v>
      </c>
      <c r="EZ23" s="61">
        <v>260.59471268152225</v>
      </c>
      <c r="FB23" s="50">
        <v>27268</v>
      </c>
      <c r="FC23" s="51">
        <v>6817</v>
      </c>
      <c r="FD23" s="52">
        <v>-20451</v>
      </c>
      <c r="FF23" s="70">
        <v>9181543.8126478903</v>
      </c>
      <c r="FG23" s="51"/>
      <c r="FH23" s="6">
        <v>47</v>
      </c>
      <c r="FI23" s="6" t="s">
        <v>8</v>
      </c>
      <c r="FJ23" s="7">
        <v>1852</v>
      </c>
      <c r="FK23" s="7">
        <v>8124582.4535663361</v>
      </c>
      <c r="FL23" s="7">
        <v>1629332.835392114</v>
      </c>
      <c r="FM23" s="53">
        <v>-2607</v>
      </c>
      <c r="FO23" s="37">
        <v>8121975.4535663361</v>
      </c>
      <c r="FP23" s="132"/>
      <c r="FQ23" s="134">
        <v>1089910.899848606</v>
      </c>
      <c r="FS23" s="67">
        <v>492512.94865323044</v>
      </c>
      <c r="FT23" s="34">
        <v>5.6484901585275117E-2</v>
      </c>
      <c r="FU23" s="61">
        <v>265.93571741535123</v>
      </c>
      <c r="FW23" s="6">
        <v>47</v>
      </c>
      <c r="FX23" s="6" t="s">
        <v>8</v>
      </c>
      <c r="FY23" s="7">
        <v>1852</v>
      </c>
      <c r="FZ23" s="7">
        <v>9141749.3254218921</v>
      </c>
      <c r="GA23" s="7">
        <v>1622542.8452659477</v>
      </c>
      <c r="GB23" s="53">
        <v>-2607</v>
      </c>
      <c r="GD23" s="37">
        <f t="shared" si="25"/>
        <v>9139142.3254218921</v>
      </c>
      <c r="GF23" s="67">
        <f t="shared" si="26"/>
        <v>337953.46066018008</v>
      </c>
      <c r="GG23" s="34">
        <f t="shared" si="27"/>
        <v>3.8398614761385425E-2</v>
      </c>
      <c r="GH23" s="61">
        <f t="shared" si="28"/>
        <v>182.48027033487045</v>
      </c>
      <c r="GJ23" s="50">
        <v>26400.68</v>
      </c>
      <c r="GK23" s="51">
        <v>6600.17</v>
      </c>
      <c r="GL23" s="52">
        <f t="shared" si="29"/>
        <v>-19800.510000000002</v>
      </c>
      <c r="GN23" s="70">
        <f t="shared" si="30"/>
        <v>9119341.8154218923</v>
      </c>
      <c r="GO23" s="51"/>
      <c r="GP23" s="125">
        <v>19</v>
      </c>
      <c r="GQ23" s="51"/>
      <c r="GR23" s="106" t="s">
        <v>920</v>
      </c>
      <c r="GS23" s="88">
        <v>1893</v>
      </c>
      <c r="GT23" s="88">
        <v>8803795.864761712</v>
      </c>
      <c r="GU23" s="88">
        <v>1488222.0244775477</v>
      </c>
      <c r="GV23" s="88">
        <v>-2607</v>
      </c>
      <c r="GX23" s="97">
        <f t="shared" si="31"/>
        <v>8801188.864761712</v>
      </c>
      <c r="GZ23" s="88">
        <v>-19800.510000000002</v>
      </c>
      <c r="HB23" s="97">
        <f t="shared" si="32"/>
        <v>8781388.3547617123</v>
      </c>
      <c r="HD23" s="110">
        <v>47</v>
      </c>
      <c r="HE23" s="53"/>
    </row>
    <row r="24" spans="1:213" x14ac:dyDescent="0.25">
      <c r="A24" s="6">
        <v>49</v>
      </c>
      <c r="B24" s="6" t="s">
        <v>921</v>
      </c>
      <c r="C24" s="7">
        <v>283632</v>
      </c>
      <c r="D24" s="7">
        <v>35995556.442276686</v>
      </c>
      <c r="E24" s="7">
        <v>-168404986.94096556</v>
      </c>
      <c r="F24" s="53">
        <v>-12341988</v>
      </c>
      <c r="H24" s="37">
        <f t="shared" si="33"/>
        <v>23653568.442276686</v>
      </c>
      <c r="I24" s="132"/>
      <c r="J24" s="61">
        <v>78185695.207465082</v>
      </c>
      <c r="K24" s="134"/>
      <c r="L24" s="134">
        <f t="shared" si="34"/>
        <v>101839263.64974177</v>
      </c>
      <c r="M24" s="190">
        <f t="shared" si="35"/>
        <v>359.05420985552325</v>
      </c>
      <c r="O24" s="67">
        <f t="shared" si="36"/>
        <v>42557071.985719144</v>
      </c>
      <c r="P24" s="34">
        <f t="shared" si="37"/>
        <v>0.71787278424030199</v>
      </c>
      <c r="Q24" s="61">
        <f t="shared" si="38"/>
        <v>150.04326728196799</v>
      </c>
      <c r="S24" s="50">
        <v>16720628.376699995</v>
      </c>
      <c r="T24" s="51">
        <v>2836784.5897000004</v>
      </c>
      <c r="U24" s="52">
        <f t="shared" si="39"/>
        <v>-13883843.786999995</v>
      </c>
      <c r="W24" s="50">
        <f t="shared" si="40"/>
        <v>87955419.862741768</v>
      </c>
      <c r="X24" s="52">
        <f t="shared" si="41"/>
        <v>7329618.3218951477</v>
      </c>
      <c r="Y24" s="51"/>
      <c r="Z24" s="6">
        <v>49</v>
      </c>
      <c r="AA24" s="6" t="s">
        <v>9</v>
      </c>
      <c r="AB24" s="7">
        <v>283632</v>
      </c>
      <c r="AC24" s="7">
        <v>35995556.442276448</v>
      </c>
      <c r="AD24" s="7">
        <v>-168404986.9409658</v>
      </c>
      <c r="AE24" s="53">
        <v>-17515597</v>
      </c>
      <c r="AG24" s="37">
        <f t="shared" si="42"/>
        <v>18479959.442276448</v>
      </c>
      <c r="AH24" s="132"/>
      <c r="AI24" s="61">
        <v>78185695.207465082</v>
      </c>
      <c r="AJ24" s="134"/>
      <c r="AK24" s="61">
        <f t="shared" si="0"/>
        <v>96665654.64974153</v>
      </c>
      <c r="AM24" s="67">
        <f t="shared" si="43"/>
        <v>37383462.985718906</v>
      </c>
      <c r="AN24" s="34">
        <f t="shared" si="44"/>
        <v>0.63060190482812917</v>
      </c>
      <c r="AO24" s="61">
        <f t="shared" si="45"/>
        <v>131.80269851680666</v>
      </c>
      <c r="AQ24" s="50">
        <v>16770297.190000007</v>
      </c>
      <c r="AR24" s="51">
        <v>2845211.2900000019</v>
      </c>
      <c r="AS24" s="52">
        <f t="shared" si="1"/>
        <v>-13925085.900000006</v>
      </c>
      <c r="AU24" s="70">
        <f t="shared" si="2"/>
        <v>82740568.749741524</v>
      </c>
      <c r="AV24" s="51"/>
      <c r="AW24" s="6">
        <v>49</v>
      </c>
      <c r="AX24" s="6" t="s">
        <v>9</v>
      </c>
      <c r="AY24" s="7">
        <v>283632</v>
      </c>
      <c r="AZ24" s="7">
        <v>37424672.00146839</v>
      </c>
      <c r="BA24" s="7">
        <v>-168401773.47536877</v>
      </c>
      <c r="BB24" s="53">
        <v>-17515597</v>
      </c>
      <c r="BD24" s="37">
        <f t="shared" si="46"/>
        <v>19909075.00146839</v>
      </c>
      <c r="BE24" s="132"/>
      <c r="BF24" s="61">
        <v>76714175.899623513</v>
      </c>
      <c r="BG24" s="134"/>
      <c r="BH24" s="61">
        <f t="shared" si="3"/>
        <v>96623250.901091903</v>
      </c>
      <c r="BJ24" s="67">
        <f t="shared" si="47"/>
        <v>37341059.237069279</v>
      </c>
      <c r="BK24" s="34">
        <f t="shared" si="48"/>
        <v>0.62988661837431603</v>
      </c>
      <c r="BL24" s="61">
        <f t="shared" si="49"/>
        <v>131.65319582088509</v>
      </c>
      <c r="BN24" s="50">
        <v>16770297.190000007</v>
      </c>
      <c r="BO24" s="51">
        <v>2845211.2900000019</v>
      </c>
      <c r="BP24" s="52">
        <f t="shared" si="4"/>
        <v>-13925085.900000006</v>
      </c>
      <c r="BR24" s="70">
        <f t="shared" si="5"/>
        <v>82698165.001091897</v>
      </c>
      <c r="BS24" s="51"/>
      <c r="BT24" s="6">
        <v>49</v>
      </c>
      <c r="BU24" s="6" t="s">
        <v>9</v>
      </c>
      <c r="BV24" s="7">
        <v>283632</v>
      </c>
      <c r="BW24" s="7">
        <v>36902603.515010357</v>
      </c>
      <c r="BX24" s="7">
        <v>-168522202.50732917</v>
      </c>
      <c r="BY24" s="53">
        <v>-17515597</v>
      </c>
      <c r="CA24" s="37">
        <f t="shared" si="6"/>
        <v>19387006.515010357</v>
      </c>
      <c r="CB24" s="132"/>
      <c r="CC24" s="61">
        <v>76714175.899623513</v>
      </c>
      <c r="CD24" s="134"/>
      <c r="CE24" s="61">
        <f t="shared" si="7"/>
        <v>96101182.41463387</v>
      </c>
      <c r="CG24" s="67">
        <f t="shared" si="8"/>
        <v>36818990.750611246</v>
      </c>
      <c r="CH24" s="34">
        <f t="shared" si="9"/>
        <v>0.62108012064196472</v>
      </c>
      <c r="CI24" s="61">
        <f t="shared" si="50"/>
        <v>129.81254142907446</v>
      </c>
      <c r="CK24" s="50">
        <v>16770297.190000007</v>
      </c>
      <c r="CL24" s="51">
        <v>2845211.2900000019</v>
      </c>
      <c r="CM24" s="52">
        <f t="shared" si="10"/>
        <v>-13925085.900000006</v>
      </c>
      <c r="CO24" s="70">
        <f t="shared" si="11"/>
        <v>82176096.514633864</v>
      </c>
      <c r="CP24" s="51"/>
      <c r="CQ24" s="6">
        <v>49</v>
      </c>
      <c r="CR24" s="6" t="s">
        <v>9</v>
      </c>
      <c r="CS24" s="7">
        <v>283632</v>
      </c>
      <c r="CT24" s="7">
        <v>38579810.870134354</v>
      </c>
      <c r="CU24" s="7">
        <v>-168522202.50732917</v>
      </c>
      <c r="CV24" s="53">
        <v>-17515597</v>
      </c>
      <c r="CX24" s="37">
        <f t="shared" si="12"/>
        <v>21064213.870134354</v>
      </c>
      <c r="CY24" s="132"/>
      <c r="CZ24" s="61">
        <v>76714175.899623513</v>
      </c>
      <c r="DA24" s="134"/>
      <c r="DB24" s="61">
        <f t="shared" si="13"/>
        <v>97778389.769757867</v>
      </c>
      <c r="DD24" s="67">
        <f t="shared" si="14"/>
        <v>38496198.105735242</v>
      </c>
      <c r="DE24" s="34">
        <f t="shared" si="15"/>
        <v>0.64937204622780409</v>
      </c>
      <c r="DF24" s="61">
        <f t="shared" si="51"/>
        <v>135.72586346299164</v>
      </c>
      <c r="DH24" s="50">
        <v>16770297.190000007</v>
      </c>
      <c r="DI24" s="51">
        <v>2845211.2900000019</v>
      </c>
      <c r="DJ24" s="52">
        <f t="shared" si="16"/>
        <v>-13925085.900000006</v>
      </c>
      <c r="DL24" s="70">
        <f t="shared" si="17"/>
        <v>83853303.869757861</v>
      </c>
      <c r="DM24" s="51"/>
      <c r="DN24" s="6">
        <v>49</v>
      </c>
      <c r="DO24" s="6" t="s">
        <v>9</v>
      </c>
      <c r="DP24" s="7">
        <v>283632</v>
      </c>
      <c r="DQ24" s="7">
        <v>39703193.421343863</v>
      </c>
      <c r="DR24" s="7">
        <v>-168311130.18349805</v>
      </c>
      <c r="DS24" s="53">
        <v>-17515597</v>
      </c>
      <c r="DU24" s="37">
        <f t="shared" si="18"/>
        <v>22187596.421343863</v>
      </c>
      <c r="DV24" s="132"/>
      <c r="DW24" s="61">
        <v>78327738.067068428</v>
      </c>
      <c r="DX24" s="134"/>
      <c r="DY24" s="61">
        <f t="shared" si="19"/>
        <v>100515334.48841229</v>
      </c>
      <c r="EA24" s="67">
        <f t="shared" si="20"/>
        <v>41233142.824389666</v>
      </c>
      <c r="EB24" s="34">
        <f t="shared" si="21"/>
        <v>0.69554012203319693</v>
      </c>
      <c r="EC24" s="61">
        <f t="shared" si="22"/>
        <v>145.37549650388414</v>
      </c>
      <c r="EE24" s="50">
        <v>16770297.190000007</v>
      </c>
      <c r="EF24" s="51">
        <v>2845211.2900000019</v>
      </c>
      <c r="EG24" s="52">
        <f t="shared" si="23"/>
        <v>-13925085.900000006</v>
      </c>
      <c r="EI24" s="70">
        <f t="shared" si="24"/>
        <v>86590248.588412285</v>
      </c>
      <c r="EJ24" s="51"/>
      <c r="EK24" s="6">
        <v>49</v>
      </c>
      <c r="EL24" s="6" t="s">
        <v>9</v>
      </c>
      <c r="EM24" s="7">
        <v>283632</v>
      </c>
      <c r="EN24" s="7">
        <v>51089041.554661632</v>
      </c>
      <c r="EO24" s="7">
        <v>-168311130.18349805</v>
      </c>
      <c r="EP24" s="53">
        <v>-17515597</v>
      </c>
      <c r="ER24" s="37">
        <v>33573444.554661632</v>
      </c>
      <c r="ES24" s="132"/>
      <c r="ET24" s="61">
        <v>78327738.067068428</v>
      </c>
      <c r="EU24" s="134"/>
      <c r="EV24" s="61">
        <v>111901182.62173006</v>
      </c>
      <c r="EX24" s="67">
        <v>64679272.637707412</v>
      </c>
      <c r="EY24" s="34">
        <v>1.3696877711975521</v>
      </c>
      <c r="EZ24" s="61">
        <v>228.0394054186672</v>
      </c>
      <c r="FB24" s="50">
        <v>16770297.190000007</v>
      </c>
      <c r="FC24" s="51">
        <v>2845211.2900000019</v>
      </c>
      <c r="FD24" s="52">
        <v>-13925085.900000006</v>
      </c>
      <c r="FF24" s="70">
        <v>97976096.721730053</v>
      </c>
      <c r="FG24" s="51"/>
      <c r="FH24" s="6">
        <v>49</v>
      </c>
      <c r="FI24" s="6" t="s">
        <v>9</v>
      </c>
      <c r="FJ24" s="7">
        <v>283632</v>
      </c>
      <c r="FK24" s="7">
        <v>50956394.797601759</v>
      </c>
      <c r="FL24" s="7">
        <v>-168355291.31740645</v>
      </c>
      <c r="FM24" s="53">
        <v>-17515597</v>
      </c>
      <c r="FO24" s="37">
        <v>33440797.797601759</v>
      </c>
      <c r="FP24" s="132"/>
      <c r="FQ24" s="134">
        <v>78327738.067068428</v>
      </c>
      <c r="FS24" s="67">
        <v>64546625.88064754</v>
      </c>
      <c r="FT24" s="34">
        <v>1.3668787624745937</v>
      </c>
      <c r="FU24" s="61">
        <v>227.57173337510415</v>
      </c>
      <c r="FW24" s="6">
        <v>49</v>
      </c>
      <c r="FX24" s="6" t="s">
        <v>9</v>
      </c>
      <c r="FY24" s="7">
        <v>283632</v>
      </c>
      <c r="FZ24" s="7">
        <v>122278833.38132915</v>
      </c>
      <c r="GA24" s="7">
        <v>-169930049.42151776</v>
      </c>
      <c r="GB24" s="53">
        <v>-17515597</v>
      </c>
      <c r="GD24" s="37">
        <f t="shared" si="25"/>
        <v>104763236.38132915</v>
      </c>
      <c r="GF24" s="67">
        <f t="shared" si="26"/>
        <v>45481044.717306525</v>
      </c>
      <c r="GG24" s="34">
        <f t="shared" si="27"/>
        <v>0.76719573687604081</v>
      </c>
      <c r="GH24" s="61">
        <f t="shared" si="28"/>
        <v>160.3523041028746</v>
      </c>
      <c r="GJ24" s="50">
        <v>16650779.512667999</v>
      </c>
      <c r="GK24" s="51">
        <v>3000899.2939000009</v>
      </c>
      <c r="GL24" s="52">
        <f t="shared" si="29"/>
        <v>-13649880.218767997</v>
      </c>
      <c r="GN24" s="70">
        <f t="shared" si="30"/>
        <v>91113356.162561148</v>
      </c>
      <c r="GO24" s="51"/>
      <c r="GP24" s="125">
        <v>1</v>
      </c>
      <c r="GQ24" s="51"/>
      <c r="GR24" s="106" t="s">
        <v>921</v>
      </c>
      <c r="GS24" s="88">
        <v>279044</v>
      </c>
      <c r="GT24" s="88">
        <v>76797788.664022624</v>
      </c>
      <c r="GU24" s="88">
        <v>-171818904.52791807</v>
      </c>
      <c r="GV24" s="88">
        <v>-17515597</v>
      </c>
      <c r="GX24" s="97">
        <f t="shared" si="31"/>
        <v>59282191.664022624</v>
      </c>
      <c r="GZ24" s="88">
        <v>-13649880.218767997</v>
      </c>
      <c r="HB24" s="97">
        <f t="shared" si="32"/>
        <v>45632311.445254624</v>
      </c>
      <c r="HD24" s="110">
        <v>49</v>
      </c>
      <c r="HE24" s="53"/>
    </row>
    <row r="25" spans="1:213" x14ac:dyDescent="0.25">
      <c r="A25" s="6">
        <v>50</v>
      </c>
      <c r="B25" s="6" t="s">
        <v>922</v>
      </c>
      <c r="C25" s="7">
        <v>11748</v>
      </c>
      <c r="D25" s="7">
        <v>20850703.327744547</v>
      </c>
      <c r="E25" s="7">
        <v>4750368.061585105</v>
      </c>
      <c r="F25" s="53">
        <v>-1216655</v>
      </c>
      <c r="H25" s="37">
        <f t="shared" si="33"/>
        <v>19634048.327744547</v>
      </c>
      <c r="I25" s="132"/>
      <c r="J25" s="61">
        <v>5552837.0079270191</v>
      </c>
      <c r="K25" s="134"/>
      <c r="L25" s="134">
        <f t="shared" si="34"/>
        <v>25186885.335671566</v>
      </c>
      <c r="M25" s="190">
        <f t="shared" si="35"/>
        <v>2143.9296336118118</v>
      </c>
      <c r="O25" s="67">
        <f t="shared" si="36"/>
        <v>1953495.1885864995</v>
      </c>
      <c r="P25" s="34">
        <f t="shared" si="37"/>
        <v>8.4081366353312453E-2</v>
      </c>
      <c r="Q25" s="61">
        <f t="shared" si="38"/>
        <v>166.28321319258595</v>
      </c>
      <c r="S25" s="50">
        <v>160472.68410000001</v>
      </c>
      <c r="T25" s="51">
        <v>387622.07430000004</v>
      </c>
      <c r="U25" s="52">
        <f t="shared" si="39"/>
        <v>227149.39020000002</v>
      </c>
      <c r="W25" s="50">
        <f t="shared" si="40"/>
        <v>25414034.725871567</v>
      </c>
      <c r="X25" s="52">
        <f t="shared" si="41"/>
        <v>2117836.2271559639</v>
      </c>
      <c r="Y25" s="51"/>
      <c r="Z25" s="6">
        <v>50</v>
      </c>
      <c r="AA25" s="6" t="s">
        <v>10</v>
      </c>
      <c r="AB25" s="7">
        <v>11748</v>
      </c>
      <c r="AC25" s="7">
        <v>20850703.32774454</v>
      </c>
      <c r="AD25" s="7">
        <v>4750368.061585105</v>
      </c>
      <c r="AE25" s="53">
        <v>-1189616</v>
      </c>
      <c r="AG25" s="37">
        <f t="shared" si="42"/>
        <v>19661087.32774454</v>
      </c>
      <c r="AH25" s="132"/>
      <c r="AI25" s="61">
        <v>5552837.0079270191</v>
      </c>
      <c r="AJ25" s="134"/>
      <c r="AK25" s="61">
        <f t="shared" si="0"/>
        <v>25213924.335671559</v>
      </c>
      <c r="AM25" s="67">
        <f t="shared" si="43"/>
        <v>1980534.1885864921</v>
      </c>
      <c r="AN25" s="34">
        <f t="shared" si="44"/>
        <v>8.5245165516018157E-2</v>
      </c>
      <c r="AO25" s="61">
        <f t="shared" si="45"/>
        <v>168.58479644079776</v>
      </c>
      <c r="AQ25" s="50">
        <v>160949.37000000002</v>
      </c>
      <c r="AR25" s="51">
        <v>388773.51</v>
      </c>
      <c r="AS25" s="52">
        <f t="shared" si="1"/>
        <v>227824.13999999998</v>
      </c>
      <c r="AU25" s="70">
        <f t="shared" si="2"/>
        <v>25441748.47567156</v>
      </c>
      <c r="AV25" s="51"/>
      <c r="AW25" s="6">
        <v>50</v>
      </c>
      <c r="AX25" s="6" t="s">
        <v>10</v>
      </c>
      <c r="AY25" s="7">
        <v>11748</v>
      </c>
      <c r="AZ25" s="7">
        <v>20901735.961935584</v>
      </c>
      <c r="BA25" s="7">
        <v>4750653.9015851067</v>
      </c>
      <c r="BB25" s="53">
        <v>-1189616</v>
      </c>
      <c r="BD25" s="37">
        <f t="shared" si="46"/>
        <v>19712119.961935584</v>
      </c>
      <c r="BE25" s="132"/>
      <c r="BF25" s="61">
        <v>5535160.609175209</v>
      </c>
      <c r="BG25" s="134"/>
      <c r="BH25" s="61">
        <f t="shared" si="3"/>
        <v>25247280.571110792</v>
      </c>
      <c r="BJ25" s="67">
        <f t="shared" si="47"/>
        <v>2013890.4240257256</v>
      </c>
      <c r="BK25" s="34">
        <f t="shared" si="48"/>
        <v>8.6680867978209994E-2</v>
      </c>
      <c r="BL25" s="61">
        <f t="shared" si="49"/>
        <v>171.42410827593849</v>
      </c>
      <c r="BN25" s="50">
        <v>160949.37000000002</v>
      </c>
      <c r="BO25" s="51">
        <v>388773.51</v>
      </c>
      <c r="BP25" s="52">
        <f t="shared" si="4"/>
        <v>227824.13999999998</v>
      </c>
      <c r="BR25" s="70">
        <f t="shared" si="5"/>
        <v>25475104.711110793</v>
      </c>
      <c r="BS25" s="51"/>
      <c r="BT25" s="6">
        <v>50</v>
      </c>
      <c r="BU25" s="6" t="s">
        <v>10</v>
      </c>
      <c r="BV25" s="7">
        <v>11748</v>
      </c>
      <c r="BW25" s="7">
        <v>20914307.101157386</v>
      </c>
      <c r="BX25" s="7">
        <v>4775678.4706750363</v>
      </c>
      <c r="BY25" s="53">
        <v>-1189616</v>
      </c>
      <c r="CA25" s="37">
        <f t="shared" si="6"/>
        <v>19724691.101157386</v>
      </c>
      <c r="CB25" s="132"/>
      <c r="CC25" s="61">
        <v>5535160.609175209</v>
      </c>
      <c r="CD25" s="134"/>
      <c r="CE25" s="61">
        <f t="shared" si="7"/>
        <v>25259851.710332595</v>
      </c>
      <c r="CG25" s="67">
        <f t="shared" si="8"/>
        <v>2026461.5632475279</v>
      </c>
      <c r="CH25" s="34">
        <f t="shared" si="9"/>
        <v>8.7221948687577738E-2</v>
      </c>
      <c r="CI25" s="61">
        <f t="shared" si="50"/>
        <v>172.49417460397751</v>
      </c>
      <c r="CK25" s="50">
        <v>160949.37000000002</v>
      </c>
      <c r="CL25" s="51">
        <v>388773.51</v>
      </c>
      <c r="CM25" s="52">
        <f t="shared" si="10"/>
        <v>227824.13999999998</v>
      </c>
      <c r="CO25" s="70">
        <f t="shared" si="11"/>
        <v>25487675.850332595</v>
      </c>
      <c r="CP25" s="51"/>
      <c r="CQ25" s="6">
        <v>50</v>
      </c>
      <c r="CR25" s="6" t="s">
        <v>10</v>
      </c>
      <c r="CS25" s="7">
        <v>11748</v>
      </c>
      <c r="CT25" s="7">
        <v>20716342.627456021</v>
      </c>
      <c r="CU25" s="7">
        <v>4775678.4706750363</v>
      </c>
      <c r="CV25" s="53">
        <v>-1189616</v>
      </c>
      <c r="CX25" s="37">
        <f t="shared" si="12"/>
        <v>19526726.627456021</v>
      </c>
      <c r="CY25" s="132"/>
      <c r="CZ25" s="61">
        <v>5535160.609175209</v>
      </c>
      <c r="DA25" s="134"/>
      <c r="DB25" s="61">
        <f t="shared" si="13"/>
        <v>25061887.23663123</v>
      </c>
      <c r="DD25" s="67">
        <f t="shared" si="14"/>
        <v>1828497.0895461626</v>
      </c>
      <c r="DE25" s="34">
        <f t="shared" si="15"/>
        <v>7.870126046910858E-2</v>
      </c>
      <c r="DF25" s="61">
        <f t="shared" si="51"/>
        <v>155.64326604921371</v>
      </c>
      <c r="DH25" s="50">
        <v>160949.37000000002</v>
      </c>
      <c r="DI25" s="51">
        <v>388773.51</v>
      </c>
      <c r="DJ25" s="52">
        <f t="shared" si="16"/>
        <v>227824.13999999998</v>
      </c>
      <c r="DL25" s="70">
        <f t="shared" si="17"/>
        <v>25289711.37663123</v>
      </c>
      <c r="DM25" s="51"/>
      <c r="DN25" s="6">
        <v>50</v>
      </c>
      <c r="DO25" s="6" t="s">
        <v>10</v>
      </c>
      <c r="DP25" s="7">
        <v>11748</v>
      </c>
      <c r="DQ25" s="7">
        <v>20806797.997674156</v>
      </c>
      <c r="DR25" s="7">
        <v>4798266.8280817373</v>
      </c>
      <c r="DS25" s="53">
        <v>-1189616</v>
      </c>
      <c r="DU25" s="37">
        <f t="shared" si="18"/>
        <v>19617181.997674156</v>
      </c>
      <c r="DV25" s="132"/>
      <c r="DW25" s="61">
        <v>5588368.5430811774</v>
      </c>
      <c r="DX25" s="134"/>
      <c r="DY25" s="61">
        <f t="shared" si="19"/>
        <v>25205550.540755332</v>
      </c>
      <c r="EA25" s="67">
        <f t="shared" si="20"/>
        <v>1972160.3936702646</v>
      </c>
      <c r="EB25" s="34">
        <f t="shared" si="21"/>
        <v>8.4884744808441048E-2</v>
      </c>
      <c r="EC25" s="61">
        <f t="shared" si="22"/>
        <v>167.87201171861292</v>
      </c>
      <c r="EE25" s="50">
        <v>160949.37000000002</v>
      </c>
      <c r="EF25" s="51">
        <v>388773.51</v>
      </c>
      <c r="EG25" s="52">
        <f t="shared" si="23"/>
        <v>227824.13999999998</v>
      </c>
      <c r="EI25" s="70">
        <f t="shared" si="24"/>
        <v>25433374.680755332</v>
      </c>
      <c r="EJ25" s="51"/>
      <c r="EK25" s="6">
        <v>50</v>
      </c>
      <c r="EL25" s="6" t="s">
        <v>10</v>
      </c>
      <c r="EM25" s="7">
        <v>11748</v>
      </c>
      <c r="EN25" s="7">
        <v>21334483.930635769</v>
      </c>
      <c r="EO25" s="7">
        <v>4798266.8280817373</v>
      </c>
      <c r="EP25" s="53">
        <v>-1189616</v>
      </c>
      <c r="ER25" s="37">
        <v>20144867.930635769</v>
      </c>
      <c r="ES25" s="132"/>
      <c r="ET25" s="61">
        <v>5588368.5430811774</v>
      </c>
      <c r="EU25" s="134"/>
      <c r="EV25" s="61">
        <v>25733236.473716944</v>
      </c>
      <c r="EX25" s="67">
        <v>3014596.5266318768</v>
      </c>
      <c r="EY25" s="34">
        <v>0.1326926494567148</v>
      </c>
      <c r="EZ25" s="61">
        <v>256.60508398296537</v>
      </c>
      <c r="FB25" s="50">
        <v>160949.37000000002</v>
      </c>
      <c r="FC25" s="51">
        <v>388773.51</v>
      </c>
      <c r="FD25" s="52">
        <v>227824.13999999998</v>
      </c>
      <c r="FF25" s="70">
        <v>25961060.613716945</v>
      </c>
      <c r="FG25" s="51"/>
      <c r="FH25" s="6">
        <v>50</v>
      </c>
      <c r="FI25" s="6" t="s">
        <v>10</v>
      </c>
      <c r="FJ25" s="7">
        <v>11748</v>
      </c>
      <c r="FK25" s="7">
        <v>21358666.299822584</v>
      </c>
      <c r="FL25" s="7">
        <v>4826121.6541450759</v>
      </c>
      <c r="FM25" s="53">
        <v>-1189616</v>
      </c>
      <c r="FO25" s="37">
        <v>20169050.299822584</v>
      </c>
      <c r="FP25" s="132"/>
      <c r="FQ25" s="134">
        <v>5588368.5430811774</v>
      </c>
      <c r="FS25" s="67">
        <v>3038778.8958186954</v>
      </c>
      <c r="FT25" s="34">
        <v>0.13375707801595704</v>
      </c>
      <c r="FU25" s="61">
        <v>258.66350832641263</v>
      </c>
      <c r="FW25" s="6">
        <v>50</v>
      </c>
      <c r="FX25" s="6" t="s">
        <v>10</v>
      </c>
      <c r="FY25" s="7">
        <v>11748</v>
      </c>
      <c r="FZ25" s="7">
        <v>26584890.306456849</v>
      </c>
      <c r="GA25" s="7">
        <v>4733143.5758683365</v>
      </c>
      <c r="GB25" s="53">
        <v>-1189616</v>
      </c>
      <c r="GD25" s="37">
        <f t="shared" si="25"/>
        <v>25395274.306456849</v>
      </c>
      <c r="GF25" s="67">
        <f t="shared" si="26"/>
        <v>2161884.1593717821</v>
      </c>
      <c r="GG25" s="34">
        <f t="shared" si="27"/>
        <v>9.3050740580062047E-2</v>
      </c>
      <c r="GH25" s="61">
        <f t="shared" si="28"/>
        <v>184.0214640255177</v>
      </c>
      <c r="GJ25" s="50">
        <v>189451.27968000001</v>
      </c>
      <c r="GK25" s="51">
        <v>380433.79879999999</v>
      </c>
      <c r="GL25" s="52">
        <f t="shared" si="29"/>
        <v>190982.51911999998</v>
      </c>
      <c r="GN25" s="70">
        <f t="shared" si="30"/>
        <v>25586256.825576849</v>
      </c>
      <c r="GO25" s="51"/>
      <c r="GP25" s="125">
        <v>4</v>
      </c>
      <c r="GQ25" s="51"/>
      <c r="GR25" s="106" t="s">
        <v>922</v>
      </c>
      <c r="GS25" s="88">
        <v>11910</v>
      </c>
      <c r="GT25" s="88">
        <v>24423006.147085067</v>
      </c>
      <c r="GU25" s="88">
        <v>4124389.7294870839</v>
      </c>
      <c r="GV25" s="88">
        <v>-1189616</v>
      </c>
      <c r="GX25" s="97">
        <f t="shared" si="31"/>
        <v>23233390.147085067</v>
      </c>
      <c r="GZ25" s="88">
        <v>190982.51911999998</v>
      </c>
      <c r="HB25" s="97">
        <f t="shared" si="32"/>
        <v>23424372.666205067</v>
      </c>
      <c r="HD25" s="110">
        <v>50</v>
      </c>
      <c r="HE25" s="53"/>
    </row>
    <row r="26" spans="1:213" x14ac:dyDescent="0.25">
      <c r="A26" s="6">
        <v>51</v>
      </c>
      <c r="B26" s="6" t="s">
        <v>923</v>
      </c>
      <c r="C26" s="7">
        <v>9454</v>
      </c>
      <c r="D26" s="7">
        <v>7554337.3728078809</v>
      </c>
      <c r="E26" s="7">
        <v>-2745841.1101462566</v>
      </c>
      <c r="F26" s="53">
        <v>-924442</v>
      </c>
      <c r="H26" s="37">
        <f t="shared" si="33"/>
        <v>6629895.3728078809</v>
      </c>
      <c r="I26" s="132"/>
      <c r="J26" s="61">
        <v>4895561.8282532832</v>
      </c>
      <c r="K26" s="134"/>
      <c r="L26" s="134">
        <f t="shared" si="34"/>
        <v>11525457.201061163</v>
      </c>
      <c r="M26" s="190">
        <f t="shared" si="35"/>
        <v>1219.1090756358328</v>
      </c>
      <c r="O26" s="67">
        <f t="shared" si="36"/>
        <v>405602.2123917453</v>
      </c>
      <c r="P26" s="34">
        <f t="shared" si="37"/>
        <v>3.6475494761850212E-2</v>
      </c>
      <c r="Q26" s="61">
        <f t="shared" si="38"/>
        <v>42.902709159270714</v>
      </c>
      <c r="S26" s="50">
        <v>400250.54728000012</v>
      </c>
      <c r="T26" s="51">
        <v>224498.63430000001</v>
      </c>
      <c r="U26" s="52">
        <f t="shared" si="39"/>
        <v>-175751.91298000011</v>
      </c>
      <c r="W26" s="50">
        <f t="shared" si="40"/>
        <v>11349705.288081164</v>
      </c>
      <c r="X26" s="52">
        <f t="shared" si="41"/>
        <v>945808.77400676359</v>
      </c>
      <c r="Y26" s="51"/>
      <c r="Z26" s="6">
        <v>51</v>
      </c>
      <c r="AA26" s="6" t="s">
        <v>11</v>
      </c>
      <c r="AB26" s="7">
        <v>9454</v>
      </c>
      <c r="AC26" s="7">
        <v>7554337.3728078809</v>
      </c>
      <c r="AD26" s="7">
        <v>-2745841.1101462566</v>
      </c>
      <c r="AE26" s="53">
        <v>-998197</v>
      </c>
      <c r="AG26" s="37">
        <f t="shared" si="42"/>
        <v>6556140.3728078809</v>
      </c>
      <c r="AH26" s="132"/>
      <c r="AI26" s="61">
        <v>4895561.8282532832</v>
      </c>
      <c r="AJ26" s="134"/>
      <c r="AK26" s="61">
        <f t="shared" si="0"/>
        <v>11451702.201061163</v>
      </c>
      <c r="AM26" s="67">
        <f t="shared" si="43"/>
        <v>331847.2123917453</v>
      </c>
      <c r="AN26" s="34">
        <f t="shared" si="44"/>
        <v>2.9842764382258687E-2</v>
      </c>
      <c r="AO26" s="61">
        <f t="shared" si="45"/>
        <v>35.101249459672658</v>
      </c>
      <c r="AQ26" s="50">
        <v>401439.49600000004</v>
      </c>
      <c r="AR26" s="51">
        <v>225165.51</v>
      </c>
      <c r="AS26" s="52">
        <f t="shared" si="1"/>
        <v>-176273.98600000003</v>
      </c>
      <c r="AU26" s="70">
        <f t="shared" si="2"/>
        <v>11275428.215061164</v>
      </c>
      <c r="AV26" s="51"/>
      <c r="AW26" s="6">
        <v>51</v>
      </c>
      <c r="AX26" s="6" t="s">
        <v>11</v>
      </c>
      <c r="AY26" s="7">
        <v>9454</v>
      </c>
      <c r="AZ26" s="7">
        <v>7595343.3538012281</v>
      </c>
      <c r="BA26" s="7">
        <v>-2745733.5201806542</v>
      </c>
      <c r="BB26" s="53">
        <v>-998197</v>
      </c>
      <c r="BD26" s="37">
        <f t="shared" si="46"/>
        <v>6597146.3538012281</v>
      </c>
      <c r="BE26" s="132"/>
      <c r="BF26" s="61">
        <v>4886715.4881999316</v>
      </c>
      <c r="BG26" s="134"/>
      <c r="BH26" s="61">
        <f t="shared" si="3"/>
        <v>11483861.842001159</v>
      </c>
      <c r="BJ26" s="67">
        <f t="shared" si="47"/>
        <v>364006.85333174095</v>
      </c>
      <c r="BK26" s="34">
        <f t="shared" si="48"/>
        <v>3.2734856138200173E-2</v>
      </c>
      <c r="BL26" s="61">
        <f t="shared" si="49"/>
        <v>38.502946195445411</v>
      </c>
      <c r="BN26" s="50">
        <v>401439.49600000004</v>
      </c>
      <c r="BO26" s="51">
        <v>225165.51</v>
      </c>
      <c r="BP26" s="52">
        <f t="shared" si="4"/>
        <v>-176273.98600000003</v>
      </c>
      <c r="BR26" s="70">
        <f t="shared" si="5"/>
        <v>11307587.856001159</v>
      </c>
      <c r="BS26" s="51"/>
      <c r="BT26" s="6">
        <v>51</v>
      </c>
      <c r="BU26" s="6" t="s">
        <v>11</v>
      </c>
      <c r="BV26" s="7">
        <v>9454</v>
      </c>
      <c r="BW26" s="7">
        <v>7565644.8346758373</v>
      </c>
      <c r="BX26" s="7">
        <v>-2763891.5040411018</v>
      </c>
      <c r="BY26" s="53">
        <v>-998197</v>
      </c>
      <c r="CA26" s="37">
        <f t="shared" si="6"/>
        <v>6567447.8346758373</v>
      </c>
      <c r="CB26" s="132"/>
      <c r="CC26" s="61">
        <v>4886715.4881999316</v>
      </c>
      <c r="CD26" s="134"/>
      <c r="CE26" s="61">
        <f t="shared" si="7"/>
        <v>11454163.322875768</v>
      </c>
      <c r="CG26" s="67">
        <f t="shared" si="8"/>
        <v>334308.33420635015</v>
      </c>
      <c r="CH26" s="34">
        <f t="shared" si="9"/>
        <v>3.00640911726811E-2</v>
      </c>
      <c r="CI26" s="61">
        <f t="shared" si="50"/>
        <v>35.361575439639324</v>
      </c>
      <c r="CK26" s="50">
        <v>401439.49600000004</v>
      </c>
      <c r="CL26" s="51">
        <v>225165.51</v>
      </c>
      <c r="CM26" s="52">
        <f t="shared" si="10"/>
        <v>-176273.98600000003</v>
      </c>
      <c r="CO26" s="70">
        <f t="shared" si="11"/>
        <v>11277889.336875768</v>
      </c>
      <c r="CP26" s="51"/>
      <c r="CQ26" s="6">
        <v>51</v>
      </c>
      <c r="CR26" s="6" t="s">
        <v>11</v>
      </c>
      <c r="CS26" s="7">
        <v>9454</v>
      </c>
      <c r="CT26" s="7">
        <v>6948677.0749675594</v>
      </c>
      <c r="CU26" s="7">
        <v>-2763891.5040411018</v>
      </c>
      <c r="CV26" s="53">
        <v>-998197</v>
      </c>
      <c r="CX26" s="37">
        <f t="shared" si="12"/>
        <v>5950480.0749675594</v>
      </c>
      <c r="CY26" s="132"/>
      <c r="CZ26" s="61">
        <v>4886715.4881999316</v>
      </c>
      <c r="DA26" s="134"/>
      <c r="DB26" s="61">
        <f t="shared" si="13"/>
        <v>10837195.56316749</v>
      </c>
      <c r="DD26" s="67">
        <f t="shared" si="14"/>
        <v>-282659.42550192773</v>
      </c>
      <c r="DE26" s="34">
        <f t="shared" si="15"/>
        <v>-2.5419344567887234E-2</v>
      </c>
      <c r="DF26" s="61">
        <f t="shared" si="51"/>
        <v>-29.898394912410382</v>
      </c>
      <c r="DH26" s="50">
        <v>401439.49600000004</v>
      </c>
      <c r="DI26" s="51">
        <v>225165.51</v>
      </c>
      <c r="DJ26" s="52">
        <f t="shared" si="16"/>
        <v>-176273.98600000003</v>
      </c>
      <c r="DL26" s="70">
        <f t="shared" si="17"/>
        <v>10660921.57716749</v>
      </c>
      <c r="DM26" s="51"/>
      <c r="DN26" s="6">
        <v>51</v>
      </c>
      <c r="DO26" s="6" t="s">
        <v>11</v>
      </c>
      <c r="DP26" s="7">
        <v>9454</v>
      </c>
      <c r="DQ26" s="7">
        <v>6999010.0198115185</v>
      </c>
      <c r="DR26" s="7">
        <v>-2755512.2135596336</v>
      </c>
      <c r="DS26" s="53">
        <v>-998197</v>
      </c>
      <c r="DU26" s="37">
        <f t="shared" si="18"/>
        <v>6000813.0198115185</v>
      </c>
      <c r="DV26" s="132"/>
      <c r="DW26" s="61">
        <v>4951311.0965518169</v>
      </c>
      <c r="DX26" s="134"/>
      <c r="DY26" s="61">
        <f t="shared" si="19"/>
        <v>10952124.116363335</v>
      </c>
      <c r="EA26" s="67">
        <f t="shared" si="20"/>
        <v>-167730.8723060824</v>
      </c>
      <c r="EB26" s="34">
        <f t="shared" si="21"/>
        <v>-1.5083908241338746E-2</v>
      </c>
      <c r="EC26" s="61">
        <f t="shared" si="22"/>
        <v>-17.741788904810917</v>
      </c>
      <c r="EE26" s="50">
        <v>401439.49600000004</v>
      </c>
      <c r="EF26" s="51">
        <v>225165.51</v>
      </c>
      <c r="EG26" s="52">
        <f t="shared" si="23"/>
        <v>-176273.98600000003</v>
      </c>
      <c r="EI26" s="70">
        <f t="shared" si="24"/>
        <v>10775850.130363336</v>
      </c>
      <c r="EJ26" s="51"/>
      <c r="EK26" s="6">
        <v>51</v>
      </c>
      <c r="EL26" s="6" t="s">
        <v>11</v>
      </c>
      <c r="EM26" s="7">
        <v>9454</v>
      </c>
      <c r="EN26" s="7">
        <v>7392601.5827612597</v>
      </c>
      <c r="EO26" s="7">
        <v>-2755512.2135596336</v>
      </c>
      <c r="EP26" s="53">
        <v>-998197</v>
      </c>
      <c r="ER26" s="37">
        <v>6394404.5827612597</v>
      </c>
      <c r="ES26" s="132"/>
      <c r="ET26" s="61">
        <v>4951311.0965518169</v>
      </c>
      <c r="EU26" s="134"/>
      <c r="EV26" s="61">
        <v>11345715.679313077</v>
      </c>
      <c r="EX26" s="67">
        <v>637358.3106436599</v>
      </c>
      <c r="EY26" s="34">
        <v>5.9519708644431971E-2</v>
      </c>
      <c r="EZ26" s="61">
        <v>67.416787671214294</v>
      </c>
      <c r="FB26" s="50">
        <v>401439.49600000004</v>
      </c>
      <c r="FC26" s="51">
        <v>225165.51</v>
      </c>
      <c r="FD26" s="52">
        <v>-176273.98600000003</v>
      </c>
      <c r="FF26" s="70">
        <v>11169441.693313077</v>
      </c>
      <c r="FG26" s="51"/>
      <c r="FH26" s="6">
        <v>51</v>
      </c>
      <c r="FI26" s="6" t="s">
        <v>11</v>
      </c>
      <c r="FJ26" s="7">
        <v>9454</v>
      </c>
      <c r="FK26" s="7">
        <v>7394767.6820476577</v>
      </c>
      <c r="FL26" s="7">
        <v>-2750397.5754625057</v>
      </c>
      <c r="FM26" s="53">
        <v>-998197</v>
      </c>
      <c r="FO26" s="37">
        <v>6396570.6820476577</v>
      </c>
      <c r="FP26" s="132"/>
      <c r="FQ26" s="134">
        <v>4951311.0965518169</v>
      </c>
      <c r="FS26" s="67">
        <v>639524.40993005782</v>
      </c>
      <c r="FT26" s="34">
        <v>5.9721989835825107E-2</v>
      </c>
      <c r="FU26" s="61">
        <v>67.645907544960636</v>
      </c>
      <c r="FW26" s="6">
        <v>51</v>
      </c>
      <c r="FX26" s="6" t="s">
        <v>11</v>
      </c>
      <c r="FY26" s="7">
        <v>9454</v>
      </c>
      <c r="FZ26" s="7">
        <v>11473819.917425239</v>
      </c>
      <c r="GA26" s="7">
        <v>-3369398.8333639377</v>
      </c>
      <c r="GB26" s="53">
        <v>-998197</v>
      </c>
      <c r="GD26" s="37">
        <f t="shared" si="25"/>
        <v>10475622.917425239</v>
      </c>
      <c r="GF26" s="67">
        <f t="shared" si="26"/>
        <v>-644232.07124417834</v>
      </c>
      <c r="GG26" s="34">
        <f t="shared" si="27"/>
        <v>-5.7935294291213232E-2</v>
      </c>
      <c r="GH26" s="61">
        <f t="shared" si="28"/>
        <v>-68.143861989018234</v>
      </c>
      <c r="GJ26" s="50">
        <v>352237.87255999999</v>
      </c>
      <c r="GK26" s="51">
        <v>237738.12340000007</v>
      </c>
      <c r="GL26" s="52">
        <f t="shared" si="29"/>
        <v>-114499.74915999992</v>
      </c>
      <c r="GN26" s="70">
        <f t="shared" si="30"/>
        <v>10361123.16826524</v>
      </c>
      <c r="GO26" s="51"/>
      <c r="GP26" s="125">
        <v>4</v>
      </c>
      <c r="GQ26" s="51"/>
      <c r="GR26" s="106" t="s">
        <v>923</v>
      </c>
      <c r="GS26" s="88">
        <v>9521</v>
      </c>
      <c r="GT26" s="88">
        <v>12118051.988669418</v>
      </c>
      <c r="GU26" s="88">
        <v>-2708116.024128031</v>
      </c>
      <c r="GV26" s="88">
        <v>-998197</v>
      </c>
      <c r="GX26" s="97">
        <f t="shared" si="31"/>
        <v>11119854.988669418</v>
      </c>
      <c r="GZ26" s="88">
        <v>-114499.74915999992</v>
      </c>
      <c r="HB26" s="97">
        <f t="shared" si="32"/>
        <v>11005355.239509419</v>
      </c>
      <c r="HD26" s="110">
        <v>51</v>
      </c>
      <c r="HE26" s="53"/>
    </row>
    <row r="27" spans="1:213" x14ac:dyDescent="0.25">
      <c r="A27" s="6">
        <v>52</v>
      </c>
      <c r="B27" s="6" t="s">
        <v>924</v>
      </c>
      <c r="C27" s="7">
        <v>2473</v>
      </c>
      <c r="D27" s="7">
        <v>7352005.1298950501</v>
      </c>
      <c r="E27" s="7">
        <v>2130903.3059711671</v>
      </c>
      <c r="F27" s="53">
        <v>222507</v>
      </c>
      <c r="H27" s="37">
        <f t="shared" si="33"/>
        <v>7574512.1298950501</v>
      </c>
      <c r="I27" s="132"/>
      <c r="J27" s="61">
        <v>1516779.5285694096</v>
      </c>
      <c r="K27" s="134"/>
      <c r="L27" s="134">
        <f t="shared" si="34"/>
        <v>9091291.6584644597</v>
      </c>
      <c r="M27" s="190">
        <f t="shared" si="35"/>
        <v>3676.2198376322117</v>
      </c>
      <c r="O27" s="67">
        <f t="shared" si="36"/>
        <v>297453.75138948113</v>
      </c>
      <c r="P27" s="34">
        <f t="shared" si="37"/>
        <v>3.3825248376498758E-2</v>
      </c>
      <c r="Q27" s="61">
        <f t="shared" si="38"/>
        <v>120.2805302828472</v>
      </c>
      <c r="S27" s="50">
        <v>42140.222000000002</v>
      </c>
      <c r="T27" s="51">
        <v>21885.728200000001</v>
      </c>
      <c r="U27" s="52">
        <f t="shared" si="39"/>
        <v>-20254.4938</v>
      </c>
      <c r="W27" s="50">
        <f t="shared" si="40"/>
        <v>9071037.1646644603</v>
      </c>
      <c r="X27" s="52">
        <f t="shared" si="41"/>
        <v>755919.76372203836</v>
      </c>
      <c r="Y27" s="51"/>
      <c r="Z27" s="6">
        <v>52</v>
      </c>
      <c r="AA27" s="6" t="s">
        <v>12</v>
      </c>
      <c r="AB27" s="7">
        <v>2473</v>
      </c>
      <c r="AC27" s="7">
        <v>7352005.1298950501</v>
      </c>
      <c r="AD27" s="7">
        <v>2130903.3059711671</v>
      </c>
      <c r="AE27" s="53">
        <v>161584</v>
      </c>
      <c r="AG27" s="37">
        <f t="shared" si="42"/>
        <v>7513589.1298950501</v>
      </c>
      <c r="AH27" s="132"/>
      <c r="AI27" s="61">
        <v>1516779.5285694096</v>
      </c>
      <c r="AJ27" s="134"/>
      <c r="AK27" s="61">
        <f t="shared" si="0"/>
        <v>9030368.6584644597</v>
      </c>
      <c r="AM27" s="67">
        <f t="shared" si="43"/>
        <v>236530.75138948113</v>
      </c>
      <c r="AN27" s="34">
        <f t="shared" si="44"/>
        <v>2.6897329003435815E-2</v>
      </c>
      <c r="AO27" s="61">
        <f t="shared" si="45"/>
        <v>95.645269466025525</v>
      </c>
      <c r="AQ27" s="50">
        <v>42265.4</v>
      </c>
      <c r="AR27" s="51">
        <v>21950.739999999998</v>
      </c>
      <c r="AS27" s="52">
        <f t="shared" si="1"/>
        <v>-20314.660000000003</v>
      </c>
      <c r="AU27" s="70">
        <f t="shared" si="2"/>
        <v>9010053.9984644596</v>
      </c>
      <c r="AV27" s="51"/>
      <c r="AW27" s="6">
        <v>52</v>
      </c>
      <c r="AX27" s="6" t="s">
        <v>12</v>
      </c>
      <c r="AY27" s="7">
        <v>2473</v>
      </c>
      <c r="AZ27" s="7">
        <v>7357160.8631169256</v>
      </c>
      <c r="BA27" s="7">
        <v>2130963.2819711673</v>
      </c>
      <c r="BB27" s="53">
        <v>161584</v>
      </c>
      <c r="BD27" s="37">
        <f t="shared" si="46"/>
        <v>7518744.8631169256</v>
      </c>
      <c r="BE27" s="132"/>
      <c r="BF27" s="61">
        <v>1506878.879051937</v>
      </c>
      <c r="BG27" s="134"/>
      <c r="BH27" s="61">
        <f t="shared" si="3"/>
        <v>9025623.7421688624</v>
      </c>
      <c r="BJ27" s="67">
        <f t="shared" si="47"/>
        <v>231785.8350938838</v>
      </c>
      <c r="BK27" s="34">
        <f t="shared" si="48"/>
        <v>2.635775614051326E-2</v>
      </c>
      <c r="BL27" s="61">
        <f t="shared" si="49"/>
        <v>93.726581113580181</v>
      </c>
      <c r="BN27" s="50">
        <v>42265.4</v>
      </c>
      <c r="BO27" s="51">
        <v>21950.739999999998</v>
      </c>
      <c r="BP27" s="52">
        <f t="shared" si="4"/>
        <v>-20314.660000000003</v>
      </c>
      <c r="BR27" s="70">
        <f t="shared" si="5"/>
        <v>9005309.0821688622</v>
      </c>
      <c r="BS27" s="51"/>
      <c r="BT27" s="6">
        <v>52</v>
      </c>
      <c r="BU27" s="6" t="s">
        <v>12</v>
      </c>
      <c r="BV27" s="7">
        <v>2473</v>
      </c>
      <c r="BW27" s="7">
        <v>7347905.872583745</v>
      </c>
      <c r="BX27" s="7">
        <v>2123104.0856556189</v>
      </c>
      <c r="BY27" s="53">
        <v>161584</v>
      </c>
      <c r="CA27" s="37">
        <f t="shared" si="6"/>
        <v>7509489.872583745</v>
      </c>
      <c r="CB27" s="132"/>
      <c r="CC27" s="61">
        <v>1506878.879051937</v>
      </c>
      <c r="CD27" s="134"/>
      <c r="CE27" s="61">
        <f t="shared" si="7"/>
        <v>9016368.7516356818</v>
      </c>
      <c r="CG27" s="67">
        <f t="shared" si="8"/>
        <v>222530.84456070326</v>
      </c>
      <c r="CH27" s="34">
        <f t="shared" si="9"/>
        <v>2.5305315712229434E-2</v>
      </c>
      <c r="CI27" s="61">
        <f t="shared" si="50"/>
        <v>89.984166826002124</v>
      </c>
      <c r="CK27" s="50">
        <v>42265.4</v>
      </c>
      <c r="CL27" s="51">
        <v>21950.739999999998</v>
      </c>
      <c r="CM27" s="52">
        <f t="shared" si="10"/>
        <v>-20314.660000000003</v>
      </c>
      <c r="CO27" s="70">
        <f t="shared" si="11"/>
        <v>8996054.0916356817</v>
      </c>
      <c r="CP27" s="51"/>
      <c r="CQ27" s="6">
        <v>52</v>
      </c>
      <c r="CR27" s="6" t="s">
        <v>12</v>
      </c>
      <c r="CS27" s="7">
        <v>2473</v>
      </c>
      <c r="CT27" s="7">
        <v>7643484.3263249286</v>
      </c>
      <c r="CU27" s="7">
        <v>2123104.0856556189</v>
      </c>
      <c r="CV27" s="53">
        <v>161584</v>
      </c>
      <c r="CX27" s="37">
        <f t="shared" si="12"/>
        <v>7805068.3263249286</v>
      </c>
      <c r="CY27" s="132"/>
      <c r="CZ27" s="61">
        <v>1506878.879051937</v>
      </c>
      <c r="DA27" s="134"/>
      <c r="DB27" s="61">
        <f t="shared" si="13"/>
        <v>9311947.2053768653</v>
      </c>
      <c r="DD27" s="67">
        <f t="shared" si="14"/>
        <v>518109.29830188677</v>
      </c>
      <c r="DE27" s="34">
        <f t="shared" si="15"/>
        <v>5.8917312756589249E-2</v>
      </c>
      <c r="DF27" s="61">
        <f t="shared" si="51"/>
        <v>209.50638831455186</v>
      </c>
      <c r="DH27" s="50">
        <v>42265.4</v>
      </c>
      <c r="DI27" s="51">
        <v>21950.739999999998</v>
      </c>
      <c r="DJ27" s="52">
        <f t="shared" si="16"/>
        <v>-20314.660000000003</v>
      </c>
      <c r="DL27" s="70">
        <f t="shared" si="17"/>
        <v>9291632.5453768652</v>
      </c>
      <c r="DM27" s="51"/>
      <c r="DN27" s="6">
        <v>52</v>
      </c>
      <c r="DO27" s="6" t="s">
        <v>12</v>
      </c>
      <c r="DP27" s="7">
        <v>2473</v>
      </c>
      <c r="DQ27" s="7">
        <v>7667329.2462664219</v>
      </c>
      <c r="DR27" s="7">
        <v>2126871.2965715751</v>
      </c>
      <c r="DS27" s="53">
        <v>161584</v>
      </c>
      <c r="DU27" s="37">
        <f t="shared" si="18"/>
        <v>7828913.2462664219</v>
      </c>
      <c r="DV27" s="132"/>
      <c r="DW27" s="61">
        <v>1519218.6137365131</v>
      </c>
      <c r="DX27" s="134"/>
      <c r="DY27" s="61">
        <f t="shared" si="19"/>
        <v>9348131.8600029349</v>
      </c>
      <c r="EA27" s="67">
        <f t="shared" si="20"/>
        <v>554293.95292795636</v>
      </c>
      <c r="EB27" s="34">
        <f t="shared" si="21"/>
        <v>6.3032086648084074E-2</v>
      </c>
      <c r="EC27" s="61">
        <f t="shared" si="22"/>
        <v>224.13827453617321</v>
      </c>
      <c r="EE27" s="50">
        <v>42265.4</v>
      </c>
      <c r="EF27" s="51">
        <v>21950.739999999998</v>
      </c>
      <c r="EG27" s="52">
        <f t="shared" si="23"/>
        <v>-20314.660000000003</v>
      </c>
      <c r="EI27" s="70">
        <f t="shared" si="24"/>
        <v>9327817.2000029348</v>
      </c>
      <c r="EJ27" s="51"/>
      <c r="EK27" s="6">
        <v>52</v>
      </c>
      <c r="EL27" s="6" t="s">
        <v>12</v>
      </c>
      <c r="EM27" s="7">
        <v>2473</v>
      </c>
      <c r="EN27" s="7">
        <v>7796821.1909794174</v>
      </c>
      <c r="EO27" s="7">
        <v>2126871.2965715751</v>
      </c>
      <c r="EP27" s="53">
        <v>161584</v>
      </c>
      <c r="ER27" s="37">
        <v>7958405.1909794174</v>
      </c>
      <c r="ES27" s="132"/>
      <c r="ET27" s="61">
        <v>1519218.6137365131</v>
      </c>
      <c r="EU27" s="134"/>
      <c r="EV27" s="61">
        <v>9477623.8047159314</v>
      </c>
      <c r="EX27" s="67">
        <v>791792.67764095217</v>
      </c>
      <c r="EY27" s="34">
        <v>9.1159114891472048E-2</v>
      </c>
      <c r="EZ27" s="61">
        <v>320.17496063119779</v>
      </c>
      <c r="FB27" s="50">
        <v>42265.4</v>
      </c>
      <c r="FC27" s="51">
        <v>21950.739999999998</v>
      </c>
      <c r="FD27" s="52">
        <v>-20314.660000000003</v>
      </c>
      <c r="FF27" s="70">
        <v>9457309.1447159313</v>
      </c>
      <c r="FG27" s="51"/>
      <c r="FH27" s="6">
        <v>52</v>
      </c>
      <c r="FI27" s="6" t="s">
        <v>12</v>
      </c>
      <c r="FJ27" s="7">
        <v>2473</v>
      </c>
      <c r="FK27" s="7">
        <v>7801420.1641269252</v>
      </c>
      <c r="FL27" s="7">
        <v>2132241.4785474217</v>
      </c>
      <c r="FM27" s="53">
        <v>161584</v>
      </c>
      <c r="FO27" s="37">
        <v>7963004.1641269252</v>
      </c>
      <c r="FP27" s="132"/>
      <c r="FQ27" s="134">
        <v>1519218.6137365131</v>
      </c>
      <c r="FS27" s="67">
        <v>796391.65078845993</v>
      </c>
      <c r="FT27" s="34">
        <v>9.1688594808848306E-2</v>
      </c>
      <c r="FU27" s="61">
        <v>322.0346343665426</v>
      </c>
      <c r="FW27" s="6">
        <v>52</v>
      </c>
      <c r="FX27" s="6" t="s">
        <v>12</v>
      </c>
      <c r="FY27" s="7">
        <v>2473</v>
      </c>
      <c r="FZ27" s="7">
        <v>9326310.1885478925</v>
      </c>
      <c r="GA27" s="7">
        <v>2214523.1141276658</v>
      </c>
      <c r="GB27" s="53">
        <v>161584</v>
      </c>
      <c r="GD27" s="37">
        <f t="shared" si="25"/>
        <v>9487894.1885478925</v>
      </c>
      <c r="GF27" s="67">
        <f t="shared" si="26"/>
        <v>694056.28147291392</v>
      </c>
      <c r="GG27" s="34">
        <f t="shared" si="27"/>
        <v>7.8925298465476509E-2</v>
      </c>
      <c r="GH27" s="61">
        <f t="shared" si="28"/>
        <v>280.65357115766841</v>
      </c>
      <c r="GJ27" s="50">
        <v>17226.4437</v>
      </c>
      <c r="GK27" s="51">
        <v>48973.261400000003</v>
      </c>
      <c r="GL27" s="52">
        <f t="shared" si="29"/>
        <v>31746.817700000003</v>
      </c>
      <c r="GN27" s="70">
        <f t="shared" si="30"/>
        <v>9519641.006247893</v>
      </c>
      <c r="GO27" s="51"/>
      <c r="GP27" s="125">
        <v>14</v>
      </c>
      <c r="GQ27" s="51"/>
      <c r="GR27" s="106" t="s">
        <v>924</v>
      </c>
      <c r="GS27" s="88">
        <v>2499</v>
      </c>
      <c r="GT27" s="88">
        <v>8632253.9070749786</v>
      </c>
      <c r="GU27" s="88">
        <v>2043900.1087721554</v>
      </c>
      <c r="GV27" s="88">
        <v>161584</v>
      </c>
      <c r="GX27" s="97">
        <f t="shared" si="31"/>
        <v>8793837.9070749786</v>
      </c>
      <c r="GZ27" s="88">
        <v>31746.817700000003</v>
      </c>
      <c r="HB27" s="97">
        <f t="shared" si="32"/>
        <v>8825584.7247749791</v>
      </c>
      <c r="HD27" s="110">
        <v>52</v>
      </c>
      <c r="HE27" s="53"/>
    </row>
    <row r="28" spans="1:213" x14ac:dyDescent="0.25">
      <c r="A28" s="6">
        <v>61</v>
      </c>
      <c r="B28" s="6" t="s">
        <v>925</v>
      </c>
      <c r="C28" s="7">
        <v>17028</v>
      </c>
      <c r="D28" s="7">
        <v>34835501.488413654</v>
      </c>
      <c r="E28" s="7">
        <v>8988612.9314844776</v>
      </c>
      <c r="F28" s="53">
        <v>933750</v>
      </c>
      <c r="H28" s="37">
        <f t="shared" si="33"/>
        <v>35769251.488413654</v>
      </c>
      <c r="I28" s="132"/>
      <c r="J28" s="61">
        <v>8182783.4871026259</v>
      </c>
      <c r="K28" s="134"/>
      <c r="L28" s="134">
        <f t="shared" si="34"/>
        <v>43952034.975516282</v>
      </c>
      <c r="M28" s="190">
        <f t="shared" si="35"/>
        <v>2581.1624956258092</v>
      </c>
      <c r="O28" s="67">
        <f t="shared" si="36"/>
        <v>2950721.4669091254</v>
      </c>
      <c r="P28" s="34">
        <f t="shared" si="37"/>
        <v>7.1966510689705054E-2</v>
      </c>
      <c r="Q28" s="61">
        <f t="shared" si="38"/>
        <v>173.28643803788614</v>
      </c>
      <c r="S28" s="50">
        <v>338793.79126000003</v>
      </c>
      <c r="T28" s="51">
        <v>670369.37029999995</v>
      </c>
      <c r="U28" s="52">
        <f t="shared" si="39"/>
        <v>331575.57903999992</v>
      </c>
      <c r="W28" s="50">
        <f t="shared" si="40"/>
        <v>44283610.55455628</v>
      </c>
      <c r="X28" s="52">
        <f t="shared" si="41"/>
        <v>3690300.8795463569</v>
      </c>
      <c r="Y28" s="51"/>
      <c r="Z28" s="6">
        <v>61</v>
      </c>
      <c r="AA28" s="6" t="s">
        <v>13</v>
      </c>
      <c r="AB28" s="7">
        <v>17028</v>
      </c>
      <c r="AC28" s="7">
        <v>34835501.488413654</v>
      </c>
      <c r="AD28" s="7">
        <v>8988612.9314844776</v>
      </c>
      <c r="AE28" s="53">
        <v>843754</v>
      </c>
      <c r="AG28" s="37">
        <f t="shared" si="42"/>
        <v>35679255.488413654</v>
      </c>
      <c r="AH28" s="132"/>
      <c r="AI28" s="61">
        <v>8182783.4871026259</v>
      </c>
      <c r="AJ28" s="134"/>
      <c r="AK28" s="61">
        <f t="shared" si="0"/>
        <v>43862038.975516282</v>
      </c>
      <c r="AM28" s="67">
        <f t="shared" si="43"/>
        <v>2860725.4669091254</v>
      </c>
      <c r="AN28" s="34">
        <f t="shared" si="44"/>
        <v>6.977155661875542E-2</v>
      </c>
      <c r="AO28" s="61">
        <f t="shared" si="45"/>
        <v>168.00126068294136</v>
      </c>
      <c r="AQ28" s="50">
        <v>332983.18199999997</v>
      </c>
      <c r="AR28" s="51">
        <v>672360.71</v>
      </c>
      <c r="AS28" s="52">
        <f t="shared" si="1"/>
        <v>339377.52799999999</v>
      </c>
      <c r="AU28" s="70">
        <f t="shared" si="2"/>
        <v>44201416.503516279</v>
      </c>
      <c r="AV28" s="51"/>
      <c r="AW28" s="6">
        <v>61</v>
      </c>
      <c r="AX28" s="6" t="s">
        <v>13</v>
      </c>
      <c r="AY28" s="7">
        <v>17028</v>
      </c>
      <c r="AZ28" s="7">
        <v>34762220.325172514</v>
      </c>
      <c r="BA28" s="7">
        <v>8989025.3714844789</v>
      </c>
      <c r="BB28" s="53">
        <v>843754</v>
      </c>
      <c r="BD28" s="37">
        <f t="shared" si="46"/>
        <v>35605974.325172514</v>
      </c>
      <c r="BE28" s="132"/>
      <c r="BF28" s="61">
        <v>8224537.11965732</v>
      </c>
      <c r="BG28" s="134"/>
      <c r="BH28" s="61">
        <f t="shared" si="3"/>
        <v>43830511.444829836</v>
      </c>
      <c r="BJ28" s="67">
        <f t="shared" si="47"/>
        <v>2829197.9362226799</v>
      </c>
      <c r="BK28" s="34">
        <f t="shared" si="48"/>
        <v>6.9002617090029653E-2</v>
      </c>
      <c r="BL28" s="61">
        <f t="shared" si="49"/>
        <v>166.14974960198967</v>
      </c>
      <c r="BN28" s="50">
        <v>332983.18199999997</v>
      </c>
      <c r="BO28" s="51">
        <v>672360.71</v>
      </c>
      <c r="BP28" s="52">
        <f t="shared" si="4"/>
        <v>339377.52799999999</v>
      </c>
      <c r="BR28" s="70">
        <f t="shared" si="5"/>
        <v>44169888.972829834</v>
      </c>
      <c r="BS28" s="51"/>
      <c r="BT28" s="6">
        <v>61</v>
      </c>
      <c r="BU28" s="6" t="s">
        <v>13</v>
      </c>
      <c r="BV28" s="7">
        <v>17028</v>
      </c>
      <c r="BW28" s="7">
        <v>34764582.402500615</v>
      </c>
      <c r="BX28" s="7">
        <v>9004953.1011506841</v>
      </c>
      <c r="BY28" s="53">
        <v>843754</v>
      </c>
      <c r="CA28" s="37">
        <f t="shared" si="6"/>
        <v>35608336.402500615</v>
      </c>
      <c r="CB28" s="132"/>
      <c r="CC28" s="61">
        <v>8224537.11965732</v>
      </c>
      <c r="CD28" s="134"/>
      <c r="CE28" s="61">
        <f t="shared" si="7"/>
        <v>43832873.522157937</v>
      </c>
      <c r="CG28" s="67">
        <f t="shared" si="8"/>
        <v>2831560.0135507807</v>
      </c>
      <c r="CH28" s="34">
        <f t="shared" si="9"/>
        <v>6.9060226886545201E-2</v>
      </c>
      <c r="CI28" s="61">
        <f t="shared" si="50"/>
        <v>166.28846685170194</v>
      </c>
      <c r="CK28" s="50">
        <v>332983.18199999997</v>
      </c>
      <c r="CL28" s="51">
        <v>672360.71</v>
      </c>
      <c r="CM28" s="52">
        <f t="shared" si="10"/>
        <v>339377.52799999999</v>
      </c>
      <c r="CO28" s="70">
        <f t="shared" si="11"/>
        <v>44172251.050157934</v>
      </c>
      <c r="CP28" s="51"/>
      <c r="CQ28" s="6">
        <v>61</v>
      </c>
      <c r="CR28" s="6" t="s">
        <v>13</v>
      </c>
      <c r="CS28" s="7">
        <v>17028</v>
      </c>
      <c r="CT28" s="7">
        <v>34753948.244889721</v>
      </c>
      <c r="CU28" s="7">
        <v>9004953.1011506841</v>
      </c>
      <c r="CV28" s="53">
        <v>843754</v>
      </c>
      <c r="CX28" s="37">
        <f t="shared" si="12"/>
        <v>35597702.244889721</v>
      </c>
      <c r="CY28" s="132"/>
      <c r="CZ28" s="61">
        <v>8224537.11965732</v>
      </c>
      <c r="DA28" s="134"/>
      <c r="DB28" s="61">
        <f t="shared" si="13"/>
        <v>43822239.364547044</v>
      </c>
      <c r="DD28" s="67">
        <f t="shared" si="14"/>
        <v>2820925.8559398875</v>
      </c>
      <c r="DE28" s="34">
        <f t="shared" si="15"/>
        <v>6.8800865497826255E-2</v>
      </c>
      <c r="DF28" s="61">
        <f t="shared" si="51"/>
        <v>165.66395677354285</v>
      </c>
      <c r="DH28" s="50">
        <v>332983.18199999997</v>
      </c>
      <c r="DI28" s="51">
        <v>672360.71</v>
      </c>
      <c r="DJ28" s="52">
        <f t="shared" si="16"/>
        <v>339377.52799999999</v>
      </c>
      <c r="DL28" s="70">
        <f t="shared" si="17"/>
        <v>44161616.892547041</v>
      </c>
      <c r="DM28" s="51"/>
      <c r="DN28" s="6">
        <v>61</v>
      </c>
      <c r="DO28" s="6" t="s">
        <v>13</v>
      </c>
      <c r="DP28" s="7">
        <v>17028</v>
      </c>
      <c r="DQ28" s="7">
        <v>34845769.51340872</v>
      </c>
      <c r="DR28" s="7">
        <v>8993241.2395026945</v>
      </c>
      <c r="DS28" s="53">
        <v>843754</v>
      </c>
      <c r="DU28" s="37">
        <f t="shared" si="18"/>
        <v>35689523.51340872</v>
      </c>
      <c r="DV28" s="132"/>
      <c r="DW28" s="61">
        <v>8292147.7537246654</v>
      </c>
      <c r="DX28" s="134"/>
      <c r="DY28" s="61">
        <f t="shared" si="19"/>
        <v>43981671.267133385</v>
      </c>
      <c r="EA28" s="67">
        <f t="shared" si="20"/>
        <v>2980357.7585262284</v>
      </c>
      <c r="EB28" s="34">
        <f t="shared" si="21"/>
        <v>7.2689323913990703E-2</v>
      </c>
      <c r="EC28" s="61">
        <f t="shared" si="22"/>
        <v>175.02688269475149</v>
      </c>
      <c r="EE28" s="50">
        <v>332983.18199999997</v>
      </c>
      <c r="EF28" s="51">
        <v>672360.71</v>
      </c>
      <c r="EG28" s="52">
        <f t="shared" si="23"/>
        <v>339377.52799999999</v>
      </c>
      <c r="EI28" s="70">
        <f t="shared" si="24"/>
        <v>44321048.795133382</v>
      </c>
      <c r="EJ28" s="51"/>
      <c r="EK28" s="6">
        <v>61</v>
      </c>
      <c r="EL28" s="6" t="s">
        <v>13</v>
      </c>
      <c r="EM28" s="7">
        <v>17028</v>
      </c>
      <c r="EN28" s="7">
        <v>35631200.541870713</v>
      </c>
      <c r="EO28" s="7">
        <v>8993241.2395026945</v>
      </c>
      <c r="EP28" s="53">
        <v>843754</v>
      </c>
      <c r="ER28" s="37">
        <v>36474954.541870713</v>
      </c>
      <c r="ES28" s="132"/>
      <c r="ET28" s="61">
        <v>8292147.7537246654</v>
      </c>
      <c r="EU28" s="134"/>
      <c r="EV28" s="61">
        <v>44767102.295595378</v>
      </c>
      <c r="EX28" s="67">
        <v>4508524.4869882241</v>
      </c>
      <c r="EY28" s="34">
        <v>0.11198916435702595</v>
      </c>
      <c r="EZ28" s="61">
        <v>264.77122897511299</v>
      </c>
      <c r="FB28" s="50">
        <v>332983.18199999997</v>
      </c>
      <c r="FC28" s="51">
        <v>672360.71</v>
      </c>
      <c r="FD28" s="52">
        <v>339377.52799999999</v>
      </c>
      <c r="FF28" s="70">
        <v>45106479.823595375</v>
      </c>
      <c r="FG28" s="51"/>
      <c r="FH28" s="6">
        <v>61</v>
      </c>
      <c r="FI28" s="6" t="s">
        <v>13</v>
      </c>
      <c r="FJ28" s="7">
        <v>17028</v>
      </c>
      <c r="FK28" s="7">
        <v>35625986.966865838</v>
      </c>
      <c r="FL28" s="7">
        <v>8993363.0670215283</v>
      </c>
      <c r="FM28" s="53">
        <v>843754</v>
      </c>
      <c r="FO28" s="37">
        <v>36469740.966865838</v>
      </c>
      <c r="FP28" s="132"/>
      <c r="FQ28" s="134">
        <v>8292147.7537246654</v>
      </c>
      <c r="FS28" s="67">
        <v>4503310.9119833484</v>
      </c>
      <c r="FT28" s="34">
        <v>0.11185966214187912</v>
      </c>
      <c r="FU28" s="61">
        <v>264.46505238333032</v>
      </c>
      <c r="FW28" s="6">
        <v>61</v>
      </c>
      <c r="FX28" s="6" t="s">
        <v>13</v>
      </c>
      <c r="FY28" s="7">
        <v>17028</v>
      </c>
      <c r="FZ28" s="7">
        <v>43489057.909423172</v>
      </c>
      <c r="GA28" s="7">
        <v>9020241.224738393</v>
      </c>
      <c r="GB28" s="53">
        <v>843754</v>
      </c>
      <c r="GD28" s="37">
        <f t="shared" si="25"/>
        <v>44332811.909423172</v>
      </c>
      <c r="GF28" s="67">
        <f t="shared" si="26"/>
        <v>3331498.4008160159</v>
      </c>
      <c r="GG28" s="34">
        <f t="shared" si="27"/>
        <v>8.1253455456168605E-2</v>
      </c>
      <c r="GH28" s="61">
        <f t="shared" si="28"/>
        <v>195.64824998919519</v>
      </c>
      <c r="GJ28" s="50">
        <v>337713.538458</v>
      </c>
      <c r="GK28" s="51">
        <v>579494.92599999998</v>
      </c>
      <c r="GL28" s="52">
        <f t="shared" si="29"/>
        <v>241781.38754199998</v>
      </c>
      <c r="GN28" s="70">
        <f t="shared" si="30"/>
        <v>44574593.296965174</v>
      </c>
      <c r="GO28" s="51"/>
      <c r="GP28" s="125">
        <v>5</v>
      </c>
      <c r="GQ28" s="51"/>
      <c r="GR28" s="106" t="s">
        <v>925</v>
      </c>
      <c r="GS28" s="88">
        <v>17185</v>
      </c>
      <c r="GT28" s="88">
        <v>40157559.508607157</v>
      </c>
      <c r="GU28" s="88">
        <v>8528618.0117161795</v>
      </c>
      <c r="GV28" s="88">
        <v>843754</v>
      </c>
      <c r="GX28" s="97">
        <f t="shared" si="31"/>
        <v>41001313.508607157</v>
      </c>
      <c r="GZ28" s="88">
        <v>241781.38754199998</v>
      </c>
      <c r="HB28" s="97">
        <f t="shared" si="32"/>
        <v>41243094.896149158</v>
      </c>
      <c r="HD28" s="110">
        <v>61</v>
      </c>
      <c r="HE28" s="53"/>
    </row>
    <row r="29" spans="1:213" x14ac:dyDescent="0.25">
      <c r="A29" s="6">
        <v>69</v>
      </c>
      <c r="B29" s="6" t="s">
        <v>926</v>
      </c>
      <c r="C29" s="7">
        <v>7147</v>
      </c>
      <c r="D29" s="7">
        <v>20458118.725195378</v>
      </c>
      <c r="E29" s="7">
        <v>6702918.1357233115</v>
      </c>
      <c r="F29" s="53">
        <v>538034</v>
      </c>
      <c r="H29" s="37">
        <f t="shared" si="33"/>
        <v>20996152.725195378</v>
      </c>
      <c r="I29" s="132"/>
      <c r="J29" s="61">
        <v>3732889.2543386784</v>
      </c>
      <c r="K29" s="134"/>
      <c r="L29" s="134">
        <f t="shared" si="34"/>
        <v>24729041.979534056</v>
      </c>
      <c r="M29" s="190">
        <f t="shared" si="35"/>
        <v>3460.0590428898918</v>
      </c>
      <c r="O29" s="67">
        <f t="shared" si="36"/>
        <v>1382853.1364145167</v>
      </c>
      <c r="P29" s="34">
        <f t="shared" si="37"/>
        <v>5.9232500246911332E-2</v>
      </c>
      <c r="Q29" s="61">
        <f t="shared" si="38"/>
        <v>193.48721651245512</v>
      </c>
      <c r="S29" s="50">
        <v>66907.797640000004</v>
      </c>
      <c r="T29" s="51">
        <v>352142.72610000009</v>
      </c>
      <c r="U29" s="52">
        <f t="shared" si="39"/>
        <v>285234.92846000008</v>
      </c>
      <c r="W29" s="50">
        <f t="shared" si="40"/>
        <v>25014276.907994054</v>
      </c>
      <c r="X29" s="52">
        <f t="shared" si="41"/>
        <v>2084523.0756661713</v>
      </c>
      <c r="Y29" s="51"/>
      <c r="Z29" s="6">
        <v>69</v>
      </c>
      <c r="AA29" s="6" t="s">
        <v>14</v>
      </c>
      <c r="AB29" s="7">
        <v>7147</v>
      </c>
      <c r="AC29" s="7">
        <v>20458118.725195378</v>
      </c>
      <c r="AD29" s="7">
        <v>6702918.1357233115</v>
      </c>
      <c r="AE29" s="53">
        <v>497885</v>
      </c>
      <c r="AG29" s="37">
        <f t="shared" si="42"/>
        <v>20956003.725195378</v>
      </c>
      <c r="AH29" s="132"/>
      <c r="AI29" s="61">
        <v>3732889.2543386784</v>
      </c>
      <c r="AJ29" s="134"/>
      <c r="AK29" s="61">
        <f t="shared" si="0"/>
        <v>24688892.979534056</v>
      </c>
      <c r="AM29" s="67">
        <f t="shared" si="43"/>
        <v>1342704.1364145167</v>
      </c>
      <c r="AN29" s="34">
        <f t="shared" si="44"/>
        <v>5.7512776300969189E-2</v>
      </c>
      <c r="AO29" s="61">
        <f t="shared" si="45"/>
        <v>187.86961472149386</v>
      </c>
      <c r="AQ29" s="50">
        <v>67106.547999999995</v>
      </c>
      <c r="AR29" s="51">
        <v>353188.77000000008</v>
      </c>
      <c r="AS29" s="52">
        <f t="shared" si="1"/>
        <v>286082.22200000007</v>
      </c>
      <c r="AU29" s="70">
        <f t="shared" si="2"/>
        <v>24974975.201534055</v>
      </c>
      <c r="AV29" s="51"/>
      <c r="AW29" s="6">
        <v>69</v>
      </c>
      <c r="AX29" s="6" t="s">
        <v>14</v>
      </c>
      <c r="AY29" s="7">
        <v>7147</v>
      </c>
      <c r="AZ29" s="7">
        <v>20464991.884862904</v>
      </c>
      <c r="BA29" s="7">
        <v>6703092.1597233126</v>
      </c>
      <c r="BB29" s="53">
        <v>497885</v>
      </c>
      <c r="BD29" s="37">
        <f t="shared" si="46"/>
        <v>20962876.884862904</v>
      </c>
      <c r="BE29" s="132"/>
      <c r="BF29" s="61">
        <v>3708228.3680421053</v>
      </c>
      <c r="BG29" s="134"/>
      <c r="BH29" s="61">
        <f t="shared" si="3"/>
        <v>24671105.252905007</v>
      </c>
      <c r="BJ29" s="67">
        <f t="shared" si="47"/>
        <v>1324916.4097854681</v>
      </c>
      <c r="BK29" s="34">
        <f t="shared" si="48"/>
        <v>5.675086493511082E-2</v>
      </c>
      <c r="BL29" s="61">
        <f t="shared" si="49"/>
        <v>185.38077651958417</v>
      </c>
      <c r="BN29" s="50">
        <v>67106.547999999995</v>
      </c>
      <c r="BO29" s="51">
        <v>353188.77000000008</v>
      </c>
      <c r="BP29" s="52">
        <f t="shared" si="4"/>
        <v>286082.22200000007</v>
      </c>
      <c r="BR29" s="70">
        <f t="shared" si="5"/>
        <v>24957187.474905007</v>
      </c>
      <c r="BS29" s="51"/>
      <c r="BT29" s="6">
        <v>69</v>
      </c>
      <c r="BU29" s="6" t="s">
        <v>14</v>
      </c>
      <c r="BV29" s="7">
        <v>7147</v>
      </c>
      <c r="BW29" s="7">
        <v>20471995.765072182</v>
      </c>
      <c r="BX29" s="7">
        <v>6714675.6785041159</v>
      </c>
      <c r="BY29" s="53">
        <v>497885</v>
      </c>
      <c r="CA29" s="37">
        <f t="shared" si="6"/>
        <v>20969880.765072182</v>
      </c>
      <c r="CB29" s="132"/>
      <c r="CC29" s="61">
        <v>3708228.3680421053</v>
      </c>
      <c r="CD29" s="134"/>
      <c r="CE29" s="61">
        <f t="shared" si="7"/>
        <v>24678109.133114286</v>
      </c>
      <c r="CG29" s="67">
        <f t="shared" si="8"/>
        <v>1331920.2899947464</v>
      </c>
      <c r="CH29" s="34">
        <f t="shared" si="9"/>
        <v>5.7050865944112447E-2</v>
      </c>
      <c r="CI29" s="61">
        <f t="shared" si="50"/>
        <v>186.3607513634737</v>
      </c>
      <c r="CK29" s="50">
        <v>67106.547999999995</v>
      </c>
      <c r="CL29" s="51">
        <v>353188.77000000008</v>
      </c>
      <c r="CM29" s="52">
        <f t="shared" si="10"/>
        <v>286082.22200000007</v>
      </c>
      <c r="CO29" s="70">
        <f t="shared" si="11"/>
        <v>24964191.355114285</v>
      </c>
      <c r="CP29" s="51"/>
      <c r="CQ29" s="6">
        <v>69</v>
      </c>
      <c r="CR29" s="6" t="s">
        <v>14</v>
      </c>
      <c r="CS29" s="7">
        <v>7147</v>
      </c>
      <c r="CT29" s="7">
        <v>20238399.927627418</v>
      </c>
      <c r="CU29" s="7">
        <v>6714675.6785041159</v>
      </c>
      <c r="CV29" s="53">
        <v>497885</v>
      </c>
      <c r="CX29" s="37">
        <f t="shared" si="12"/>
        <v>20736284.927627418</v>
      </c>
      <c r="CY29" s="132"/>
      <c r="CZ29" s="61">
        <v>3708228.3680421053</v>
      </c>
      <c r="DA29" s="134"/>
      <c r="DB29" s="61">
        <f t="shared" si="13"/>
        <v>24444513.295669522</v>
      </c>
      <c r="DD29" s="67">
        <f t="shared" si="14"/>
        <v>1098324.4525499828</v>
      </c>
      <c r="DE29" s="34">
        <f t="shared" si="15"/>
        <v>4.704512843318643E-2</v>
      </c>
      <c r="DF29" s="61">
        <f t="shared" si="51"/>
        <v>153.67629110815486</v>
      </c>
      <c r="DH29" s="50">
        <v>67106.547999999995</v>
      </c>
      <c r="DI29" s="51">
        <v>353188.77000000008</v>
      </c>
      <c r="DJ29" s="52">
        <f t="shared" si="16"/>
        <v>286082.22200000007</v>
      </c>
      <c r="DL29" s="70">
        <f t="shared" si="17"/>
        <v>24730595.517669521</v>
      </c>
      <c r="DM29" s="51"/>
      <c r="DN29" s="6">
        <v>69</v>
      </c>
      <c r="DO29" s="6" t="s">
        <v>14</v>
      </c>
      <c r="DP29" s="7">
        <v>7147</v>
      </c>
      <c r="DQ29" s="7">
        <v>20305313.271336626</v>
      </c>
      <c r="DR29" s="7">
        <v>6723393.4280778235</v>
      </c>
      <c r="DS29" s="53">
        <v>497885</v>
      </c>
      <c r="DU29" s="37">
        <f t="shared" si="18"/>
        <v>20803198.271336626</v>
      </c>
      <c r="DV29" s="132"/>
      <c r="DW29" s="61">
        <v>3737173.7626251257</v>
      </c>
      <c r="DX29" s="134"/>
      <c r="DY29" s="61">
        <f t="shared" si="19"/>
        <v>24540372.033961751</v>
      </c>
      <c r="EA29" s="67">
        <f t="shared" si="20"/>
        <v>1194183.1908422112</v>
      </c>
      <c r="EB29" s="34">
        <f t="shared" si="21"/>
        <v>5.1151097888688345E-2</v>
      </c>
      <c r="EC29" s="61">
        <f t="shared" si="22"/>
        <v>167.08873525146373</v>
      </c>
      <c r="EE29" s="50">
        <v>67106.547999999995</v>
      </c>
      <c r="EF29" s="51">
        <v>353188.77000000008</v>
      </c>
      <c r="EG29" s="52">
        <f t="shared" si="23"/>
        <v>286082.22200000007</v>
      </c>
      <c r="EI29" s="70">
        <f t="shared" si="24"/>
        <v>24826454.25596175</v>
      </c>
      <c r="EJ29" s="51"/>
      <c r="EK29" s="6">
        <v>69</v>
      </c>
      <c r="EL29" s="6" t="s">
        <v>14</v>
      </c>
      <c r="EM29" s="7">
        <v>7147</v>
      </c>
      <c r="EN29" s="7">
        <v>20659087.386710748</v>
      </c>
      <c r="EO29" s="7">
        <v>6723393.4280778235</v>
      </c>
      <c r="EP29" s="53">
        <v>497885</v>
      </c>
      <c r="ER29" s="37">
        <v>21156972.386710748</v>
      </c>
      <c r="ES29" s="132"/>
      <c r="ET29" s="61">
        <v>3737173.7626251257</v>
      </c>
      <c r="EU29" s="134"/>
      <c r="EV29" s="61">
        <v>24894146.149335872</v>
      </c>
      <c r="EX29" s="67">
        <v>1861345.5262163319</v>
      </c>
      <c r="EY29" s="34">
        <v>8.0812818062080419E-2</v>
      </c>
      <c r="EZ29" s="61">
        <v>260.43732002467215</v>
      </c>
      <c r="FB29" s="50">
        <v>67106.547999999995</v>
      </c>
      <c r="FC29" s="51">
        <v>353188.77000000008</v>
      </c>
      <c r="FD29" s="52">
        <v>286082.22200000007</v>
      </c>
      <c r="FF29" s="70">
        <v>25180228.371335872</v>
      </c>
      <c r="FG29" s="51"/>
      <c r="FH29" s="6">
        <v>69</v>
      </c>
      <c r="FI29" s="6" t="s">
        <v>14</v>
      </c>
      <c r="FJ29" s="7">
        <v>7147</v>
      </c>
      <c r="FK29" s="7">
        <v>20663422.862910107</v>
      </c>
      <c r="FL29" s="7">
        <v>6729966.3195148837</v>
      </c>
      <c r="FM29" s="53">
        <v>497885</v>
      </c>
      <c r="FO29" s="37">
        <v>21161307.862910107</v>
      </c>
      <c r="FP29" s="132"/>
      <c r="FQ29" s="134">
        <v>3737173.7626251257</v>
      </c>
      <c r="FS29" s="67">
        <v>1865681.0024156906</v>
      </c>
      <c r="FT29" s="34">
        <v>8.1001048589070992E-2</v>
      </c>
      <c r="FU29" s="61">
        <v>261.04393485598024</v>
      </c>
      <c r="FW29" s="6">
        <v>69</v>
      </c>
      <c r="FX29" s="6" t="s">
        <v>14</v>
      </c>
      <c r="FY29" s="7">
        <v>7147</v>
      </c>
      <c r="FZ29" s="7">
        <v>24255530.577306971</v>
      </c>
      <c r="GA29" s="7">
        <v>6788498.2528843079</v>
      </c>
      <c r="GB29" s="53">
        <v>497885</v>
      </c>
      <c r="GD29" s="37">
        <f t="shared" si="25"/>
        <v>24753415.577306971</v>
      </c>
      <c r="GF29" s="67">
        <f t="shared" si="26"/>
        <v>1407226.7341874316</v>
      </c>
      <c r="GG29" s="34">
        <f t="shared" si="27"/>
        <v>6.0276507812201723E-2</v>
      </c>
      <c r="GH29" s="61">
        <f t="shared" si="28"/>
        <v>196.89754221175761</v>
      </c>
      <c r="GJ29" s="50">
        <v>77776.403279999999</v>
      </c>
      <c r="GK29" s="51">
        <v>287833.41370000003</v>
      </c>
      <c r="GL29" s="52">
        <f t="shared" si="29"/>
        <v>210057.01042000004</v>
      </c>
      <c r="GN29" s="70">
        <f t="shared" si="30"/>
        <v>24963472.587726969</v>
      </c>
      <c r="GO29" s="51"/>
      <c r="GP29" s="125">
        <v>17</v>
      </c>
      <c r="GQ29" s="51"/>
      <c r="GR29" s="106" t="s">
        <v>926</v>
      </c>
      <c r="GS29" s="88">
        <v>7251</v>
      </c>
      <c r="GT29" s="88">
        <v>22848303.843119539</v>
      </c>
      <c r="GU29" s="88">
        <v>6461492.2918444481</v>
      </c>
      <c r="GV29" s="88">
        <v>497885</v>
      </c>
      <c r="GX29" s="97">
        <f t="shared" si="31"/>
        <v>23346188.843119539</v>
      </c>
      <c r="GZ29" s="88">
        <v>210057.01042000004</v>
      </c>
      <c r="HB29" s="97">
        <f t="shared" si="32"/>
        <v>23556245.853539538</v>
      </c>
      <c r="HD29" s="110">
        <v>69</v>
      </c>
      <c r="HE29" s="53"/>
    </row>
    <row r="30" spans="1:213" x14ac:dyDescent="0.25">
      <c r="A30" s="6">
        <v>71</v>
      </c>
      <c r="B30" s="6" t="s">
        <v>927</v>
      </c>
      <c r="C30" s="7">
        <v>6854</v>
      </c>
      <c r="D30" s="7">
        <v>21138367.69625245</v>
      </c>
      <c r="E30" s="7">
        <v>6991045.4271358978</v>
      </c>
      <c r="F30" s="53">
        <v>183552</v>
      </c>
      <c r="H30" s="37">
        <f t="shared" si="33"/>
        <v>21321919.69625245</v>
      </c>
      <c r="I30" s="132"/>
      <c r="J30" s="61">
        <v>3668630.7887629727</v>
      </c>
      <c r="K30" s="134"/>
      <c r="L30" s="134">
        <f t="shared" si="34"/>
        <v>24990550.485015422</v>
      </c>
      <c r="M30" s="190">
        <f t="shared" si="35"/>
        <v>3646.1264203407386</v>
      </c>
      <c r="O30" s="67">
        <f t="shared" si="36"/>
        <v>431194.04430674762</v>
      </c>
      <c r="P30" s="34">
        <f t="shared" si="37"/>
        <v>1.755722082326296E-2</v>
      </c>
      <c r="Q30" s="61">
        <f t="shared" si="38"/>
        <v>62.91129914017327</v>
      </c>
      <c r="S30" s="50">
        <v>154967.26800000001</v>
      </c>
      <c r="T30" s="51">
        <v>201185.57600000003</v>
      </c>
      <c r="U30" s="52">
        <f t="shared" si="39"/>
        <v>46218.308000000019</v>
      </c>
      <c r="W30" s="50">
        <f t="shared" si="40"/>
        <v>25036768.79301542</v>
      </c>
      <c r="X30" s="52">
        <f t="shared" si="41"/>
        <v>2086397.3994179517</v>
      </c>
      <c r="Y30" s="51"/>
      <c r="Z30" s="6">
        <v>71</v>
      </c>
      <c r="AA30" s="6" t="s">
        <v>15</v>
      </c>
      <c r="AB30" s="7">
        <v>6854</v>
      </c>
      <c r="AC30" s="7">
        <v>21138367.69625245</v>
      </c>
      <c r="AD30" s="7">
        <v>6991045.4271358978</v>
      </c>
      <c r="AE30" s="53">
        <v>117744</v>
      </c>
      <c r="AG30" s="37">
        <f t="shared" si="42"/>
        <v>21256111.69625245</v>
      </c>
      <c r="AH30" s="132"/>
      <c r="AI30" s="61">
        <v>3668630.7887629727</v>
      </c>
      <c r="AJ30" s="134"/>
      <c r="AK30" s="61">
        <f t="shared" si="0"/>
        <v>24924742.485015422</v>
      </c>
      <c r="AM30" s="67">
        <f t="shared" si="43"/>
        <v>365386.04430674762</v>
      </c>
      <c r="AN30" s="34">
        <f t="shared" si="44"/>
        <v>1.4877671782192847E-2</v>
      </c>
      <c r="AO30" s="61">
        <f t="shared" si="45"/>
        <v>53.309898498212377</v>
      </c>
      <c r="AQ30" s="50">
        <v>155427.60000000003</v>
      </c>
      <c r="AR30" s="51">
        <v>201783.2</v>
      </c>
      <c r="AS30" s="52">
        <f t="shared" si="1"/>
        <v>46355.599999999977</v>
      </c>
      <c r="AU30" s="70">
        <f t="shared" si="2"/>
        <v>24971098.085015424</v>
      </c>
      <c r="AV30" s="51"/>
      <c r="AW30" s="6">
        <v>71</v>
      </c>
      <c r="AX30" s="6" t="s">
        <v>15</v>
      </c>
      <c r="AY30" s="7">
        <v>6854</v>
      </c>
      <c r="AZ30" s="7">
        <v>21113532.625119463</v>
      </c>
      <c r="BA30" s="7">
        <v>6991212.7071358981</v>
      </c>
      <c r="BB30" s="53">
        <v>117744</v>
      </c>
      <c r="BD30" s="37">
        <f t="shared" si="46"/>
        <v>21231276.625119463</v>
      </c>
      <c r="BE30" s="132"/>
      <c r="BF30" s="61">
        <v>3680099.7157961549</v>
      </c>
      <c r="BG30" s="134"/>
      <c r="BH30" s="61">
        <f t="shared" si="3"/>
        <v>24911376.340915617</v>
      </c>
      <c r="BJ30" s="67">
        <f t="shared" si="47"/>
        <v>352019.90020694211</v>
      </c>
      <c r="BK30" s="34">
        <f t="shared" si="48"/>
        <v>1.4333433412914967E-2</v>
      </c>
      <c r="BL30" s="61">
        <f t="shared" si="49"/>
        <v>51.359775343878333</v>
      </c>
      <c r="BN30" s="50">
        <v>155427.60000000003</v>
      </c>
      <c r="BO30" s="51">
        <v>201783.2</v>
      </c>
      <c r="BP30" s="52">
        <f t="shared" si="4"/>
        <v>46355.599999999977</v>
      </c>
      <c r="BR30" s="70">
        <f t="shared" si="5"/>
        <v>24957731.940915618</v>
      </c>
      <c r="BS30" s="51"/>
      <c r="BT30" s="6">
        <v>71</v>
      </c>
      <c r="BU30" s="6" t="s">
        <v>15</v>
      </c>
      <c r="BV30" s="7">
        <v>6854</v>
      </c>
      <c r="BW30" s="7">
        <v>21123731.264725227</v>
      </c>
      <c r="BX30" s="7">
        <v>7005995.0952128898</v>
      </c>
      <c r="BY30" s="53">
        <v>117744</v>
      </c>
      <c r="CA30" s="37">
        <f t="shared" si="6"/>
        <v>21241475.264725227</v>
      </c>
      <c r="CB30" s="132"/>
      <c r="CC30" s="61">
        <v>3680099.7157961549</v>
      </c>
      <c r="CD30" s="134"/>
      <c r="CE30" s="61">
        <f t="shared" si="7"/>
        <v>24921574.980521381</v>
      </c>
      <c r="CG30" s="67">
        <f t="shared" si="8"/>
        <v>362218.53981270641</v>
      </c>
      <c r="CH30" s="34">
        <f t="shared" si="9"/>
        <v>1.4748698349941551E-2</v>
      </c>
      <c r="CI30" s="61">
        <f t="shared" si="50"/>
        <v>52.847758945536391</v>
      </c>
      <c r="CK30" s="50">
        <v>155427.60000000003</v>
      </c>
      <c r="CL30" s="51">
        <v>201783.2</v>
      </c>
      <c r="CM30" s="52">
        <f t="shared" si="10"/>
        <v>46355.599999999977</v>
      </c>
      <c r="CO30" s="70">
        <f t="shared" si="11"/>
        <v>24967930.580521382</v>
      </c>
      <c r="CP30" s="51"/>
      <c r="CQ30" s="6">
        <v>71</v>
      </c>
      <c r="CR30" s="6" t="s">
        <v>15</v>
      </c>
      <c r="CS30" s="7">
        <v>6854</v>
      </c>
      <c r="CT30" s="7">
        <v>21137942.082439277</v>
      </c>
      <c r="CU30" s="7">
        <v>7005995.0952128898</v>
      </c>
      <c r="CV30" s="53">
        <v>117744</v>
      </c>
      <c r="CX30" s="37">
        <f t="shared" si="12"/>
        <v>21255686.082439277</v>
      </c>
      <c r="CY30" s="132"/>
      <c r="CZ30" s="61">
        <v>3680099.7157961549</v>
      </c>
      <c r="DA30" s="134"/>
      <c r="DB30" s="61">
        <f t="shared" si="13"/>
        <v>24935785.798235431</v>
      </c>
      <c r="DD30" s="67">
        <f t="shared" si="14"/>
        <v>376429.35752675682</v>
      </c>
      <c r="DE30" s="34">
        <f t="shared" si="15"/>
        <v>1.5327329868579192E-2</v>
      </c>
      <c r="DF30" s="61">
        <f t="shared" si="51"/>
        <v>54.921120152722033</v>
      </c>
      <c r="DH30" s="50">
        <v>155427.60000000003</v>
      </c>
      <c r="DI30" s="51">
        <v>201783.2</v>
      </c>
      <c r="DJ30" s="52">
        <f t="shared" si="16"/>
        <v>46355.599999999977</v>
      </c>
      <c r="DL30" s="70">
        <f t="shared" si="17"/>
        <v>24982141.398235433</v>
      </c>
      <c r="DM30" s="51"/>
      <c r="DN30" s="6">
        <v>71</v>
      </c>
      <c r="DO30" s="6" t="s">
        <v>15</v>
      </c>
      <c r="DP30" s="7">
        <v>6854</v>
      </c>
      <c r="DQ30" s="7">
        <v>21209444.187523983</v>
      </c>
      <c r="DR30" s="7">
        <v>7020638.1945113437</v>
      </c>
      <c r="DS30" s="53">
        <v>117744</v>
      </c>
      <c r="DU30" s="37">
        <f t="shared" si="18"/>
        <v>21327188.187523983</v>
      </c>
      <c r="DV30" s="132"/>
      <c r="DW30" s="61">
        <v>3711879.9579852838</v>
      </c>
      <c r="DX30" s="134"/>
      <c r="DY30" s="61">
        <f t="shared" si="19"/>
        <v>25039068.145509265</v>
      </c>
      <c r="EA30" s="67">
        <f t="shared" si="20"/>
        <v>479711.70480059087</v>
      </c>
      <c r="EB30" s="34">
        <f t="shared" si="21"/>
        <v>1.9532747364887731E-2</v>
      </c>
      <c r="EC30" s="61">
        <f t="shared" si="22"/>
        <v>69.990035716456205</v>
      </c>
      <c r="EE30" s="50">
        <v>155427.60000000003</v>
      </c>
      <c r="EF30" s="51">
        <v>201783.2</v>
      </c>
      <c r="EG30" s="52">
        <f t="shared" si="23"/>
        <v>46355.599999999977</v>
      </c>
      <c r="EI30" s="70">
        <f t="shared" si="24"/>
        <v>25085423.745509267</v>
      </c>
      <c r="EJ30" s="51"/>
      <c r="EK30" s="6">
        <v>71</v>
      </c>
      <c r="EL30" s="6" t="s">
        <v>15</v>
      </c>
      <c r="EM30" s="7">
        <v>6854</v>
      </c>
      <c r="EN30" s="7">
        <v>21557027.398974027</v>
      </c>
      <c r="EO30" s="7">
        <v>7020638.1945113437</v>
      </c>
      <c r="EP30" s="53">
        <v>117744</v>
      </c>
      <c r="ER30" s="37">
        <v>21674771.398974027</v>
      </c>
      <c r="ES30" s="132"/>
      <c r="ET30" s="61">
        <v>3711879.9579852838</v>
      </c>
      <c r="EU30" s="134"/>
      <c r="EV30" s="61">
        <v>25386651.356959313</v>
      </c>
      <c r="EX30" s="67">
        <v>1128538.3162506372</v>
      </c>
      <c r="EY30" s="34">
        <v>4.6522098168014309E-2</v>
      </c>
      <c r="EZ30" s="61">
        <v>164.65397085652717</v>
      </c>
      <c r="FB30" s="50">
        <v>155427.60000000003</v>
      </c>
      <c r="FC30" s="51">
        <v>201783.2</v>
      </c>
      <c r="FD30" s="52">
        <v>46355.599999999977</v>
      </c>
      <c r="FF30" s="70">
        <v>25433006.956959315</v>
      </c>
      <c r="FG30" s="51"/>
      <c r="FH30" s="6">
        <v>71</v>
      </c>
      <c r="FI30" s="6" t="s">
        <v>15</v>
      </c>
      <c r="FJ30" s="7">
        <v>6854</v>
      </c>
      <c r="FK30" s="7">
        <v>21574966.350682668</v>
      </c>
      <c r="FL30" s="7">
        <v>7040723.8930425569</v>
      </c>
      <c r="FM30" s="53">
        <v>117744</v>
      </c>
      <c r="FO30" s="37">
        <v>21692710.350682668</v>
      </c>
      <c r="FP30" s="132"/>
      <c r="FQ30" s="134">
        <v>3711879.9579852838</v>
      </c>
      <c r="FS30" s="67">
        <v>1146477.2679592744</v>
      </c>
      <c r="FT30" s="34">
        <v>4.7261601346952134E-2</v>
      </c>
      <c r="FU30" s="61">
        <v>167.27126757503274</v>
      </c>
      <c r="FW30" s="6">
        <v>71</v>
      </c>
      <c r="FX30" s="6" t="s">
        <v>15</v>
      </c>
      <c r="FY30" s="7">
        <v>6854</v>
      </c>
      <c r="FZ30" s="7">
        <v>25247414.231824692</v>
      </c>
      <c r="GA30" s="7">
        <v>7205796.7131218053</v>
      </c>
      <c r="GB30" s="53">
        <v>117744</v>
      </c>
      <c r="GD30" s="37">
        <f t="shared" si="25"/>
        <v>25365158.231824692</v>
      </c>
      <c r="GF30" s="67">
        <f t="shared" si="26"/>
        <v>805801.79111601785</v>
      </c>
      <c r="GG30" s="34">
        <f t="shared" si="27"/>
        <v>3.2810378930791154E-2</v>
      </c>
      <c r="GH30" s="61">
        <f t="shared" si="28"/>
        <v>117.56664591713128</v>
      </c>
      <c r="GJ30" s="50">
        <v>105668.72169999999</v>
      </c>
      <c r="GK30" s="51">
        <v>249486.42600000001</v>
      </c>
      <c r="GL30" s="52">
        <f t="shared" si="29"/>
        <v>143817.70430000001</v>
      </c>
      <c r="GN30" s="70">
        <f t="shared" si="30"/>
        <v>25508975.936124694</v>
      </c>
      <c r="GO30" s="51"/>
      <c r="GP30" s="125">
        <v>17</v>
      </c>
      <c r="GQ30" s="51"/>
      <c r="GR30" s="106" t="s">
        <v>927</v>
      </c>
      <c r="GS30" s="88">
        <v>6970</v>
      </c>
      <c r="GT30" s="88">
        <v>24441612.440708674</v>
      </c>
      <c r="GU30" s="88">
        <v>7255676.6575755579</v>
      </c>
      <c r="GV30" s="88">
        <v>117744</v>
      </c>
      <c r="GX30" s="97">
        <f t="shared" si="31"/>
        <v>24559356.440708674</v>
      </c>
      <c r="GZ30" s="88">
        <v>143817.70430000001</v>
      </c>
      <c r="HB30" s="97">
        <f t="shared" si="32"/>
        <v>24703174.145008676</v>
      </c>
      <c r="HD30" s="110">
        <v>71</v>
      </c>
      <c r="HE30" s="53"/>
    </row>
    <row r="31" spans="1:213" x14ac:dyDescent="0.25">
      <c r="A31" s="6">
        <v>72</v>
      </c>
      <c r="B31" s="6" t="s">
        <v>928</v>
      </c>
      <c r="C31" s="6">
        <v>974</v>
      </c>
      <c r="D31" s="7">
        <v>3289784.1855762829</v>
      </c>
      <c r="E31" s="7">
        <v>451961.67876172287</v>
      </c>
      <c r="F31" s="53">
        <v>-200663</v>
      </c>
      <c r="H31" s="37">
        <f t="shared" si="33"/>
        <v>3089121.1855762829</v>
      </c>
      <c r="I31" s="132"/>
      <c r="J31" s="61">
        <v>464531.98754067149</v>
      </c>
      <c r="K31" s="134"/>
      <c r="L31" s="134">
        <f t="shared" si="34"/>
        <v>3553653.1731169545</v>
      </c>
      <c r="M31" s="190">
        <f t="shared" si="35"/>
        <v>3648.5145514547789</v>
      </c>
      <c r="O31" s="67">
        <f t="shared" si="36"/>
        <v>128040.75172815099</v>
      </c>
      <c r="P31" s="34">
        <f t="shared" si="37"/>
        <v>3.737747765295673E-2</v>
      </c>
      <c r="Q31" s="61">
        <f t="shared" si="38"/>
        <v>131.45867733896407</v>
      </c>
      <c r="S31" s="50">
        <v>0</v>
      </c>
      <c r="T31" s="51">
        <v>0</v>
      </c>
      <c r="U31" s="52">
        <f t="shared" si="39"/>
        <v>0</v>
      </c>
      <c r="W31" s="50">
        <f t="shared" si="40"/>
        <v>3553653.1731169545</v>
      </c>
      <c r="X31" s="52">
        <f t="shared" si="41"/>
        <v>296137.76442641288</v>
      </c>
      <c r="Y31" s="51"/>
      <c r="Z31" s="6">
        <v>72</v>
      </c>
      <c r="AA31" s="6" t="s">
        <v>16</v>
      </c>
      <c r="AB31" s="6">
        <v>974</v>
      </c>
      <c r="AC31" s="7">
        <v>3289784.1855762829</v>
      </c>
      <c r="AD31" s="7">
        <v>451961.67876172287</v>
      </c>
      <c r="AE31" s="53">
        <v>-170635</v>
      </c>
      <c r="AG31" s="37">
        <f t="shared" si="42"/>
        <v>3119149.1855762829</v>
      </c>
      <c r="AH31" s="132"/>
      <c r="AI31" s="61">
        <v>464531.98754067149</v>
      </c>
      <c r="AJ31" s="134"/>
      <c r="AK31" s="61">
        <f t="shared" si="0"/>
        <v>3583681.1731169545</v>
      </c>
      <c r="AM31" s="67">
        <f t="shared" si="43"/>
        <v>158068.75172815099</v>
      </c>
      <c r="AN31" s="34">
        <f t="shared" si="44"/>
        <v>4.6143209529835583E-2</v>
      </c>
      <c r="AO31" s="61">
        <f t="shared" si="45"/>
        <v>162.28824612746507</v>
      </c>
      <c r="AQ31" s="50">
        <v>0</v>
      </c>
      <c r="AR31" s="51">
        <v>0</v>
      </c>
      <c r="AS31" s="52">
        <f t="shared" si="1"/>
        <v>0</v>
      </c>
      <c r="AU31" s="70">
        <f t="shared" si="2"/>
        <v>3583681.1731169545</v>
      </c>
      <c r="AV31" s="51"/>
      <c r="AW31" s="6">
        <v>72</v>
      </c>
      <c r="AX31" s="6" t="s">
        <v>16</v>
      </c>
      <c r="AY31" s="6">
        <v>974</v>
      </c>
      <c r="AZ31" s="7">
        <v>3289078.7773376587</v>
      </c>
      <c r="BA31" s="7">
        <v>451984.88676172297</v>
      </c>
      <c r="BB31" s="53">
        <v>-170635</v>
      </c>
      <c r="BD31" s="37">
        <f t="shared" si="46"/>
        <v>3118443.7773376587</v>
      </c>
      <c r="BE31" s="132"/>
      <c r="BF31" s="61">
        <v>465457.83429997909</v>
      </c>
      <c r="BG31" s="134"/>
      <c r="BH31" s="61">
        <f t="shared" si="3"/>
        <v>3583901.611637638</v>
      </c>
      <c r="BJ31" s="67">
        <f t="shared" si="47"/>
        <v>158289.19024883443</v>
      </c>
      <c r="BK31" s="34">
        <f t="shared" si="48"/>
        <v>4.6207559635325357E-2</v>
      </c>
      <c r="BL31" s="61">
        <f t="shared" si="49"/>
        <v>162.51456904397787</v>
      </c>
      <c r="BN31" s="50">
        <v>0</v>
      </c>
      <c r="BO31" s="51">
        <v>0</v>
      </c>
      <c r="BP31" s="52">
        <f t="shared" si="4"/>
        <v>0</v>
      </c>
      <c r="BR31" s="70">
        <f t="shared" si="5"/>
        <v>3583901.611637638</v>
      </c>
      <c r="BS31" s="51"/>
      <c r="BT31" s="6">
        <v>72</v>
      </c>
      <c r="BU31" s="6" t="s">
        <v>16</v>
      </c>
      <c r="BV31" s="6">
        <v>974</v>
      </c>
      <c r="BW31" s="7">
        <v>3290064.2143300776</v>
      </c>
      <c r="BX31" s="7">
        <v>453803.16391141212</v>
      </c>
      <c r="BY31" s="53">
        <v>-170635</v>
      </c>
      <c r="CA31" s="37">
        <f t="shared" si="6"/>
        <v>3119429.2143300776</v>
      </c>
      <c r="CB31" s="132"/>
      <c r="CC31" s="61">
        <v>465457.83429997909</v>
      </c>
      <c r="CD31" s="134"/>
      <c r="CE31" s="61">
        <f t="shared" si="7"/>
        <v>3584887.0486300569</v>
      </c>
      <c r="CG31" s="67">
        <f t="shared" si="8"/>
        <v>159274.62724125339</v>
      </c>
      <c r="CH31" s="34">
        <f t="shared" si="9"/>
        <v>4.6495227027662588E-2</v>
      </c>
      <c r="CI31" s="61">
        <f t="shared" si="50"/>
        <v>163.52631133598911</v>
      </c>
      <c r="CK31" s="50">
        <v>0</v>
      </c>
      <c r="CL31" s="51">
        <v>0</v>
      </c>
      <c r="CM31" s="52">
        <f t="shared" si="10"/>
        <v>0</v>
      </c>
      <c r="CO31" s="70">
        <f t="shared" si="11"/>
        <v>3584887.0486300569</v>
      </c>
      <c r="CP31" s="51"/>
      <c r="CQ31" s="6">
        <v>72</v>
      </c>
      <c r="CR31" s="6" t="s">
        <v>16</v>
      </c>
      <c r="CS31" s="6">
        <v>974</v>
      </c>
      <c r="CT31" s="7">
        <v>3414353.681169108</v>
      </c>
      <c r="CU31" s="7">
        <v>453803.16391141212</v>
      </c>
      <c r="CV31" s="53">
        <v>-170635</v>
      </c>
      <c r="CX31" s="37">
        <f t="shared" si="12"/>
        <v>3243718.681169108</v>
      </c>
      <c r="CY31" s="132"/>
      <c r="CZ31" s="61">
        <v>465457.83429997909</v>
      </c>
      <c r="DA31" s="134"/>
      <c r="DB31" s="61">
        <f t="shared" si="13"/>
        <v>3709176.5154690873</v>
      </c>
      <c r="DD31" s="67">
        <f t="shared" si="14"/>
        <v>283564.09408028377</v>
      </c>
      <c r="DE31" s="34">
        <f t="shared" si="15"/>
        <v>8.2777634828087726E-2</v>
      </c>
      <c r="DF31" s="61">
        <f t="shared" si="51"/>
        <v>291.13356681753982</v>
      </c>
      <c r="DH31" s="50">
        <v>0</v>
      </c>
      <c r="DI31" s="51">
        <v>0</v>
      </c>
      <c r="DJ31" s="52">
        <f t="shared" si="16"/>
        <v>0</v>
      </c>
      <c r="DL31" s="70">
        <f t="shared" si="17"/>
        <v>3709176.5154690873</v>
      </c>
      <c r="DM31" s="51"/>
      <c r="DN31" s="6">
        <v>72</v>
      </c>
      <c r="DO31" s="6" t="s">
        <v>16</v>
      </c>
      <c r="DP31" s="6">
        <v>974</v>
      </c>
      <c r="DQ31" s="7">
        <v>3422763.5958926389</v>
      </c>
      <c r="DR31" s="7">
        <v>452719.61053795507</v>
      </c>
      <c r="DS31" s="53">
        <v>-170635</v>
      </c>
      <c r="DU31" s="37">
        <f t="shared" si="18"/>
        <v>3252128.5958926389</v>
      </c>
      <c r="DV31" s="132"/>
      <c r="DW31" s="61">
        <v>468218.79919890058</v>
      </c>
      <c r="DX31" s="134"/>
      <c r="DY31" s="61">
        <f t="shared" si="19"/>
        <v>3720347.3950915392</v>
      </c>
      <c r="EA31" s="67">
        <f t="shared" si="20"/>
        <v>294734.97370273573</v>
      </c>
      <c r="EB31" s="34">
        <f t="shared" si="21"/>
        <v>8.603862242630618E-2</v>
      </c>
      <c r="EC31" s="61">
        <f t="shared" si="22"/>
        <v>302.60264240527283</v>
      </c>
      <c r="EE31" s="50">
        <v>0</v>
      </c>
      <c r="EF31" s="51">
        <v>0</v>
      </c>
      <c r="EG31" s="52">
        <f t="shared" si="23"/>
        <v>0</v>
      </c>
      <c r="EI31" s="70">
        <f t="shared" si="24"/>
        <v>3720347.3950915392</v>
      </c>
      <c r="EJ31" s="51"/>
      <c r="EK31" s="6">
        <v>72</v>
      </c>
      <c r="EL31" s="6" t="s">
        <v>16</v>
      </c>
      <c r="EM31" s="6">
        <v>974</v>
      </c>
      <c r="EN31" s="7">
        <v>3478958.4827464819</v>
      </c>
      <c r="EO31" s="7">
        <v>452719.61053795507</v>
      </c>
      <c r="EP31" s="53">
        <v>-170635</v>
      </c>
      <c r="ER31" s="37">
        <v>3308323.4827464819</v>
      </c>
      <c r="ES31" s="132"/>
      <c r="ET31" s="61">
        <v>468218.79919890058</v>
      </c>
      <c r="EU31" s="134"/>
      <c r="EV31" s="61">
        <v>3776542.2819453822</v>
      </c>
      <c r="EX31" s="67">
        <v>392723.60055657849</v>
      </c>
      <c r="EY31" s="34">
        <v>0.11605929204084744</v>
      </c>
      <c r="EZ31" s="61">
        <v>403.20698209094303</v>
      </c>
      <c r="FB31" s="50">
        <v>0</v>
      </c>
      <c r="FC31" s="51">
        <v>0</v>
      </c>
      <c r="FD31" s="52">
        <v>0</v>
      </c>
      <c r="FF31" s="70">
        <v>3776542.2819453822</v>
      </c>
      <c r="FG31" s="51"/>
      <c r="FH31" s="6">
        <v>72</v>
      </c>
      <c r="FI31" s="6" t="s">
        <v>16</v>
      </c>
      <c r="FJ31" s="6">
        <v>974</v>
      </c>
      <c r="FK31" s="7">
        <v>3480032.461464087</v>
      </c>
      <c r="FL31" s="7">
        <v>454098.98235090019</v>
      </c>
      <c r="FM31" s="53">
        <v>-170635</v>
      </c>
      <c r="FO31" s="37">
        <v>3309397.461464087</v>
      </c>
      <c r="FP31" s="132"/>
      <c r="FQ31" s="134">
        <v>468218.79919890058</v>
      </c>
      <c r="FS31" s="67">
        <v>393797.57927418407</v>
      </c>
      <c r="FT31" s="34">
        <v>0.11637667864418778</v>
      </c>
      <c r="FU31" s="61">
        <v>404.30962964495285</v>
      </c>
      <c r="FW31" s="6">
        <v>72</v>
      </c>
      <c r="FX31" s="6" t="s">
        <v>16</v>
      </c>
      <c r="FY31" s="6">
        <v>974</v>
      </c>
      <c r="FZ31" s="7">
        <v>3896414.00915886</v>
      </c>
      <c r="GA31" s="7">
        <v>427202.88495889236</v>
      </c>
      <c r="GB31" s="53">
        <v>-170635</v>
      </c>
      <c r="GD31" s="37">
        <f t="shared" si="25"/>
        <v>3725779.00915886</v>
      </c>
      <c r="GF31" s="67">
        <f t="shared" si="26"/>
        <v>300166.58777005645</v>
      </c>
      <c r="GG31" s="34">
        <f t="shared" si="27"/>
        <v>8.7624211628811066E-2</v>
      </c>
      <c r="GH31" s="61">
        <f t="shared" si="28"/>
        <v>308.17924822387727</v>
      </c>
      <c r="GJ31" s="50">
        <v>0</v>
      </c>
      <c r="GK31" s="51">
        <v>0</v>
      </c>
      <c r="GL31" s="52">
        <f t="shared" si="29"/>
        <v>0</v>
      </c>
      <c r="GN31" s="70">
        <f t="shared" si="30"/>
        <v>3725779.00915886</v>
      </c>
      <c r="GO31" s="51"/>
      <c r="GP31" s="125">
        <v>17</v>
      </c>
      <c r="GQ31" s="51"/>
      <c r="GR31" s="106" t="s">
        <v>928</v>
      </c>
      <c r="GS31" s="88">
        <v>967</v>
      </c>
      <c r="GT31" s="88">
        <v>3596247.4213888035</v>
      </c>
      <c r="GU31" s="88">
        <v>432911.26248216594</v>
      </c>
      <c r="GV31" s="88">
        <v>-170635</v>
      </c>
      <c r="GX31" s="97">
        <f t="shared" si="31"/>
        <v>3425612.4213888035</v>
      </c>
      <c r="GZ31" s="88">
        <v>0</v>
      </c>
      <c r="HB31" s="97">
        <f t="shared" si="32"/>
        <v>3425612.4213888035</v>
      </c>
      <c r="HD31" s="110">
        <v>72</v>
      </c>
      <c r="HE31" s="53"/>
    </row>
    <row r="32" spans="1:213" x14ac:dyDescent="0.25">
      <c r="A32" s="6">
        <v>74</v>
      </c>
      <c r="B32" s="6" t="s">
        <v>929</v>
      </c>
      <c r="C32" s="7">
        <v>1165</v>
      </c>
      <c r="D32" s="7">
        <v>3939199.4835745664</v>
      </c>
      <c r="E32" s="7">
        <v>1142943.8121656531</v>
      </c>
      <c r="F32" s="53">
        <v>-284851</v>
      </c>
      <c r="H32" s="37">
        <f t="shared" si="33"/>
        <v>3654348.4835745664</v>
      </c>
      <c r="I32" s="132"/>
      <c r="J32" s="61">
        <v>740027.96868494514</v>
      </c>
      <c r="K32" s="134"/>
      <c r="L32" s="134">
        <f t="shared" si="34"/>
        <v>4394376.4522595117</v>
      </c>
      <c r="M32" s="190">
        <f t="shared" si="35"/>
        <v>3771.9969547291944</v>
      </c>
      <c r="O32" s="67">
        <f t="shared" si="36"/>
        <v>245393.23640118539</v>
      </c>
      <c r="P32" s="34">
        <f t="shared" si="37"/>
        <v>5.9145391445122861E-2</v>
      </c>
      <c r="Q32" s="61">
        <f t="shared" si="38"/>
        <v>210.63797115981578</v>
      </c>
      <c r="S32" s="50">
        <v>6796.81</v>
      </c>
      <c r="T32" s="51">
        <v>6796.81</v>
      </c>
      <c r="U32" s="52">
        <f t="shared" si="39"/>
        <v>0</v>
      </c>
      <c r="W32" s="50">
        <f t="shared" si="40"/>
        <v>4394376.4522595117</v>
      </c>
      <c r="X32" s="52">
        <f t="shared" si="41"/>
        <v>366198.03768829262</v>
      </c>
      <c r="Y32" s="51"/>
      <c r="Z32" s="6">
        <v>74</v>
      </c>
      <c r="AA32" s="6" t="s">
        <v>17</v>
      </c>
      <c r="AB32" s="7">
        <v>1165</v>
      </c>
      <c r="AC32" s="7">
        <v>3939199.4835745664</v>
      </c>
      <c r="AD32" s="7">
        <v>1142943.8121656531</v>
      </c>
      <c r="AE32" s="53">
        <v>-249751</v>
      </c>
      <c r="AG32" s="37">
        <f t="shared" si="42"/>
        <v>3689448.4835745664</v>
      </c>
      <c r="AH32" s="132"/>
      <c r="AI32" s="61">
        <v>740027.96868494514</v>
      </c>
      <c r="AJ32" s="134"/>
      <c r="AK32" s="61">
        <f t="shared" si="0"/>
        <v>4429476.4522595117</v>
      </c>
      <c r="AM32" s="67">
        <f t="shared" si="43"/>
        <v>280493.23640118539</v>
      </c>
      <c r="AN32" s="34">
        <f t="shared" si="44"/>
        <v>6.7605295516520419E-2</v>
      </c>
      <c r="AO32" s="61">
        <f t="shared" si="45"/>
        <v>240.76672652462267</v>
      </c>
      <c r="AQ32" s="50">
        <v>6817</v>
      </c>
      <c r="AR32" s="51">
        <v>6817</v>
      </c>
      <c r="AS32" s="52">
        <f t="shared" si="1"/>
        <v>0</v>
      </c>
      <c r="AU32" s="70">
        <f t="shared" si="2"/>
        <v>4429476.4522595117</v>
      </c>
      <c r="AV32" s="51"/>
      <c r="AW32" s="6">
        <v>74</v>
      </c>
      <c r="AX32" s="6" t="s">
        <v>17</v>
      </c>
      <c r="AY32" s="7">
        <v>1165</v>
      </c>
      <c r="AZ32" s="7">
        <v>3936131.3821664937</v>
      </c>
      <c r="BA32" s="7">
        <v>1142971.9161656534</v>
      </c>
      <c r="BB32" s="53">
        <v>-249751</v>
      </c>
      <c r="BD32" s="37">
        <f t="shared" si="46"/>
        <v>3686380.3821664937</v>
      </c>
      <c r="BE32" s="132"/>
      <c r="BF32" s="61">
        <v>736009.73695544736</v>
      </c>
      <c r="BG32" s="134"/>
      <c r="BH32" s="61">
        <f t="shared" si="3"/>
        <v>4422390.1191219408</v>
      </c>
      <c r="BJ32" s="67">
        <f t="shared" si="47"/>
        <v>273406.90326361451</v>
      </c>
      <c r="BK32" s="34">
        <f t="shared" si="48"/>
        <v>6.5897326896525679E-2</v>
      </c>
      <c r="BL32" s="61">
        <f t="shared" si="49"/>
        <v>234.68403713614978</v>
      </c>
      <c r="BN32" s="50">
        <v>6817</v>
      </c>
      <c r="BO32" s="51">
        <v>6817</v>
      </c>
      <c r="BP32" s="52">
        <f t="shared" si="4"/>
        <v>0</v>
      </c>
      <c r="BR32" s="70">
        <f t="shared" si="5"/>
        <v>4422390.1191219408</v>
      </c>
      <c r="BS32" s="51"/>
      <c r="BT32" s="6">
        <v>74</v>
      </c>
      <c r="BU32" s="6" t="s">
        <v>17</v>
      </c>
      <c r="BV32" s="7">
        <v>1165</v>
      </c>
      <c r="BW32" s="7">
        <v>3934518.624533555</v>
      </c>
      <c r="BX32" s="7">
        <v>1142101.8594687665</v>
      </c>
      <c r="BY32" s="53">
        <v>-249751</v>
      </c>
      <c r="CA32" s="37">
        <f t="shared" si="6"/>
        <v>3684767.624533555</v>
      </c>
      <c r="CB32" s="132"/>
      <c r="CC32" s="61">
        <v>736009.73695544736</v>
      </c>
      <c r="CD32" s="134"/>
      <c r="CE32" s="61">
        <f t="shared" si="7"/>
        <v>4420777.3614890026</v>
      </c>
      <c r="CG32" s="67">
        <f t="shared" si="8"/>
        <v>271794.1456306763</v>
      </c>
      <c r="CH32" s="34">
        <f t="shared" si="9"/>
        <v>6.550861536190826E-2</v>
      </c>
      <c r="CI32" s="61">
        <f t="shared" si="50"/>
        <v>233.299695820323</v>
      </c>
      <c r="CK32" s="50">
        <v>6817</v>
      </c>
      <c r="CL32" s="51">
        <v>6817</v>
      </c>
      <c r="CM32" s="52">
        <f t="shared" si="10"/>
        <v>0</v>
      </c>
      <c r="CO32" s="70">
        <f t="shared" si="11"/>
        <v>4420777.3614890026</v>
      </c>
      <c r="CP32" s="51"/>
      <c r="CQ32" s="6">
        <v>74</v>
      </c>
      <c r="CR32" s="6" t="s">
        <v>17</v>
      </c>
      <c r="CS32" s="7">
        <v>1165</v>
      </c>
      <c r="CT32" s="7">
        <v>3851446.6101769456</v>
      </c>
      <c r="CU32" s="7">
        <v>1142101.8594687665</v>
      </c>
      <c r="CV32" s="53">
        <v>-249751</v>
      </c>
      <c r="CX32" s="37">
        <f t="shared" si="12"/>
        <v>3601695.6101769456</v>
      </c>
      <c r="CY32" s="132"/>
      <c r="CZ32" s="61">
        <v>736009.73695544736</v>
      </c>
      <c r="DA32" s="134"/>
      <c r="DB32" s="61">
        <f t="shared" si="13"/>
        <v>4337705.3471323932</v>
      </c>
      <c r="DD32" s="67">
        <f t="shared" si="14"/>
        <v>188722.13127406687</v>
      </c>
      <c r="DE32" s="34">
        <f t="shared" si="15"/>
        <v>4.5486356886846248E-2</v>
      </c>
      <c r="DF32" s="61">
        <f t="shared" si="51"/>
        <v>161.99324572881275</v>
      </c>
      <c r="DH32" s="50">
        <v>6817</v>
      </c>
      <c r="DI32" s="51">
        <v>6817</v>
      </c>
      <c r="DJ32" s="52">
        <f t="shared" si="16"/>
        <v>0</v>
      </c>
      <c r="DL32" s="70">
        <f t="shared" si="17"/>
        <v>4337705.3471323932</v>
      </c>
      <c r="DM32" s="51"/>
      <c r="DN32" s="6">
        <v>74</v>
      </c>
      <c r="DO32" s="6" t="s">
        <v>17</v>
      </c>
      <c r="DP32" s="7">
        <v>1165</v>
      </c>
      <c r="DQ32" s="7">
        <v>3860163.7218826851</v>
      </c>
      <c r="DR32" s="7">
        <v>1143366.0929842403</v>
      </c>
      <c r="DS32" s="53">
        <v>-249751</v>
      </c>
      <c r="DU32" s="37">
        <f t="shared" si="18"/>
        <v>3610412.7218826851</v>
      </c>
      <c r="DV32" s="132"/>
      <c r="DW32" s="61">
        <v>740824.51586306328</v>
      </c>
      <c r="DX32" s="134"/>
      <c r="DY32" s="61">
        <f t="shared" si="19"/>
        <v>4351237.2377457488</v>
      </c>
      <c r="EA32" s="67">
        <f t="shared" si="20"/>
        <v>202254.02188742254</v>
      </c>
      <c r="EB32" s="34">
        <f t="shared" si="21"/>
        <v>4.874785251344551E-2</v>
      </c>
      <c r="EC32" s="61">
        <f t="shared" si="22"/>
        <v>173.6086024784743</v>
      </c>
      <c r="EE32" s="50">
        <v>6817</v>
      </c>
      <c r="EF32" s="51">
        <v>6817</v>
      </c>
      <c r="EG32" s="52">
        <f t="shared" si="23"/>
        <v>0</v>
      </c>
      <c r="EI32" s="70">
        <f t="shared" si="24"/>
        <v>4351237.2377457488</v>
      </c>
      <c r="EJ32" s="51"/>
      <c r="EK32" s="6">
        <v>74</v>
      </c>
      <c r="EL32" s="6" t="s">
        <v>17</v>
      </c>
      <c r="EM32" s="7">
        <v>1165</v>
      </c>
      <c r="EN32" s="7">
        <v>3920238.4239273472</v>
      </c>
      <c r="EO32" s="7">
        <v>1143366.0929842403</v>
      </c>
      <c r="EP32" s="53">
        <v>-249751</v>
      </c>
      <c r="ER32" s="37">
        <v>3670487.4239273472</v>
      </c>
      <c r="ES32" s="132"/>
      <c r="ET32" s="61">
        <v>740824.51586306328</v>
      </c>
      <c r="EU32" s="134"/>
      <c r="EV32" s="61">
        <v>4411311.9397904109</v>
      </c>
      <c r="EX32" s="67">
        <v>312939.34393208381</v>
      </c>
      <c r="EY32" s="34">
        <v>7.6356977461817271E-2</v>
      </c>
      <c r="EZ32" s="61">
        <v>268.61746260264704</v>
      </c>
      <c r="FB32" s="50">
        <v>6817</v>
      </c>
      <c r="FC32" s="51">
        <v>6817</v>
      </c>
      <c r="FD32" s="52">
        <v>0</v>
      </c>
      <c r="FF32" s="70">
        <v>4411311.9397904109</v>
      </c>
      <c r="FG32" s="51"/>
      <c r="FH32" s="6">
        <v>74</v>
      </c>
      <c r="FI32" s="6" t="s">
        <v>17</v>
      </c>
      <c r="FJ32" s="7">
        <v>1165</v>
      </c>
      <c r="FK32" s="7">
        <v>3927453.1863716422</v>
      </c>
      <c r="FL32" s="7">
        <v>1150947.1319009918</v>
      </c>
      <c r="FM32" s="53">
        <v>-249751</v>
      </c>
      <c r="FO32" s="37">
        <v>3677702.1863716422</v>
      </c>
      <c r="FP32" s="132"/>
      <c r="FQ32" s="134">
        <v>740824.51586306328</v>
      </c>
      <c r="FS32" s="67">
        <v>320154.1063763788</v>
      </c>
      <c r="FT32" s="34">
        <v>7.8117374369503501E-2</v>
      </c>
      <c r="FU32" s="61">
        <v>274.81039173938092</v>
      </c>
      <c r="FW32" s="6">
        <v>74</v>
      </c>
      <c r="FX32" s="6" t="s">
        <v>17</v>
      </c>
      <c r="FY32" s="7">
        <v>1165</v>
      </c>
      <c r="FZ32" s="7">
        <v>4655526.8212196305</v>
      </c>
      <c r="GA32" s="7">
        <v>1181326.0643641625</v>
      </c>
      <c r="GB32" s="53">
        <v>-249751</v>
      </c>
      <c r="GD32" s="37">
        <f t="shared" si="25"/>
        <v>4405775.8212196305</v>
      </c>
      <c r="GF32" s="67">
        <f t="shared" si="26"/>
        <v>256792.60536130425</v>
      </c>
      <c r="GG32" s="34">
        <f t="shared" si="27"/>
        <v>6.1892900501449716E-2</v>
      </c>
      <c r="GH32" s="61">
        <f t="shared" si="28"/>
        <v>220.42283722000366</v>
      </c>
      <c r="GJ32" s="50">
        <v>0</v>
      </c>
      <c r="GK32" s="51">
        <v>6600.17</v>
      </c>
      <c r="GL32" s="52">
        <f t="shared" si="29"/>
        <v>6600.17</v>
      </c>
      <c r="GN32" s="70">
        <f t="shared" si="30"/>
        <v>4412375.9912196305</v>
      </c>
      <c r="GO32" s="51"/>
      <c r="GP32" s="125">
        <v>16</v>
      </c>
      <c r="GQ32" s="51"/>
      <c r="GR32" s="106" t="s">
        <v>929</v>
      </c>
      <c r="GS32" s="88">
        <v>1171</v>
      </c>
      <c r="GT32" s="88">
        <v>4398734.2158583263</v>
      </c>
      <c r="GU32" s="88">
        <v>1163762.6187946054</v>
      </c>
      <c r="GV32" s="88">
        <v>-249751</v>
      </c>
      <c r="GX32" s="97">
        <f t="shared" si="31"/>
        <v>4148983.2158583263</v>
      </c>
      <c r="GZ32" s="88">
        <v>6600.17</v>
      </c>
      <c r="HB32" s="97">
        <f t="shared" si="32"/>
        <v>4155583.3858583262</v>
      </c>
      <c r="HD32" s="110">
        <v>74</v>
      </c>
      <c r="HE32" s="53"/>
    </row>
    <row r="33" spans="1:213" x14ac:dyDescent="0.25">
      <c r="A33" s="6">
        <v>75</v>
      </c>
      <c r="B33" s="6" t="s">
        <v>930</v>
      </c>
      <c r="C33" s="7">
        <v>20286</v>
      </c>
      <c r="D33" s="7">
        <v>34342221.765916988</v>
      </c>
      <c r="E33" s="7">
        <v>4243976.9332621368</v>
      </c>
      <c r="F33" s="53">
        <v>-1641755</v>
      </c>
      <c r="H33" s="37">
        <f t="shared" si="33"/>
        <v>32700466.765916988</v>
      </c>
      <c r="I33" s="132"/>
      <c r="J33" s="61">
        <v>8734460.5425446723</v>
      </c>
      <c r="K33" s="134"/>
      <c r="L33" s="134">
        <f t="shared" si="34"/>
        <v>41434927.308461659</v>
      </c>
      <c r="M33" s="190">
        <f t="shared" si="35"/>
        <v>2042.5380710076731</v>
      </c>
      <c r="O33" s="67">
        <f t="shared" si="36"/>
        <v>3234583.0208811611</v>
      </c>
      <c r="P33" s="34">
        <f t="shared" si="37"/>
        <v>8.467418504216917E-2</v>
      </c>
      <c r="Q33" s="61">
        <f t="shared" si="38"/>
        <v>159.4490299162556</v>
      </c>
      <c r="S33" s="50">
        <v>244386.10036000001</v>
      </c>
      <c r="T33" s="51">
        <v>210701.11000000004</v>
      </c>
      <c r="U33" s="52">
        <f t="shared" si="39"/>
        <v>-33684.990359999967</v>
      </c>
      <c r="W33" s="50">
        <f t="shared" si="40"/>
        <v>41401242.318101659</v>
      </c>
      <c r="X33" s="52">
        <f t="shared" si="41"/>
        <v>3450103.5265084715</v>
      </c>
      <c r="Y33" s="51"/>
      <c r="Z33" s="6">
        <v>75</v>
      </c>
      <c r="AA33" s="6" t="s">
        <v>18</v>
      </c>
      <c r="AB33" s="7">
        <v>20286</v>
      </c>
      <c r="AC33" s="7">
        <v>34342221.765916988</v>
      </c>
      <c r="AD33" s="7">
        <v>4243976.9332621368</v>
      </c>
      <c r="AE33" s="53">
        <v>-1845113</v>
      </c>
      <c r="AG33" s="37">
        <f t="shared" si="42"/>
        <v>32497108.765916988</v>
      </c>
      <c r="AH33" s="132"/>
      <c r="AI33" s="61">
        <v>8734460.5425446723</v>
      </c>
      <c r="AJ33" s="134"/>
      <c r="AK33" s="61">
        <f t="shared" si="0"/>
        <v>41231569.308461659</v>
      </c>
      <c r="AM33" s="67">
        <f t="shared" si="43"/>
        <v>3031225.0208811611</v>
      </c>
      <c r="AN33" s="34">
        <f t="shared" si="44"/>
        <v>7.9350725167852937E-2</v>
      </c>
      <c r="AO33" s="61">
        <f t="shared" si="45"/>
        <v>149.42448096624082</v>
      </c>
      <c r="AQ33" s="50">
        <v>245112.05200000003</v>
      </c>
      <c r="AR33" s="51">
        <v>211327</v>
      </c>
      <c r="AS33" s="52">
        <f t="shared" si="1"/>
        <v>-33785.052000000025</v>
      </c>
      <c r="AU33" s="70">
        <f t="shared" si="2"/>
        <v>41197784.256461658</v>
      </c>
      <c r="AV33" s="51"/>
      <c r="AW33" s="6">
        <v>75</v>
      </c>
      <c r="AX33" s="6" t="s">
        <v>18</v>
      </c>
      <c r="AY33" s="7">
        <v>20286</v>
      </c>
      <c r="AZ33" s="7">
        <v>34368975.934089825</v>
      </c>
      <c r="BA33" s="7">
        <v>4244468.76526214</v>
      </c>
      <c r="BB33" s="53">
        <v>-1845113</v>
      </c>
      <c r="BD33" s="37">
        <f t="shared" si="46"/>
        <v>32523862.934089825</v>
      </c>
      <c r="BE33" s="132"/>
      <c r="BF33" s="61">
        <v>8713913.3776393123</v>
      </c>
      <c r="BG33" s="134"/>
      <c r="BH33" s="61">
        <f t="shared" si="3"/>
        <v>41237776.311729133</v>
      </c>
      <c r="BJ33" s="67">
        <f t="shared" si="47"/>
        <v>3037432.0241486356</v>
      </c>
      <c r="BK33" s="34">
        <f t="shared" si="48"/>
        <v>7.9513210699939954E-2</v>
      </c>
      <c r="BL33" s="61">
        <f t="shared" si="49"/>
        <v>149.73045569104977</v>
      </c>
      <c r="BN33" s="50">
        <v>245112.05200000003</v>
      </c>
      <c r="BO33" s="51">
        <v>211327</v>
      </c>
      <c r="BP33" s="52">
        <f t="shared" si="4"/>
        <v>-33785.052000000025</v>
      </c>
      <c r="BR33" s="70">
        <f t="shared" si="5"/>
        <v>41203991.259729132</v>
      </c>
      <c r="BS33" s="51"/>
      <c r="BT33" s="6">
        <v>75</v>
      </c>
      <c r="BU33" s="6" t="s">
        <v>18</v>
      </c>
      <c r="BV33" s="7">
        <v>20286</v>
      </c>
      <c r="BW33" s="7">
        <v>34352695.236531653</v>
      </c>
      <c r="BX33" s="7">
        <v>4245601.0044929041</v>
      </c>
      <c r="BY33" s="53">
        <v>-1845113</v>
      </c>
      <c r="CA33" s="37">
        <f t="shared" si="6"/>
        <v>32507582.236531653</v>
      </c>
      <c r="CB33" s="132"/>
      <c r="CC33" s="61">
        <v>8713913.3776393123</v>
      </c>
      <c r="CD33" s="134"/>
      <c r="CE33" s="61">
        <f t="shared" si="7"/>
        <v>41221495.614170969</v>
      </c>
      <c r="CG33" s="67">
        <f t="shared" si="8"/>
        <v>3021151.326590471</v>
      </c>
      <c r="CH33" s="34">
        <f t="shared" si="9"/>
        <v>7.9087018269955553E-2</v>
      </c>
      <c r="CI33" s="61">
        <f t="shared" si="50"/>
        <v>148.92789739675001</v>
      </c>
      <c r="CK33" s="50">
        <v>245112.05200000003</v>
      </c>
      <c r="CL33" s="51">
        <v>211327</v>
      </c>
      <c r="CM33" s="52">
        <f t="shared" si="10"/>
        <v>-33785.052000000025</v>
      </c>
      <c r="CO33" s="70">
        <f t="shared" si="11"/>
        <v>41187710.562170967</v>
      </c>
      <c r="CP33" s="51"/>
      <c r="CQ33" s="6">
        <v>75</v>
      </c>
      <c r="CR33" s="6" t="s">
        <v>18</v>
      </c>
      <c r="CS33" s="7">
        <v>20286</v>
      </c>
      <c r="CT33" s="7">
        <v>32894950.04407417</v>
      </c>
      <c r="CU33" s="7">
        <v>4245601.0044929041</v>
      </c>
      <c r="CV33" s="53">
        <v>-1845113</v>
      </c>
      <c r="CX33" s="37">
        <f t="shared" si="12"/>
        <v>31049837.04407417</v>
      </c>
      <c r="CY33" s="132"/>
      <c r="CZ33" s="61">
        <v>8713913.3776393123</v>
      </c>
      <c r="DA33" s="134"/>
      <c r="DB33" s="61">
        <f t="shared" si="13"/>
        <v>39763750.421713486</v>
      </c>
      <c r="DD33" s="67">
        <f t="shared" si="14"/>
        <v>1563406.1341329888</v>
      </c>
      <c r="DE33" s="34">
        <f t="shared" si="15"/>
        <v>4.0926493289257487E-2</v>
      </c>
      <c r="DF33" s="61">
        <f t="shared" si="51"/>
        <v>77.068231003302216</v>
      </c>
      <c r="DH33" s="50">
        <v>245112.05200000003</v>
      </c>
      <c r="DI33" s="51">
        <v>211327</v>
      </c>
      <c r="DJ33" s="52">
        <f t="shared" si="16"/>
        <v>-33785.052000000025</v>
      </c>
      <c r="DL33" s="70">
        <f t="shared" si="17"/>
        <v>39729965.369713485</v>
      </c>
      <c r="DM33" s="51"/>
      <c r="DN33" s="6">
        <v>75</v>
      </c>
      <c r="DO33" s="6" t="s">
        <v>18</v>
      </c>
      <c r="DP33" s="7">
        <v>20286</v>
      </c>
      <c r="DQ33" s="7">
        <v>33010582.557068534</v>
      </c>
      <c r="DR33" s="7">
        <v>4243102.1846138863</v>
      </c>
      <c r="DS33" s="53">
        <v>-1845113</v>
      </c>
      <c r="DU33" s="37">
        <f t="shared" si="18"/>
        <v>31165469.557068534</v>
      </c>
      <c r="DV33" s="132"/>
      <c r="DW33" s="61">
        <v>8784777.3641393576</v>
      </c>
      <c r="DX33" s="134"/>
      <c r="DY33" s="61">
        <f t="shared" si="19"/>
        <v>39950246.92120789</v>
      </c>
      <c r="EA33" s="67">
        <f t="shared" si="20"/>
        <v>1749902.6336273924</v>
      </c>
      <c r="EB33" s="34">
        <f t="shared" si="21"/>
        <v>4.5808556604980961E-2</v>
      </c>
      <c r="EC33" s="61">
        <f t="shared" si="22"/>
        <v>86.261590931055522</v>
      </c>
      <c r="EE33" s="50">
        <v>245112.05200000003</v>
      </c>
      <c r="EF33" s="51">
        <v>211327</v>
      </c>
      <c r="EG33" s="52">
        <f t="shared" si="23"/>
        <v>-33785.052000000025</v>
      </c>
      <c r="EI33" s="70">
        <f t="shared" si="24"/>
        <v>39916461.869207889</v>
      </c>
      <c r="EJ33" s="51"/>
      <c r="EK33" s="6">
        <v>75</v>
      </c>
      <c r="EL33" s="6" t="s">
        <v>18</v>
      </c>
      <c r="EM33" s="7">
        <v>20286</v>
      </c>
      <c r="EN33" s="7">
        <v>33933796.550194189</v>
      </c>
      <c r="EO33" s="7">
        <v>4243102.1846138863</v>
      </c>
      <c r="EP33" s="53">
        <v>-1845113</v>
      </c>
      <c r="ER33" s="37">
        <v>32088683.550194189</v>
      </c>
      <c r="ES33" s="132"/>
      <c r="ET33" s="61">
        <v>8784777.3641393576</v>
      </c>
      <c r="EU33" s="134"/>
      <c r="EV33" s="61">
        <v>40873460.914333545</v>
      </c>
      <c r="EX33" s="67">
        <v>3558824.0867530406</v>
      </c>
      <c r="EY33" s="34">
        <v>9.5373408113209712E-2</v>
      </c>
      <c r="EZ33" s="61">
        <v>175.4325193114976</v>
      </c>
      <c r="FB33" s="50">
        <v>245112.05200000003</v>
      </c>
      <c r="FC33" s="51">
        <v>211327</v>
      </c>
      <c r="FD33" s="52">
        <v>-33785.052000000025</v>
      </c>
      <c r="FF33" s="70">
        <v>40839675.862333544</v>
      </c>
      <c r="FG33" s="51"/>
      <c r="FH33" s="6">
        <v>75</v>
      </c>
      <c r="FI33" s="6" t="s">
        <v>18</v>
      </c>
      <c r="FJ33" s="7">
        <v>20286</v>
      </c>
      <c r="FK33" s="7">
        <v>33914951.761179067</v>
      </c>
      <c r="FL33" s="7">
        <v>4230580.6682349425</v>
      </c>
      <c r="FM33" s="53">
        <v>-1845113</v>
      </c>
      <c r="FO33" s="37">
        <v>32069838.761179067</v>
      </c>
      <c r="FP33" s="132"/>
      <c r="FQ33" s="134">
        <v>8784777.3641393576</v>
      </c>
      <c r="FS33" s="67">
        <v>3539979.2977379188</v>
      </c>
      <c r="FT33" s="34">
        <v>9.4868384063204955E-2</v>
      </c>
      <c r="FU33" s="61">
        <v>174.50356392279991</v>
      </c>
      <c r="FW33" s="6">
        <v>75</v>
      </c>
      <c r="FX33" s="6" t="s">
        <v>18</v>
      </c>
      <c r="FY33" s="7">
        <v>20286</v>
      </c>
      <c r="FZ33" s="7">
        <v>42013030.619735844</v>
      </c>
      <c r="GA33" s="7">
        <v>4046493.0465029464</v>
      </c>
      <c r="GB33" s="53">
        <v>-1845113</v>
      </c>
      <c r="GD33" s="37">
        <f t="shared" si="25"/>
        <v>40167917.619735844</v>
      </c>
      <c r="GF33" s="67">
        <f t="shared" si="26"/>
        <v>1967573.3321553469</v>
      </c>
      <c r="GG33" s="34">
        <f t="shared" si="27"/>
        <v>5.1506691074379517E-2</v>
      </c>
      <c r="GH33" s="61">
        <f t="shared" si="28"/>
        <v>96.991685505045197</v>
      </c>
      <c r="GJ33" s="50">
        <v>220155.27051999999</v>
      </c>
      <c r="GK33" s="51">
        <v>166588.29080000002</v>
      </c>
      <c r="GL33" s="52">
        <f t="shared" si="29"/>
        <v>-53566.979719999974</v>
      </c>
      <c r="GN33" s="70">
        <f t="shared" si="30"/>
        <v>40114350.640015848</v>
      </c>
      <c r="GO33" s="51"/>
      <c r="GP33" s="125">
        <v>8</v>
      </c>
      <c r="GQ33" s="51"/>
      <c r="GR33" s="106" t="s">
        <v>930</v>
      </c>
      <c r="GS33" s="88">
        <v>20493</v>
      </c>
      <c r="GT33" s="88">
        <v>40045457.287580498</v>
      </c>
      <c r="GU33" s="88">
        <v>4739426.5770683242</v>
      </c>
      <c r="GV33" s="88">
        <v>-1845113</v>
      </c>
      <c r="GX33" s="97">
        <f t="shared" si="31"/>
        <v>38200344.287580498</v>
      </c>
      <c r="GZ33" s="88">
        <v>-53566.979719999974</v>
      </c>
      <c r="HB33" s="97">
        <f t="shared" si="32"/>
        <v>38146777.307860501</v>
      </c>
      <c r="HD33" s="110">
        <v>75</v>
      </c>
      <c r="HE33" s="53"/>
    </row>
    <row r="34" spans="1:213" x14ac:dyDescent="0.25">
      <c r="A34" s="6">
        <v>77</v>
      </c>
      <c r="B34" s="6" t="s">
        <v>931</v>
      </c>
      <c r="C34" s="7">
        <v>4939</v>
      </c>
      <c r="D34" s="7">
        <v>15680223.428349383</v>
      </c>
      <c r="E34" s="7">
        <v>5131154.4176824326</v>
      </c>
      <c r="F34" s="53">
        <v>-23058</v>
      </c>
      <c r="H34" s="37">
        <f t="shared" si="33"/>
        <v>15657165.428349383</v>
      </c>
      <c r="I34" s="132"/>
      <c r="J34" s="61">
        <v>2937638.3414207473</v>
      </c>
      <c r="K34" s="134"/>
      <c r="L34" s="134">
        <f t="shared" si="34"/>
        <v>18594803.769770131</v>
      </c>
      <c r="M34" s="190">
        <f t="shared" si="35"/>
        <v>3764.8924417432945</v>
      </c>
      <c r="O34" s="67">
        <f t="shared" si="36"/>
        <v>110405.07255573571</v>
      </c>
      <c r="P34" s="34">
        <f t="shared" si="37"/>
        <v>5.9728787700502146E-3</v>
      </c>
      <c r="Q34" s="61">
        <f t="shared" si="38"/>
        <v>22.35373001735892</v>
      </c>
      <c r="S34" s="50">
        <v>62652.994579999999</v>
      </c>
      <c r="T34" s="51">
        <v>140218.19030000002</v>
      </c>
      <c r="U34" s="52">
        <f t="shared" si="39"/>
        <v>77565.195720000018</v>
      </c>
      <c r="W34" s="50">
        <f t="shared" si="40"/>
        <v>18672368.965490129</v>
      </c>
      <c r="X34" s="52">
        <f t="shared" si="41"/>
        <v>1556030.7471241774</v>
      </c>
      <c r="Y34" s="51"/>
      <c r="Z34" s="6">
        <v>77</v>
      </c>
      <c r="AA34" s="6" t="s">
        <v>19</v>
      </c>
      <c r="AB34" s="7">
        <v>4939</v>
      </c>
      <c r="AC34" s="7">
        <v>15680223.428349379</v>
      </c>
      <c r="AD34" s="7">
        <v>5131154.4176824307</v>
      </c>
      <c r="AE34" s="53">
        <v>35451</v>
      </c>
      <c r="AG34" s="37">
        <f t="shared" si="42"/>
        <v>15715674.428349379</v>
      </c>
      <c r="AH34" s="132"/>
      <c r="AI34" s="61">
        <v>2937638.3414207473</v>
      </c>
      <c r="AJ34" s="134"/>
      <c r="AK34" s="61">
        <f t="shared" si="0"/>
        <v>18653312.769770127</v>
      </c>
      <c r="AM34" s="67">
        <f t="shared" si="43"/>
        <v>168914.07255573198</v>
      </c>
      <c r="AN34" s="34">
        <f t="shared" si="44"/>
        <v>9.1381967746230978E-3</v>
      </c>
      <c r="AO34" s="61">
        <f t="shared" si="45"/>
        <v>34.200055184396028</v>
      </c>
      <c r="AQ34" s="50">
        <v>62839.106</v>
      </c>
      <c r="AR34" s="51">
        <v>140634.71</v>
      </c>
      <c r="AS34" s="52">
        <f t="shared" si="1"/>
        <v>77795.603999999992</v>
      </c>
      <c r="AU34" s="70">
        <f t="shared" si="2"/>
        <v>18731108.373770125</v>
      </c>
      <c r="AV34" s="51"/>
      <c r="AW34" s="6">
        <v>77</v>
      </c>
      <c r="AX34" s="6" t="s">
        <v>19</v>
      </c>
      <c r="AY34" s="7">
        <v>4939</v>
      </c>
      <c r="AZ34" s="7">
        <v>15682339.895414719</v>
      </c>
      <c r="BA34" s="7">
        <v>5131274.8736824319</v>
      </c>
      <c r="BB34" s="53">
        <v>35451</v>
      </c>
      <c r="BD34" s="37">
        <f t="shared" si="46"/>
        <v>15717790.895414719</v>
      </c>
      <c r="BE34" s="132"/>
      <c r="BF34" s="61">
        <v>2928395.2971609305</v>
      </c>
      <c r="BG34" s="134"/>
      <c r="BH34" s="61">
        <f t="shared" si="3"/>
        <v>18646186.192575648</v>
      </c>
      <c r="BJ34" s="67">
        <f t="shared" si="47"/>
        <v>161787.49536125362</v>
      </c>
      <c r="BK34" s="34">
        <f t="shared" si="48"/>
        <v>8.7526512499232698E-3</v>
      </c>
      <c r="BL34" s="61">
        <f t="shared" si="49"/>
        <v>32.757136133074226</v>
      </c>
      <c r="BN34" s="50">
        <v>62839.106</v>
      </c>
      <c r="BO34" s="51">
        <v>140634.71</v>
      </c>
      <c r="BP34" s="52">
        <f t="shared" si="4"/>
        <v>77795.603999999992</v>
      </c>
      <c r="BR34" s="70">
        <f t="shared" si="5"/>
        <v>18723981.796575647</v>
      </c>
      <c r="BS34" s="51"/>
      <c r="BT34" s="6">
        <v>77</v>
      </c>
      <c r="BU34" s="6" t="s">
        <v>19</v>
      </c>
      <c r="BV34" s="7">
        <v>4939</v>
      </c>
      <c r="BW34" s="7">
        <v>15697318.340915784</v>
      </c>
      <c r="BX34" s="7">
        <v>5149067.7147158114</v>
      </c>
      <c r="BY34" s="53">
        <v>35451</v>
      </c>
      <c r="CA34" s="37">
        <f t="shared" si="6"/>
        <v>15732769.340915784</v>
      </c>
      <c r="CB34" s="132"/>
      <c r="CC34" s="61">
        <v>2928395.2971609305</v>
      </c>
      <c r="CD34" s="134"/>
      <c r="CE34" s="61">
        <f t="shared" si="7"/>
        <v>18661164.638076715</v>
      </c>
      <c r="CG34" s="67">
        <f t="shared" si="8"/>
        <v>176765.94086232036</v>
      </c>
      <c r="CH34" s="34">
        <f t="shared" si="9"/>
        <v>9.5629803142559915E-3</v>
      </c>
      <c r="CI34" s="61">
        <f t="shared" si="50"/>
        <v>35.789824025576102</v>
      </c>
      <c r="CK34" s="50">
        <v>62839.106</v>
      </c>
      <c r="CL34" s="51">
        <v>140634.71</v>
      </c>
      <c r="CM34" s="52">
        <f t="shared" si="10"/>
        <v>77795.603999999992</v>
      </c>
      <c r="CO34" s="70">
        <f t="shared" si="11"/>
        <v>18738960.242076714</v>
      </c>
      <c r="CP34" s="51"/>
      <c r="CQ34" s="6">
        <v>77</v>
      </c>
      <c r="CR34" s="6" t="s">
        <v>19</v>
      </c>
      <c r="CS34" s="7">
        <v>4939</v>
      </c>
      <c r="CT34" s="7">
        <v>15848758.533617921</v>
      </c>
      <c r="CU34" s="7">
        <v>5149067.7147158114</v>
      </c>
      <c r="CV34" s="53">
        <v>35451</v>
      </c>
      <c r="CX34" s="37">
        <f t="shared" si="12"/>
        <v>15884209.533617921</v>
      </c>
      <c r="CY34" s="132"/>
      <c r="CZ34" s="61">
        <v>2928395.2971609305</v>
      </c>
      <c r="DA34" s="134"/>
      <c r="DB34" s="61">
        <f t="shared" si="13"/>
        <v>18812604.830778852</v>
      </c>
      <c r="DD34" s="67">
        <f t="shared" si="14"/>
        <v>328206.1335644573</v>
      </c>
      <c r="DE34" s="34">
        <f t="shared" si="15"/>
        <v>1.7755845831972782E-2</v>
      </c>
      <c r="DF34" s="61">
        <f t="shared" si="51"/>
        <v>66.451940385595734</v>
      </c>
      <c r="DH34" s="50">
        <v>62839.106</v>
      </c>
      <c r="DI34" s="51">
        <v>140634.71</v>
      </c>
      <c r="DJ34" s="52">
        <f t="shared" si="16"/>
        <v>77795.603999999992</v>
      </c>
      <c r="DL34" s="70">
        <f t="shared" si="17"/>
        <v>18890400.434778851</v>
      </c>
      <c r="DM34" s="51"/>
      <c r="DN34" s="6">
        <v>77</v>
      </c>
      <c r="DO34" s="6" t="s">
        <v>19</v>
      </c>
      <c r="DP34" s="7">
        <v>4939</v>
      </c>
      <c r="DQ34" s="7">
        <v>15894241.219617113</v>
      </c>
      <c r="DR34" s="7">
        <v>5112815.875988598</v>
      </c>
      <c r="DS34" s="53">
        <v>35451</v>
      </c>
      <c r="DU34" s="37">
        <f t="shared" si="18"/>
        <v>15929692.219617113</v>
      </c>
      <c r="DV34" s="132"/>
      <c r="DW34" s="61">
        <v>2937820.2227336559</v>
      </c>
      <c r="DX34" s="134"/>
      <c r="DY34" s="61">
        <f t="shared" si="19"/>
        <v>18867512.442350768</v>
      </c>
      <c r="EA34" s="67">
        <f t="shared" si="20"/>
        <v>383113.74513637275</v>
      </c>
      <c r="EB34" s="34">
        <f t="shared" si="21"/>
        <v>2.0726329885651519E-2</v>
      </c>
      <c r="EC34" s="61">
        <f t="shared" si="22"/>
        <v>77.569091949052989</v>
      </c>
      <c r="EE34" s="50">
        <v>62839.106</v>
      </c>
      <c r="EF34" s="51">
        <v>140634.71</v>
      </c>
      <c r="EG34" s="52">
        <f t="shared" si="23"/>
        <v>77795.603999999992</v>
      </c>
      <c r="EI34" s="70">
        <f t="shared" si="24"/>
        <v>18945308.046350766</v>
      </c>
      <c r="EJ34" s="51"/>
      <c r="EK34" s="6">
        <v>77</v>
      </c>
      <c r="EL34" s="6" t="s">
        <v>19</v>
      </c>
      <c r="EM34" s="7">
        <v>4939</v>
      </c>
      <c r="EN34" s="7">
        <v>16148539.916906033</v>
      </c>
      <c r="EO34" s="7">
        <v>5112815.875988598</v>
      </c>
      <c r="EP34" s="53">
        <v>35451</v>
      </c>
      <c r="ER34" s="37">
        <v>16183990.916906033</v>
      </c>
      <c r="ES34" s="132"/>
      <c r="ET34" s="61">
        <v>2937820.2227336559</v>
      </c>
      <c r="EU34" s="134"/>
      <c r="EV34" s="61">
        <v>19121811.139639691</v>
      </c>
      <c r="EX34" s="67">
        <v>854333.62242529541</v>
      </c>
      <c r="EY34" s="34">
        <v>4.676801280418779E-2</v>
      </c>
      <c r="EZ34" s="61">
        <v>172.97704442706933</v>
      </c>
      <c r="FB34" s="50">
        <v>62839.106</v>
      </c>
      <c r="FC34" s="51">
        <v>140634.71</v>
      </c>
      <c r="FD34" s="52">
        <v>77795.603999999992</v>
      </c>
      <c r="FF34" s="70">
        <v>19199606.743639689</v>
      </c>
      <c r="FG34" s="51"/>
      <c r="FH34" s="6">
        <v>77</v>
      </c>
      <c r="FI34" s="6" t="s">
        <v>19</v>
      </c>
      <c r="FJ34" s="7">
        <v>4939</v>
      </c>
      <c r="FK34" s="7">
        <v>16156617.237020835</v>
      </c>
      <c r="FL34" s="7">
        <v>5122433.9959718017</v>
      </c>
      <c r="FM34" s="53">
        <v>35451</v>
      </c>
      <c r="FO34" s="37">
        <v>16192068.237020835</v>
      </c>
      <c r="FP34" s="132"/>
      <c r="FQ34" s="134">
        <v>2937820.2227336559</v>
      </c>
      <c r="FS34" s="67">
        <v>862410.94254009426</v>
      </c>
      <c r="FT34" s="34">
        <v>4.7210182233830562E-2</v>
      </c>
      <c r="FU34" s="61">
        <v>174.61246052644142</v>
      </c>
      <c r="FW34" s="6">
        <v>77</v>
      </c>
      <c r="FX34" s="6" t="s">
        <v>19</v>
      </c>
      <c r="FY34" s="7">
        <v>4939</v>
      </c>
      <c r="FZ34" s="7">
        <v>19071499.542770352</v>
      </c>
      <c r="GA34" s="7">
        <v>5254993.7980067274</v>
      </c>
      <c r="GB34" s="53">
        <v>35451</v>
      </c>
      <c r="GD34" s="37">
        <f t="shared" si="25"/>
        <v>19106950.542770352</v>
      </c>
      <c r="GF34" s="67">
        <f t="shared" si="26"/>
        <v>622551.84555595741</v>
      </c>
      <c r="GG34" s="34">
        <f t="shared" si="27"/>
        <v>3.3679853792040103E-2</v>
      </c>
      <c r="GH34" s="61">
        <f t="shared" si="28"/>
        <v>126.04815662197963</v>
      </c>
      <c r="GJ34" s="50">
        <v>142906.88084</v>
      </c>
      <c r="GK34" s="51">
        <v>178204.59000000003</v>
      </c>
      <c r="GL34" s="52">
        <f t="shared" si="29"/>
        <v>35297.709160000028</v>
      </c>
      <c r="GN34" s="70">
        <f t="shared" si="30"/>
        <v>19142248.251930352</v>
      </c>
      <c r="GO34" s="51"/>
      <c r="GP34" s="125">
        <v>13</v>
      </c>
      <c r="GQ34" s="51"/>
      <c r="GR34" s="106" t="s">
        <v>931</v>
      </c>
      <c r="GS34" s="88">
        <v>5019</v>
      </c>
      <c r="GT34" s="88">
        <v>18448947.697214395</v>
      </c>
      <c r="GU34" s="88">
        <v>5349253.7306978134</v>
      </c>
      <c r="GV34" s="88">
        <v>35451</v>
      </c>
      <c r="GX34" s="97">
        <f t="shared" si="31"/>
        <v>18484398.697214395</v>
      </c>
      <c r="GZ34" s="88">
        <v>35297.709160000028</v>
      </c>
      <c r="HB34" s="97">
        <f t="shared" si="32"/>
        <v>18519696.406374395</v>
      </c>
      <c r="HD34" s="110">
        <v>77</v>
      </c>
      <c r="HE34" s="53"/>
    </row>
    <row r="35" spans="1:213" x14ac:dyDescent="0.25">
      <c r="A35" s="6">
        <v>78</v>
      </c>
      <c r="B35" s="6" t="s">
        <v>932</v>
      </c>
      <c r="C35" s="7">
        <v>8379</v>
      </c>
      <c r="D35" s="7">
        <v>10256962.8630038</v>
      </c>
      <c r="E35" s="7">
        <v>-404966.92904726678</v>
      </c>
      <c r="F35" s="53">
        <v>-541250</v>
      </c>
      <c r="H35" s="37">
        <f t="shared" si="33"/>
        <v>9715712.8630037997</v>
      </c>
      <c r="I35" s="132"/>
      <c r="J35" s="61">
        <v>3399783.4048998961</v>
      </c>
      <c r="K35" s="134"/>
      <c r="L35" s="134">
        <f t="shared" si="34"/>
        <v>13115496.267903697</v>
      </c>
      <c r="M35" s="190">
        <f t="shared" si="35"/>
        <v>1565.2818078414723</v>
      </c>
      <c r="O35" s="67">
        <f t="shared" si="36"/>
        <v>649909.8962501213</v>
      </c>
      <c r="P35" s="34">
        <f t="shared" si="37"/>
        <v>5.2136327716440181E-2</v>
      </c>
      <c r="Q35" s="61">
        <f t="shared" si="38"/>
        <v>77.564136084272747</v>
      </c>
      <c r="S35" s="50">
        <v>198466.85200000001</v>
      </c>
      <c r="T35" s="51">
        <v>300690.87440000003</v>
      </c>
      <c r="U35" s="52">
        <f t="shared" si="39"/>
        <v>102224.02240000002</v>
      </c>
      <c r="W35" s="50">
        <f t="shared" si="40"/>
        <v>13217720.290303696</v>
      </c>
      <c r="X35" s="52">
        <f t="shared" si="41"/>
        <v>1101476.6908586414</v>
      </c>
      <c r="Y35" s="51"/>
      <c r="Z35" s="6">
        <v>78</v>
      </c>
      <c r="AA35" s="6" t="s">
        <v>20</v>
      </c>
      <c r="AB35" s="7">
        <v>8379</v>
      </c>
      <c r="AC35" s="7">
        <v>10256962.8630038</v>
      </c>
      <c r="AD35" s="7">
        <v>-404966.92904726672</v>
      </c>
      <c r="AE35" s="53">
        <v>-539388</v>
      </c>
      <c r="AG35" s="37">
        <f t="shared" si="42"/>
        <v>9717574.8630037997</v>
      </c>
      <c r="AH35" s="132"/>
      <c r="AI35" s="61">
        <v>3399783.4048998961</v>
      </c>
      <c r="AJ35" s="134"/>
      <c r="AK35" s="61">
        <f t="shared" si="0"/>
        <v>13117358.267903697</v>
      </c>
      <c r="AM35" s="67">
        <f t="shared" si="43"/>
        <v>651771.8962501213</v>
      </c>
      <c r="AN35" s="34">
        <f t="shared" si="44"/>
        <v>5.2285698948926616E-2</v>
      </c>
      <c r="AO35" s="61">
        <f t="shared" si="45"/>
        <v>77.786358306494961</v>
      </c>
      <c r="AQ35" s="50">
        <v>199056.4</v>
      </c>
      <c r="AR35" s="51">
        <v>301584.07999999996</v>
      </c>
      <c r="AS35" s="52">
        <f t="shared" si="1"/>
        <v>102527.67999999996</v>
      </c>
      <c r="AU35" s="70">
        <f t="shared" si="2"/>
        <v>13219885.947903696</v>
      </c>
      <c r="AV35" s="51"/>
      <c r="AW35" s="6">
        <v>78</v>
      </c>
      <c r="AX35" s="6" t="s">
        <v>20</v>
      </c>
      <c r="AY35" s="7">
        <v>8379</v>
      </c>
      <c r="AZ35" s="7">
        <v>10267604.343177674</v>
      </c>
      <c r="BA35" s="7">
        <v>-404875.16540886153</v>
      </c>
      <c r="BB35" s="53">
        <v>-539388</v>
      </c>
      <c r="BD35" s="37">
        <f t="shared" si="46"/>
        <v>9728216.3431776743</v>
      </c>
      <c r="BE35" s="132"/>
      <c r="BF35" s="61">
        <v>3426084.0150554394</v>
      </c>
      <c r="BG35" s="134"/>
      <c r="BH35" s="61">
        <f t="shared" si="3"/>
        <v>13154300.358233113</v>
      </c>
      <c r="BJ35" s="67">
        <f t="shared" si="47"/>
        <v>688713.98657953739</v>
      </c>
      <c r="BK35" s="34">
        <f t="shared" si="48"/>
        <v>5.5249225030092074E-2</v>
      </c>
      <c r="BL35" s="61">
        <f t="shared" si="49"/>
        <v>82.19524842815818</v>
      </c>
      <c r="BN35" s="50">
        <v>199056.4</v>
      </c>
      <c r="BO35" s="51">
        <v>301584.07999999996</v>
      </c>
      <c r="BP35" s="52">
        <f t="shared" si="4"/>
        <v>102527.67999999996</v>
      </c>
      <c r="BR35" s="70">
        <f t="shared" si="5"/>
        <v>13256828.038233113</v>
      </c>
      <c r="BS35" s="51"/>
      <c r="BT35" s="6">
        <v>78</v>
      </c>
      <c r="BU35" s="6" t="s">
        <v>20</v>
      </c>
      <c r="BV35" s="7">
        <v>8379</v>
      </c>
      <c r="BW35" s="7">
        <v>10262619.831679557</v>
      </c>
      <c r="BX35" s="7">
        <v>-400765.23005138658</v>
      </c>
      <c r="BY35" s="53">
        <v>-539388</v>
      </c>
      <c r="CA35" s="37">
        <f t="shared" si="6"/>
        <v>9723231.8316795565</v>
      </c>
      <c r="CB35" s="132"/>
      <c r="CC35" s="61">
        <v>3426084.0150554394</v>
      </c>
      <c r="CD35" s="134"/>
      <c r="CE35" s="61">
        <f t="shared" si="7"/>
        <v>13149315.846734997</v>
      </c>
      <c r="CG35" s="67">
        <f t="shared" si="8"/>
        <v>683729.47508142143</v>
      </c>
      <c r="CH35" s="34">
        <f t="shared" si="9"/>
        <v>5.4849363254680483E-2</v>
      </c>
      <c r="CI35" s="61">
        <f t="shared" si="50"/>
        <v>81.600366998618142</v>
      </c>
      <c r="CK35" s="50">
        <v>199056.4</v>
      </c>
      <c r="CL35" s="51">
        <v>301584.07999999996</v>
      </c>
      <c r="CM35" s="52">
        <f t="shared" si="10"/>
        <v>102527.67999999996</v>
      </c>
      <c r="CO35" s="70">
        <f t="shared" si="11"/>
        <v>13251843.526734997</v>
      </c>
      <c r="CP35" s="51"/>
      <c r="CQ35" s="6">
        <v>78</v>
      </c>
      <c r="CR35" s="6" t="s">
        <v>20</v>
      </c>
      <c r="CS35" s="7">
        <v>8379</v>
      </c>
      <c r="CT35" s="7">
        <v>10219199.851686534</v>
      </c>
      <c r="CU35" s="7">
        <v>-400765.23005138658</v>
      </c>
      <c r="CV35" s="53">
        <v>-539388</v>
      </c>
      <c r="CX35" s="37">
        <f t="shared" si="12"/>
        <v>9679811.8516865335</v>
      </c>
      <c r="CY35" s="132"/>
      <c r="CZ35" s="61">
        <v>3426084.0150554394</v>
      </c>
      <c r="DA35" s="134"/>
      <c r="DB35" s="61">
        <f t="shared" si="13"/>
        <v>13105895.866741974</v>
      </c>
      <c r="DD35" s="67">
        <f t="shared" si="14"/>
        <v>640309.49508839846</v>
      </c>
      <c r="DE35" s="34">
        <f t="shared" si="15"/>
        <v>5.1366175324447302E-2</v>
      </c>
      <c r="DF35" s="61">
        <f t="shared" si="51"/>
        <v>76.418366760758857</v>
      </c>
      <c r="DH35" s="50">
        <v>199056.4</v>
      </c>
      <c r="DI35" s="51">
        <v>301584.07999999996</v>
      </c>
      <c r="DJ35" s="52">
        <f t="shared" si="16"/>
        <v>102527.67999999996</v>
      </c>
      <c r="DL35" s="70">
        <f t="shared" si="17"/>
        <v>13208423.546741974</v>
      </c>
      <c r="DM35" s="51"/>
      <c r="DN35" s="6">
        <v>78</v>
      </c>
      <c r="DO35" s="6" t="s">
        <v>20</v>
      </c>
      <c r="DP35" s="7">
        <v>8379</v>
      </c>
      <c r="DQ35" s="7">
        <v>10227458.470065763</v>
      </c>
      <c r="DR35" s="7">
        <v>-397003.63310804521</v>
      </c>
      <c r="DS35" s="53">
        <v>-539388</v>
      </c>
      <c r="DU35" s="37">
        <f t="shared" si="18"/>
        <v>9688070.4700657632</v>
      </c>
      <c r="DV35" s="132"/>
      <c r="DW35" s="61">
        <v>3450087.3459194703</v>
      </c>
      <c r="DX35" s="134"/>
      <c r="DY35" s="61">
        <f t="shared" si="19"/>
        <v>13138157.815985233</v>
      </c>
      <c r="EA35" s="67">
        <f t="shared" si="20"/>
        <v>672571.44433165714</v>
      </c>
      <c r="EB35" s="34">
        <f t="shared" si="21"/>
        <v>5.3954256484963069E-2</v>
      </c>
      <c r="EC35" s="61">
        <f t="shared" si="22"/>
        <v>80.268700839200037</v>
      </c>
      <c r="EE35" s="50">
        <v>199056.4</v>
      </c>
      <c r="EF35" s="51">
        <v>301584.07999999996</v>
      </c>
      <c r="EG35" s="52">
        <f t="shared" si="23"/>
        <v>102527.67999999996</v>
      </c>
      <c r="EI35" s="70">
        <f t="shared" si="24"/>
        <v>13240685.495985232</v>
      </c>
      <c r="EJ35" s="51"/>
      <c r="EK35" s="6">
        <v>78</v>
      </c>
      <c r="EL35" s="6" t="s">
        <v>20</v>
      </c>
      <c r="EM35" s="7">
        <v>8379</v>
      </c>
      <c r="EN35" s="7">
        <v>10588578.440226343</v>
      </c>
      <c r="EO35" s="7">
        <v>-397003.63310804521</v>
      </c>
      <c r="EP35" s="53">
        <v>-539388</v>
      </c>
      <c r="ER35" s="37">
        <v>10049190.440226343</v>
      </c>
      <c r="ES35" s="132"/>
      <c r="ET35" s="61">
        <v>3450087.3459194703</v>
      </c>
      <c r="EU35" s="134"/>
      <c r="EV35" s="61">
        <v>13499277.786145814</v>
      </c>
      <c r="EX35" s="67">
        <v>1401796.1544922367</v>
      </c>
      <c r="EY35" s="34">
        <v>0.11587503888614116</v>
      </c>
      <c r="EZ35" s="61">
        <v>167.29874143599912</v>
      </c>
      <c r="FB35" s="50">
        <v>199056.4</v>
      </c>
      <c r="FC35" s="51">
        <v>301584.07999999996</v>
      </c>
      <c r="FD35" s="52">
        <v>102527.67999999996</v>
      </c>
      <c r="FF35" s="70">
        <v>13601805.466145813</v>
      </c>
      <c r="FG35" s="51"/>
      <c r="FH35" s="6">
        <v>78</v>
      </c>
      <c r="FI35" s="6" t="s">
        <v>20</v>
      </c>
      <c r="FJ35" s="7">
        <v>8379</v>
      </c>
      <c r="FK35" s="7">
        <v>10576014.996676674</v>
      </c>
      <c r="FL35" s="7">
        <v>-406936.57660072169</v>
      </c>
      <c r="FM35" s="53">
        <v>-539388</v>
      </c>
      <c r="FO35" s="37">
        <v>10036626.996676674</v>
      </c>
      <c r="FP35" s="132"/>
      <c r="FQ35" s="134">
        <v>3450087.3459194703</v>
      </c>
      <c r="FS35" s="67">
        <v>1389232.7109425664</v>
      </c>
      <c r="FT35" s="34">
        <v>0.11483652162013454</v>
      </c>
      <c r="FU35" s="61">
        <v>165.7993449030393</v>
      </c>
      <c r="FW35" s="6">
        <v>78</v>
      </c>
      <c r="FX35" s="6" t="s">
        <v>20</v>
      </c>
      <c r="FY35" s="7">
        <v>8379</v>
      </c>
      <c r="FZ35" s="7">
        <v>13826283.492812406</v>
      </c>
      <c r="GA35" s="7">
        <v>-432064.62992349971</v>
      </c>
      <c r="GB35" s="53">
        <v>-539388</v>
      </c>
      <c r="GD35" s="37">
        <f t="shared" si="25"/>
        <v>13286895.492812406</v>
      </c>
      <c r="GF35" s="67">
        <f t="shared" si="26"/>
        <v>821309.12115883082</v>
      </c>
      <c r="GG35" s="34">
        <f t="shared" si="27"/>
        <v>6.5886120128810524E-2</v>
      </c>
      <c r="GH35" s="61">
        <f t="shared" si="28"/>
        <v>98.019945239149166</v>
      </c>
      <c r="GJ35" s="50">
        <v>156565.27263799999</v>
      </c>
      <c r="GK35" s="51">
        <v>281497.25050000002</v>
      </c>
      <c r="GL35" s="52">
        <f t="shared" si="29"/>
        <v>124931.97786200003</v>
      </c>
      <c r="GN35" s="70">
        <f t="shared" si="30"/>
        <v>13411827.470674407</v>
      </c>
      <c r="GO35" s="51"/>
      <c r="GP35" s="125">
        <v>1</v>
      </c>
      <c r="GQ35" s="51"/>
      <c r="GR35" s="106" t="s">
        <v>932</v>
      </c>
      <c r="GS35" s="88">
        <v>8517</v>
      </c>
      <c r="GT35" s="88">
        <v>13004974.371653575</v>
      </c>
      <c r="GU35" s="88">
        <v>-286510.78587353561</v>
      </c>
      <c r="GV35" s="88">
        <v>-539388</v>
      </c>
      <c r="GX35" s="97">
        <f t="shared" si="31"/>
        <v>12465586.371653575</v>
      </c>
      <c r="GZ35" s="88">
        <v>124931.97786200003</v>
      </c>
      <c r="HB35" s="97">
        <f t="shared" si="32"/>
        <v>12590518.349515576</v>
      </c>
      <c r="HD35" s="110">
        <v>78</v>
      </c>
      <c r="HE35" s="53"/>
    </row>
    <row r="36" spans="1:213" x14ac:dyDescent="0.25">
      <c r="A36" s="6">
        <v>79</v>
      </c>
      <c r="B36" s="6" t="s">
        <v>933</v>
      </c>
      <c r="C36" s="7">
        <v>7018</v>
      </c>
      <c r="D36" s="7">
        <v>8785776.87814207</v>
      </c>
      <c r="E36" s="7">
        <v>-1428769.0499929716</v>
      </c>
      <c r="F36" s="53">
        <v>-485595</v>
      </c>
      <c r="H36" s="37">
        <f t="shared" si="33"/>
        <v>8300181.87814207</v>
      </c>
      <c r="I36" s="132"/>
      <c r="J36" s="61">
        <v>2963773.030145891</v>
      </c>
      <c r="K36" s="134"/>
      <c r="L36" s="134">
        <f t="shared" si="34"/>
        <v>11263954.908287961</v>
      </c>
      <c r="M36" s="190">
        <f t="shared" si="35"/>
        <v>1605.0092488298606</v>
      </c>
      <c r="O36" s="67">
        <f t="shared" si="36"/>
        <v>935829.90827348828</v>
      </c>
      <c r="P36" s="34">
        <f t="shared" si="37"/>
        <v>9.0609854961300029E-2</v>
      </c>
      <c r="Q36" s="61">
        <f t="shared" si="38"/>
        <v>133.34709436783817</v>
      </c>
      <c r="S36" s="50">
        <v>207628.95188000004</v>
      </c>
      <c r="T36" s="51">
        <v>241966.43600000005</v>
      </c>
      <c r="U36" s="52">
        <f t="shared" si="39"/>
        <v>34337.484120000008</v>
      </c>
      <c r="W36" s="50">
        <f t="shared" si="40"/>
        <v>11298292.392407961</v>
      </c>
      <c r="X36" s="52">
        <f t="shared" si="41"/>
        <v>941524.3660339968</v>
      </c>
      <c r="Y36" s="51"/>
      <c r="Z36" s="6">
        <v>79</v>
      </c>
      <c r="AA36" s="6" t="s">
        <v>21</v>
      </c>
      <c r="AB36" s="7">
        <v>7018</v>
      </c>
      <c r="AC36" s="7">
        <v>8785776.87814207</v>
      </c>
      <c r="AD36" s="7">
        <v>-1428769.0499929716</v>
      </c>
      <c r="AE36" s="53">
        <v>-602304</v>
      </c>
      <c r="AG36" s="37">
        <f t="shared" si="42"/>
        <v>8183472.87814207</v>
      </c>
      <c r="AH36" s="132"/>
      <c r="AI36" s="61">
        <v>2963773.030145891</v>
      </c>
      <c r="AJ36" s="134"/>
      <c r="AK36" s="61">
        <f t="shared" si="0"/>
        <v>11147245.908287961</v>
      </c>
      <c r="AM36" s="67">
        <f t="shared" si="43"/>
        <v>819120.90827348828</v>
      </c>
      <c r="AN36" s="34">
        <f t="shared" si="44"/>
        <v>7.9309739984008754E-2</v>
      </c>
      <c r="AO36" s="61">
        <f t="shared" si="45"/>
        <v>116.71714281468913</v>
      </c>
      <c r="AQ36" s="50">
        <v>208245.71600000001</v>
      </c>
      <c r="AR36" s="51">
        <v>242685.20000000004</v>
      </c>
      <c r="AS36" s="52">
        <f t="shared" si="1"/>
        <v>34439.484000000026</v>
      </c>
      <c r="AU36" s="70">
        <f t="shared" si="2"/>
        <v>11181685.39228796</v>
      </c>
      <c r="AV36" s="51"/>
      <c r="AW36" s="6">
        <v>79</v>
      </c>
      <c r="AX36" s="6" t="s">
        <v>21</v>
      </c>
      <c r="AY36" s="7">
        <v>7018</v>
      </c>
      <c r="AZ36" s="7">
        <v>8751842.2433863617</v>
      </c>
      <c r="BA36" s="7">
        <v>-1428689.0080872336</v>
      </c>
      <c r="BB36" s="53">
        <v>-602304</v>
      </c>
      <c r="BD36" s="37">
        <f t="shared" si="46"/>
        <v>8149538.2433863617</v>
      </c>
      <c r="BE36" s="132"/>
      <c r="BF36" s="61">
        <v>2963622.9030195968</v>
      </c>
      <c r="BG36" s="134"/>
      <c r="BH36" s="61">
        <f t="shared" si="3"/>
        <v>11113161.146405958</v>
      </c>
      <c r="BJ36" s="67">
        <f t="shared" si="47"/>
        <v>785036.14639148489</v>
      </c>
      <c r="BK36" s="34">
        <f t="shared" si="48"/>
        <v>7.6009551239008516E-2</v>
      </c>
      <c r="BL36" s="61">
        <f t="shared" si="49"/>
        <v>111.86037993609075</v>
      </c>
      <c r="BN36" s="50">
        <v>208245.71600000001</v>
      </c>
      <c r="BO36" s="51">
        <v>242685.20000000004</v>
      </c>
      <c r="BP36" s="52">
        <f t="shared" si="4"/>
        <v>34439.484000000026</v>
      </c>
      <c r="BR36" s="70">
        <f t="shared" si="5"/>
        <v>11147600.630405957</v>
      </c>
      <c r="BS36" s="51"/>
      <c r="BT36" s="6">
        <v>79</v>
      </c>
      <c r="BU36" s="6" t="s">
        <v>21</v>
      </c>
      <c r="BV36" s="7">
        <v>7018</v>
      </c>
      <c r="BW36" s="7">
        <v>8716079.6093678474</v>
      </c>
      <c r="BX36" s="7">
        <v>-1457812.0063330214</v>
      </c>
      <c r="BY36" s="53">
        <v>-602304</v>
      </c>
      <c r="CA36" s="37">
        <f t="shared" si="6"/>
        <v>8113775.6093678474</v>
      </c>
      <c r="CB36" s="132"/>
      <c r="CC36" s="61">
        <v>2963622.9030195968</v>
      </c>
      <c r="CD36" s="134"/>
      <c r="CE36" s="61">
        <f t="shared" si="7"/>
        <v>11077398.512387443</v>
      </c>
      <c r="CG36" s="67">
        <f t="shared" si="8"/>
        <v>749273.51237297058</v>
      </c>
      <c r="CH36" s="34">
        <f t="shared" si="9"/>
        <v>7.2546905887750257E-2</v>
      </c>
      <c r="CI36" s="61">
        <f t="shared" si="50"/>
        <v>106.76453581832011</v>
      </c>
      <c r="CK36" s="50">
        <v>208245.71600000001</v>
      </c>
      <c r="CL36" s="51">
        <v>242685.20000000004</v>
      </c>
      <c r="CM36" s="52">
        <f t="shared" si="10"/>
        <v>34439.484000000026</v>
      </c>
      <c r="CO36" s="70">
        <f t="shared" si="11"/>
        <v>11111837.996387443</v>
      </c>
      <c r="CP36" s="51"/>
      <c r="CQ36" s="6">
        <v>79</v>
      </c>
      <c r="CR36" s="6" t="s">
        <v>21</v>
      </c>
      <c r="CS36" s="7">
        <v>7018</v>
      </c>
      <c r="CT36" s="7">
        <v>8569428.2870150208</v>
      </c>
      <c r="CU36" s="7">
        <v>-1457812.0063330214</v>
      </c>
      <c r="CV36" s="53">
        <v>-602304</v>
      </c>
      <c r="CX36" s="37">
        <f t="shared" si="12"/>
        <v>7967124.2870150208</v>
      </c>
      <c r="CY36" s="132"/>
      <c r="CZ36" s="61">
        <v>2963622.9030195968</v>
      </c>
      <c r="DA36" s="134"/>
      <c r="DB36" s="61">
        <f t="shared" si="13"/>
        <v>10930747.190034617</v>
      </c>
      <c r="DD36" s="67">
        <f t="shared" si="14"/>
        <v>602622.19002014399</v>
      </c>
      <c r="DE36" s="34">
        <f t="shared" si="15"/>
        <v>5.8347685569190878E-2</v>
      </c>
      <c r="DF36" s="61">
        <f t="shared" si="51"/>
        <v>85.868080652628095</v>
      </c>
      <c r="DH36" s="50">
        <v>208245.71600000001</v>
      </c>
      <c r="DI36" s="51">
        <v>242685.20000000004</v>
      </c>
      <c r="DJ36" s="52">
        <f t="shared" si="16"/>
        <v>34439.484000000026</v>
      </c>
      <c r="DL36" s="70">
        <f t="shared" si="17"/>
        <v>10965186.674034616</v>
      </c>
      <c r="DM36" s="51"/>
      <c r="DN36" s="6">
        <v>79</v>
      </c>
      <c r="DO36" s="6" t="s">
        <v>21</v>
      </c>
      <c r="DP36" s="7">
        <v>7018</v>
      </c>
      <c r="DQ36" s="7">
        <v>8606070.1651708689</v>
      </c>
      <c r="DR36" s="7">
        <v>-1464847.2352859112</v>
      </c>
      <c r="DS36" s="53">
        <v>-602304</v>
      </c>
      <c r="DU36" s="37">
        <f t="shared" si="18"/>
        <v>8003766.1651708689</v>
      </c>
      <c r="DV36" s="132"/>
      <c r="DW36" s="61">
        <v>2984248.7220044094</v>
      </c>
      <c r="DX36" s="134"/>
      <c r="DY36" s="61">
        <f t="shared" si="19"/>
        <v>10988014.887175279</v>
      </c>
      <c r="EA36" s="67">
        <f t="shared" si="20"/>
        <v>659889.88716080599</v>
      </c>
      <c r="EB36" s="34">
        <f t="shared" si="21"/>
        <v>6.3892515549519524E-2</v>
      </c>
      <c r="EC36" s="61">
        <f t="shared" si="22"/>
        <v>94.028197087604156</v>
      </c>
      <c r="EE36" s="50">
        <v>208245.71600000001</v>
      </c>
      <c r="EF36" s="51">
        <v>242685.20000000004</v>
      </c>
      <c r="EG36" s="52">
        <f t="shared" si="23"/>
        <v>34439.484000000026</v>
      </c>
      <c r="EI36" s="70">
        <f t="shared" si="24"/>
        <v>11022454.371175278</v>
      </c>
      <c r="EJ36" s="51"/>
      <c r="EK36" s="6">
        <v>79</v>
      </c>
      <c r="EL36" s="6" t="s">
        <v>21</v>
      </c>
      <c r="EM36" s="7">
        <v>7018</v>
      </c>
      <c r="EN36" s="7">
        <v>8925775.5059244521</v>
      </c>
      <c r="EO36" s="7">
        <v>-1464847.2352859112</v>
      </c>
      <c r="EP36" s="53">
        <v>-602304</v>
      </c>
      <c r="ER36" s="37">
        <v>8323471.5059244521</v>
      </c>
      <c r="ES36" s="132"/>
      <c r="ET36" s="61">
        <v>2984248.7220044094</v>
      </c>
      <c r="EU36" s="134"/>
      <c r="EV36" s="61">
        <v>11307720.227928862</v>
      </c>
      <c r="EX36" s="67">
        <v>1288661.447914388</v>
      </c>
      <c r="EY36" s="34">
        <v>0.12862100884016636</v>
      </c>
      <c r="EZ36" s="61">
        <v>183.62232087694329</v>
      </c>
      <c r="FB36" s="50">
        <v>208245.71600000001</v>
      </c>
      <c r="FC36" s="51">
        <v>242685.20000000004</v>
      </c>
      <c r="FD36" s="52">
        <v>34439.484000000026</v>
      </c>
      <c r="FF36" s="70">
        <v>11342159.711928861</v>
      </c>
      <c r="FG36" s="51"/>
      <c r="FH36" s="6">
        <v>79</v>
      </c>
      <c r="FI36" s="6" t="s">
        <v>21</v>
      </c>
      <c r="FJ36" s="7">
        <v>7018</v>
      </c>
      <c r="FK36" s="7">
        <v>8897103.5710945576</v>
      </c>
      <c r="FL36" s="7">
        <v>-1491315.4769588283</v>
      </c>
      <c r="FM36" s="53">
        <v>-602304</v>
      </c>
      <c r="FO36" s="37">
        <v>8294799.5710945576</v>
      </c>
      <c r="FP36" s="132"/>
      <c r="FQ36" s="134">
        <v>2984248.7220044094</v>
      </c>
      <c r="FS36" s="67">
        <v>1259989.5130844936</v>
      </c>
      <c r="FT36" s="34">
        <v>0.1257592694832631</v>
      </c>
      <c r="FU36" s="61">
        <v>179.53683572021853</v>
      </c>
      <c r="FW36" s="6">
        <v>79</v>
      </c>
      <c r="FX36" s="6" t="s">
        <v>21</v>
      </c>
      <c r="FY36" s="7">
        <v>7018</v>
      </c>
      <c r="FZ36" s="7">
        <v>11722641.56232279</v>
      </c>
      <c r="GA36" s="7">
        <v>-1494645.6088590233</v>
      </c>
      <c r="GB36" s="53">
        <v>-602304</v>
      </c>
      <c r="GD36" s="37">
        <f t="shared" si="25"/>
        <v>11120337.56232279</v>
      </c>
      <c r="GF36" s="67">
        <f t="shared" si="26"/>
        <v>792212.56230831705</v>
      </c>
      <c r="GG36" s="34">
        <f t="shared" si="27"/>
        <v>7.6704393324752262E-2</v>
      </c>
      <c r="GH36" s="61">
        <f t="shared" si="28"/>
        <v>112.88295273700727</v>
      </c>
      <c r="GJ36" s="50">
        <v>227521.06024000002</v>
      </c>
      <c r="GK36" s="51">
        <v>220445.67799999999</v>
      </c>
      <c r="GL36" s="52">
        <f t="shared" si="29"/>
        <v>-7075.3822400000354</v>
      </c>
      <c r="GN36" s="70">
        <f t="shared" si="30"/>
        <v>11113262.180082791</v>
      </c>
      <c r="GO36" s="51"/>
      <c r="GP36" s="125">
        <v>4</v>
      </c>
      <c r="GQ36" s="51"/>
      <c r="GR36" s="106" t="s">
        <v>933</v>
      </c>
      <c r="GS36" s="88">
        <v>7151</v>
      </c>
      <c r="GT36" s="88">
        <v>10930429.000014473</v>
      </c>
      <c r="GU36" s="88">
        <v>-1828441.9235179478</v>
      </c>
      <c r="GV36" s="88">
        <v>-602304</v>
      </c>
      <c r="GX36" s="97">
        <f t="shared" si="31"/>
        <v>10328125.000014473</v>
      </c>
      <c r="GZ36" s="88">
        <v>-7075.3822400000354</v>
      </c>
      <c r="HB36" s="97">
        <f t="shared" si="32"/>
        <v>10321049.617774474</v>
      </c>
      <c r="HD36" s="110">
        <v>79</v>
      </c>
      <c r="HE36" s="53"/>
    </row>
    <row r="37" spans="1:213" x14ac:dyDescent="0.25">
      <c r="A37" s="6">
        <v>81</v>
      </c>
      <c r="B37" s="6" t="s">
        <v>934</v>
      </c>
      <c r="C37" s="7">
        <v>2780</v>
      </c>
      <c r="D37" s="7">
        <v>8199293.1381508382</v>
      </c>
      <c r="E37" s="7">
        <v>2512139.8686031355</v>
      </c>
      <c r="F37" s="53">
        <v>-387430</v>
      </c>
      <c r="H37" s="37">
        <f t="shared" si="33"/>
        <v>7811863.1381508382</v>
      </c>
      <c r="I37" s="132"/>
      <c r="J37" s="61">
        <v>1812971.5223003253</v>
      </c>
      <c r="K37" s="134"/>
      <c r="L37" s="134">
        <f t="shared" si="34"/>
        <v>9624834.6604511626</v>
      </c>
      <c r="M37" s="190">
        <f t="shared" si="35"/>
        <v>3462.1707411694829</v>
      </c>
      <c r="O37" s="67">
        <f t="shared" si="36"/>
        <v>1002123.7299147435</v>
      </c>
      <c r="P37" s="34">
        <f t="shared" si="37"/>
        <v>0.11621910301617884</v>
      </c>
      <c r="Q37" s="61">
        <f t="shared" si="38"/>
        <v>360.47616183983575</v>
      </c>
      <c r="S37" s="50">
        <v>164605.14458000002</v>
      </c>
      <c r="T37" s="51">
        <v>96514.70199999999</v>
      </c>
      <c r="U37" s="52">
        <f t="shared" si="39"/>
        <v>-68090.442580000032</v>
      </c>
      <c r="W37" s="50">
        <f t="shared" si="40"/>
        <v>9556744.217871163</v>
      </c>
      <c r="X37" s="52">
        <f t="shared" si="41"/>
        <v>796395.35148926359</v>
      </c>
      <c r="Y37" s="51"/>
      <c r="Z37" s="6">
        <v>81</v>
      </c>
      <c r="AA37" s="6" t="s">
        <v>22</v>
      </c>
      <c r="AB37" s="7">
        <v>2780</v>
      </c>
      <c r="AC37" s="7">
        <v>8199293.1381508373</v>
      </c>
      <c r="AD37" s="7">
        <v>2512139.8686031345</v>
      </c>
      <c r="AE37" s="53">
        <v>-565597</v>
      </c>
      <c r="AG37" s="37">
        <f t="shared" si="42"/>
        <v>7633696.1381508373</v>
      </c>
      <c r="AH37" s="132"/>
      <c r="AI37" s="61">
        <v>1812971.5223003253</v>
      </c>
      <c r="AJ37" s="134"/>
      <c r="AK37" s="61">
        <f t="shared" si="0"/>
        <v>9446667.6604511626</v>
      </c>
      <c r="AM37" s="67">
        <f t="shared" si="43"/>
        <v>823956.72991474345</v>
      </c>
      <c r="AN37" s="34">
        <f t="shared" si="44"/>
        <v>9.5556575716435971E-2</v>
      </c>
      <c r="AO37" s="61">
        <f t="shared" si="45"/>
        <v>296.38731291897244</v>
      </c>
      <c r="AQ37" s="50">
        <v>165094.106</v>
      </c>
      <c r="AR37" s="51">
        <v>96801.400000000009</v>
      </c>
      <c r="AS37" s="52">
        <f t="shared" si="1"/>
        <v>-68292.705999999991</v>
      </c>
      <c r="AU37" s="70">
        <f t="shared" si="2"/>
        <v>9378374.9544511624</v>
      </c>
      <c r="AV37" s="51"/>
      <c r="AW37" s="6">
        <v>81</v>
      </c>
      <c r="AX37" s="6" t="s">
        <v>22</v>
      </c>
      <c r="AY37" s="7">
        <v>2780</v>
      </c>
      <c r="AZ37" s="7">
        <v>8174757.9885299997</v>
      </c>
      <c r="BA37" s="7">
        <v>2512209.0366031351</v>
      </c>
      <c r="BB37" s="53">
        <v>-565597</v>
      </c>
      <c r="BD37" s="37">
        <f t="shared" si="46"/>
        <v>7609160.9885299997</v>
      </c>
      <c r="BE37" s="132"/>
      <c r="BF37" s="61">
        <v>1812261.1866432168</v>
      </c>
      <c r="BG37" s="134"/>
      <c r="BH37" s="61">
        <f t="shared" si="3"/>
        <v>9421422.1751732156</v>
      </c>
      <c r="BJ37" s="67">
        <f t="shared" si="47"/>
        <v>798711.24463679641</v>
      </c>
      <c r="BK37" s="34">
        <f t="shared" si="48"/>
        <v>9.2628785897048344E-2</v>
      </c>
      <c r="BL37" s="61">
        <f t="shared" si="49"/>
        <v>287.3062031067613</v>
      </c>
      <c r="BN37" s="50">
        <v>165094.106</v>
      </c>
      <c r="BO37" s="51">
        <v>96801.400000000009</v>
      </c>
      <c r="BP37" s="52">
        <f t="shared" si="4"/>
        <v>-68292.705999999991</v>
      </c>
      <c r="BR37" s="70">
        <f t="shared" si="5"/>
        <v>9353129.4691732153</v>
      </c>
      <c r="BS37" s="51"/>
      <c r="BT37" s="6">
        <v>81</v>
      </c>
      <c r="BU37" s="6" t="s">
        <v>22</v>
      </c>
      <c r="BV37" s="7">
        <v>2780</v>
      </c>
      <c r="BW37" s="7">
        <v>8177726.9568247367</v>
      </c>
      <c r="BX37" s="7">
        <v>2516910.036326298</v>
      </c>
      <c r="BY37" s="53">
        <v>-565597</v>
      </c>
      <c r="CA37" s="37">
        <f t="shared" si="6"/>
        <v>7612129.9568247367</v>
      </c>
      <c r="CB37" s="132"/>
      <c r="CC37" s="61">
        <v>1812261.1866432168</v>
      </c>
      <c r="CD37" s="134"/>
      <c r="CE37" s="61">
        <f t="shared" si="7"/>
        <v>9424391.1434679534</v>
      </c>
      <c r="CG37" s="67">
        <f t="shared" si="8"/>
        <v>801680.21293153428</v>
      </c>
      <c r="CH37" s="34">
        <f t="shared" si="9"/>
        <v>9.2973105487332133E-2</v>
      </c>
      <c r="CI37" s="61">
        <f t="shared" si="50"/>
        <v>288.37417731350155</v>
      </c>
      <c r="CK37" s="50">
        <v>165094.106</v>
      </c>
      <c r="CL37" s="51">
        <v>96801.400000000009</v>
      </c>
      <c r="CM37" s="52">
        <f t="shared" si="10"/>
        <v>-68292.705999999991</v>
      </c>
      <c r="CO37" s="70">
        <f t="shared" si="11"/>
        <v>9356098.4374679532</v>
      </c>
      <c r="CP37" s="51"/>
      <c r="CQ37" s="6">
        <v>81</v>
      </c>
      <c r="CR37" s="6" t="s">
        <v>22</v>
      </c>
      <c r="CS37" s="7">
        <v>2780</v>
      </c>
      <c r="CT37" s="7">
        <v>7861260.2129058428</v>
      </c>
      <c r="CU37" s="7">
        <v>2516910.036326298</v>
      </c>
      <c r="CV37" s="53">
        <v>-565597</v>
      </c>
      <c r="CX37" s="37">
        <f t="shared" si="12"/>
        <v>7295663.2129058428</v>
      </c>
      <c r="CY37" s="132"/>
      <c r="CZ37" s="61">
        <v>1812261.1866432168</v>
      </c>
      <c r="DA37" s="134"/>
      <c r="DB37" s="61">
        <f t="shared" si="13"/>
        <v>9107924.3995490596</v>
      </c>
      <c r="DD37" s="67">
        <f t="shared" si="14"/>
        <v>485213.46901264042</v>
      </c>
      <c r="DE37" s="34">
        <f t="shared" si="15"/>
        <v>5.6271568526588107E-2</v>
      </c>
      <c r="DF37" s="61">
        <f t="shared" si="51"/>
        <v>174.53721906929511</v>
      </c>
      <c r="DH37" s="50">
        <v>165094.106</v>
      </c>
      <c r="DI37" s="51">
        <v>96801.400000000009</v>
      </c>
      <c r="DJ37" s="52">
        <f t="shared" si="16"/>
        <v>-68292.705999999991</v>
      </c>
      <c r="DL37" s="70">
        <f t="shared" si="17"/>
        <v>9039631.6935490593</v>
      </c>
      <c r="DM37" s="51"/>
      <c r="DN37" s="6">
        <v>81</v>
      </c>
      <c r="DO37" s="6" t="s">
        <v>22</v>
      </c>
      <c r="DP37" s="7">
        <v>2780</v>
      </c>
      <c r="DQ37" s="7">
        <v>7168483.5286335899</v>
      </c>
      <c r="DR37" s="7">
        <v>1804113.9163663525</v>
      </c>
      <c r="DS37" s="53">
        <v>-565597</v>
      </c>
      <c r="DU37" s="37">
        <f t="shared" si="18"/>
        <v>6602886.5286335899</v>
      </c>
      <c r="DV37" s="132"/>
      <c r="DW37" s="61">
        <v>1818980.9242389735</v>
      </c>
      <c r="DX37" s="134"/>
      <c r="DY37" s="61">
        <f t="shared" si="19"/>
        <v>8421867.4528725632</v>
      </c>
      <c r="EA37" s="67">
        <f t="shared" si="20"/>
        <v>-200843.477663856</v>
      </c>
      <c r="EB37" s="34">
        <f t="shared" si="21"/>
        <v>-2.3292382092108651E-2</v>
      </c>
      <c r="EC37" s="61">
        <f t="shared" si="22"/>
        <v>-72.245855274768346</v>
      </c>
      <c r="EE37" s="50">
        <v>165094.106</v>
      </c>
      <c r="EF37" s="51">
        <v>96801.400000000009</v>
      </c>
      <c r="EG37" s="52">
        <f t="shared" si="23"/>
        <v>-68292.705999999991</v>
      </c>
      <c r="EI37" s="70">
        <f t="shared" si="24"/>
        <v>8353574.7468725629</v>
      </c>
      <c r="EJ37" s="51"/>
      <c r="EK37" s="6">
        <v>81</v>
      </c>
      <c r="EL37" s="6" t="s">
        <v>22</v>
      </c>
      <c r="EM37" s="7">
        <v>2780</v>
      </c>
      <c r="EN37" s="7">
        <v>7305769.6563582346</v>
      </c>
      <c r="EO37" s="7">
        <v>1804113.9163663525</v>
      </c>
      <c r="EP37" s="53">
        <v>-565597</v>
      </c>
      <c r="ER37" s="37">
        <v>6740172.6563582346</v>
      </c>
      <c r="ES37" s="132"/>
      <c r="ET37" s="61">
        <v>1818980.9242389735</v>
      </c>
      <c r="EU37" s="134"/>
      <c r="EV37" s="61">
        <v>8559153.5805972088</v>
      </c>
      <c r="EX37" s="67">
        <v>61002.690060788766</v>
      </c>
      <c r="EY37" s="34">
        <v>7.1783486603799471E-3</v>
      </c>
      <c r="EZ37" s="61">
        <v>21.943413690931212</v>
      </c>
      <c r="FB37" s="50">
        <v>165094.106</v>
      </c>
      <c r="FC37" s="51">
        <v>96801.400000000009</v>
      </c>
      <c r="FD37" s="52">
        <v>-68292.705999999991</v>
      </c>
      <c r="FF37" s="70">
        <v>8490860.8745972086</v>
      </c>
      <c r="FG37" s="51"/>
      <c r="FH37" s="6">
        <v>81</v>
      </c>
      <c r="FI37" s="6" t="s">
        <v>22</v>
      </c>
      <c r="FJ37" s="7">
        <v>2780</v>
      </c>
      <c r="FK37" s="7">
        <v>8032821.4772946145</v>
      </c>
      <c r="FL37" s="7">
        <v>2532038.2677436885</v>
      </c>
      <c r="FM37" s="53">
        <v>-565597</v>
      </c>
      <c r="FO37" s="37">
        <v>7467224.4772946145</v>
      </c>
      <c r="FP37" s="132"/>
      <c r="FQ37" s="134">
        <v>1818980.9242389735</v>
      </c>
      <c r="FS37" s="67">
        <v>788054.51099716872</v>
      </c>
      <c r="FT37" s="34">
        <v>9.2732468645002508E-2</v>
      </c>
      <c r="FU37" s="61">
        <v>283.47284568243481</v>
      </c>
      <c r="FW37" s="6">
        <v>81</v>
      </c>
      <c r="FX37" s="6" t="s">
        <v>22</v>
      </c>
      <c r="FY37" s="7">
        <v>2780</v>
      </c>
      <c r="FZ37" s="7">
        <v>9693488.8634504564</v>
      </c>
      <c r="GA37" s="7">
        <v>2472000.9859550418</v>
      </c>
      <c r="GB37" s="53">
        <v>-565597</v>
      </c>
      <c r="GD37" s="37">
        <f t="shared" si="25"/>
        <v>9127891.8634504564</v>
      </c>
      <c r="GF37" s="67">
        <f t="shared" si="26"/>
        <v>505180.93291403726</v>
      </c>
      <c r="GG37" s="34">
        <f t="shared" si="27"/>
        <v>5.858725138575531E-2</v>
      </c>
      <c r="GH37" s="61">
        <f t="shared" si="28"/>
        <v>181.71976004102061</v>
      </c>
      <c r="GJ37" s="50">
        <v>167947.92582</v>
      </c>
      <c r="GK37" s="51">
        <v>104282.686</v>
      </c>
      <c r="GL37" s="52">
        <f t="shared" si="29"/>
        <v>-63665.239820000003</v>
      </c>
      <c r="GN37" s="70">
        <f t="shared" si="30"/>
        <v>9064226.6236304566</v>
      </c>
      <c r="GO37" s="51"/>
      <c r="GP37" s="125">
        <v>7</v>
      </c>
      <c r="GQ37" s="51"/>
      <c r="GR37" s="106" t="s">
        <v>934</v>
      </c>
      <c r="GS37" s="88">
        <v>2882</v>
      </c>
      <c r="GT37" s="88">
        <v>9188307.9305364192</v>
      </c>
      <c r="GU37" s="88">
        <v>2322812.6259733681</v>
      </c>
      <c r="GV37" s="88">
        <v>-565597</v>
      </c>
      <c r="GX37" s="97">
        <f t="shared" si="31"/>
        <v>8622710.9305364192</v>
      </c>
      <c r="GZ37" s="88">
        <v>-63665.239820000003</v>
      </c>
      <c r="HB37" s="97">
        <f t="shared" si="32"/>
        <v>8559045.6907164194</v>
      </c>
      <c r="HD37" s="110">
        <v>81</v>
      </c>
      <c r="HE37" s="53"/>
    </row>
    <row r="38" spans="1:213" x14ac:dyDescent="0.25">
      <c r="A38" s="6">
        <v>82</v>
      </c>
      <c r="B38" s="6" t="s">
        <v>935</v>
      </c>
      <c r="C38" s="7">
        <v>9475</v>
      </c>
      <c r="D38" s="7">
        <v>9495693.330887923</v>
      </c>
      <c r="E38" s="7">
        <v>1831107.8105153702</v>
      </c>
      <c r="F38" s="53">
        <v>-1933079</v>
      </c>
      <c r="H38" s="37">
        <f t="shared" si="33"/>
        <v>7562614.330887923</v>
      </c>
      <c r="I38" s="132"/>
      <c r="J38" s="61">
        <v>3776121.5891236803</v>
      </c>
      <c r="K38" s="134"/>
      <c r="L38" s="134">
        <f t="shared" si="34"/>
        <v>11338735.920011602</v>
      </c>
      <c r="M38" s="190">
        <f t="shared" si="35"/>
        <v>1196.7003609510925</v>
      </c>
      <c r="O38" s="67">
        <f t="shared" si="36"/>
        <v>1616633.0270205382</v>
      </c>
      <c r="P38" s="34">
        <f t="shared" si="37"/>
        <v>0.1662842951586137</v>
      </c>
      <c r="Q38" s="61">
        <f t="shared" si="38"/>
        <v>170.62089994939717</v>
      </c>
      <c r="S38" s="50">
        <v>207384.26672000001</v>
      </c>
      <c r="T38" s="51">
        <v>160472.68410000001</v>
      </c>
      <c r="U38" s="52">
        <f t="shared" si="39"/>
        <v>-46911.582620000001</v>
      </c>
      <c r="W38" s="50">
        <f t="shared" si="40"/>
        <v>11291824.337391602</v>
      </c>
      <c r="X38" s="52">
        <f t="shared" si="41"/>
        <v>940985.3614493002</v>
      </c>
      <c r="Y38" s="51"/>
      <c r="Z38" s="6">
        <v>82</v>
      </c>
      <c r="AA38" s="6" t="s">
        <v>23</v>
      </c>
      <c r="AB38" s="7">
        <v>9475</v>
      </c>
      <c r="AC38" s="7">
        <v>9495693.330887923</v>
      </c>
      <c r="AD38" s="7">
        <v>1831107.8105153702</v>
      </c>
      <c r="AE38" s="53">
        <v>-1983720</v>
      </c>
      <c r="AG38" s="37">
        <f t="shared" si="42"/>
        <v>7511973.330887923</v>
      </c>
      <c r="AH38" s="132"/>
      <c r="AI38" s="61">
        <v>3776121.5891236803</v>
      </c>
      <c r="AJ38" s="134"/>
      <c r="AK38" s="61">
        <f t="shared" si="0"/>
        <v>11288094.920011602</v>
      </c>
      <c r="AM38" s="67">
        <f t="shared" si="43"/>
        <v>1565992.0270205382</v>
      </c>
      <c r="AN38" s="34">
        <f t="shared" si="44"/>
        <v>0.16107544265443907</v>
      </c>
      <c r="AO38" s="61">
        <f t="shared" si="45"/>
        <v>165.27620337947633</v>
      </c>
      <c r="AQ38" s="50">
        <v>208000.30400000003</v>
      </c>
      <c r="AR38" s="51">
        <v>160949.37</v>
      </c>
      <c r="AS38" s="52">
        <f t="shared" si="1"/>
        <v>-47050.934000000037</v>
      </c>
      <c r="AU38" s="70">
        <f t="shared" si="2"/>
        <v>11241043.986011602</v>
      </c>
      <c r="AV38" s="51"/>
      <c r="AW38" s="6">
        <v>82</v>
      </c>
      <c r="AX38" s="6" t="s">
        <v>23</v>
      </c>
      <c r="AY38" s="7">
        <v>9475</v>
      </c>
      <c r="AZ38" s="7">
        <v>9447274.617075054</v>
      </c>
      <c r="BA38" s="7">
        <v>1831338.450515372</v>
      </c>
      <c r="BB38" s="53">
        <v>-1983720</v>
      </c>
      <c r="BD38" s="37">
        <f t="shared" si="46"/>
        <v>7463554.617075054</v>
      </c>
      <c r="BE38" s="132"/>
      <c r="BF38" s="61">
        <v>3747945.5991819189</v>
      </c>
      <c r="BG38" s="134"/>
      <c r="BH38" s="61">
        <f t="shared" si="3"/>
        <v>11211500.216256972</v>
      </c>
      <c r="BJ38" s="67">
        <f t="shared" si="47"/>
        <v>1489397.3232659083</v>
      </c>
      <c r="BK38" s="34">
        <f t="shared" si="48"/>
        <v>0.15319703356972866</v>
      </c>
      <c r="BL38" s="61">
        <f t="shared" si="49"/>
        <v>157.19232963228583</v>
      </c>
      <c r="BN38" s="50">
        <v>208000.30400000003</v>
      </c>
      <c r="BO38" s="51">
        <v>160949.37</v>
      </c>
      <c r="BP38" s="52">
        <f t="shared" si="4"/>
        <v>-47050.934000000037</v>
      </c>
      <c r="BR38" s="70">
        <f t="shared" si="5"/>
        <v>11164449.282256972</v>
      </c>
      <c r="BS38" s="51"/>
      <c r="BT38" s="6">
        <v>82</v>
      </c>
      <c r="BU38" s="6" t="s">
        <v>23</v>
      </c>
      <c r="BV38" s="7">
        <v>9475</v>
      </c>
      <c r="BW38" s="7">
        <v>9440407.2354938146</v>
      </c>
      <c r="BX38" s="7">
        <v>1836594.4265526661</v>
      </c>
      <c r="BY38" s="53">
        <v>-1983720</v>
      </c>
      <c r="CA38" s="37">
        <f t="shared" si="6"/>
        <v>7456687.2354938146</v>
      </c>
      <c r="CB38" s="132"/>
      <c r="CC38" s="61">
        <v>3747945.5991819189</v>
      </c>
      <c r="CD38" s="134"/>
      <c r="CE38" s="61">
        <f t="shared" si="7"/>
        <v>11204632.834675733</v>
      </c>
      <c r="CG38" s="67">
        <f t="shared" si="8"/>
        <v>1482529.9416846689</v>
      </c>
      <c r="CH38" s="34">
        <f t="shared" si="9"/>
        <v>0.15249066565150901</v>
      </c>
      <c r="CI38" s="61">
        <f t="shared" si="50"/>
        <v>156.46754001949012</v>
      </c>
      <c r="CK38" s="50">
        <v>208000.30400000003</v>
      </c>
      <c r="CL38" s="51">
        <v>160949.37</v>
      </c>
      <c r="CM38" s="52">
        <f t="shared" si="10"/>
        <v>-47050.934000000037</v>
      </c>
      <c r="CO38" s="70">
        <f t="shared" si="11"/>
        <v>11157581.900675733</v>
      </c>
      <c r="CP38" s="51"/>
      <c r="CQ38" s="6">
        <v>82</v>
      </c>
      <c r="CR38" s="6" t="s">
        <v>23</v>
      </c>
      <c r="CS38" s="7">
        <v>9475</v>
      </c>
      <c r="CT38" s="7">
        <v>8962833.6718705129</v>
      </c>
      <c r="CU38" s="7">
        <v>1836594.4265526661</v>
      </c>
      <c r="CV38" s="53">
        <v>-1983720</v>
      </c>
      <c r="CX38" s="37">
        <f t="shared" si="12"/>
        <v>6979113.6718705129</v>
      </c>
      <c r="CY38" s="132"/>
      <c r="CZ38" s="61">
        <v>3747945.5991819189</v>
      </c>
      <c r="DA38" s="134"/>
      <c r="DB38" s="61">
        <f t="shared" si="13"/>
        <v>10727059.271052431</v>
      </c>
      <c r="DD38" s="67">
        <f t="shared" si="14"/>
        <v>1004956.3780613672</v>
      </c>
      <c r="DE38" s="34">
        <f t="shared" si="15"/>
        <v>0.10336821047078902</v>
      </c>
      <c r="DF38" s="61">
        <f t="shared" si="51"/>
        <v>106.06399768457702</v>
      </c>
      <c r="DH38" s="50">
        <v>208000.30400000003</v>
      </c>
      <c r="DI38" s="51">
        <v>160949.37</v>
      </c>
      <c r="DJ38" s="52">
        <f t="shared" si="16"/>
        <v>-47050.934000000037</v>
      </c>
      <c r="DL38" s="70">
        <f t="shared" si="17"/>
        <v>10680008.337052431</v>
      </c>
      <c r="DM38" s="51"/>
      <c r="DN38" s="6">
        <v>82</v>
      </c>
      <c r="DO38" s="6" t="s">
        <v>23</v>
      </c>
      <c r="DP38" s="7">
        <v>9475</v>
      </c>
      <c r="DQ38" s="7">
        <v>8989036.3624885567</v>
      </c>
      <c r="DR38" s="7">
        <v>1824794.5385622515</v>
      </c>
      <c r="DS38" s="53">
        <v>-1983720</v>
      </c>
      <c r="DU38" s="37">
        <f t="shared" si="18"/>
        <v>7005316.3624885567</v>
      </c>
      <c r="DV38" s="132"/>
      <c r="DW38" s="61">
        <v>3798908.0007807207</v>
      </c>
      <c r="DX38" s="134"/>
      <c r="DY38" s="61">
        <f t="shared" si="19"/>
        <v>10804224.363269277</v>
      </c>
      <c r="EA38" s="67">
        <f t="shared" si="20"/>
        <v>1082121.4702782128</v>
      </c>
      <c r="EB38" s="34">
        <f t="shared" si="21"/>
        <v>0.11130528880313995</v>
      </c>
      <c r="EC38" s="61">
        <f t="shared" si="22"/>
        <v>114.20807074176389</v>
      </c>
      <c r="EE38" s="50">
        <v>208000.30400000003</v>
      </c>
      <c r="EF38" s="51">
        <v>160949.37</v>
      </c>
      <c r="EG38" s="52">
        <f t="shared" si="23"/>
        <v>-47050.934000000037</v>
      </c>
      <c r="EI38" s="70">
        <f t="shared" si="24"/>
        <v>10757173.429269277</v>
      </c>
      <c r="EJ38" s="51"/>
      <c r="EK38" s="6">
        <v>82</v>
      </c>
      <c r="EL38" s="6" t="s">
        <v>23</v>
      </c>
      <c r="EM38" s="7">
        <v>9475</v>
      </c>
      <c r="EN38" s="7">
        <v>9366747.9283783045</v>
      </c>
      <c r="EO38" s="7">
        <v>1824794.5385622515</v>
      </c>
      <c r="EP38" s="53">
        <v>-1983720</v>
      </c>
      <c r="ER38" s="37">
        <v>7383027.9283783045</v>
      </c>
      <c r="ES38" s="132"/>
      <c r="ET38" s="61">
        <v>3798908.0007807207</v>
      </c>
      <c r="EU38" s="134"/>
      <c r="EV38" s="61">
        <v>11181935.929159025</v>
      </c>
      <c r="EX38" s="67">
        <v>1875177.2361679599</v>
      </c>
      <c r="EY38" s="34">
        <v>0.20148553304386832</v>
      </c>
      <c r="EZ38" s="61">
        <v>197.90788772221211</v>
      </c>
      <c r="FB38" s="50">
        <v>208000.30400000003</v>
      </c>
      <c r="FC38" s="51">
        <v>160949.37</v>
      </c>
      <c r="FD38" s="52">
        <v>-47050.934000000037</v>
      </c>
      <c r="FF38" s="70">
        <v>11134884.995159024</v>
      </c>
      <c r="FG38" s="51"/>
      <c r="FH38" s="6">
        <v>82</v>
      </c>
      <c r="FI38" s="6" t="s">
        <v>23</v>
      </c>
      <c r="FJ38" s="7">
        <v>9475</v>
      </c>
      <c r="FK38" s="7">
        <v>9380377.140994519</v>
      </c>
      <c r="FL38" s="7">
        <v>1841368.5694699464</v>
      </c>
      <c r="FM38" s="53">
        <v>-1983720</v>
      </c>
      <c r="FO38" s="37">
        <v>7396657.140994519</v>
      </c>
      <c r="FP38" s="132"/>
      <c r="FQ38" s="134">
        <v>3798908.0007807207</v>
      </c>
      <c r="FS38" s="67">
        <v>1888806.4487841744</v>
      </c>
      <c r="FT38" s="34">
        <v>0.20294997550614885</v>
      </c>
      <c r="FU38" s="61">
        <v>199.34632704846169</v>
      </c>
      <c r="FW38" s="6">
        <v>82</v>
      </c>
      <c r="FX38" s="6" t="s">
        <v>23</v>
      </c>
      <c r="FY38" s="7">
        <v>9475</v>
      </c>
      <c r="FZ38" s="7">
        <v>12853540.361402752</v>
      </c>
      <c r="GA38" s="7">
        <v>1689775.0779368</v>
      </c>
      <c r="GB38" s="53">
        <v>-1983720</v>
      </c>
      <c r="GD38" s="37">
        <f t="shared" si="25"/>
        <v>10869820.361402752</v>
      </c>
      <c r="GF38" s="67">
        <f t="shared" si="26"/>
        <v>1147717.4684116878</v>
      </c>
      <c r="GG38" s="34">
        <f t="shared" si="27"/>
        <v>0.11805238856699504</v>
      </c>
      <c r="GH38" s="61">
        <f t="shared" si="28"/>
        <v>121.13113123078499</v>
      </c>
      <c r="GJ38" s="50">
        <v>208618.17335999999</v>
      </c>
      <c r="GK38" s="51">
        <v>205925.30400000003</v>
      </c>
      <c r="GL38" s="52">
        <f t="shared" si="29"/>
        <v>-2692.8693599999533</v>
      </c>
      <c r="GN38" s="70">
        <f t="shared" si="30"/>
        <v>10867127.492042752</v>
      </c>
      <c r="GO38" s="51"/>
      <c r="GP38" s="125">
        <v>5</v>
      </c>
      <c r="GQ38" s="51"/>
      <c r="GR38" s="106" t="s">
        <v>935</v>
      </c>
      <c r="GS38" s="88">
        <v>9610</v>
      </c>
      <c r="GT38" s="88">
        <v>11705822.892991064</v>
      </c>
      <c r="GU38" s="88">
        <v>1448714.1744299545</v>
      </c>
      <c r="GV38" s="88">
        <v>-1983720</v>
      </c>
      <c r="GX38" s="97">
        <f t="shared" si="31"/>
        <v>9722102.8929910641</v>
      </c>
      <c r="GZ38" s="88">
        <v>-2692.8693599999533</v>
      </c>
      <c r="HB38" s="97">
        <f t="shared" si="32"/>
        <v>9719410.0236310642</v>
      </c>
      <c r="HD38" s="110">
        <v>82</v>
      </c>
      <c r="HE38" s="53"/>
    </row>
    <row r="39" spans="1:213" x14ac:dyDescent="0.25">
      <c r="A39" s="6">
        <v>86</v>
      </c>
      <c r="B39" s="6" t="s">
        <v>936</v>
      </c>
      <c r="C39" s="7">
        <v>8417</v>
      </c>
      <c r="D39" s="7">
        <v>11810229.20053111</v>
      </c>
      <c r="E39" s="7">
        <v>3073926.7028098386</v>
      </c>
      <c r="F39" s="53">
        <v>-1206381</v>
      </c>
      <c r="H39" s="37">
        <f t="shared" si="33"/>
        <v>10603848.20053111</v>
      </c>
      <c r="I39" s="132"/>
      <c r="J39" s="61">
        <v>3761327.252923131</v>
      </c>
      <c r="K39" s="134"/>
      <c r="L39" s="134">
        <f t="shared" si="34"/>
        <v>14365175.453454241</v>
      </c>
      <c r="M39" s="190">
        <f t="shared" si="35"/>
        <v>1706.6859277003969</v>
      </c>
      <c r="O39" s="67">
        <f t="shared" si="36"/>
        <v>828907.12255687453</v>
      </c>
      <c r="P39" s="34">
        <f t="shared" si="37"/>
        <v>6.1236014409144279E-2</v>
      </c>
      <c r="Q39" s="61">
        <f t="shared" si="38"/>
        <v>98.480114358663954</v>
      </c>
      <c r="S39" s="50">
        <v>1507070.2749199998</v>
      </c>
      <c r="T39" s="51">
        <v>329237.47639999999</v>
      </c>
      <c r="U39" s="52">
        <f t="shared" si="39"/>
        <v>-1177832.7985199997</v>
      </c>
      <c r="W39" s="50">
        <f t="shared" si="40"/>
        <v>13187342.654934242</v>
      </c>
      <c r="X39" s="52">
        <f t="shared" si="41"/>
        <v>1098945.2212445203</v>
      </c>
      <c r="Y39" s="51"/>
      <c r="Z39" s="6">
        <v>86</v>
      </c>
      <c r="AA39" s="6" t="s">
        <v>24</v>
      </c>
      <c r="AB39" s="7">
        <v>8417</v>
      </c>
      <c r="AC39" s="7">
        <v>11810229.20053111</v>
      </c>
      <c r="AD39" s="7">
        <v>3073926.7028098386</v>
      </c>
      <c r="AE39" s="53">
        <v>-1211068</v>
      </c>
      <c r="AG39" s="37">
        <f t="shared" si="42"/>
        <v>10599161.20053111</v>
      </c>
      <c r="AH39" s="132"/>
      <c r="AI39" s="61">
        <v>3761327.252923131</v>
      </c>
      <c r="AJ39" s="134"/>
      <c r="AK39" s="61">
        <f t="shared" si="0"/>
        <v>14360488.453454241</v>
      </c>
      <c r="AM39" s="67">
        <f t="shared" si="43"/>
        <v>824220.12255687453</v>
      </c>
      <c r="AN39" s="34">
        <f t="shared" si="44"/>
        <v>6.0889759452798474E-2</v>
      </c>
      <c r="AO39" s="61">
        <f t="shared" si="45"/>
        <v>97.923265124970243</v>
      </c>
      <c r="AQ39" s="50">
        <v>1511547.044</v>
      </c>
      <c r="AR39" s="51">
        <v>330215.48000000004</v>
      </c>
      <c r="AS39" s="52">
        <f t="shared" si="1"/>
        <v>-1181331.564</v>
      </c>
      <c r="AU39" s="70">
        <f t="shared" si="2"/>
        <v>13179156.889454242</v>
      </c>
      <c r="AV39" s="51"/>
      <c r="AW39" s="6">
        <v>86</v>
      </c>
      <c r="AX39" s="6" t="s">
        <v>24</v>
      </c>
      <c r="AY39" s="7">
        <v>8417</v>
      </c>
      <c r="AZ39" s="7">
        <v>11804035.665225957</v>
      </c>
      <c r="BA39" s="7">
        <v>3074130.7988098403</v>
      </c>
      <c r="BB39" s="53">
        <v>-1211068</v>
      </c>
      <c r="BD39" s="37">
        <f t="shared" si="46"/>
        <v>10592967.665225957</v>
      </c>
      <c r="BE39" s="132"/>
      <c r="BF39" s="61">
        <v>3743773.2658805554</v>
      </c>
      <c r="BG39" s="134"/>
      <c r="BH39" s="61">
        <f t="shared" si="3"/>
        <v>14336740.931106512</v>
      </c>
      <c r="BJ39" s="67">
        <f t="shared" si="47"/>
        <v>800472.60020914488</v>
      </c>
      <c r="BK39" s="34">
        <f t="shared" si="48"/>
        <v>5.9135396893840883E-2</v>
      </c>
      <c r="BL39" s="61">
        <f t="shared" si="49"/>
        <v>95.101889058945574</v>
      </c>
      <c r="BN39" s="50">
        <v>1511547.044</v>
      </c>
      <c r="BO39" s="51">
        <v>330215.48000000004</v>
      </c>
      <c r="BP39" s="52">
        <f t="shared" si="4"/>
        <v>-1181331.564</v>
      </c>
      <c r="BR39" s="70">
        <f t="shared" si="5"/>
        <v>13155409.367106512</v>
      </c>
      <c r="BS39" s="51"/>
      <c r="BT39" s="6">
        <v>86</v>
      </c>
      <c r="BU39" s="6" t="s">
        <v>24</v>
      </c>
      <c r="BV39" s="7">
        <v>8417</v>
      </c>
      <c r="BW39" s="7">
        <v>11824162.699391417</v>
      </c>
      <c r="BX39" s="7">
        <v>3103882.2104407563</v>
      </c>
      <c r="BY39" s="53">
        <v>-1211068</v>
      </c>
      <c r="CA39" s="37">
        <f t="shared" si="6"/>
        <v>10613094.699391417</v>
      </c>
      <c r="CB39" s="132"/>
      <c r="CC39" s="61">
        <v>3743773.2658805554</v>
      </c>
      <c r="CD39" s="134"/>
      <c r="CE39" s="61">
        <f t="shared" si="7"/>
        <v>14356867.965271972</v>
      </c>
      <c r="CG39" s="67">
        <f t="shared" si="8"/>
        <v>820599.63437460549</v>
      </c>
      <c r="CH39" s="34">
        <f t="shared" si="9"/>
        <v>6.0622293701251197E-2</v>
      </c>
      <c r="CI39" s="61">
        <f t="shared" si="50"/>
        <v>97.493125148462099</v>
      </c>
      <c r="CK39" s="50">
        <v>1511547.044</v>
      </c>
      <c r="CL39" s="51">
        <v>330215.48000000004</v>
      </c>
      <c r="CM39" s="52">
        <f t="shared" si="10"/>
        <v>-1181331.564</v>
      </c>
      <c r="CO39" s="70">
        <f t="shared" si="11"/>
        <v>13175536.401271973</v>
      </c>
      <c r="CP39" s="51"/>
      <c r="CQ39" s="6">
        <v>86</v>
      </c>
      <c r="CR39" s="6" t="s">
        <v>24</v>
      </c>
      <c r="CS39" s="7">
        <v>8417</v>
      </c>
      <c r="CT39" s="7">
        <v>11545963.119307145</v>
      </c>
      <c r="CU39" s="7">
        <v>3103882.2104407563</v>
      </c>
      <c r="CV39" s="53">
        <v>-1211068</v>
      </c>
      <c r="CX39" s="37">
        <f t="shared" si="12"/>
        <v>10334895.119307145</v>
      </c>
      <c r="CY39" s="132"/>
      <c r="CZ39" s="61">
        <v>3743773.2658805554</v>
      </c>
      <c r="DA39" s="134"/>
      <c r="DB39" s="61">
        <f t="shared" si="13"/>
        <v>14078668.3851877</v>
      </c>
      <c r="DD39" s="67">
        <f t="shared" si="14"/>
        <v>542400.05429033376</v>
      </c>
      <c r="DE39" s="34">
        <f t="shared" si="15"/>
        <v>4.0070131666367179E-2</v>
      </c>
      <c r="DF39" s="61">
        <f t="shared" si="51"/>
        <v>64.441018687220364</v>
      </c>
      <c r="DH39" s="50">
        <v>1511547.044</v>
      </c>
      <c r="DI39" s="51">
        <v>330215.48000000004</v>
      </c>
      <c r="DJ39" s="52">
        <f t="shared" si="16"/>
        <v>-1181331.564</v>
      </c>
      <c r="DL39" s="70">
        <f t="shared" si="17"/>
        <v>12897336.821187701</v>
      </c>
      <c r="DM39" s="51"/>
      <c r="DN39" s="6">
        <v>86</v>
      </c>
      <c r="DO39" s="6" t="s">
        <v>24</v>
      </c>
      <c r="DP39" s="7">
        <v>8417</v>
      </c>
      <c r="DQ39" s="7">
        <v>11597124.58208286</v>
      </c>
      <c r="DR39" s="7">
        <v>3116274.2449594988</v>
      </c>
      <c r="DS39" s="53">
        <v>-1211068</v>
      </c>
      <c r="DU39" s="37">
        <f t="shared" si="18"/>
        <v>10386056.58208286</v>
      </c>
      <c r="DV39" s="132"/>
      <c r="DW39" s="61">
        <v>3786326.1410574177</v>
      </c>
      <c r="DX39" s="134"/>
      <c r="DY39" s="61">
        <f t="shared" si="19"/>
        <v>14172382.723140277</v>
      </c>
      <c r="EA39" s="67">
        <f t="shared" si="20"/>
        <v>636114.39224291034</v>
      </c>
      <c r="EB39" s="34">
        <f t="shared" si="21"/>
        <v>4.6993334994027865E-2</v>
      </c>
      <c r="EC39" s="61">
        <f t="shared" si="22"/>
        <v>75.574954525711107</v>
      </c>
      <c r="EE39" s="50">
        <v>1511547.044</v>
      </c>
      <c r="EF39" s="51">
        <v>330215.48000000004</v>
      </c>
      <c r="EG39" s="52">
        <f t="shared" si="23"/>
        <v>-1181331.564</v>
      </c>
      <c r="EI39" s="70">
        <f t="shared" si="24"/>
        <v>12991051.159140278</v>
      </c>
      <c r="EJ39" s="51"/>
      <c r="EK39" s="6">
        <v>86</v>
      </c>
      <c r="EL39" s="6" t="s">
        <v>24</v>
      </c>
      <c r="EM39" s="7">
        <v>8417</v>
      </c>
      <c r="EN39" s="7">
        <v>11951046.544384822</v>
      </c>
      <c r="EO39" s="7">
        <v>3116274.2449594988</v>
      </c>
      <c r="EP39" s="53">
        <v>-1211068</v>
      </c>
      <c r="ER39" s="37">
        <v>10739978.544384822</v>
      </c>
      <c r="ES39" s="132"/>
      <c r="ET39" s="61">
        <v>3786326.1410574177</v>
      </c>
      <c r="EU39" s="134"/>
      <c r="EV39" s="61">
        <v>14526304.685442239</v>
      </c>
      <c r="EX39" s="67">
        <v>1357579.2345448714</v>
      </c>
      <c r="EY39" s="34">
        <v>0.10309116395560974</v>
      </c>
      <c r="EZ39" s="61">
        <v>161.29015498929206</v>
      </c>
      <c r="FB39" s="50">
        <v>1511547.044</v>
      </c>
      <c r="FC39" s="51">
        <v>330215.48000000004</v>
      </c>
      <c r="FD39" s="52">
        <v>-1181331.564</v>
      </c>
      <c r="FF39" s="70">
        <v>13344973.12144224</v>
      </c>
      <c r="FG39" s="51"/>
      <c r="FH39" s="6">
        <v>86</v>
      </c>
      <c r="FI39" s="6" t="s">
        <v>24</v>
      </c>
      <c r="FJ39" s="7">
        <v>8417</v>
      </c>
      <c r="FK39" s="7">
        <v>11971678.772750542</v>
      </c>
      <c r="FL39" s="7">
        <v>3139521.0080950554</v>
      </c>
      <c r="FM39" s="53">
        <v>-1211068</v>
      </c>
      <c r="FO39" s="37">
        <v>10760610.772750542</v>
      </c>
      <c r="FP39" s="132"/>
      <c r="FQ39" s="134">
        <v>3786326.1410574177</v>
      </c>
      <c r="FS39" s="67">
        <v>1378211.4629105907</v>
      </c>
      <c r="FT39" s="34">
        <v>0.10465792365780351</v>
      </c>
      <c r="FU39" s="61">
        <v>163.74141177504939</v>
      </c>
      <c r="FW39" s="6">
        <v>86</v>
      </c>
      <c r="FX39" s="6" t="s">
        <v>24</v>
      </c>
      <c r="FY39" s="7">
        <v>8417</v>
      </c>
      <c r="FZ39" s="7">
        <v>15568292.723408796</v>
      </c>
      <c r="GA39" s="7">
        <v>3127177.9471423524</v>
      </c>
      <c r="GB39" s="53">
        <v>-1211068</v>
      </c>
      <c r="GD39" s="37">
        <f t="shared" si="25"/>
        <v>14357224.723408796</v>
      </c>
      <c r="GF39" s="67">
        <f t="shared" si="26"/>
        <v>820956.39251142927</v>
      </c>
      <c r="GG39" s="34">
        <f t="shared" si="27"/>
        <v>6.0648649424121251E-2</v>
      </c>
      <c r="GH39" s="61">
        <f t="shared" si="28"/>
        <v>97.53551057519654</v>
      </c>
      <c r="GJ39" s="50">
        <v>1366076.7859200006</v>
      </c>
      <c r="GK39" s="51">
        <v>286513.37969999999</v>
      </c>
      <c r="GL39" s="52">
        <f t="shared" si="29"/>
        <v>-1079563.4062200007</v>
      </c>
      <c r="GN39" s="70">
        <f t="shared" si="30"/>
        <v>13277661.317188796</v>
      </c>
      <c r="GO39" s="51"/>
      <c r="GP39" s="125">
        <v>5</v>
      </c>
      <c r="GQ39" s="51"/>
      <c r="GR39" s="106" t="s">
        <v>936</v>
      </c>
      <c r="GS39" s="88">
        <v>8504</v>
      </c>
      <c r="GT39" s="88">
        <v>14747336.330897367</v>
      </c>
      <c r="GU39" s="88">
        <v>3236005.010464434</v>
      </c>
      <c r="GV39" s="88">
        <v>-1211068</v>
      </c>
      <c r="GX39" s="97">
        <f t="shared" si="31"/>
        <v>13536268.330897367</v>
      </c>
      <c r="GZ39" s="88">
        <v>-1079563.4062200007</v>
      </c>
      <c r="HB39" s="97">
        <f t="shared" si="32"/>
        <v>12456704.924677366</v>
      </c>
      <c r="HD39" s="110">
        <v>86</v>
      </c>
      <c r="HE39" s="53"/>
    </row>
    <row r="40" spans="1:213" x14ac:dyDescent="0.25">
      <c r="A40" s="6">
        <v>90</v>
      </c>
      <c r="B40" s="6" t="s">
        <v>937</v>
      </c>
      <c r="C40" s="7">
        <v>3329</v>
      </c>
      <c r="D40" s="7">
        <v>11706411.054419138</v>
      </c>
      <c r="E40" s="7">
        <v>2416785.0004547276</v>
      </c>
      <c r="F40" s="53">
        <v>-52369</v>
      </c>
      <c r="H40" s="37">
        <f t="shared" si="33"/>
        <v>11654042.054419138</v>
      </c>
      <c r="I40" s="132"/>
      <c r="J40" s="61">
        <v>2045146.3599947444</v>
      </c>
      <c r="K40" s="134"/>
      <c r="L40" s="134">
        <f t="shared" si="34"/>
        <v>13699188.414413882</v>
      </c>
      <c r="M40" s="190">
        <f t="shared" si="35"/>
        <v>4115.1061623352007</v>
      </c>
      <c r="O40" s="67">
        <f t="shared" si="36"/>
        <v>249282.42125778459</v>
      </c>
      <c r="P40" s="34">
        <f t="shared" si="37"/>
        <v>1.8534138557149055E-2</v>
      </c>
      <c r="Q40" s="61">
        <f t="shared" si="38"/>
        <v>74.882073072329405</v>
      </c>
      <c r="S40" s="50">
        <v>35411.380100000002</v>
      </c>
      <c r="T40" s="51">
        <v>31265.326000000005</v>
      </c>
      <c r="U40" s="52">
        <f t="shared" si="39"/>
        <v>-4146.0540999999976</v>
      </c>
      <c r="W40" s="50">
        <f t="shared" si="40"/>
        <v>13695042.360313883</v>
      </c>
      <c r="X40" s="52">
        <f t="shared" si="41"/>
        <v>1141253.5300261569</v>
      </c>
      <c r="Y40" s="51"/>
      <c r="Z40" s="6">
        <v>90</v>
      </c>
      <c r="AA40" s="6" t="s">
        <v>25</v>
      </c>
      <c r="AB40" s="7">
        <v>3329</v>
      </c>
      <c r="AC40" s="7">
        <v>11706411.054419138</v>
      </c>
      <c r="AD40" s="7">
        <v>2416785.0004547276</v>
      </c>
      <c r="AE40" s="53">
        <v>-240534</v>
      </c>
      <c r="AG40" s="37">
        <f t="shared" si="42"/>
        <v>11465877.054419138</v>
      </c>
      <c r="AH40" s="132"/>
      <c r="AI40" s="61">
        <v>2045146.3599947444</v>
      </c>
      <c r="AJ40" s="134"/>
      <c r="AK40" s="61">
        <f t="shared" si="0"/>
        <v>13511023.414413882</v>
      </c>
      <c r="AM40" s="67">
        <f t="shared" si="43"/>
        <v>61117.42125778459</v>
      </c>
      <c r="AN40" s="34">
        <f t="shared" si="44"/>
        <v>4.5440779503502712E-3</v>
      </c>
      <c r="AO40" s="61">
        <f t="shared" si="45"/>
        <v>18.359093198493419</v>
      </c>
      <c r="AQ40" s="50">
        <v>31358.2</v>
      </c>
      <c r="AR40" s="51">
        <v>31358.2</v>
      </c>
      <c r="AS40" s="52">
        <f t="shared" si="1"/>
        <v>0</v>
      </c>
      <c r="AU40" s="70">
        <f t="shared" si="2"/>
        <v>13511023.414413882</v>
      </c>
      <c r="AV40" s="51"/>
      <c r="AW40" s="6">
        <v>90</v>
      </c>
      <c r="AX40" s="6" t="s">
        <v>25</v>
      </c>
      <c r="AY40" s="7">
        <v>3329</v>
      </c>
      <c r="AZ40" s="7">
        <v>11706504.915375799</v>
      </c>
      <c r="BA40" s="7">
        <v>2416867.9204547284</v>
      </c>
      <c r="BB40" s="53">
        <v>-240534</v>
      </c>
      <c r="BD40" s="37">
        <f t="shared" si="46"/>
        <v>11465970.915375799</v>
      </c>
      <c r="BE40" s="132"/>
      <c r="BF40" s="61">
        <v>2035244.2182745952</v>
      </c>
      <c r="BG40" s="134"/>
      <c r="BH40" s="61">
        <f t="shared" si="3"/>
        <v>13501215.133650394</v>
      </c>
      <c r="BJ40" s="67">
        <f t="shared" si="47"/>
        <v>51309.140494296327</v>
      </c>
      <c r="BK40" s="34">
        <f t="shared" si="48"/>
        <v>3.8148326479311209E-3</v>
      </c>
      <c r="BL40" s="61">
        <f t="shared" si="49"/>
        <v>15.41277876067778</v>
      </c>
      <c r="BN40" s="50">
        <v>31358.2</v>
      </c>
      <c r="BO40" s="51">
        <v>31358.2</v>
      </c>
      <c r="BP40" s="52">
        <f t="shared" si="4"/>
        <v>0</v>
      </c>
      <c r="BR40" s="70">
        <f t="shared" si="5"/>
        <v>13501215.133650394</v>
      </c>
      <c r="BS40" s="51"/>
      <c r="BT40" s="6">
        <v>90</v>
      </c>
      <c r="BU40" s="6" t="s">
        <v>25</v>
      </c>
      <c r="BV40" s="7">
        <v>3329</v>
      </c>
      <c r="BW40" s="7">
        <v>11698179.106516762</v>
      </c>
      <c r="BX40" s="7">
        <v>2409338.7198671098</v>
      </c>
      <c r="BY40" s="53">
        <v>-240534</v>
      </c>
      <c r="CA40" s="37">
        <f t="shared" si="6"/>
        <v>11457645.106516762</v>
      </c>
      <c r="CB40" s="132"/>
      <c r="CC40" s="61">
        <v>2035244.2182745952</v>
      </c>
      <c r="CD40" s="134"/>
      <c r="CE40" s="61">
        <f t="shared" si="7"/>
        <v>13492889.324791357</v>
      </c>
      <c r="CG40" s="67">
        <f t="shared" si="8"/>
        <v>42983.331635259092</v>
      </c>
      <c r="CH40" s="34">
        <f t="shared" si="9"/>
        <v>3.1958090753296639E-3</v>
      </c>
      <c r="CI40" s="61">
        <f t="shared" si="50"/>
        <v>12.91178481083181</v>
      </c>
      <c r="CK40" s="50">
        <v>31358.2</v>
      </c>
      <c r="CL40" s="51">
        <v>31358.2</v>
      </c>
      <c r="CM40" s="52">
        <f t="shared" si="10"/>
        <v>0</v>
      </c>
      <c r="CO40" s="70">
        <f t="shared" si="11"/>
        <v>13492889.324791357</v>
      </c>
      <c r="CP40" s="51"/>
      <c r="CQ40" s="6">
        <v>90</v>
      </c>
      <c r="CR40" s="6" t="s">
        <v>25</v>
      </c>
      <c r="CS40" s="7">
        <v>3329</v>
      </c>
      <c r="CT40" s="7">
        <v>11927583.020975078</v>
      </c>
      <c r="CU40" s="7">
        <v>2409338.7198671098</v>
      </c>
      <c r="CV40" s="53">
        <v>-240534</v>
      </c>
      <c r="CX40" s="37">
        <f t="shared" si="12"/>
        <v>11687049.020975078</v>
      </c>
      <c r="CY40" s="132"/>
      <c r="CZ40" s="61">
        <v>2035244.2182745952</v>
      </c>
      <c r="DA40" s="134"/>
      <c r="DB40" s="61">
        <f t="shared" si="13"/>
        <v>13722293.239249673</v>
      </c>
      <c r="DD40" s="67">
        <f t="shared" si="14"/>
        <v>272387.24609357491</v>
      </c>
      <c r="DE40" s="34">
        <f t="shared" si="15"/>
        <v>2.02519814065747E-2</v>
      </c>
      <c r="DF40" s="61">
        <f t="shared" si="51"/>
        <v>81.822543134146869</v>
      </c>
      <c r="DH40" s="50">
        <v>31358.2</v>
      </c>
      <c r="DI40" s="51">
        <v>31358.2</v>
      </c>
      <c r="DJ40" s="52">
        <f t="shared" si="16"/>
        <v>0</v>
      </c>
      <c r="DL40" s="70">
        <f t="shared" si="17"/>
        <v>13722293.239249673</v>
      </c>
      <c r="DM40" s="51"/>
      <c r="DN40" s="6">
        <v>90</v>
      </c>
      <c r="DO40" s="6" t="s">
        <v>25</v>
      </c>
      <c r="DP40" s="7">
        <v>3329</v>
      </c>
      <c r="DQ40" s="7">
        <v>11955931.678735262</v>
      </c>
      <c r="DR40" s="7">
        <v>2405342.1429759697</v>
      </c>
      <c r="DS40" s="53">
        <v>-240534</v>
      </c>
      <c r="DU40" s="37">
        <f t="shared" si="18"/>
        <v>11715397.678735262</v>
      </c>
      <c r="DV40" s="132"/>
      <c r="DW40" s="61">
        <v>2037327.9047204526</v>
      </c>
      <c r="DX40" s="134"/>
      <c r="DY40" s="61">
        <f t="shared" si="19"/>
        <v>13752725.583455715</v>
      </c>
      <c r="EA40" s="67">
        <f t="shared" si="20"/>
        <v>302819.5902996175</v>
      </c>
      <c r="EB40" s="34">
        <f t="shared" si="21"/>
        <v>2.2514625043008135E-2</v>
      </c>
      <c r="EC40" s="61">
        <f t="shared" si="22"/>
        <v>90.964130459482575</v>
      </c>
      <c r="EE40" s="50">
        <v>31358.2</v>
      </c>
      <c r="EF40" s="51">
        <v>31358.2</v>
      </c>
      <c r="EG40" s="52">
        <f t="shared" si="23"/>
        <v>0</v>
      </c>
      <c r="EI40" s="70">
        <f t="shared" si="24"/>
        <v>13752725.583455715</v>
      </c>
      <c r="EJ40" s="51"/>
      <c r="EK40" s="6">
        <v>90</v>
      </c>
      <c r="EL40" s="6" t="s">
        <v>25</v>
      </c>
      <c r="EM40" s="7">
        <v>3329</v>
      </c>
      <c r="EN40" s="7">
        <v>12145817.159931488</v>
      </c>
      <c r="EO40" s="7">
        <v>2405342.1429759697</v>
      </c>
      <c r="EP40" s="53">
        <v>-240534</v>
      </c>
      <c r="ER40" s="37">
        <v>11905283.159931488</v>
      </c>
      <c r="ES40" s="132"/>
      <c r="ET40" s="61">
        <v>2037327.9047204526</v>
      </c>
      <c r="EU40" s="134"/>
      <c r="EV40" s="61">
        <v>13942611.06465194</v>
      </c>
      <c r="EX40" s="67">
        <v>642030.17149584368</v>
      </c>
      <c r="EY40" s="34">
        <v>4.8270836939626048E-2</v>
      </c>
      <c r="EZ40" s="61">
        <v>192.85976914864634</v>
      </c>
      <c r="FB40" s="50">
        <v>31358.2</v>
      </c>
      <c r="FC40" s="51">
        <v>31358.2</v>
      </c>
      <c r="FD40" s="52">
        <v>0</v>
      </c>
      <c r="FF40" s="70">
        <v>13942611.06465194</v>
      </c>
      <c r="FG40" s="51"/>
      <c r="FH40" s="6">
        <v>90</v>
      </c>
      <c r="FI40" s="6" t="s">
        <v>25</v>
      </c>
      <c r="FJ40" s="7">
        <v>3329</v>
      </c>
      <c r="FK40" s="7">
        <v>12139477.972733812</v>
      </c>
      <c r="FL40" s="7">
        <v>2400048.9183959826</v>
      </c>
      <c r="FM40" s="53">
        <v>-240534</v>
      </c>
      <c r="FO40" s="37">
        <v>11898943.972733812</v>
      </c>
      <c r="FP40" s="132"/>
      <c r="FQ40" s="134">
        <v>2037327.9047204526</v>
      </c>
      <c r="FS40" s="67">
        <v>635690.98429816961</v>
      </c>
      <c r="FT40" s="34">
        <v>4.7794227139753627E-2</v>
      </c>
      <c r="FU40" s="61">
        <v>190.95553748818551</v>
      </c>
      <c r="FW40" s="6">
        <v>90</v>
      </c>
      <c r="FX40" s="6" t="s">
        <v>25</v>
      </c>
      <c r="FY40" s="7">
        <v>3329</v>
      </c>
      <c r="FZ40" s="7">
        <v>14084080.175639292</v>
      </c>
      <c r="GA40" s="7">
        <v>2418724.315847449</v>
      </c>
      <c r="GB40" s="53">
        <v>-240534</v>
      </c>
      <c r="GD40" s="37">
        <f t="shared" si="25"/>
        <v>13843546.175639292</v>
      </c>
      <c r="GF40" s="67">
        <f t="shared" si="26"/>
        <v>393640.1824831944</v>
      </c>
      <c r="GG40" s="34">
        <f t="shared" si="27"/>
        <v>2.9267132624086426E-2</v>
      </c>
      <c r="GH40" s="61">
        <f t="shared" si="28"/>
        <v>118.24577425148524</v>
      </c>
      <c r="GJ40" s="50">
        <v>6600.17</v>
      </c>
      <c r="GK40" s="51">
        <v>54121.394</v>
      </c>
      <c r="GL40" s="52">
        <f t="shared" si="29"/>
        <v>47521.224000000002</v>
      </c>
      <c r="GN40" s="70">
        <f t="shared" si="30"/>
        <v>13891067.399639292</v>
      </c>
      <c r="GO40" s="51"/>
      <c r="GP40" s="125">
        <v>10</v>
      </c>
      <c r="GQ40" s="51"/>
      <c r="GR40" s="106" t="s">
        <v>937</v>
      </c>
      <c r="GS40" s="88">
        <v>3455</v>
      </c>
      <c r="GT40" s="88">
        <v>13690439.993156098</v>
      </c>
      <c r="GU40" s="88">
        <v>2444164.009589348</v>
      </c>
      <c r="GV40" s="88">
        <v>-240534</v>
      </c>
      <c r="GX40" s="97">
        <f t="shared" si="31"/>
        <v>13449905.993156098</v>
      </c>
      <c r="GZ40" s="88">
        <v>47521.224000000002</v>
      </c>
      <c r="HB40" s="97">
        <f t="shared" si="32"/>
        <v>13497427.217156097</v>
      </c>
      <c r="HD40" s="110">
        <v>90</v>
      </c>
      <c r="HE40" s="53"/>
    </row>
    <row r="41" spans="1:213" x14ac:dyDescent="0.25">
      <c r="A41" s="6">
        <v>91</v>
      </c>
      <c r="B41" s="6" t="s">
        <v>938</v>
      </c>
      <c r="C41" s="7">
        <v>648042</v>
      </c>
      <c r="D41" s="7">
        <v>-708320.7578676939</v>
      </c>
      <c r="E41" s="7">
        <v>-373644673.95736372</v>
      </c>
      <c r="F41" s="53">
        <v>19805670</v>
      </c>
      <c r="H41" s="37">
        <f t="shared" si="33"/>
        <v>19097349.242132306</v>
      </c>
      <c r="I41" s="132"/>
      <c r="J41" s="61">
        <v>235824419.93932256</v>
      </c>
      <c r="K41" s="134"/>
      <c r="L41" s="134">
        <f t="shared" si="34"/>
        <v>254921769.18145487</v>
      </c>
      <c r="M41" s="190">
        <f t="shared" si="35"/>
        <v>393.3722955941974</v>
      </c>
      <c r="O41" s="67">
        <f t="shared" si="36"/>
        <v>24286465.007460684</v>
      </c>
      <c r="P41" s="34">
        <f t="shared" si="37"/>
        <v>0.10530246049901652</v>
      </c>
      <c r="Q41" s="61">
        <f t="shared" si="38"/>
        <v>37.476683621525588</v>
      </c>
      <c r="S41" s="50">
        <v>82888450.515189946</v>
      </c>
      <c r="T41" s="51">
        <v>3807776.8663000008</v>
      </c>
      <c r="U41" s="52">
        <f t="shared" si="39"/>
        <v>-79080673.648889944</v>
      </c>
      <c r="W41" s="50">
        <f t="shared" si="40"/>
        <v>175841095.53256494</v>
      </c>
      <c r="X41" s="52">
        <f t="shared" si="41"/>
        <v>14653424.627713745</v>
      </c>
      <c r="Y41" s="51"/>
      <c r="Z41" s="6">
        <v>91</v>
      </c>
      <c r="AA41" s="6" t="s">
        <v>26</v>
      </c>
      <c r="AB41" s="7">
        <v>648042</v>
      </c>
      <c r="AC41" s="7">
        <v>-708320.7578676939</v>
      </c>
      <c r="AD41" s="7">
        <v>-373644673.95736372</v>
      </c>
      <c r="AE41" s="53">
        <v>17464969</v>
      </c>
      <c r="AG41" s="37">
        <f t="shared" si="42"/>
        <v>16756648.242132306</v>
      </c>
      <c r="AH41" s="132"/>
      <c r="AI41" s="61">
        <v>235824419.93932256</v>
      </c>
      <c r="AJ41" s="134"/>
      <c r="AK41" s="61">
        <f t="shared" si="0"/>
        <v>252581068.18145487</v>
      </c>
      <c r="AM41" s="67">
        <f t="shared" si="43"/>
        <v>21945764.007460684</v>
      </c>
      <c r="AN41" s="34">
        <f t="shared" si="44"/>
        <v>9.5153532916645411E-2</v>
      </c>
      <c r="AO41" s="61">
        <f t="shared" si="45"/>
        <v>33.864724828731291</v>
      </c>
      <c r="AQ41" s="50">
        <v>83134671.583000004</v>
      </c>
      <c r="AR41" s="51">
        <v>3819087.9100000015</v>
      </c>
      <c r="AS41" s="52">
        <f t="shared" si="1"/>
        <v>-79315583.673000008</v>
      </c>
      <c r="AU41" s="70">
        <f t="shared" si="2"/>
        <v>173265484.50845486</v>
      </c>
      <c r="AV41" s="51"/>
      <c r="AW41" s="6">
        <v>91</v>
      </c>
      <c r="AX41" s="6" t="s">
        <v>26</v>
      </c>
      <c r="AY41" s="7">
        <v>648042</v>
      </c>
      <c r="AZ41" s="7">
        <v>3053270.4287387729</v>
      </c>
      <c r="BA41" s="7">
        <v>-373637273.24075776</v>
      </c>
      <c r="BB41" s="53">
        <v>17464969</v>
      </c>
      <c r="BD41" s="37">
        <f t="shared" si="46"/>
        <v>20518239.428738773</v>
      </c>
      <c r="BE41" s="132"/>
      <c r="BF41" s="61">
        <v>228158397.63802558</v>
      </c>
      <c r="BG41" s="134"/>
      <c r="BH41" s="61">
        <f t="shared" si="3"/>
        <v>248676637.06676435</v>
      </c>
      <c r="BJ41" s="67">
        <f t="shared" si="47"/>
        <v>18041332.892770171</v>
      </c>
      <c r="BK41" s="34">
        <f t="shared" si="48"/>
        <v>7.8224506683328768E-2</v>
      </c>
      <c r="BL41" s="61">
        <f t="shared" si="49"/>
        <v>27.839758677323648</v>
      </c>
      <c r="BN41" s="50">
        <v>83134671.583000004</v>
      </c>
      <c r="BO41" s="51">
        <v>3819087.9100000015</v>
      </c>
      <c r="BP41" s="52">
        <f t="shared" si="4"/>
        <v>-79315583.673000008</v>
      </c>
      <c r="BR41" s="70">
        <f t="shared" si="5"/>
        <v>169361053.39376435</v>
      </c>
      <c r="BS41" s="51"/>
      <c r="BT41" s="6">
        <v>91</v>
      </c>
      <c r="BU41" s="6" t="s">
        <v>26</v>
      </c>
      <c r="BV41" s="7">
        <v>648042</v>
      </c>
      <c r="BW41" s="7">
        <v>234275.52244579792</v>
      </c>
      <c r="BX41" s="7">
        <v>-375620622.60469037</v>
      </c>
      <c r="BY41" s="53">
        <v>17464969</v>
      </c>
      <c r="CA41" s="37">
        <f t="shared" si="6"/>
        <v>17699244.522445798</v>
      </c>
      <c r="CB41" s="132"/>
      <c r="CC41" s="61">
        <v>228158397.63802558</v>
      </c>
      <c r="CD41" s="134"/>
      <c r="CE41" s="61">
        <f t="shared" si="7"/>
        <v>245857642.16047138</v>
      </c>
      <c r="CG41" s="67">
        <f t="shared" si="8"/>
        <v>15222337.986477196</v>
      </c>
      <c r="CH41" s="34">
        <f t="shared" si="9"/>
        <v>6.6001768640733649E-2</v>
      </c>
      <c r="CI41" s="61">
        <f t="shared" si="50"/>
        <v>23.489739841672602</v>
      </c>
      <c r="CK41" s="50">
        <v>83134671.583000004</v>
      </c>
      <c r="CL41" s="51">
        <v>3819087.9100000015</v>
      </c>
      <c r="CM41" s="52">
        <f t="shared" si="10"/>
        <v>-79315583.673000008</v>
      </c>
      <c r="CO41" s="70">
        <f t="shared" si="11"/>
        <v>166542058.48747137</v>
      </c>
      <c r="CP41" s="51"/>
      <c r="CQ41" s="6">
        <v>91</v>
      </c>
      <c r="CR41" s="6" t="s">
        <v>26</v>
      </c>
      <c r="CS41" s="7">
        <v>648042</v>
      </c>
      <c r="CT41" s="7">
        <v>23897242.98336947</v>
      </c>
      <c r="CU41" s="7">
        <v>-375620622.60469037</v>
      </c>
      <c r="CV41" s="53">
        <v>17464969</v>
      </c>
      <c r="CX41" s="37">
        <f t="shared" si="12"/>
        <v>41362211.98336947</v>
      </c>
      <c r="CY41" s="132"/>
      <c r="CZ41" s="61">
        <v>228158397.63802558</v>
      </c>
      <c r="DA41" s="134"/>
      <c r="DB41" s="61">
        <f t="shared" si="13"/>
        <v>269520609.62139505</v>
      </c>
      <c r="DD41" s="67">
        <f t="shared" si="14"/>
        <v>38885305.447400868</v>
      </c>
      <c r="DE41" s="34">
        <f t="shared" si="15"/>
        <v>0.16860083752860883</v>
      </c>
      <c r="DF41" s="61">
        <f t="shared" si="51"/>
        <v>60.004298251349248</v>
      </c>
      <c r="DH41" s="50">
        <v>83134671.583000004</v>
      </c>
      <c r="DI41" s="51">
        <v>3819087.9100000015</v>
      </c>
      <c r="DJ41" s="52">
        <f t="shared" si="16"/>
        <v>-79315583.673000008</v>
      </c>
      <c r="DL41" s="70">
        <f t="shared" si="17"/>
        <v>190205025.94839504</v>
      </c>
      <c r="DM41" s="51"/>
      <c r="DN41" s="6">
        <v>91</v>
      </c>
      <c r="DO41" s="6" t="s">
        <v>26</v>
      </c>
      <c r="DP41" s="7">
        <v>648042</v>
      </c>
      <c r="DQ41" s="7">
        <v>25662678.34310478</v>
      </c>
      <c r="DR41" s="7">
        <v>-375940966.54524451</v>
      </c>
      <c r="DS41" s="53">
        <v>17464969</v>
      </c>
      <c r="DU41" s="37">
        <f t="shared" si="18"/>
        <v>43127647.34310478</v>
      </c>
      <c r="DV41" s="132"/>
      <c r="DW41" s="61">
        <v>232220904.74843112</v>
      </c>
      <c r="DX41" s="134"/>
      <c r="DY41" s="61">
        <f t="shared" si="19"/>
        <v>275348552.09153593</v>
      </c>
      <c r="EA41" s="67">
        <f t="shared" si="20"/>
        <v>44713247.917541742</v>
      </c>
      <c r="EB41" s="34">
        <f t="shared" si="21"/>
        <v>0.19386991977520276</v>
      </c>
      <c r="EC41" s="61">
        <f t="shared" si="22"/>
        <v>68.997453741488584</v>
      </c>
      <c r="EE41" s="50">
        <v>83134671.583000004</v>
      </c>
      <c r="EF41" s="51">
        <v>3819087.9100000015</v>
      </c>
      <c r="EG41" s="52">
        <f t="shared" si="23"/>
        <v>-79315583.673000008</v>
      </c>
      <c r="EI41" s="70">
        <f t="shared" si="24"/>
        <v>196032968.41853592</v>
      </c>
      <c r="EJ41" s="51"/>
      <c r="EK41" s="6">
        <v>91</v>
      </c>
      <c r="EL41" s="6" t="s">
        <v>26</v>
      </c>
      <c r="EM41" s="7">
        <v>648042</v>
      </c>
      <c r="EN41" s="7">
        <v>50997359.157815635</v>
      </c>
      <c r="EO41" s="7">
        <v>-375940966.54524451</v>
      </c>
      <c r="EP41" s="53">
        <v>17464969</v>
      </c>
      <c r="ER41" s="37">
        <v>68462328.157815635</v>
      </c>
      <c r="ES41" s="132"/>
      <c r="ET41" s="61">
        <v>232220904.74843112</v>
      </c>
      <c r="EU41" s="134"/>
      <c r="EV41" s="61">
        <v>300683232.90624678</v>
      </c>
      <c r="EX41" s="67">
        <v>97850144.572252572</v>
      </c>
      <c r="EY41" s="34">
        <v>0.48241707196770611</v>
      </c>
      <c r="EZ41" s="61">
        <v>150.99352290785561</v>
      </c>
      <c r="FB41" s="50">
        <v>83134671.583000004</v>
      </c>
      <c r="FC41" s="51">
        <v>3819087.9100000015</v>
      </c>
      <c r="FD41" s="52">
        <v>-79315583.673000008</v>
      </c>
      <c r="FF41" s="70">
        <v>221367649.23324677</v>
      </c>
      <c r="FG41" s="51"/>
      <c r="FH41" s="6">
        <v>91</v>
      </c>
      <c r="FI41" s="6" t="s">
        <v>26</v>
      </c>
      <c r="FJ41" s="7">
        <v>648042</v>
      </c>
      <c r="FK41" s="7">
        <v>49103939.431847513</v>
      </c>
      <c r="FL41" s="7">
        <v>-377631268.37229681</v>
      </c>
      <c r="FM41" s="53">
        <v>17464969</v>
      </c>
      <c r="FO41" s="37">
        <v>66568908.431847513</v>
      </c>
      <c r="FP41" s="132"/>
      <c r="FQ41" s="134">
        <v>232220904.74843112</v>
      </c>
      <c r="FS41" s="67">
        <v>95956724.846284449</v>
      </c>
      <c r="FT41" s="34">
        <v>0.47308220583950156</v>
      </c>
      <c r="FU41" s="61">
        <v>148.07176825928636</v>
      </c>
      <c r="FW41" s="6">
        <v>91</v>
      </c>
      <c r="FX41" s="6" t="s">
        <v>26</v>
      </c>
      <c r="FY41" s="7">
        <v>648042</v>
      </c>
      <c r="FZ41" s="7">
        <v>265668044.6104992</v>
      </c>
      <c r="GA41" s="7">
        <v>-377311151.71383494</v>
      </c>
      <c r="GB41" s="53">
        <v>17464969</v>
      </c>
      <c r="GD41" s="37">
        <f t="shared" si="25"/>
        <v>283133013.6104992</v>
      </c>
      <c r="GF41" s="67">
        <f t="shared" si="26"/>
        <v>52497709.43650502</v>
      </c>
      <c r="GG41" s="34">
        <f t="shared" si="27"/>
        <v>0.22762217443041627</v>
      </c>
      <c r="GH41" s="61">
        <f t="shared" si="28"/>
        <v>81.009733067463245</v>
      </c>
      <c r="GJ41" s="50">
        <v>77274352.108712032</v>
      </c>
      <c r="GK41" s="51">
        <v>4112103.9150999989</v>
      </c>
      <c r="GL41" s="52">
        <f t="shared" si="29"/>
        <v>-73162248.193612039</v>
      </c>
      <c r="GN41" s="70">
        <f t="shared" si="30"/>
        <v>209970765.41688716</v>
      </c>
      <c r="GO41" s="51"/>
      <c r="GP41" s="125">
        <v>1</v>
      </c>
      <c r="GQ41" s="51"/>
      <c r="GR41" s="106" t="s">
        <v>938</v>
      </c>
      <c r="GS41" s="88">
        <v>643272</v>
      </c>
      <c r="GT41" s="88">
        <v>213170335.17399418</v>
      </c>
      <c r="GU41" s="88">
        <v>-340603759.24172866</v>
      </c>
      <c r="GV41" s="88">
        <v>17464969</v>
      </c>
      <c r="GX41" s="97">
        <f t="shared" si="31"/>
        <v>230635304.17399418</v>
      </c>
      <c r="GZ41" s="88">
        <v>-73162248.193612039</v>
      </c>
      <c r="HB41" s="97">
        <f t="shared" si="32"/>
        <v>157473055.98038214</v>
      </c>
      <c r="HD41" s="110">
        <v>91</v>
      </c>
      <c r="HE41" s="53"/>
    </row>
    <row r="42" spans="1:213" x14ac:dyDescent="0.25">
      <c r="A42" s="6">
        <v>92</v>
      </c>
      <c r="B42" s="6" t="s">
        <v>939</v>
      </c>
      <c r="C42" s="7">
        <v>228166</v>
      </c>
      <c r="D42" s="7">
        <v>121128677.97096187</v>
      </c>
      <c r="E42" s="7">
        <v>-38593638.967542328</v>
      </c>
      <c r="F42" s="53">
        <v>17978651</v>
      </c>
      <c r="H42" s="37">
        <f t="shared" si="33"/>
        <v>139107328.97096187</v>
      </c>
      <c r="I42" s="132"/>
      <c r="J42" s="61">
        <v>76401573.886644065</v>
      </c>
      <c r="K42" s="134"/>
      <c r="L42" s="134">
        <f t="shared" si="34"/>
        <v>215508902.85760593</v>
      </c>
      <c r="M42" s="190">
        <f t="shared" si="35"/>
        <v>944.52680442136841</v>
      </c>
      <c r="O42" s="67">
        <f t="shared" si="36"/>
        <v>33098725.511455595</v>
      </c>
      <c r="P42" s="34">
        <f t="shared" si="37"/>
        <v>0.1814521864569314</v>
      </c>
      <c r="Q42" s="61">
        <f t="shared" si="38"/>
        <v>145.06423179376242</v>
      </c>
      <c r="S42" s="50">
        <v>9180110.0671379957</v>
      </c>
      <c r="T42" s="51">
        <v>3454546.6506000003</v>
      </c>
      <c r="U42" s="52">
        <f t="shared" si="39"/>
        <v>-5725563.4165379955</v>
      </c>
      <c r="W42" s="50">
        <f t="shared" si="40"/>
        <v>209783339.44106793</v>
      </c>
      <c r="X42" s="52">
        <f t="shared" si="41"/>
        <v>17481944.953422327</v>
      </c>
      <c r="Y42" s="51"/>
      <c r="Z42" s="6">
        <v>92</v>
      </c>
      <c r="AA42" s="6" t="s">
        <v>27</v>
      </c>
      <c r="AB42" s="7">
        <v>228166</v>
      </c>
      <c r="AC42" s="7">
        <v>121128677.97096187</v>
      </c>
      <c r="AD42" s="7">
        <v>-38593638.96754232</v>
      </c>
      <c r="AE42" s="53">
        <v>15613972</v>
      </c>
      <c r="AG42" s="37">
        <f t="shared" si="42"/>
        <v>136742649.97096187</v>
      </c>
      <c r="AH42" s="132"/>
      <c r="AI42" s="61">
        <v>76401573.886644065</v>
      </c>
      <c r="AJ42" s="134"/>
      <c r="AK42" s="61">
        <f t="shared" si="0"/>
        <v>213144223.85760593</v>
      </c>
      <c r="AM42" s="67">
        <f t="shared" si="43"/>
        <v>30734046.511455595</v>
      </c>
      <c r="AN42" s="34">
        <f t="shared" si="44"/>
        <v>0.16848866087736536</v>
      </c>
      <c r="AO42" s="61">
        <f t="shared" si="45"/>
        <v>134.70037828359875</v>
      </c>
      <c r="AQ42" s="50">
        <v>9207379.6866000034</v>
      </c>
      <c r="AR42" s="51">
        <v>3464808.42</v>
      </c>
      <c r="AS42" s="52">
        <f t="shared" si="1"/>
        <v>-5742571.2666000035</v>
      </c>
      <c r="AU42" s="70">
        <f t="shared" si="2"/>
        <v>207401652.59100592</v>
      </c>
      <c r="AV42" s="51"/>
      <c r="AW42" s="6">
        <v>92</v>
      </c>
      <c r="AX42" s="6" t="s">
        <v>27</v>
      </c>
      <c r="AY42" s="7">
        <v>228166</v>
      </c>
      <c r="AZ42" s="7">
        <v>121207545.79069401</v>
      </c>
      <c r="BA42" s="7">
        <v>-38591151.963657096</v>
      </c>
      <c r="BB42" s="53">
        <v>15613972</v>
      </c>
      <c r="BD42" s="37">
        <f t="shared" si="46"/>
        <v>136821517.790694</v>
      </c>
      <c r="BE42" s="132"/>
      <c r="BF42" s="61">
        <v>75115003.008548155</v>
      </c>
      <c r="BG42" s="134"/>
      <c r="BH42" s="61">
        <f t="shared" si="3"/>
        <v>211936520.79924214</v>
      </c>
      <c r="BJ42" s="67">
        <f t="shared" si="47"/>
        <v>29526343.4530918</v>
      </c>
      <c r="BK42" s="34">
        <f t="shared" si="48"/>
        <v>0.16186785124966568</v>
      </c>
      <c r="BL42" s="61">
        <f t="shared" si="49"/>
        <v>129.40728878576036</v>
      </c>
      <c r="BN42" s="50">
        <v>9207379.6866000034</v>
      </c>
      <c r="BO42" s="51">
        <v>3464808.42</v>
      </c>
      <c r="BP42" s="52">
        <f t="shared" si="4"/>
        <v>-5742571.2666000035</v>
      </c>
      <c r="BR42" s="70">
        <f t="shared" si="5"/>
        <v>206193949.53264213</v>
      </c>
      <c r="BS42" s="51"/>
      <c r="BT42" s="6">
        <v>92</v>
      </c>
      <c r="BU42" s="6" t="s">
        <v>27</v>
      </c>
      <c r="BV42" s="7">
        <v>228166</v>
      </c>
      <c r="BW42" s="7">
        <v>121013544.06952292</v>
      </c>
      <c r="BX42" s="7">
        <v>-38479490.227603547</v>
      </c>
      <c r="BY42" s="53">
        <v>15613972</v>
      </c>
      <c r="CA42" s="37">
        <f t="shared" si="6"/>
        <v>136627516.06952292</v>
      </c>
      <c r="CB42" s="132"/>
      <c r="CC42" s="61">
        <v>75115003.008548155</v>
      </c>
      <c r="CD42" s="134"/>
      <c r="CE42" s="61">
        <f t="shared" si="7"/>
        <v>211742519.07807106</v>
      </c>
      <c r="CG42" s="67">
        <f t="shared" si="8"/>
        <v>29332341.731920719</v>
      </c>
      <c r="CH42" s="34">
        <f t="shared" si="9"/>
        <v>0.16080430466474607</v>
      </c>
      <c r="CI42" s="61">
        <f t="shared" si="50"/>
        <v>128.55702309687123</v>
      </c>
      <c r="CK42" s="50">
        <v>9207379.6866000034</v>
      </c>
      <c r="CL42" s="51">
        <v>3464808.42</v>
      </c>
      <c r="CM42" s="52">
        <f t="shared" si="10"/>
        <v>-5742571.2666000035</v>
      </c>
      <c r="CO42" s="70">
        <f t="shared" si="11"/>
        <v>205999947.81147105</v>
      </c>
      <c r="CP42" s="51"/>
      <c r="CQ42" s="6">
        <v>92</v>
      </c>
      <c r="CR42" s="6" t="s">
        <v>27</v>
      </c>
      <c r="CS42" s="7">
        <v>228166</v>
      </c>
      <c r="CT42" s="7">
        <v>122830066.92148668</v>
      </c>
      <c r="CU42" s="7">
        <v>-38479490.227603547</v>
      </c>
      <c r="CV42" s="53">
        <v>15613972</v>
      </c>
      <c r="CX42" s="37">
        <f t="shared" si="12"/>
        <v>138444038.92148668</v>
      </c>
      <c r="CY42" s="132"/>
      <c r="CZ42" s="61">
        <v>75115003.008548155</v>
      </c>
      <c r="DA42" s="134"/>
      <c r="DB42" s="61">
        <f t="shared" si="13"/>
        <v>213559041.93003482</v>
      </c>
      <c r="DD42" s="67">
        <f t="shared" si="14"/>
        <v>31148864.583884478</v>
      </c>
      <c r="DE42" s="34">
        <f t="shared" si="15"/>
        <v>0.17076275587833509</v>
      </c>
      <c r="DF42" s="61">
        <f t="shared" si="51"/>
        <v>136.51843212347359</v>
      </c>
      <c r="DH42" s="50">
        <v>9207379.6866000034</v>
      </c>
      <c r="DI42" s="51">
        <v>3464808.42</v>
      </c>
      <c r="DJ42" s="52">
        <f t="shared" si="16"/>
        <v>-5742571.2666000035</v>
      </c>
      <c r="DL42" s="70">
        <f t="shared" si="17"/>
        <v>207816470.6634348</v>
      </c>
      <c r="DM42" s="51"/>
      <c r="DN42" s="6">
        <v>92</v>
      </c>
      <c r="DO42" s="6" t="s">
        <v>27</v>
      </c>
      <c r="DP42" s="7">
        <v>228166</v>
      </c>
      <c r="DQ42" s="7">
        <v>123535731.41318557</v>
      </c>
      <c r="DR42" s="7">
        <v>-38467506.017933093</v>
      </c>
      <c r="DS42" s="53">
        <v>15613972</v>
      </c>
      <c r="DU42" s="37">
        <f t="shared" si="18"/>
        <v>139149703.41318557</v>
      </c>
      <c r="DV42" s="132"/>
      <c r="DW42" s="61">
        <v>76527264.83837238</v>
      </c>
      <c r="DX42" s="134"/>
      <c r="DY42" s="61">
        <f t="shared" si="19"/>
        <v>215676968.25155795</v>
      </c>
      <c r="EA42" s="67">
        <f t="shared" si="20"/>
        <v>33266790.905407608</v>
      </c>
      <c r="EB42" s="34">
        <f t="shared" si="21"/>
        <v>0.1823735461990092</v>
      </c>
      <c r="EC42" s="61">
        <f t="shared" si="22"/>
        <v>145.80082442347944</v>
      </c>
      <c r="EE42" s="50">
        <v>9207379.6866000034</v>
      </c>
      <c r="EF42" s="51">
        <v>3464808.42</v>
      </c>
      <c r="EG42" s="52">
        <f t="shared" si="23"/>
        <v>-5742571.2666000035</v>
      </c>
      <c r="EI42" s="70">
        <f t="shared" si="24"/>
        <v>209934396.98495793</v>
      </c>
      <c r="EJ42" s="51"/>
      <c r="EK42" s="6">
        <v>92</v>
      </c>
      <c r="EL42" s="6" t="s">
        <v>27</v>
      </c>
      <c r="EM42" s="7">
        <v>228166</v>
      </c>
      <c r="EN42" s="7">
        <v>132684873.26346382</v>
      </c>
      <c r="EO42" s="7">
        <v>-38467506.017933093</v>
      </c>
      <c r="EP42" s="53">
        <v>15613972</v>
      </c>
      <c r="ER42" s="37">
        <v>148298845.26346382</v>
      </c>
      <c r="ES42" s="132"/>
      <c r="ET42" s="61">
        <v>76527264.83837238</v>
      </c>
      <c r="EU42" s="134"/>
      <c r="EV42" s="61">
        <v>224826110.1018362</v>
      </c>
      <c r="EX42" s="67">
        <v>52055159.695685863</v>
      </c>
      <c r="EY42" s="34">
        <v>0.3012957882868299</v>
      </c>
      <c r="EZ42" s="61">
        <v>228.14599763192527</v>
      </c>
      <c r="FB42" s="50">
        <v>9207379.6866000034</v>
      </c>
      <c r="FC42" s="51">
        <v>3464808.42</v>
      </c>
      <c r="FD42" s="52">
        <v>-5742571.2666000035</v>
      </c>
      <c r="FF42" s="70">
        <v>219083538.83523619</v>
      </c>
      <c r="FG42" s="51"/>
      <c r="FH42" s="6">
        <v>92</v>
      </c>
      <c r="FI42" s="6" t="s">
        <v>27</v>
      </c>
      <c r="FJ42" s="7">
        <v>228166</v>
      </c>
      <c r="FK42" s="7">
        <v>132522100.92948292</v>
      </c>
      <c r="FL42" s="7">
        <v>-38558954.449309066</v>
      </c>
      <c r="FM42" s="53">
        <v>15613972</v>
      </c>
      <c r="FO42" s="37">
        <v>148136072.92948294</v>
      </c>
      <c r="FP42" s="132"/>
      <c r="FQ42" s="134">
        <v>76527264.83837238</v>
      </c>
      <c r="FS42" s="67">
        <v>51892387.361704975</v>
      </c>
      <c r="FT42" s="34">
        <v>0.30035366037934175</v>
      </c>
      <c r="FU42" s="61">
        <v>227.43260328754053</v>
      </c>
      <c r="FW42" s="6">
        <v>92</v>
      </c>
      <c r="FX42" s="6" t="s">
        <v>27</v>
      </c>
      <c r="FY42" s="7">
        <v>228166</v>
      </c>
      <c r="FZ42" s="7">
        <v>204671688.58488607</v>
      </c>
      <c r="GA42" s="7">
        <v>-38043725.854430325</v>
      </c>
      <c r="GB42" s="53">
        <v>15613972</v>
      </c>
      <c r="GD42" s="37">
        <f t="shared" si="25"/>
        <v>220285660.58488607</v>
      </c>
      <c r="GF42" s="67">
        <f t="shared" si="26"/>
        <v>37875483.238735735</v>
      </c>
      <c r="GG42" s="34">
        <f t="shared" si="27"/>
        <v>0.20763909004299358</v>
      </c>
      <c r="GH42" s="61">
        <f t="shared" si="28"/>
        <v>165.99968110382676</v>
      </c>
      <c r="GJ42" s="50">
        <v>9063940.8591299914</v>
      </c>
      <c r="GK42" s="51">
        <v>2808372.335</v>
      </c>
      <c r="GL42" s="52">
        <f t="shared" si="29"/>
        <v>-6255568.5241299914</v>
      </c>
      <c r="GN42" s="70">
        <f t="shared" si="30"/>
        <v>214030092.06075609</v>
      </c>
      <c r="GO42" s="51"/>
      <c r="GP42" s="125">
        <v>1</v>
      </c>
      <c r="GQ42" s="51"/>
      <c r="GR42" s="106" t="s">
        <v>939</v>
      </c>
      <c r="GS42" s="88">
        <v>223027</v>
      </c>
      <c r="GT42" s="88">
        <v>166796205.34615034</v>
      </c>
      <c r="GU42" s="88">
        <v>-40394621.151077501</v>
      </c>
      <c r="GV42" s="88">
        <v>15613972</v>
      </c>
      <c r="GX42" s="97">
        <f t="shared" si="31"/>
        <v>182410177.34615034</v>
      </c>
      <c r="GZ42" s="88">
        <v>-6255568.5241299914</v>
      </c>
      <c r="HB42" s="97">
        <f t="shared" si="32"/>
        <v>176154608.82202035</v>
      </c>
      <c r="HD42" s="110">
        <v>92</v>
      </c>
      <c r="HE42" s="53"/>
    </row>
    <row r="43" spans="1:213" x14ac:dyDescent="0.25">
      <c r="A43" s="6">
        <v>97</v>
      </c>
      <c r="B43" s="6" t="s">
        <v>940</v>
      </c>
      <c r="C43" s="7">
        <v>2152</v>
      </c>
      <c r="D43" s="7">
        <v>6179861.1682949616</v>
      </c>
      <c r="E43" s="7">
        <v>1618387.6908562146</v>
      </c>
      <c r="F43" s="53">
        <v>-545571</v>
      </c>
      <c r="H43" s="37">
        <f t="shared" si="33"/>
        <v>5634290.1682949616</v>
      </c>
      <c r="I43" s="132"/>
      <c r="J43" s="61">
        <v>1288903.6659107916</v>
      </c>
      <c r="K43" s="134"/>
      <c r="L43" s="134">
        <f t="shared" si="34"/>
        <v>6923193.8342057532</v>
      </c>
      <c r="M43" s="190">
        <f t="shared" si="35"/>
        <v>3217.0975066011865</v>
      </c>
      <c r="O43" s="67">
        <f t="shared" si="36"/>
        <v>57375.291423648596</v>
      </c>
      <c r="P43" s="34">
        <f t="shared" si="37"/>
        <v>8.356657121963422E-3</v>
      </c>
      <c r="Q43" s="61">
        <f t="shared" si="38"/>
        <v>26.66138077307091</v>
      </c>
      <c r="S43" s="50">
        <v>95413.618780000004</v>
      </c>
      <c r="T43" s="51">
        <v>104670.874</v>
      </c>
      <c r="U43" s="52">
        <f t="shared" si="39"/>
        <v>9257.2552199999918</v>
      </c>
      <c r="W43" s="50">
        <f t="shared" si="40"/>
        <v>6932451.0894257529</v>
      </c>
      <c r="X43" s="52">
        <f t="shared" si="41"/>
        <v>577704.25745214603</v>
      </c>
      <c r="Y43" s="51"/>
      <c r="Z43" s="6">
        <v>97</v>
      </c>
      <c r="AA43" s="6" t="s">
        <v>28</v>
      </c>
      <c r="AB43" s="7">
        <v>2152</v>
      </c>
      <c r="AC43" s="7">
        <v>6179861.1682949634</v>
      </c>
      <c r="AD43" s="7">
        <v>1618387.6908562146</v>
      </c>
      <c r="AE43" s="53">
        <v>-448279</v>
      </c>
      <c r="AG43" s="37">
        <f t="shared" si="42"/>
        <v>5731582.1682949634</v>
      </c>
      <c r="AH43" s="132"/>
      <c r="AI43" s="61">
        <v>1288903.6659107916</v>
      </c>
      <c r="AJ43" s="134"/>
      <c r="AK43" s="61">
        <f t="shared" si="0"/>
        <v>7020485.834205755</v>
      </c>
      <c r="AM43" s="67">
        <f t="shared" si="43"/>
        <v>154667.29142365046</v>
      </c>
      <c r="AN43" s="34">
        <f t="shared" si="44"/>
        <v>2.2527145228189729E-2</v>
      </c>
      <c r="AO43" s="61">
        <f t="shared" si="45"/>
        <v>71.871417947792963</v>
      </c>
      <c r="AQ43" s="50">
        <v>95697.045999999988</v>
      </c>
      <c r="AR43" s="51">
        <v>104981.79999999999</v>
      </c>
      <c r="AS43" s="52">
        <f t="shared" si="1"/>
        <v>9284.7540000000008</v>
      </c>
      <c r="AU43" s="70">
        <f t="shared" si="2"/>
        <v>7029770.5882057548</v>
      </c>
      <c r="AV43" s="51"/>
      <c r="AW43" s="6">
        <v>97</v>
      </c>
      <c r="AX43" s="6" t="s">
        <v>28</v>
      </c>
      <c r="AY43" s="7">
        <v>2152</v>
      </c>
      <c r="AZ43" s="7">
        <v>6215550.8915764745</v>
      </c>
      <c r="BA43" s="7">
        <v>1618441.3548562147</v>
      </c>
      <c r="BB43" s="53">
        <v>-448279</v>
      </c>
      <c r="BD43" s="37">
        <f t="shared" si="46"/>
        <v>5767271.8915764745</v>
      </c>
      <c r="BE43" s="132"/>
      <c r="BF43" s="61">
        <v>1289059.9298955034</v>
      </c>
      <c r="BG43" s="134"/>
      <c r="BH43" s="61">
        <f t="shared" si="3"/>
        <v>7056331.821471978</v>
      </c>
      <c r="BJ43" s="67">
        <f t="shared" si="47"/>
        <v>190513.2786898734</v>
      </c>
      <c r="BK43" s="34">
        <f t="shared" si="48"/>
        <v>2.7748079490122288E-2</v>
      </c>
      <c r="BL43" s="61">
        <f t="shared" si="49"/>
        <v>88.528475227636335</v>
      </c>
      <c r="BN43" s="50">
        <v>95697.045999999988</v>
      </c>
      <c r="BO43" s="51">
        <v>104981.79999999999</v>
      </c>
      <c r="BP43" s="52">
        <f t="shared" si="4"/>
        <v>9284.7540000000008</v>
      </c>
      <c r="BR43" s="70">
        <f t="shared" si="5"/>
        <v>7065616.5754719777</v>
      </c>
      <c r="BS43" s="51"/>
      <c r="BT43" s="6">
        <v>97</v>
      </c>
      <c r="BU43" s="6" t="s">
        <v>28</v>
      </c>
      <c r="BV43" s="7">
        <v>2152</v>
      </c>
      <c r="BW43" s="7">
        <v>6207810.4826995414</v>
      </c>
      <c r="BX43" s="7">
        <v>1612146.2513590399</v>
      </c>
      <c r="BY43" s="53">
        <v>-448279</v>
      </c>
      <c r="CA43" s="37">
        <f t="shared" si="6"/>
        <v>5759531.4826995414</v>
      </c>
      <c r="CB43" s="132"/>
      <c r="CC43" s="61">
        <v>1289059.9298955034</v>
      </c>
      <c r="CD43" s="134"/>
      <c r="CE43" s="61">
        <f t="shared" si="7"/>
        <v>7048591.4125950448</v>
      </c>
      <c r="CG43" s="67">
        <f t="shared" si="8"/>
        <v>182772.86981294025</v>
      </c>
      <c r="CH43" s="34">
        <f t="shared" si="9"/>
        <v>2.6620696232219195E-2</v>
      </c>
      <c r="CI43" s="61">
        <f t="shared" si="50"/>
        <v>84.931630953968522</v>
      </c>
      <c r="CK43" s="50">
        <v>95697.045999999988</v>
      </c>
      <c r="CL43" s="51">
        <v>104981.79999999999</v>
      </c>
      <c r="CM43" s="52">
        <f t="shared" si="10"/>
        <v>9284.7540000000008</v>
      </c>
      <c r="CO43" s="70">
        <f t="shared" si="11"/>
        <v>7057876.1665950445</v>
      </c>
      <c r="CP43" s="51"/>
      <c r="CQ43" s="6">
        <v>97</v>
      </c>
      <c r="CR43" s="6" t="s">
        <v>28</v>
      </c>
      <c r="CS43" s="7">
        <v>2152</v>
      </c>
      <c r="CT43" s="7">
        <v>6118019.2060723081</v>
      </c>
      <c r="CU43" s="7">
        <v>1612146.2513590399</v>
      </c>
      <c r="CV43" s="53">
        <v>-448279</v>
      </c>
      <c r="CX43" s="37">
        <f t="shared" si="12"/>
        <v>5669740.2060723081</v>
      </c>
      <c r="CY43" s="132"/>
      <c r="CZ43" s="61">
        <v>1289059.9298955034</v>
      </c>
      <c r="DA43" s="134"/>
      <c r="DB43" s="61">
        <f t="shared" si="13"/>
        <v>6958800.1359678116</v>
      </c>
      <c r="DD43" s="67">
        <f t="shared" si="14"/>
        <v>92981.593185706995</v>
      </c>
      <c r="DE43" s="34">
        <f t="shared" si="15"/>
        <v>1.3542681416108303E-2</v>
      </c>
      <c r="DF43" s="61">
        <f t="shared" si="51"/>
        <v>43.207060030532993</v>
      </c>
      <c r="DH43" s="50">
        <v>95697.045999999988</v>
      </c>
      <c r="DI43" s="51">
        <v>104981.79999999999</v>
      </c>
      <c r="DJ43" s="52">
        <f t="shared" si="16"/>
        <v>9284.7540000000008</v>
      </c>
      <c r="DL43" s="70">
        <f t="shared" si="17"/>
        <v>6968084.8899678113</v>
      </c>
      <c r="DM43" s="51"/>
      <c r="DN43" s="6">
        <v>97</v>
      </c>
      <c r="DO43" s="6" t="s">
        <v>28</v>
      </c>
      <c r="DP43" s="7">
        <v>2152</v>
      </c>
      <c r="DQ43" s="7">
        <v>6128642.3094564518</v>
      </c>
      <c r="DR43" s="7">
        <v>1604232.5308791241</v>
      </c>
      <c r="DS43" s="53">
        <v>-448279</v>
      </c>
      <c r="DU43" s="37">
        <f t="shared" si="18"/>
        <v>5680363.3094564518</v>
      </c>
      <c r="DV43" s="132"/>
      <c r="DW43" s="61">
        <v>1293755.5892893996</v>
      </c>
      <c r="DX43" s="134"/>
      <c r="DY43" s="61">
        <f t="shared" si="19"/>
        <v>6974118.8987458516</v>
      </c>
      <c r="EA43" s="67">
        <f t="shared" si="20"/>
        <v>108300.35596374702</v>
      </c>
      <c r="EB43" s="34">
        <f t="shared" si="21"/>
        <v>1.5773844777415648E-2</v>
      </c>
      <c r="EC43" s="61">
        <f t="shared" si="22"/>
        <v>50.325444221072033</v>
      </c>
      <c r="EE43" s="50">
        <v>95697.045999999988</v>
      </c>
      <c r="EF43" s="51">
        <v>104981.79999999999</v>
      </c>
      <c r="EG43" s="52">
        <f t="shared" si="23"/>
        <v>9284.7540000000008</v>
      </c>
      <c r="EI43" s="70">
        <f t="shared" si="24"/>
        <v>6983403.6527458513</v>
      </c>
      <c r="EJ43" s="51"/>
      <c r="EK43" s="6">
        <v>97</v>
      </c>
      <c r="EL43" s="6" t="s">
        <v>28</v>
      </c>
      <c r="EM43" s="7">
        <v>2152</v>
      </c>
      <c r="EN43" s="7">
        <v>6238800.8568748338</v>
      </c>
      <c r="EO43" s="7">
        <v>1604232.5308791241</v>
      </c>
      <c r="EP43" s="53">
        <v>-448279</v>
      </c>
      <c r="ER43" s="37">
        <v>5790521.8568748338</v>
      </c>
      <c r="ES43" s="132"/>
      <c r="ET43" s="61">
        <v>1293755.5892893996</v>
      </c>
      <c r="EU43" s="134"/>
      <c r="EV43" s="61">
        <v>7084277.4461642336</v>
      </c>
      <c r="EX43" s="67">
        <v>315098.82338212896</v>
      </c>
      <c r="EY43" s="34">
        <v>4.654904840620451E-2</v>
      </c>
      <c r="EZ43" s="61">
        <v>146.42138632998558</v>
      </c>
      <c r="FB43" s="50">
        <v>95697.045999999988</v>
      </c>
      <c r="FC43" s="51">
        <v>104981.79999999999</v>
      </c>
      <c r="FD43" s="52">
        <v>9284.7540000000008</v>
      </c>
      <c r="FF43" s="70">
        <v>7093562.2001642333</v>
      </c>
      <c r="FG43" s="51"/>
      <c r="FH43" s="6">
        <v>97</v>
      </c>
      <c r="FI43" s="6" t="s">
        <v>28</v>
      </c>
      <c r="FJ43" s="7">
        <v>2152</v>
      </c>
      <c r="FK43" s="7">
        <v>6223786.8095782464</v>
      </c>
      <c r="FL43" s="7">
        <v>1589889.1163988949</v>
      </c>
      <c r="FM43" s="53">
        <v>-448279</v>
      </c>
      <c r="FO43" s="37">
        <v>5775507.8095782464</v>
      </c>
      <c r="FP43" s="132"/>
      <c r="FQ43" s="134">
        <v>1293755.5892893996</v>
      </c>
      <c r="FS43" s="67">
        <v>300084.77608554158</v>
      </c>
      <c r="FT43" s="34">
        <v>4.4331047060213041E-2</v>
      </c>
      <c r="FU43" s="61">
        <v>139.44459855276097</v>
      </c>
      <c r="FW43" s="6">
        <v>97</v>
      </c>
      <c r="FX43" s="6" t="s">
        <v>28</v>
      </c>
      <c r="FY43" s="7">
        <v>2152</v>
      </c>
      <c r="FZ43" s="7">
        <v>7420671.1549980463</v>
      </c>
      <c r="GA43" s="7">
        <v>1563300.3078766062</v>
      </c>
      <c r="GB43" s="53">
        <v>-448279</v>
      </c>
      <c r="GD43" s="37">
        <f t="shared" si="25"/>
        <v>6972392.1549980463</v>
      </c>
      <c r="GF43" s="67">
        <f t="shared" si="26"/>
        <v>106573.61221594177</v>
      </c>
      <c r="GG43" s="34">
        <f t="shared" si="27"/>
        <v>1.552234617793394E-2</v>
      </c>
      <c r="GH43" s="61">
        <f t="shared" si="28"/>
        <v>49.523054003690412</v>
      </c>
      <c r="GJ43" s="50">
        <v>59872.782138000002</v>
      </c>
      <c r="GK43" s="51">
        <v>147843.80800000002</v>
      </c>
      <c r="GL43" s="52">
        <f t="shared" si="29"/>
        <v>87971.02586200001</v>
      </c>
      <c r="GN43" s="70">
        <f t="shared" si="30"/>
        <v>7060363.1808600463</v>
      </c>
      <c r="GO43" s="51"/>
      <c r="GP43" s="125">
        <v>10</v>
      </c>
      <c r="GQ43" s="51"/>
      <c r="GR43" s="106" t="s">
        <v>940</v>
      </c>
      <c r="GS43" s="88">
        <v>2236</v>
      </c>
      <c r="GT43" s="88">
        <v>7314097.5427821046</v>
      </c>
      <c r="GU43" s="88">
        <v>1581717.2433503026</v>
      </c>
      <c r="GV43" s="88">
        <v>-448279</v>
      </c>
      <c r="GX43" s="97">
        <f t="shared" si="31"/>
        <v>6865818.5427821046</v>
      </c>
      <c r="GZ43" s="88">
        <v>87971.02586200001</v>
      </c>
      <c r="HB43" s="97">
        <f t="shared" si="32"/>
        <v>6953789.5686441045</v>
      </c>
      <c r="HD43" s="110">
        <v>97</v>
      </c>
      <c r="HE43" s="53"/>
    </row>
    <row r="44" spans="1:213" x14ac:dyDescent="0.25">
      <c r="A44" s="6">
        <v>98</v>
      </c>
      <c r="B44" s="6" t="s">
        <v>941</v>
      </c>
      <c r="C44" s="7">
        <v>23602</v>
      </c>
      <c r="D44" s="7">
        <v>36533880.743718758</v>
      </c>
      <c r="E44" s="7">
        <v>6796347.8278287165</v>
      </c>
      <c r="F44" s="53">
        <v>-4557126</v>
      </c>
      <c r="H44" s="37">
        <f t="shared" si="33"/>
        <v>31976754.743718758</v>
      </c>
      <c r="I44" s="132"/>
      <c r="J44" s="61">
        <v>9501032.9287138581</v>
      </c>
      <c r="K44" s="134"/>
      <c r="L44" s="134">
        <f t="shared" si="34"/>
        <v>41477787.672432616</v>
      </c>
      <c r="M44" s="190">
        <f t="shared" si="35"/>
        <v>1757.3844450653596</v>
      </c>
      <c r="O44" s="67">
        <f t="shared" si="36"/>
        <v>3727884.4023040012</v>
      </c>
      <c r="P44" s="34">
        <f t="shared" si="37"/>
        <v>9.8752157737417703E-2</v>
      </c>
      <c r="Q44" s="61">
        <f t="shared" si="38"/>
        <v>157.94781807914589</v>
      </c>
      <c r="S44" s="50">
        <v>3344929.058282</v>
      </c>
      <c r="T44" s="51">
        <v>757300.57019999996</v>
      </c>
      <c r="U44" s="52">
        <f t="shared" si="39"/>
        <v>-2587628.4880820001</v>
      </c>
      <c r="W44" s="50">
        <f t="shared" si="40"/>
        <v>38890159.184350617</v>
      </c>
      <c r="X44" s="52">
        <f t="shared" si="41"/>
        <v>3240846.5986958849</v>
      </c>
      <c r="Y44" s="51"/>
      <c r="Z44" s="6">
        <v>98</v>
      </c>
      <c r="AA44" s="6" t="s">
        <v>29</v>
      </c>
      <c r="AB44" s="7">
        <v>23602</v>
      </c>
      <c r="AC44" s="7">
        <v>36533880.743718758</v>
      </c>
      <c r="AD44" s="7">
        <v>6796347.8278287165</v>
      </c>
      <c r="AE44" s="53">
        <v>-4514470</v>
      </c>
      <c r="AG44" s="37">
        <f t="shared" si="42"/>
        <v>32019410.743718758</v>
      </c>
      <c r="AH44" s="132"/>
      <c r="AI44" s="61">
        <v>9501032.9287138581</v>
      </c>
      <c r="AJ44" s="134"/>
      <c r="AK44" s="61">
        <f t="shared" si="0"/>
        <v>41520443.672432616</v>
      </c>
      <c r="AM44" s="67">
        <f t="shared" si="43"/>
        <v>3770540.4023040012</v>
      </c>
      <c r="AN44" s="34">
        <f t="shared" si="44"/>
        <v>9.9882120897714158E-2</v>
      </c>
      <c r="AO44" s="61">
        <f t="shared" si="45"/>
        <v>159.75512254486912</v>
      </c>
      <c r="AQ44" s="50">
        <v>3354865.2074000007</v>
      </c>
      <c r="AR44" s="51">
        <v>759550.13999999978</v>
      </c>
      <c r="AS44" s="52">
        <f t="shared" si="1"/>
        <v>-2595315.067400001</v>
      </c>
      <c r="AU44" s="70">
        <f t="shared" si="2"/>
        <v>38925128.605032615</v>
      </c>
      <c r="AV44" s="51"/>
      <c r="AW44" s="6">
        <v>98</v>
      </c>
      <c r="AX44" s="6" t="s">
        <v>29</v>
      </c>
      <c r="AY44" s="7">
        <v>23602</v>
      </c>
      <c r="AZ44" s="7">
        <v>36496885.074063241</v>
      </c>
      <c r="BA44" s="7">
        <v>6796918.5958287213</v>
      </c>
      <c r="BB44" s="53">
        <v>-4514470</v>
      </c>
      <c r="BD44" s="37">
        <f t="shared" si="46"/>
        <v>31982415.074063241</v>
      </c>
      <c r="BE44" s="132"/>
      <c r="BF44" s="61">
        <v>9481686.5159122273</v>
      </c>
      <c r="BG44" s="134"/>
      <c r="BH44" s="61">
        <f t="shared" si="3"/>
        <v>41464101.589975469</v>
      </c>
      <c r="BJ44" s="67">
        <f t="shared" si="47"/>
        <v>3714198.3198468536</v>
      </c>
      <c r="BK44" s="34">
        <f t="shared" si="48"/>
        <v>9.8389611577783503E-2</v>
      </c>
      <c r="BL44" s="61">
        <f t="shared" si="49"/>
        <v>157.36794847245375</v>
      </c>
      <c r="BN44" s="50">
        <v>3354865.2074000007</v>
      </c>
      <c r="BO44" s="51">
        <v>759550.13999999978</v>
      </c>
      <c r="BP44" s="52">
        <f t="shared" si="4"/>
        <v>-2595315.067400001</v>
      </c>
      <c r="BR44" s="70">
        <f t="shared" si="5"/>
        <v>38868786.522575468</v>
      </c>
      <c r="BS44" s="51"/>
      <c r="BT44" s="6">
        <v>98</v>
      </c>
      <c r="BU44" s="6" t="s">
        <v>29</v>
      </c>
      <c r="BV44" s="7">
        <v>23602</v>
      </c>
      <c r="BW44" s="7">
        <v>36504886.469355412</v>
      </c>
      <c r="BX44" s="7">
        <v>6829584.0155406194</v>
      </c>
      <c r="BY44" s="53">
        <v>-4514470</v>
      </c>
      <c r="CA44" s="37">
        <f t="shared" si="6"/>
        <v>31990416.469355412</v>
      </c>
      <c r="CB44" s="132"/>
      <c r="CC44" s="61">
        <v>9481686.5159122273</v>
      </c>
      <c r="CD44" s="134"/>
      <c r="CE44" s="61">
        <f t="shared" si="7"/>
        <v>41472102.985267639</v>
      </c>
      <c r="CG44" s="67">
        <f t="shared" si="8"/>
        <v>3722199.715139024</v>
      </c>
      <c r="CH44" s="34">
        <f t="shared" si="9"/>
        <v>9.8601569612083995E-2</v>
      </c>
      <c r="CI44" s="61">
        <f t="shared" si="50"/>
        <v>157.70696191589798</v>
      </c>
      <c r="CK44" s="50">
        <v>3354865.2074000007</v>
      </c>
      <c r="CL44" s="51">
        <v>759550.13999999978</v>
      </c>
      <c r="CM44" s="52">
        <f t="shared" si="10"/>
        <v>-2595315.067400001</v>
      </c>
      <c r="CO44" s="70">
        <f t="shared" si="11"/>
        <v>38876787.917867638</v>
      </c>
      <c r="CP44" s="51"/>
      <c r="CQ44" s="6">
        <v>98</v>
      </c>
      <c r="CR44" s="6" t="s">
        <v>29</v>
      </c>
      <c r="CS44" s="7">
        <v>23602</v>
      </c>
      <c r="CT44" s="7">
        <v>35641418.003267042</v>
      </c>
      <c r="CU44" s="7">
        <v>6829584.0155406194</v>
      </c>
      <c r="CV44" s="53">
        <v>-4514470</v>
      </c>
      <c r="CX44" s="37">
        <f t="shared" si="12"/>
        <v>31126948.003267042</v>
      </c>
      <c r="CY44" s="132"/>
      <c r="CZ44" s="61">
        <v>9481686.5159122273</v>
      </c>
      <c r="DA44" s="134"/>
      <c r="DB44" s="61">
        <f t="shared" si="13"/>
        <v>40608634.51917927</v>
      </c>
      <c r="DD44" s="67">
        <f t="shared" si="14"/>
        <v>2858731.2490506545</v>
      </c>
      <c r="DE44" s="34">
        <f t="shared" si="15"/>
        <v>7.5728174151713915E-2</v>
      </c>
      <c r="DF44" s="61">
        <f t="shared" si="51"/>
        <v>121.12241543304188</v>
      </c>
      <c r="DH44" s="50">
        <v>3354865.2074000007</v>
      </c>
      <c r="DI44" s="51">
        <v>759550.13999999978</v>
      </c>
      <c r="DJ44" s="52">
        <f t="shared" si="16"/>
        <v>-2595315.067400001</v>
      </c>
      <c r="DL44" s="70">
        <f t="shared" si="17"/>
        <v>38013319.451779269</v>
      </c>
      <c r="DM44" s="51"/>
      <c r="DN44" s="6">
        <v>98</v>
      </c>
      <c r="DO44" s="6" t="s">
        <v>29</v>
      </c>
      <c r="DP44" s="7">
        <v>23602</v>
      </c>
      <c r="DQ44" s="7">
        <v>35788599.613447011</v>
      </c>
      <c r="DR44" s="7">
        <v>6855462.2781595457</v>
      </c>
      <c r="DS44" s="53">
        <v>-4514470</v>
      </c>
      <c r="DU44" s="37">
        <f t="shared" si="18"/>
        <v>31274129.613447011</v>
      </c>
      <c r="DV44" s="132"/>
      <c r="DW44" s="61">
        <v>9576242.2762254905</v>
      </c>
      <c r="DX44" s="134"/>
      <c r="DY44" s="61">
        <f t="shared" si="19"/>
        <v>40850371.889672503</v>
      </c>
      <c r="EA44" s="67">
        <f t="shared" si="20"/>
        <v>3100468.6195438877</v>
      </c>
      <c r="EB44" s="34">
        <f t="shared" si="21"/>
        <v>8.2131829513779953E-2</v>
      </c>
      <c r="EC44" s="61">
        <f t="shared" si="22"/>
        <v>131.36465636572697</v>
      </c>
      <c r="EE44" s="50">
        <v>3354865.2074000007</v>
      </c>
      <c r="EF44" s="51">
        <v>759550.13999999978</v>
      </c>
      <c r="EG44" s="52">
        <f t="shared" si="23"/>
        <v>-2595315.067400001</v>
      </c>
      <c r="EI44" s="70">
        <f t="shared" si="24"/>
        <v>38255056.822272502</v>
      </c>
      <c r="EJ44" s="51"/>
      <c r="EK44" s="6">
        <v>98</v>
      </c>
      <c r="EL44" s="6" t="s">
        <v>29</v>
      </c>
      <c r="EM44" s="7">
        <v>23602</v>
      </c>
      <c r="EN44" s="7">
        <v>36823666.66694653</v>
      </c>
      <c r="EO44" s="7">
        <v>6855462.2781595457</v>
      </c>
      <c r="EP44" s="53">
        <v>-4514470</v>
      </c>
      <c r="ER44" s="37">
        <v>32309196.66694653</v>
      </c>
      <c r="ES44" s="132"/>
      <c r="ET44" s="61">
        <v>9576242.2762254905</v>
      </c>
      <c r="EU44" s="134"/>
      <c r="EV44" s="61">
        <v>41885438.943172023</v>
      </c>
      <c r="EX44" s="67">
        <v>5163393.7130434066</v>
      </c>
      <c r="EY44" s="34">
        <v>0.14060746564320165</v>
      </c>
      <c r="EZ44" s="61">
        <v>218.76932942307459</v>
      </c>
      <c r="FB44" s="50">
        <v>3354865.2074000007</v>
      </c>
      <c r="FC44" s="51">
        <v>759550.13999999978</v>
      </c>
      <c r="FD44" s="52">
        <v>-2595315.067400001</v>
      </c>
      <c r="FF44" s="70">
        <v>39290123.875772022</v>
      </c>
      <c r="FG44" s="51"/>
      <c r="FH44" s="6">
        <v>98</v>
      </c>
      <c r="FI44" s="6" t="s">
        <v>29</v>
      </c>
      <c r="FJ44" s="7">
        <v>23602</v>
      </c>
      <c r="FK44" s="7">
        <v>36883088.84415029</v>
      </c>
      <c r="FL44" s="7">
        <v>6922220.9968685787</v>
      </c>
      <c r="FM44" s="53">
        <v>-4514470</v>
      </c>
      <c r="FO44" s="37">
        <v>32368618.84415029</v>
      </c>
      <c r="FP44" s="132"/>
      <c r="FQ44" s="134">
        <v>9576242.2762254905</v>
      </c>
      <c r="FS44" s="67">
        <v>5222815.8902471662</v>
      </c>
      <c r="FT44" s="34">
        <v>0.14222562652806997</v>
      </c>
      <c r="FU44" s="61">
        <v>221.28700492530999</v>
      </c>
      <c r="FW44" s="6">
        <v>98</v>
      </c>
      <c r="FX44" s="6" t="s">
        <v>29</v>
      </c>
      <c r="FY44" s="7">
        <v>23602</v>
      </c>
      <c r="FZ44" s="7">
        <v>46004806.866641574</v>
      </c>
      <c r="GA44" s="7">
        <v>6971974.2300896579</v>
      </c>
      <c r="GB44" s="53">
        <v>-4514470</v>
      </c>
      <c r="GD44" s="37">
        <f t="shared" si="25"/>
        <v>41490336.866641574</v>
      </c>
      <c r="GF44" s="67">
        <f t="shared" si="26"/>
        <v>3740433.5965129584</v>
      </c>
      <c r="GG44" s="34">
        <f t="shared" si="27"/>
        <v>9.9084587574897243E-2</v>
      </c>
      <c r="GH44" s="61">
        <f t="shared" si="28"/>
        <v>158.47951853711373</v>
      </c>
      <c r="GJ44" s="50">
        <v>3742015.2227580003</v>
      </c>
      <c r="GK44" s="51">
        <v>829179.35710000002</v>
      </c>
      <c r="GL44" s="52">
        <f t="shared" si="29"/>
        <v>-2912835.8656580001</v>
      </c>
      <c r="GN44" s="70">
        <f t="shared" si="30"/>
        <v>38577501.000983573</v>
      </c>
      <c r="GO44" s="51"/>
      <c r="GP44" s="125">
        <v>7</v>
      </c>
      <c r="GQ44" s="51"/>
      <c r="GR44" s="106" t="s">
        <v>941</v>
      </c>
      <c r="GS44" s="88">
        <v>23782</v>
      </c>
      <c r="GT44" s="88">
        <v>42264373.270128615</v>
      </c>
      <c r="GU44" s="88">
        <v>6577877.5605688002</v>
      </c>
      <c r="GV44" s="88">
        <v>-4514470</v>
      </c>
      <c r="GX44" s="97">
        <f t="shared" si="31"/>
        <v>37749903.270128615</v>
      </c>
      <c r="GZ44" s="88">
        <v>-2912835.8656580001</v>
      </c>
      <c r="HB44" s="97">
        <f t="shared" si="32"/>
        <v>34837067.404470615</v>
      </c>
      <c r="HD44" s="110">
        <v>98</v>
      </c>
      <c r="HE44" s="53"/>
    </row>
    <row r="45" spans="1:213" x14ac:dyDescent="0.25">
      <c r="A45" s="6">
        <v>99</v>
      </c>
      <c r="B45" s="6" t="s">
        <v>942</v>
      </c>
      <c r="C45" s="7">
        <v>1666</v>
      </c>
      <c r="D45" s="7">
        <v>3927321.7716813646</v>
      </c>
      <c r="E45" s="7">
        <v>1435336.5525646417</v>
      </c>
      <c r="F45" s="53">
        <v>-421929</v>
      </c>
      <c r="H45" s="37">
        <f t="shared" si="33"/>
        <v>3505392.7716813646</v>
      </c>
      <c r="I45" s="132"/>
      <c r="J45" s="61">
        <v>1233737.537448982</v>
      </c>
      <c r="K45" s="134"/>
      <c r="L45" s="134">
        <f t="shared" si="34"/>
        <v>4739130.3091303464</v>
      </c>
      <c r="M45" s="190">
        <f t="shared" si="35"/>
        <v>2844.6160318909642</v>
      </c>
      <c r="O45" s="67">
        <f t="shared" si="36"/>
        <v>73386.100821632892</v>
      </c>
      <c r="P45" s="34">
        <f t="shared" si="37"/>
        <v>1.5728702120220737E-2</v>
      </c>
      <c r="Q45" s="61">
        <f t="shared" si="38"/>
        <v>44.049280205061763</v>
      </c>
      <c r="S45" s="50">
        <v>105445.71034000001</v>
      </c>
      <c r="T45" s="51">
        <v>57093.203999999998</v>
      </c>
      <c r="U45" s="52">
        <f t="shared" si="39"/>
        <v>-48352.506340000007</v>
      </c>
      <c r="W45" s="50">
        <f t="shared" si="40"/>
        <v>4690777.8027903466</v>
      </c>
      <c r="X45" s="52">
        <f t="shared" si="41"/>
        <v>390898.15023252886</v>
      </c>
      <c r="Y45" s="51"/>
      <c r="Z45" s="6">
        <v>99</v>
      </c>
      <c r="AA45" s="6" t="s">
        <v>30</v>
      </c>
      <c r="AB45" s="7">
        <v>1666</v>
      </c>
      <c r="AC45" s="7">
        <v>3927321.7716813656</v>
      </c>
      <c r="AD45" s="7">
        <v>1435336.5525646426</v>
      </c>
      <c r="AE45" s="53">
        <v>-373002</v>
      </c>
      <c r="AG45" s="37">
        <f t="shared" si="42"/>
        <v>3554319.7716813656</v>
      </c>
      <c r="AH45" s="132"/>
      <c r="AI45" s="61">
        <v>1233737.537448982</v>
      </c>
      <c r="AJ45" s="134"/>
      <c r="AK45" s="61">
        <f t="shared" si="0"/>
        <v>4788057.3091303473</v>
      </c>
      <c r="AM45" s="67">
        <f t="shared" si="43"/>
        <v>122313.10082163382</v>
      </c>
      <c r="AN45" s="34">
        <f t="shared" si="44"/>
        <v>2.6215132112004727E-2</v>
      </c>
      <c r="AO45" s="61">
        <f t="shared" si="45"/>
        <v>73.417227383933863</v>
      </c>
      <c r="AQ45" s="50">
        <v>105758.93799999999</v>
      </c>
      <c r="AR45" s="51">
        <v>57262.8</v>
      </c>
      <c r="AS45" s="52">
        <f t="shared" si="1"/>
        <v>-48496.137999999992</v>
      </c>
      <c r="AU45" s="70">
        <f t="shared" si="2"/>
        <v>4739561.1711303471</v>
      </c>
      <c r="AV45" s="51"/>
      <c r="AW45" s="6">
        <v>99</v>
      </c>
      <c r="AX45" s="6" t="s">
        <v>30</v>
      </c>
      <c r="AY45" s="7">
        <v>1666</v>
      </c>
      <c r="AZ45" s="7">
        <v>3928963.1368259992</v>
      </c>
      <c r="BA45" s="7">
        <v>1435377.5205646427</v>
      </c>
      <c r="BB45" s="53">
        <v>-373002</v>
      </c>
      <c r="BD45" s="37">
        <f t="shared" si="46"/>
        <v>3555961.1368259992</v>
      </c>
      <c r="BE45" s="132"/>
      <c r="BF45" s="61">
        <v>1232888.2991791887</v>
      </c>
      <c r="BG45" s="134"/>
      <c r="BH45" s="61">
        <f t="shared" si="3"/>
        <v>4788849.4360051882</v>
      </c>
      <c r="BJ45" s="67">
        <f t="shared" si="47"/>
        <v>123105.22769647464</v>
      </c>
      <c r="BK45" s="34">
        <f t="shared" si="48"/>
        <v>2.6384907144555849E-2</v>
      </c>
      <c r="BL45" s="61">
        <f t="shared" si="49"/>
        <v>73.892693695362937</v>
      </c>
      <c r="BN45" s="50">
        <v>105758.93799999999</v>
      </c>
      <c r="BO45" s="51">
        <v>57262.8</v>
      </c>
      <c r="BP45" s="52">
        <f t="shared" si="4"/>
        <v>-48496.137999999992</v>
      </c>
      <c r="BR45" s="70">
        <f t="shared" si="5"/>
        <v>4740353.2980051879</v>
      </c>
      <c r="BS45" s="51"/>
      <c r="BT45" s="6">
        <v>99</v>
      </c>
      <c r="BU45" s="6" t="s">
        <v>30</v>
      </c>
      <c r="BV45" s="7">
        <v>1666</v>
      </c>
      <c r="BW45" s="7">
        <v>3926896.9555321159</v>
      </c>
      <c r="BX45" s="7">
        <v>1434910.6979235883</v>
      </c>
      <c r="BY45" s="53">
        <v>-373002</v>
      </c>
      <c r="CA45" s="37">
        <f t="shared" si="6"/>
        <v>3553894.9555321159</v>
      </c>
      <c r="CB45" s="132"/>
      <c r="CC45" s="61">
        <v>1232888.2991791887</v>
      </c>
      <c r="CD45" s="134"/>
      <c r="CE45" s="61">
        <f t="shared" si="7"/>
        <v>4786783.2547113048</v>
      </c>
      <c r="CG45" s="67">
        <f t="shared" si="8"/>
        <v>121039.04640259128</v>
      </c>
      <c r="CH45" s="34">
        <f t="shared" si="9"/>
        <v>2.5942066473992741E-2</v>
      </c>
      <c r="CI45" s="61">
        <f t="shared" si="50"/>
        <v>72.652488837089606</v>
      </c>
      <c r="CK45" s="50">
        <v>105758.93799999999</v>
      </c>
      <c r="CL45" s="51">
        <v>57262.8</v>
      </c>
      <c r="CM45" s="52">
        <f t="shared" si="10"/>
        <v>-48496.137999999992</v>
      </c>
      <c r="CO45" s="70">
        <f t="shared" si="11"/>
        <v>4738287.1167113045</v>
      </c>
      <c r="CP45" s="51"/>
      <c r="CQ45" s="6">
        <v>99</v>
      </c>
      <c r="CR45" s="6" t="s">
        <v>30</v>
      </c>
      <c r="CS45" s="7">
        <v>1666</v>
      </c>
      <c r="CT45" s="7">
        <v>3903855.9154904876</v>
      </c>
      <c r="CU45" s="7">
        <v>1434910.6979235883</v>
      </c>
      <c r="CV45" s="53">
        <v>-373002</v>
      </c>
      <c r="CX45" s="37">
        <f t="shared" si="12"/>
        <v>3530853.9154904876</v>
      </c>
      <c r="CY45" s="132"/>
      <c r="CZ45" s="61">
        <v>1232888.2991791887</v>
      </c>
      <c r="DA45" s="134"/>
      <c r="DB45" s="61">
        <f t="shared" si="13"/>
        <v>4763742.2146696765</v>
      </c>
      <c r="DD45" s="67">
        <f t="shared" si="14"/>
        <v>97998.006360962987</v>
      </c>
      <c r="DE45" s="34">
        <f t="shared" si="15"/>
        <v>2.1003724590484205E-2</v>
      </c>
      <c r="DF45" s="61">
        <f t="shared" si="51"/>
        <v>58.822332749677663</v>
      </c>
      <c r="DH45" s="50">
        <v>105758.93799999999</v>
      </c>
      <c r="DI45" s="51">
        <v>57262.8</v>
      </c>
      <c r="DJ45" s="52">
        <f t="shared" si="16"/>
        <v>-48496.137999999992</v>
      </c>
      <c r="DL45" s="70">
        <f t="shared" si="17"/>
        <v>4715246.0766696762</v>
      </c>
      <c r="DM45" s="51"/>
      <c r="DN45" s="6">
        <v>99</v>
      </c>
      <c r="DO45" s="6" t="s">
        <v>30</v>
      </c>
      <c r="DP45" s="7">
        <v>1666</v>
      </c>
      <c r="DQ45" s="7">
        <v>3909539.16491629</v>
      </c>
      <c r="DR45" s="7">
        <v>1430160.5523860783</v>
      </c>
      <c r="DS45" s="53">
        <v>-373002</v>
      </c>
      <c r="DU45" s="37">
        <f t="shared" si="18"/>
        <v>3536537.16491629</v>
      </c>
      <c r="DV45" s="132"/>
      <c r="DW45" s="61">
        <v>1240605.6613559644</v>
      </c>
      <c r="DX45" s="134"/>
      <c r="DY45" s="61">
        <f t="shared" si="19"/>
        <v>4777142.8262722548</v>
      </c>
      <c r="EA45" s="67">
        <f t="shared" si="20"/>
        <v>111398.6179635413</v>
      </c>
      <c r="EB45" s="34">
        <f t="shared" si="21"/>
        <v>2.3875851952013076E-2</v>
      </c>
      <c r="EC45" s="61">
        <f t="shared" si="22"/>
        <v>66.865917144982774</v>
      </c>
      <c r="EE45" s="50">
        <v>105758.93799999999</v>
      </c>
      <c r="EF45" s="51">
        <v>57262.8</v>
      </c>
      <c r="EG45" s="52">
        <f t="shared" si="23"/>
        <v>-48496.137999999992</v>
      </c>
      <c r="EI45" s="70">
        <f t="shared" si="24"/>
        <v>4728646.6882722545</v>
      </c>
      <c r="EJ45" s="51"/>
      <c r="EK45" s="6">
        <v>99</v>
      </c>
      <c r="EL45" s="6" t="s">
        <v>30</v>
      </c>
      <c r="EM45" s="7">
        <v>1666</v>
      </c>
      <c r="EN45" s="7">
        <v>3985190.4024474202</v>
      </c>
      <c r="EO45" s="7">
        <v>1430160.5523860783</v>
      </c>
      <c r="EP45" s="53">
        <v>-373002</v>
      </c>
      <c r="ER45" s="37">
        <v>3612188.4024474202</v>
      </c>
      <c r="ES45" s="132"/>
      <c r="ET45" s="61">
        <v>1240605.6613559644</v>
      </c>
      <c r="EU45" s="134"/>
      <c r="EV45" s="61">
        <v>4852794.0638033841</v>
      </c>
      <c r="EX45" s="67">
        <v>260826.39549467154</v>
      </c>
      <c r="EY45" s="34">
        <v>5.6800573160554861E-2</v>
      </c>
      <c r="EZ45" s="61">
        <v>156.55846068107536</v>
      </c>
      <c r="FB45" s="50">
        <v>105758.93799999999</v>
      </c>
      <c r="FC45" s="51">
        <v>57262.8</v>
      </c>
      <c r="FD45" s="52">
        <v>-48496.137999999992</v>
      </c>
      <c r="FF45" s="70">
        <v>4804297.9258033838</v>
      </c>
      <c r="FG45" s="51"/>
      <c r="FH45" s="6">
        <v>99</v>
      </c>
      <c r="FI45" s="6" t="s">
        <v>30</v>
      </c>
      <c r="FJ45" s="7">
        <v>1666</v>
      </c>
      <c r="FK45" s="7">
        <v>3985428.1725075701</v>
      </c>
      <c r="FL45" s="7">
        <v>1430918.4740953648</v>
      </c>
      <c r="FM45" s="53">
        <v>-373002</v>
      </c>
      <c r="FO45" s="37">
        <v>3612426.1725075701</v>
      </c>
      <c r="FP45" s="132"/>
      <c r="FQ45" s="134">
        <v>1240605.6613559644</v>
      </c>
      <c r="FS45" s="67">
        <v>261064.16555482149</v>
      </c>
      <c r="FT45" s="34">
        <v>5.6852352719411713E-2</v>
      </c>
      <c r="FU45" s="61">
        <v>156.70117980481481</v>
      </c>
      <c r="FW45" s="6">
        <v>99</v>
      </c>
      <c r="FX45" s="6" t="s">
        <v>30</v>
      </c>
      <c r="FY45" s="7">
        <v>1666</v>
      </c>
      <c r="FZ45" s="7">
        <v>5280189.8340048846</v>
      </c>
      <c r="GA45" s="7">
        <v>1552360.8510733431</v>
      </c>
      <c r="GB45" s="53">
        <v>-373002</v>
      </c>
      <c r="GD45" s="37">
        <f t="shared" si="25"/>
        <v>4907187.8340048846</v>
      </c>
      <c r="GF45" s="67">
        <f t="shared" si="26"/>
        <v>241443.62569617108</v>
      </c>
      <c r="GG45" s="34">
        <f t="shared" si="27"/>
        <v>5.1748148830407494E-2</v>
      </c>
      <c r="GH45" s="61">
        <f t="shared" si="28"/>
        <v>144.92414507573295</v>
      </c>
      <c r="GJ45" s="50">
        <v>108995.20738000001</v>
      </c>
      <c r="GK45" s="51">
        <v>51481.326000000001</v>
      </c>
      <c r="GL45" s="52">
        <f t="shared" si="29"/>
        <v>-57513.881380000006</v>
      </c>
      <c r="GN45" s="70">
        <f t="shared" si="30"/>
        <v>4849673.9526248844</v>
      </c>
      <c r="GO45" s="51"/>
      <c r="GP45" s="125">
        <v>4</v>
      </c>
      <c r="GQ45" s="51"/>
      <c r="GR45" s="106" t="s">
        <v>942</v>
      </c>
      <c r="GS45" s="88">
        <v>1707</v>
      </c>
      <c r="GT45" s="88">
        <v>5038746.2083087135</v>
      </c>
      <c r="GU45" s="88">
        <v>1431798.7705153292</v>
      </c>
      <c r="GV45" s="88">
        <v>-373002</v>
      </c>
      <c r="GX45" s="97">
        <f t="shared" si="31"/>
        <v>4665744.2083087135</v>
      </c>
      <c r="GZ45" s="88">
        <v>-57513.881380000006</v>
      </c>
      <c r="HB45" s="97">
        <f t="shared" si="32"/>
        <v>4608230.3269287134</v>
      </c>
      <c r="HD45" s="110">
        <v>99</v>
      </c>
      <c r="HE45" s="53"/>
    </row>
    <row r="46" spans="1:213" x14ac:dyDescent="0.25">
      <c r="A46" s="6">
        <v>102</v>
      </c>
      <c r="B46" s="6" t="s">
        <v>943</v>
      </c>
      <c r="C46" s="7">
        <v>10091</v>
      </c>
      <c r="D46" s="7">
        <v>21272466.603505433</v>
      </c>
      <c r="E46" s="7">
        <v>7323221.3445187733</v>
      </c>
      <c r="F46" s="53">
        <v>602222</v>
      </c>
      <c r="H46" s="37">
        <f t="shared" si="33"/>
        <v>21874688.603505433</v>
      </c>
      <c r="I46" s="132"/>
      <c r="J46" s="61">
        <v>5481468.8079449143</v>
      </c>
      <c r="K46" s="134"/>
      <c r="L46" s="134">
        <f t="shared" si="34"/>
        <v>27356157.411450349</v>
      </c>
      <c r="M46" s="190">
        <f t="shared" si="35"/>
        <v>2710.9461313497522</v>
      </c>
      <c r="O46" s="67">
        <f t="shared" si="36"/>
        <v>1243384.3910000511</v>
      </c>
      <c r="P46" s="34">
        <f t="shared" si="37"/>
        <v>4.7615946036305326E-2</v>
      </c>
      <c r="Q46" s="61">
        <f t="shared" si="38"/>
        <v>123.21716291745625</v>
      </c>
      <c r="S46" s="50">
        <v>99600.453740000012</v>
      </c>
      <c r="T46" s="51">
        <v>306128.3224</v>
      </c>
      <c r="U46" s="52">
        <f t="shared" si="39"/>
        <v>206527.86865999998</v>
      </c>
      <c r="W46" s="50">
        <f t="shared" si="40"/>
        <v>27562685.280110348</v>
      </c>
      <c r="X46" s="52">
        <f t="shared" si="41"/>
        <v>2296890.4400091958</v>
      </c>
      <c r="Y46" s="51"/>
      <c r="Z46" s="6">
        <v>102</v>
      </c>
      <c r="AA46" s="6" t="s">
        <v>31</v>
      </c>
      <c r="AB46" s="7">
        <v>10091</v>
      </c>
      <c r="AC46" s="7">
        <v>21272466.603505425</v>
      </c>
      <c r="AD46" s="7">
        <v>7323221.3445187695</v>
      </c>
      <c r="AE46" s="53">
        <v>612659</v>
      </c>
      <c r="AG46" s="37">
        <f t="shared" si="42"/>
        <v>21885125.603505425</v>
      </c>
      <c r="AH46" s="132"/>
      <c r="AI46" s="61">
        <v>5481468.8079449143</v>
      </c>
      <c r="AJ46" s="134"/>
      <c r="AK46" s="61">
        <f t="shared" si="0"/>
        <v>27366594.411450341</v>
      </c>
      <c r="AM46" s="67">
        <f t="shared" si="43"/>
        <v>1253821.3910000436</v>
      </c>
      <c r="AN46" s="34">
        <f t="shared" si="44"/>
        <v>4.8015635490650861E-2</v>
      </c>
      <c r="AO46" s="61">
        <f t="shared" si="45"/>
        <v>124.25145089684308</v>
      </c>
      <c r="AQ46" s="50">
        <v>99896.317999999999</v>
      </c>
      <c r="AR46" s="51">
        <v>307037.68000000005</v>
      </c>
      <c r="AS46" s="52">
        <f t="shared" si="1"/>
        <v>207141.36200000005</v>
      </c>
      <c r="AU46" s="70">
        <f t="shared" si="2"/>
        <v>27573735.773450341</v>
      </c>
      <c r="AV46" s="51"/>
      <c r="AW46" s="6">
        <v>102</v>
      </c>
      <c r="AX46" s="6" t="s">
        <v>31</v>
      </c>
      <c r="AY46" s="7">
        <v>10091</v>
      </c>
      <c r="AZ46" s="7">
        <v>21245612.27947076</v>
      </c>
      <c r="BA46" s="7">
        <v>7323466.3125187708</v>
      </c>
      <c r="BB46" s="53">
        <v>612659</v>
      </c>
      <c r="BD46" s="37">
        <f t="shared" si="46"/>
        <v>21858271.27947076</v>
      </c>
      <c r="BE46" s="132"/>
      <c r="BF46" s="61">
        <v>5492517.1638566134</v>
      </c>
      <c r="BG46" s="134"/>
      <c r="BH46" s="61">
        <f t="shared" si="3"/>
        <v>27350788.443327375</v>
      </c>
      <c r="BJ46" s="67">
        <f t="shared" si="47"/>
        <v>1238015.422877077</v>
      </c>
      <c r="BK46" s="34">
        <f t="shared" si="48"/>
        <v>4.7410339066920291E-2</v>
      </c>
      <c r="BL46" s="61">
        <f t="shared" si="49"/>
        <v>122.68510780666703</v>
      </c>
      <c r="BN46" s="50">
        <v>99896.317999999999</v>
      </c>
      <c r="BO46" s="51">
        <v>307037.68000000005</v>
      </c>
      <c r="BP46" s="52">
        <f t="shared" si="4"/>
        <v>207141.36200000005</v>
      </c>
      <c r="BR46" s="70">
        <f t="shared" si="5"/>
        <v>27557929.805327374</v>
      </c>
      <c r="BS46" s="51"/>
      <c r="BT46" s="6">
        <v>102</v>
      </c>
      <c r="BU46" s="6" t="s">
        <v>31</v>
      </c>
      <c r="BV46" s="7">
        <v>10091</v>
      </c>
      <c r="BW46" s="7">
        <v>21248171.110586982</v>
      </c>
      <c r="BX46" s="7">
        <v>7335751.9607564649</v>
      </c>
      <c r="BY46" s="53">
        <v>612659</v>
      </c>
      <c r="CA46" s="37">
        <f t="shared" si="6"/>
        <v>21860830.110586982</v>
      </c>
      <c r="CB46" s="132"/>
      <c r="CC46" s="61">
        <v>5492517.1638566134</v>
      </c>
      <c r="CD46" s="134"/>
      <c r="CE46" s="61">
        <f t="shared" si="7"/>
        <v>27353347.274443597</v>
      </c>
      <c r="CG46" s="67">
        <f t="shared" si="8"/>
        <v>1240574.2539932989</v>
      </c>
      <c r="CH46" s="34">
        <f t="shared" si="9"/>
        <v>4.750833061742387E-2</v>
      </c>
      <c r="CI46" s="61">
        <f t="shared" si="50"/>
        <v>122.93868338056673</v>
      </c>
      <c r="CK46" s="50">
        <v>99896.317999999999</v>
      </c>
      <c r="CL46" s="51">
        <v>307037.68000000005</v>
      </c>
      <c r="CM46" s="52">
        <f t="shared" si="10"/>
        <v>207141.36200000005</v>
      </c>
      <c r="CO46" s="70">
        <f t="shared" si="11"/>
        <v>27560488.636443596</v>
      </c>
      <c r="CP46" s="51"/>
      <c r="CQ46" s="6">
        <v>102</v>
      </c>
      <c r="CR46" s="6" t="s">
        <v>31</v>
      </c>
      <c r="CS46" s="7">
        <v>10091</v>
      </c>
      <c r="CT46" s="7">
        <v>20982978.879286636</v>
      </c>
      <c r="CU46" s="7">
        <v>7335751.9607564649</v>
      </c>
      <c r="CV46" s="53">
        <v>612659</v>
      </c>
      <c r="CX46" s="37">
        <f t="shared" si="12"/>
        <v>21595637.879286636</v>
      </c>
      <c r="CY46" s="132"/>
      <c r="CZ46" s="61">
        <v>5492517.1638566134</v>
      </c>
      <c r="DA46" s="134"/>
      <c r="DB46" s="61">
        <f t="shared" si="13"/>
        <v>27088155.04314325</v>
      </c>
      <c r="DD46" s="67">
        <f t="shared" si="14"/>
        <v>975382.02269295231</v>
      </c>
      <c r="DE46" s="34">
        <f t="shared" si="15"/>
        <v>3.7352678780192321E-2</v>
      </c>
      <c r="DF46" s="61">
        <f t="shared" si="51"/>
        <v>96.658608928049972</v>
      </c>
      <c r="DH46" s="50">
        <v>99896.317999999999</v>
      </c>
      <c r="DI46" s="51">
        <v>307037.68000000005</v>
      </c>
      <c r="DJ46" s="52">
        <f t="shared" si="16"/>
        <v>207141.36200000005</v>
      </c>
      <c r="DL46" s="70">
        <f t="shared" si="17"/>
        <v>27295296.40514325</v>
      </c>
      <c r="DM46" s="51"/>
      <c r="DN46" s="6">
        <v>102</v>
      </c>
      <c r="DO46" s="6" t="s">
        <v>31</v>
      </c>
      <c r="DP46" s="7">
        <v>10091</v>
      </c>
      <c r="DQ46" s="7">
        <v>21013518.65862301</v>
      </c>
      <c r="DR46" s="7">
        <v>7308846.8047976419</v>
      </c>
      <c r="DS46" s="53">
        <v>612659</v>
      </c>
      <c r="DU46" s="37">
        <f t="shared" si="18"/>
        <v>21626177.65862301</v>
      </c>
      <c r="DV46" s="132"/>
      <c r="DW46" s="61">
        <v>5542357.7115591737</v>
      </c>
      <c r="DX46" s="134"/>
      <c r="DY46" s="61">
        <f t="shared" si="19"/>
        <v>27168535.370182183</v>
      </c>
      <c r="EA46" s="67">
        <f t="shared" si="20"/>
        <v>1055762.3497318849</v>
      </c>
      <c r="EB46" s="34">
        <f t="shared" si="21"/>
        <v>4.0430878363820699E-2</v>
      </c>
      <c r="EC46" s="61">
        <f t="shared" si="22"/>
        <v>104.62415516122138</v>
      </c>
      <c r="EE46" s="50">
        <v>99896.317999999999</v>
      </c>
      <c r="EF46" s="51">
        <v>307037.68000000005</v>
      </c>
      <c r="EG46" s="52">
        <f t="shared" si="23"/>
        <v>207141.36200000005</v>
      </c>
      <c r="EI46" s="70">
        <f t="shared" si="24"/>
        <v>27375676.732182182</v>
      </c>
      <c r="EJ46" s="51"/>
      <c r="EK46" s="6">
        <v>102</v>
      </c>
      <c r="EL46" s="6" t="s">
        <v>31</v>
      </c>
      <c r="EM46" s="7">
        <v>10091</v>
      </c>
      <c r="EN46" s="7">
        <v>21466809.822645575</v>
      </c>
      <c r="EO46" s="7">
        <v>7308846.8047976419</v>
      </c>
      <c r="EP46" s="53">
        <v>612659</v>
      </c>
      <c r="ER46" s="37">
        <v>22079468.822645575</v>
      </c>
      <c r="ES46" s="132"/>
      <c r="ET46" s="61">
        <v>5542357.7115591737</v>
      </c>
      <c r="EU46" s="134"/>
      <c r="EV46" s="61">
        <v>27621826.534204748</v>
      </c>
      <c r="EX46" s="67">
        <v>1950200.0537544489</v>
      </c>
      <c r="EY46" s="34">
        <v>7.5967140424062482E-2</v>
      </c>
      <c r="EZ46" s="61">
        <v>193.26132729704182</v>
      </c>
      <c r="FB46" s="50">
        <v>99896.317999999999</v>
      </c>
      <c r="FC46" s="51">
        <v>307037.68000000005</v>
      </c>
      <c r="FD46" s="52">
        <v>207141.36200000005</v>
      </c>
      <c r="FF46" s="70">
        <v>27828967.896204747</v>
      </c>
      <c r="FG46" s="51"/>
      <c r="FH46" s="6">
        <v>102</v>
      </c>
      <c r="FI46" s="6" t="s">
        <v>31</v>
      </c>
      <c r="FJ46" s="7">
        <v>10091</v>
      </c>
      <c r="FK46" s="7">
        <v>21461225.770465378</v>
      </c>
      <c r="FL46" s="7">
        <v>7306413.7272144146</v>
      </c>
      <c r="FM46" s="53">
        <v>612659</v>
      </c>
      <c r="FO46" s="37">
        <v>22073884.770465378</v>
      </c>
      <c r="FP46" s="132"/>
      <c r="FQ46" s="134">
        <v>5542357.7115591737</v>
      </c>
      <c r="FS46" s="67">
        <v>1944616.0015742518</v>
      </c>
      <c r="FT46" s="34">
        <v>7.5749621982663787E-2</v>
      </c>
      <c r="FU46" s="61">
        <v>192.70795774197322</v>
      </c>
      <c r="FW46" s="6">
        <v>102</v>
      </c>
      <c r="FX46" s="6" t="s">
        <v>31</v>
      </c>
      <c r="FY46" s="7">
        <v>10091</v>
      </c>
      <c r="FZ46" s="7">
        <v>26827525.465686657</v>
      </c>
      <c r="GA46" s="7">
        <v>7436145.0993343303</v>
      </c>
      <c r="GB46" s="53">
        <v>612659</v>
      </c>
      <c r="GD46" s="37">
        <f t="shared" si="25"/>
        <v>27440184.465686657</v>
      </c>
      <c r="GF46" s="67">
        <f t="shared" si="26"/>
        <v>1327411.4452363588</v>
      </c>
      <c r="GG46" s="34">
        <f t="shared" si="27"/>
        <v>5.0833798624021757E-2</v>
      </c>
      <c r="GH46" s="61">
        <f t="shared" si="28"/>
        <v>131.54409327483489</v>
      </c>
      <c r="GJ46" s="50">
        <v>96481.285059999995</v>
      </c>
      <c r="GK46" s="51">
        <v>285193.34570000001</v>
      </c>
      <c r="GL46" s="52">
        <f t="shared" si="29"/>
        <v>188712.06064000001</v>
      </c>
      <c r="GN46" s="70">
        <f t="shared" si="30"/>
        <v>27628896.526326656</v>
      </c>
      <c r="GO46" s="51"/>
      <c r="GP46" s="125">
        <v>4</v>
      </c>
      <c r="GQ46" s="51"/>
      <c r="GR46" s="106" t="s">
        <v>943</v>
      </c>
      <c r="GS46" s="88">
        <v>10207</v>
      </c>
      <c r="GT46" s="88">
        <v>25500114.020450298</v>
      </c>
      <c r="GU46" s="88">
        <v>7113394.5242339112</v>
      </c>
      <c r="GV46" s="88">
        <v>612659</v>
      </c>
      <c r="GX46" s="97">
        <f t="shared" si="31"/>
        <v>26112773.020450298</v>
      </c>
      <c r="GZ46" s="88">
        <v>188712.06064000001</v>
      </c>
      <c r="HB46" s="97">
        <f t="shared" si="32"/>
        <v>26301485.081090298</v>
      </c>
      <c r="HD46" s="110">
        <v>102</v>
      </c>
      <c r="HE46" s="53"/>
    </row>
    <row r="47" spans="1:213" x14ac:dyDescent="0.25">
      <c r="A47" s="6">
        <v>103</v>
      </c>
      <c r="B47" s="6" t="s">
        <v>944</v>
      </c>
      <c r="C47" s="7">
        <v>2235</v>
      </c>
      <c r="D47" s="7">
        <v>4824263.3263085596</v>
      </c>
      <c r="E47" s="7">
        <v>1821119.9315848041</v>
      </c>
      <c r="F47" s="53">
        <v>-497301</v>
      </c>
      <c r="H47" s="37">
        <f t="shared" si="33"/>
        <v>4326962.3263085596</v>
      </c>
      <c r="I47" s="132"/>
      <c r="J47" s="61">
        <v>1319558.5833692418</v>
      </c>
      <c r="K47" s="134"/>
      <c r="L47" s="134">
        <f t="shared" si="34"/>
        <v>5646520.9096778017</v>
      </c>
      <c r="M47" s="190">
        <f t="shared" si="35"/>
        <v>2526.4075658513652</v>
      </c>
      <c r="O47" s="67">
        <f t="shared" si="36"/>
        <v>236292.56440505199</v>
      </c>
      <c r="P47" s="34">
        <f t="shared" si="37"/>
        <v>4.3675155524907812E-2</v>
      </c>
      <c r="Q47" s="61">
        <f t="shared" si="38"/>
        <v>105.72374246311051</v>
      </c>
      <c r="S47" s="50">
        <v>53015.118000000002</v>
      </c>
      <c r="T47" s="51">
        <v>55801.810099999995</v>
      </c>
      <c r="U47" s="52">
        <f t="shared" si="39"/>
        <v>2786.6920999999929</v>
      </c>
      <c r="W47" s="50">
        <f t="shared" si="40"/>
        <v>5649307.6017778013</v>
      </c>
      <c r="X47" s="52">
        <f t="shared" si="41"/>
        <v>470775.63348148344</v>
      </c>
      <c r="Y47" s="51"/>
      <c r="Z47" s="6">
        <v>103</v>
      </c>
      <c r="AA47" s="6" t="s">
        <v>32</v>
      </c>
      <c r="AB47" s="7">
        <v>2235</v>
      </c>
      <c r="AC47" s="7">
        <v>4824263.3263085596</v>
      </c>
      <c r="AD47" s="7">
        <v>1821119.9315848041</v>
      </c>
      <c r="AE47" s="53">
        <v>-418890</v>
      </c>
      <c r="AG47" s="37">
        <f t="shared" si="42"/>
        <v>4405373.3263085596</v>
      </c>
      <c r="AH47" s="132"/>
      <c r="AI47" s="61">
        <v>1319558.5833692418</v>
      </c>
      <c r="AJ47" s="134"/>
      <c r="AK47" s="61">
        <f t="shared" si="0"/>
        <v>5724931.9096778017</v>
      </c>
      <c r="AM47" s="67">
        <f t="shared" si="43"/>
        <v>314703.56440505199</v>
      </c>
      <c r="AN47" s="34">
        <f t="shared" si="44"/>
        <v>5.8168259141969103E-2</v>
      </c>
      <c r="AO47" s="61">
        <f t="shared" si="45"/>
        <v>140.80696393962057</v>
      </c>
      <c r="AQ47" s="50">
        <v>53172.600000000006</v>
      </c>
      <c r="AR47" s="51">
        <v>55967.57</v>
      </c>
      <c r="AS47" s="52">
        <f t="shared" si="1"/>
        <v>2794.9699999999939</v>
      </c>
      <c r="AU47" s="70">
        <f t="shared" si="2"/>
        <v>5727726.8796778014</v>
      </c>
      <c r="AV47" s="51"/>
      <c r="AW47" s="6">
        <v>103</v>
      </c>
      <c r="AX47" s="6" t="s">
        <v>32</v>
      </c>
      <c r="AY47" s="7">
        <v>2235</v>
      </c>
      <c r="AZ47" s="7">
        <v>4836747.64960007</v>
      </c>
      <c r="BA47" s="7">
        <v>1821174.8915848043</v>
      </c>
      <c r="BB47" s="53">
        <v>-418890</v>
      </c>
      <c r="BD47" s="37">
        <f t="shared" si="46"/>
        <v>4417857.64960007</v>
      </c>
      <c r="BE47" s="132"/>
      <c r="BF47" s="61">
        <v>1306635.3186725962</v>
      </c>
      <c r="BG47" s="134"/>
      <c r="BH47" s="61">
        <f t="shared" si="3"/>
        <v>5724492.9682726664</v>
      </c>
      <c r="BJ47" s="67">
        <f t="shared" si="47"/>
        <v>314264.62299991678</v>
      </c>
      <c r="BK47" s="34">
        <f t="shared" si="48"/>
        <v>5.8087127371344534E-2</v>
      </c>
      <c r="BL47" s="61">
        <f t="shared" si="49"/>
        <v>140.61056957490683</v>
      </c>
      <c r="BN47" s="50">
        <v>53172.600000000006</v>
      </c>
      <c r="BO47" s="51">
        <v>55967.57</v>
      </c>
      <c r="BP47" s="52">
        <f t="shared" si="4"/>
        <v>2794.9699999999939</v>
      </c>
      <c r="BR47" s="70">
        <f t="shared" si="5"/>
        <v>5727287.9382726662</v>
      </c>
      <c r="BS47" s="51"/>
      <c r="BT47" s="6">
        <v>103</v>
      </c>
      <c r="BU47" s="6" t="s">
        <v>32</v>
      </c>
      <c r="BV47" s="7">
        <v>2235</v>
      </c>
      <c r="BW47" s="7">
        <v>4837323.9141719025</v>
      </c>
      <c r="BX47" s="7">
        <v>1824008.9508350287</v>
      </c>
      <c r="BY47" s="53">
        <v>-418890</v>
      </c>
      <c r="CA47" s="37">
        <f t="shared" si="6"/>
        <v>4418433.9141719025</v>
      </c>
      <c r="CB47" s="132"/>
      <c r="CC47" s="61">
        <v>1306635.3186725962</v>
      </c>
      <c r="CD47" s="134"/>
      <c r="CE47" s="61">
        <f t="shared" si="7"/>
        <v>5725069.2328444989</v>
      </c>
      <c r="CG47" s="67">
        <f t="shared" si="8"/>
        <v>314840.88757174928</v>
      </c>
      <c r="CH47" s="34">
        <f t="shared" si="9"/>
        <v>5.8193641280750226E-2</v>
      </c>
      <c r="CI47" s="61">
        <f t="shared" si="50"/>
        <v>140.86840607237104</v>
      </c>
      <c r="CK47" s="50">
        <v>53172.600000000006</v>
      </c>
      <c r="CL47" s="51">
        <v>55967.57</v>
      </c>
      <c r="CM47" s="52">
        <f t="shared" si="10"/>
        <v>2794.9699999999939</v>
      </c>
      <c r="CO47" s="70">
        <f t="shared" si="11"/>
        <v>5727864.2028444987</v>
      </c>
      <c r="CP47" s="51"/>
      <c r="CQ47" s="6">
        <v>103</v>
      </c>
      <c r="CR47" s="6" t="s">
        <v>32</v>
      </c>
      <c r="CS47" s="7">
        <v>2235</v>
      </c>
      <c r="CT47" s="7">
        <v>4806769.8146931641</v>
      </c>
      <c r="CU47" s="7">
        <v>1824008.9508350287</v>
      </c>
      <c r="CV47" s="53">
        <v>-418890</v>
      </c>
      <c r="CX47" s="37">
        <f t="shared" si="12"/>
        <v>4387879.8146931641</v>
      </c>
      <c r="CY47" s="132"/>
      <c r="CZ47" s="61">
        <v>1306635.3186725962</v>
      </c>
      <c r="DA47" s="134"/>
      <c r="DB47" s="61">
        <f t="shared" si="13"/>
        <v>5694515.1333657606</v>
      </c>
      <c r="DD47" s="67">
        <f t="shared" si="14"/>
        <v>284286.78809301089</v>
      </c>
      <c r="DE47" s="34">
        <f t="shared" si="15"/>
        <v>5.2546171797242129E-2</v>
      </c>
      <c r="DF47" s="61">
        <f t="shared" si="51"/>
        <v>127.19766805056416</v>
      </c>
      <c r="DH47" s="50">
        <v>53172.600000000006</v>
      </c>
      <c r="DI47" s="51">
        <v>55967.57</v>
      </c>
      <c r="DJ47" s="52">
        <f t="shared" si="16"/>
        <v>2794.9699999999939</v>
      </c>
      <c r="DL47" s="70">
        <f t="shared" si="17"/>
        <v>5697310.1033657603</v>
      </c>
      <c r="DM47" s="51"/>
      <c r="DN47" s="6">
        <v>103</v>
      </c>
      <c r="DO47" s="6" t="s">
        <v>32</v>
      </c>
      <c r="DP47" s="7">
        <v>2235</v>
      </c>
      <c r="DQ47" s="7">
        <v>4825935.9258257281</v>
      </c>
      <c r="DR47" s="7">
        <v>1829654.2313146037</v>
      </c>
      <c r="DS47" s="53">
        <v>-418890</v>
      </c>
      <c r="DU47" s="37">
        <f t="shared" si="18"/>
        <v>4407045.9258257281</v>
      </c>
      <c r="DV47" s="132"/>
      <c r="DW47" s="61">
        <v>1314979.5922949037</v>
      </c>
      <c r="DX47" s="134"/>
      <c r="DY47" s="61">
        <f t="shared" si="19"/>
        <v>5722025.5181206316</v>
      </c>
      <c r="EA47" s="67">
        <f t="shared" si="20"/>
        <v>311797.17284788191</v>
      </c>
      <c r="EB47" s="34">
        <f t="shared" si="21"/>
        <v>5.7631056020088015E-2</v>
      </c>
      <c r="EC47" s="61">
        <f t="shared" si="22"/>
        <v>139.50656503260936</v>
      </c>
      <c r="EE47" s="50">
        <v>53172.600000000006</v>
      </c>
      <c r="EF47" s="51">
        <v>55967.57</v>
      </c>
      <c r="EG47" s="52">
        <f t="shared" si="23"/>
        <v>2794.9699999999939</v>
      </c>
      <c r="EI47" s="70">
        <f t="shared" si="24"/>
        <v>5724820.4881206313</v>
      </c>
      <c r="EJ47" s="51"/>
      <c r="EK47" s="6">
        <v>103</v>
      </c>
      <c r="EL47" s="6" t="s">
        <v>32</v>
      </c>
      <c r="EM47" s="7">
        <v>2235</v>
      </c>
      <c r="EN47" s="7">
        <v>4926416.2331007663</v>
      </c>
      <c r="EO47" s="7">
        <v>1829654.2313146037</v>
      </c>
      <c r="EP47" s="53">
        <v>-418890</v>
      </c>
      <c r="ER47" s="37">
        <v>4507526.2331007663</v>
      </c>
      <c r="ES47" s="132"/>
      <c r="ET47" s="61">
        <v>1314979.5922949037</v>
      </c>
      <c r="EU47" s="134"/>
      <c r="EV47" s="61">
        <v>5822505.8253956698</v>
      </c>
      <c r="EX47" s="67">
        <v>511251.28012291994</v>
      </c>
      <c r="EY47" s="34">
        <v>9.6258101690485931E-2</v>
      </c>
      <c r="EZ47" s="61">
        <v>228.7477763413512</v>
      </c>
      <c r="FB47" s="50">
        <v>53172.600000000006</v>
      </c>
      <c r="FC47" s="51">
        <v>55967.57</v>
      </c>
      <c r="FD47" s="52">
        <v>2794.9699999999939</v>
      </c>
      <c r="FF47" s="70">
        <v>5825300.7953956695</v>
      </c>
      <c r="FG47" s="51"/>
      <c r="FH47" s="6">
        <v>103</v>
      </c>
      <c r="FI47" s="6" t="s">
        <v>32</v>
      </c>
      <c r="FJ47" s="7">
        <v>2235</v>
      </c>
      <c r="FK47" s="7">
        <v>4906360.6060753092</v>
      </c>
      <c r="FL47" s="7">
        <v>1810293.9160037911</v>
      </c>
      <c r="FM47" s="53">
        <v>-418890</v>
      </c>
      <c r="FO47" s="37">
        <v>4487470.6060753092</v>
      </c>
      <c r="FP47" s="132"/>
      <c r="FQ47" s="134">
        <v>1314979.5922949037</v>
      </c>
      <c r="FS47" s="67">
        <v>491195.65309746284</v>
      </c>
      <c r="FT47" s="34">
        <v>9.248203958415975E-2</v>
      </c>
      <c r="FU47" s="61">
        <v>219.77434143063215</v>
      </c>
      <c r="FW47" s="6">
        <v>103</v>
      </c>
      <c r="FX47" s="6" t="s">
        <v>32</v>
      </c>
      <c r="FY47" s="7">
        <v>2235</v>
      </c>
      <c r="FZ47" s="7">
        <v>6247767.8239363283</v>
      </c>
      <c r="GA47" s="7">
        <v>1901739.7876535407</v>
      </c>
      <c r="GB47" s="53">
        <v>-418890</v>
      </c>
      <c r="GD47" s="37">
        <f t="shared" si="25"/>
        <v>5828877.8239363283</v>
      </c>
      <c r="GF47" s="67">
        <f t="shared" si="26"/>
        <v>418649.47866357863</v>
      </c>
      <c r="GG47" s="34">
        <f t="shared" si="27"/>
        <v>7.7381110730636443E-2</v>
      </c>
      <c r="GH47" s="61">
        <f t="shared" si="28"/>
        <v>187.31520298146694</v>
      </c>
      <c r="GJ47" s="50">
        <v>27720.714000000004</v>
      </c>
      <c r="GK47" s="51">
        <v>59533.5334</v>
      </c>
      <c r="GL47" s="52">
        <f t="shared" si="29"/>
        <v>31812.819399999997</v>
      </c>
      <c r="GN47" s="70">
        <f t="shared" si="30"/>
        <v>5860690.6433363287</v>
      </c>
      <c r="GO47" s="51"/>
      <c r="GP47" s="125">
        <v>5</v>
      </c>
      <c r="GQ47" s="51"/>
      <c r="GR47" s="106" t="s">
        <v>944</v>
      </c>
      <c r="GS47" s="88">
        <v>2290</v>
      </c>
      <c r="GT47" s="88">
        <v>5829118.3452727497</v>
      </c>
      <c r="GU47" s="88">
        <v>1900707.0342999457</v>
      </c>
      <c r="GV47" s="88">
        <v>-418890</v>
      </c>
      <c r="GX47" s="97">
        <f t="shared" si="31"/>
        <v>5410228.3452727497</v>
      </c>
      <c r="GZ47" s="88">
        <v>31812.819399999997</v>
      </c>
      <c r="HB47" s="97">
        <f t="shared" si="32"/>
        <v>5442041.16467275</v>
      </c>
      <c r="HD47" s="110">
        <v>103</v>
      </c>
      <c r="HE47" s="53"/>
    </row>
    <row r="48" spans="1:213" x14ac:dyDescent="0.25">
      <c r="A48" s="6">
        <v>105</v>
      </c>
      <c r="B48" s="6" t="s">
        <v>945</v>
      </c>
      <c r="C48" s="7">
        <v>2287</v>
      </c>
      <c r="D48" s="7">
        <v>9175172.034414541</v>
      </c>
      <c r="E48" s="7">
        <v>1998473.9352867347</v>
      </c>
      <c r="F48" s="53">
        <v>-490727</v>
      </c>
      <c r="H48" s="37">
        <f t="shared" si="33"/>
        <v>8684445.034414541</v>
      </c>
      <c r="I48" s="132"/>
      <c r="J48" s="61">
        <v>1413064.542737246</v>
      </c>
      <c r="K48" s="134"/>
      <c r="L48" s="134">
        <f t="shared" si="34"/>
        <v>10097509.577151787</v>
      </c>
      <c r="M48" s="190">
        <f t="shared" si="35"/>
        <v>4415.1769029959714</v>
      </c>
      <c r="O48" s="67">
        <f t="shared" si="36"/>
        <v>-906591.4592691958</v>
      </c>
      <c r="P48" s="34">
        <f t="shared" si="37"/>
        <v>-8.2386689859407114E-2</v>
      </c>
      <c r="Q48" s="61">
        <f t="shared" si="38"/>
        <v>-396.41078236519274</v>
      </c>
      <c r="S48" s="50">
        <v>31265.326000000005</v>
      </c>
      <c r="T48" s="51">
        <v>13593.62</v>
      </c>
      <c r="U48" s="52">
        <f t="shared" si="39"/>
        <v>-17671.706000000006</v>
      </c>
      <c r="W48" s="50">
        <f t="shared" si="40"/>
        <v>10079837.871151786</v>
      </c>
      <c r="X48" s="52">
        <f t="shared" si="41"/>
        <v>839986.48926264886</v>
      </c>
      <c r="Y48" s="51"/>
      <c r="Z48" s="6">
        <v>105</v>
      </c>
      <c r="AA48" s="6" t="s">
        <v>33</v>
      </c>
      <c r="AB48" s="7">
        <v>2287</v>
      </c>
      <c r="AC48" s="7">
        <v>9175172.0344145391</v>
      </c>
      <c r="AD48" s="7">
        <v>1998473.9352867347</v>
      </c>
      <c r="AE48" s="53">
        <v>-481829</v>
      </c>
      <c r="AG48" s="37">
        <f t="shared" si="42"/>
        <v>8693343.0344145391</v>
      </c>
      <c r="AH48" s="132"/>
      <c r="AI48" s="61">
        <v>1413064.542737246</v>
      </c>
      <c r="AJ48" s="134"/>
      <c r="AK48" s="61">
        <f t="shared" si="0"/>
        <v>10106407.577151785</v>
      </c>
      <c r="AM48" s="67">
        <f t="shared" si="43"/>
        <v>-897693.45926919766</v>
      </c>
      <c r="AN48" s="34">
        <f t="shared" si="44"/>
        <v>-8.1578082234799898E-2</v>
      </c>
      <c r="AO48" s="61">
        <f t="shared" si="45"/>
        <v>-392.52009587634353</v>
      </c>
      <c r="AQ48" s="50">
        <v>31358.2</v>
      </c>
      <c r="AR48" s="51">
        <v>13634</v>
      </c>
      <c r="AS48" s="52">
        <f t="shared" si="1"/>
        <v>-17724.2</v>
      </c>
      <c r="AU48" s="70">
        <f t="shared" si="2"/>
        <v>10088683.377151785</v>
      </c>
      <c r="AV48" s="51"/>
      <c r="AW48" s="6">
        <v>105</v>
      </c>
      <c r="AX48" s="6" t="s">
        <v>33</v>
      </c>
      <c r="AY48" s="7">
        <v>2287</v>
      </c>
      <c r="AZ48" s="7">
        <v>9153169.3701359536</v>
      </c>
      <c r="BA48" s="7">
        <v>1998529.7592867352</v>
      </c>
      <c r="BB48" s="53">
        <v>-481829</v>
      </c>
      <c r="BD48" s="37">
        <f t="shared" si="46"/>
        <v>8671340.3701359536</v>
      </c>
      <c r="BE48" s="132"/>
      <c r="BF48" s="61">
        <v>1421755.3006382524</v>
      </c>
      <c r="BG48" s="134"/>
      <c r="BH48" s="61">
        <f t="shared" si="3"/>
        <v>10093095.670774207</v>
      </c>
      <c r="BJ48" s="67">
        <f t="shared" si="47"/>
        <v>-911005.36564677581</v>
      </c>
      <c r="BK48" s="34">
        <f t="shared" si="48"/>
        <v>-8.2787804531379947E-2</v>
      </c>
      <c r="BL48" s="61">
        <f t="shared" si="49"/>
        <v>-398.34078078127493</v>
      </c>
      <c r="BN48" s="50">
        <v>31358.2</v>
      </c>
      <c r="BO48" s="51">
        <v>13634</v>
      </c>
      <c r="BP48" s="52">
        <f t="shared" si="4"/>
        <v>-17724.2</v>
      </c>
      <c r="BR48" s="70">
        <f t="shared" si="5"/>
        <v>10075371.470774207</v>
      </c>
      <c r="BS48" s="51"/>
      <c r="BT48" s="6">
        <v>105</v>
      </c>
      <c r="BU48" s="6" t="s">
        <v>33</v>
      </c>
      <c r="BV48" s="7">
        <v>2287</v>
      </c>
      <c r="BW48" s="7">
        <v>9153503.0521255285</v>
      </c>
      <c r="BX48" s="7">
        <v>1999381.691946354</v>
      </c>
      <c r="BY48" s="53">
        <v>-481829</v>
      </c>
      <c r="CA48" s="37">
        <f t="shared" si="6"/>
        <v>8671674.0521255285</v>
      </c>
      <c r="CB48" s="132"/>
      <c r="CC48" s="61">
        <v>1421755.3006382524</v>
      </c>
      <c r="CD48" s="134"/>
      <c r="CE48" s="61">
        <f t="shared" si="7"/>
        <v>10093429.352763781</v>
      </c>
      <c r="CG48" s="67">
        <f t="shared" si="8"/>
        <v>-910671.68365720101</v>
      </c>
      <c r="CH48" s="34">
        <f t="shared" si="9"/>
        <v>-8.2757481110278086E-2</v>
      </c>
      <c r="CI48" s="61">
        <f t="shared" si="50"/>
        <v>-398.19487698172321</v>
      </c>
      <c r="CK48" s="50">
        <v>31358.2</v>
      </c>
      <c r="CL48" s="51">
        <v>13634</v>
      </c>
      <c r="CM48" s="52">
        <f t="shared" si="10"/>
        <v>-17724.2</v>
      </c>
      <c r="CO48" s="70">
        <f t="shared" si="11"/>
        <v>10075705.152763782</v>
      </c>
      <c r="CP48" s="51"/>
      <c r="CQ48" s="6">
        <v>105</v>
      </c>
      <c r="CR48" s="6" t="s">
        <v>33</v>
      </c>
      <c r="CS48" s="7">
        <v>2287</v>
      </c>
      <c r="CT48" s="7">
        <v>9100682.3970848359</v>
      </c>
      <c r="CU48" s="7">
        <v>1999381.691946354</v>
      </c>
      <c r="CV48" s="53">
        <v>-481829</v>
      </c>
      <c r="CX48" s="37">
        <f t="shared" si="12"/>
        <v>8618853.3970848359</v>
      </c>
      <c r="CY48" s="132"/>
      <c r="CZ48" s="61">
        <v>1421755.3006382524</v>
      </c>
      <c r="DA48" s="134"/>
      <c r="DB48" s="61">
        <f t="shared" si="13"/>
        <v>10040608.697723089</v>
      </c>
      <c r="DD48" s="67">
        <f t="shared" si="14"/>
        <v>-963492.33869789355</v>
      </c>
      <c r="DE48" s="34">
        <f t="shared" si="15"/>
        <v>-8.7557569265218557E-2</v>
      </c>
      <c r="DF48" s="61">
        <f t="shared" si="51"/>
        <v>-421.29092203668279</v>
      </c>
      <c r="DH48" s="50">
        <v>31358.2</v>
      </c>
      <c r="DI48" s="51">
        <v>13634</v>
      </c>
      <c r="DJ48" s="52">
        <f t="shared" si="16"/>
        <v>-17724.2</v>
      </c>
      <c r="DL48" s="70">
        <f t="shared" si="17"/>
        <v>10022884.49772309</v>
      </c>
      <c r="DM48" s="51"/>
      <c r="DN48" s="6">
        <v>105</v>
      </c>
      <c r="DO48" s="6" t="s">
        <v>33</v>
      </c>
      <c r="DP48" s="7">
        <v>2287</v>
      </c>
      <c r="DQ48" s="7">
        <v>10263693.35494261</v>
      </c>
      <c r="DR48" s="7">
        <v>2004647.326607307</v>
      </c>
      <c r="DS48" s="53">
        <v>-481829</v>
      </c>
      <c r="DU48" s="37">
        <f t="shared" si="18"/>
        <v>9781864.3549426105</v>
      </c>
      <c r="DV48" s="132"/>
      <c r="DW48" s="61">
        <v>1422537.943501021</v>
      </c>
      <c r="DX48" s="134"/>
      <c r="DY48" s="61">
        <f t="shared" si="19"/>
        <v>11204402.298443632</v>
      </c>
      <c r="EA48" s="67">
        <f t="shared" si="20"/>
        <v>200301.26202264987</v>
      </c>
      <c r="EB48" s="34">
        <f t="shared" si="21"/>
        <v>1.8202419385254631E-2</v>
      </c>
      <c r="EC48" s="61">
        <f t="shared" si="22"/>
        <v>87.582536957870516</v>
      </c>
      <c r="EE48" s="50">
        <v>31358.2</v>
      </c>
      <c r="EF48" s="51">
        <v>13634</v>
      </c>
      <c r="EG48" s="52">
        <f t="shared" si="23"/>
        <v>-17724.2</v>
      </c>
      <c r="EI48" s="70">
        <f t="shared" si="24"/>
        <v>11186678.098443633</v>
      </c>
      <c r="EJ48" s="51"/>
      <c r="EK48" s="6">
        <v>105</v>
      </c>
      <c r="EL48" s="6" t="s">
        <v>33</v>
      </c>
      <c r="EM48" s="7">
        <v>2287</v>
      </c>
      <c r="EN48" s="7">
        <v>10390904.559851408</v>
      </c>
      <c r="EO48" s="7">
        <v>2004647.326607307</v>
      </c>
      <c r="EP48" s="53">
        <v>-481829</v>
      </c>
      <c r="ER48" s="37">
        <v>9909075.559851408</v>
      </c>
      <c r="ES48" s="132"/>
      <c r="ET48" s="61">
        <v>1422537.943501021</v>
      </c>
      <c r="EU48" s="134"/>
      <c r="EV48" s="61">
        <v>11331613.50335243</v>
      </c>
      <c r="EX48" s="67">
        <v>428042.18693144619</v>
      </c>
      <c r="EY48" s="34">
        <v>3.9257063076829385E-2</v>
      </c>
      <c r="EZ48" s="61">
        <v>187.16317749516668</v>
      </c>
      <c r="FB48" s="50">
        <v>31358.2</v>
      </c>
      <c r="FC48" s="51">
        <v>13634</v>
      </c>
      <c r="FD48" s="52">
        <v>-17724.2</v>
      </c>
      <c r="FF48" s="70">
        <v>11313889.30335243</v>
      </c>
      <c r="FG48" s="51"/>
      <c r="FH48" s="6">
        <v>105</v>
      </c>
      <c r="FI48" s="6" t="s">
        <v>33</v>
      </c>
      <c r="FJ48" s="7">
        <v>2287</v>
      </c>
      <c r="FK48" s="7">
        <v>10384010.482351355</v>
      </c>
      <c r="FL48" s="7">
        <v>1998493.6772212959</v>
      </c>
      <c r="FM48" s="53">
        <v>-481829</v>
      </c>
      <c r="FO48" s="37">
        <v>9902181.4823513553</v>
      </c>
      <c r="FP48" s="132"/>
      <c r="FQ48" s="134">
        <v>1422537.943501021</v>
      </c>
      <c r="FS48" s="67">
        <v>421148.10943139344</v>
      </c>
      <c r="FT48" s="34">
        <v>3.8624786064097777E-2</v>
      </c>
      <c r="FU48" s="61">
        <v>184.14871422448337</v>
      </c>
      <c r="FW48" s="6">
        <v>105</v>
      </c>
      <c r="FX48" s="6" t="s">
        <v>33</v>
      </c>
      <c r="FY48" s="7">
        <v>2287</v>
      </c>
      <c r="FZ48" s="7">
        <v>11770095.311404748</v>
      </c>
      <c r="GA48" s="7">
        <v>2040850.1959079115</v>
      </c>
      <c r="GB48" s="53">
        <v>-481829</v>
      </c>
      <c r="GD48" s="37">
        <f t="shared" si="25"/>
        <v>11288266.311404748</v>
      </c>
      <c r="GF48" s="67">
        <f t="shared" si="26"/>
        <v>284165.27498376556</v>
      </c>
      <c r="GG48" s="34">
        <f t="shared" si="27"/>
        <v>2.5823579231347062E-2</v>
      </c>
      <c r="GH48" s="61">
        <f t="shared" si="28"/>
        <v>124.25241582149783</v>
      </c>
      <c r="GJ48" s="50">
        <v>14586.375700000001</v>
      </c>
      <c r="GK48" s="51">
        <v>13200.34</v>
      </c>
      <c r="GL48" s="52">
        <f t="shared" si="29"/>
        <v>-1386.0357000000004</v>
      </c>
      <c r="GN48" s="70">
        <f t="shared" si="30"/>
        <v>11286880.275704747</v>
      </c>
      <c r="GO48" s="51"/>
      <c r="GP48" s="125">
        <v>18</v>
      </c>
      <c r="GQ48" s="51"/>
      <c r="GR48" s="106" t="s">
        <v>945</v>
      </c>
      <c r="GS48" s="88">
        <v>2326</v>
      </c>
      <c r="GT48" s="88">
        <v>11485930.036420982</v>
      </c>
      <c r="GU48" s="88">
        <v>2108700.901671493</v>
      </c>
      <c r="GV48" s="88">
        <v>-481829</v>
      </c>
      <c r="GX48" s="97">
        <f t="shared" si="31"/>
        <v>11004101.036420982</v>
      </c>
      <c r="GZ48" s="88">
        <v>-1386.0357000000004</v>
      </c>
      <c r="HB48" s="97">
        <f t="shared" si="32"/>
        <v>11002715.000720982</v>
      </c>
      <c r="HD48" s="110">
        <v>105</v>
      </c>
      <c r="HE48" s="53"/>
    </row>
    <row r="49" spans="1:213" x14ac:dyDescent="0.25">
      <c r="A49" s="6">
        <v>106</v>
      </c>
      <c r="B49" s="6" t="s">
        <v>946</v>
      </c>
      <c r="C49" s="7">
        <v>46504</v>
      </c>
      <c r="D49" s="7">
        <v>43562991.944475427</v>
      </c>
      <c r="E49" s="7">
        <v>-3201456.3673901251</v>
      </c>
      <c r="F49" s="53">
        <v>-2547575</v>
      </c>
      <c r="H49" s="37">
        <f t="shared" si="33"/>
        <v>41015416.944475427</v>
      </c>
      <c r="I49" s="132"/>
      <c r="J49" s="61">
        <v>17150385.194109552</v>
      </c>
      <c r="K49" s="134"/>
      <c r="L49" s="134">
        <f t="shared" si="34"/>
        <v>58165802.138584979</v>
      </c>
      <c r="M49" s="190">
        <f t="shared" si="35"/>
        <v>1250.7698722386242</v>
      </c>
      <c r="O49" s="67">
        <f t="shared" si="36"/>
        <v>5166880.4536972344</v>
      </c>
      <c r="P49" s="34">
        <f t="shared" si="37"/>
        <v>9.7490293942537568E-2</v>
      </c>
      <c r="Q49" s="61">
        <f t="shared" si="38"/>
        <v>111.10615116328131</v>
      </c>
      <c r="S49" s="50">
        <v>1307117.6402540002</v>
      </c>
      <c r="T49" s="51">
        <v>1318785.0443</v>
      </c>
      <c r="U49" s="52">
        <f t="shared" si="39"/>
        <v>11667.404045999749</v>
      </c>
      <c r="W49" s="50">
        <f t="shared" si="40"/>
        <v>58177469.542630978</v>
      </c>
      <c r="X49" s="52">
        <f t="shared" si="41"/>
        <v>4848122.4618859151</v>
      </c>
      <c r="Y49" s="51"/>
      <c r="Z49" s="6">
        <v>106</v>
      </c>
      <c r="AA49" s="6" t="s">
        <v>34</v>
      </c>
      <c r="AB49" s="7">
        <v>46504</v>
      </c>
      <c r="AC49" s="7">
        <v>43562991.944475397</v>
      </c>
      <c r="AD49" s="7">
        <v>-3201456.3673901251</v>
      </c>
      <c r="AE49" s="53">
        <v>-2496595</v>
      </c>
      <c r="AG49" s="37">
        <f t="shared" si="42"/>
        <v>41066396.944475397</v>
      </c>
      <c r="AH49" s="132"/>
      <c r="AI49" s="61">
        <v>17150385.194109552</v>
      </c>
      <c r="AJ49" s="134"/>
      <c r="AK49" s="61">
        <f t="shared" si="0"/>
        <v>58216782.138584949</v>
      </c>
      <c r="AM49" s="67">
        <f t="shared" si="43"/>
        <v>5217860.4536972046</v>
      </c>
      <c r="AN49" s="34">
        <f t="shared" si="44"/>
        <v>9.8452200305521292E-2</v>
      </c>
      <c r="AO49" s="61">
        <f t="shared" si="45"/>
        <v>112.20240094824541</v>
      </c>
      <c r="AQ49" s="50">
        <v>1311000.4477999995</v>
      </c>
      <c r="AR49" s="51">
        <v>1322702.5099999998</v>
      </c>
      <c r="AS49" s="52">
        <f t="shared" si="1"/>
        <v>11702.062200000277</v>
      </c>
      <c r="AU49" s="70">
        <f t="shared" si="2"/>
        <v>58228484.200784951</v>
      </c>
      <c r="AV49" s="51"/>
      <c r="AW49" s="6">
        <v>106</v>
      </c>
      <c r="AX49" s="6" t="s">
        <v>34</v>
      </c>
      <c r="AY49" s="7">
        <v>46504</v>
      </c>
      <c r="AZ49" s="7">
        <v>43579125.66170001</v>
      </c>
      <c r="BA49" s="7">
        <v>-3200947.8161454038</v>
      </c>
      <c r="BB49" s="53">
        <v>-2496595</v>
      </c>
      <c r="BD49" s="37">
        <f t="shared" si="46"/>
        <v>41082530.66170001</v>
      </c>
      <c r="BE49" s="132"/>
      <c r="BF49" s="61">
        <v>17146317.436125617</v>
      </c>
      <c r="BG49" s="134"/>
      <c r="BH49" s="61">
        <f t="shared" si="3"/>
        <v>58228848.097825631</v>
      </c>
      <c r="BJ49" s="67">
        <f t="shared" si="47"/>
        <v>5229926.412937887</v>
      </c>
      <c r="BK49" s="34">
        <f t="shared" si="48"/>
        <v>9.8679864545794374E-2</v>
      </c>
      <c r="BL49" s="61">
        <f t="shared" si="49"/>
        <v>112.46186162347082</v>
      </c>
      <c r="BN49" s="50">
        <v>1311000.4477999995</v>
      </c>
      <c r="BO49" s="51">
        <v>1322702.5099999998</v>
      </c>
      <c r="BP49" s="52">
        <f t="shared" si="4"/>
        <v>11702.062200000277</v>
      </c>
      <c r="BR49" s="70">
        <f t="shared" si="5"/>
        <v>58240550.160025634</v>
      </c>
      <c r="BS49" s="51"/>
      <c r="BT49" s="6">
        <v>106</v>
      </c>
      <c r="BU49" s="6" t="s">
        <v>34</v>
      </c>
      <c r="BV49" s="7">
        <v>46504</v>
      </c>
      <c r="BW49" s="7">
        <v>43543795.70596727</v>
      </c>
      <c r="BX49" s="7">
        <v>-3187885.097630783</v>
      </c>
      <c r="BY49" s="53">
        <v>-2496595</v>
      </c>
      <c r="CA49" s="37">
        <f t="shared" si="6"/>
        <v>41047200.70596727</v>
      </c>
      <c r="CB49" s="132"/>
      <c r="CC49" s="61">
        <v>17146317.436125617</v>
      </c>
      <c r="CD49" s="134"/>
      <c r="CE49" s="61">
        <f t="shared" si="7"/>
        <v>58193518.142092884</v>
      </c>
      <c r="CG49" s="67">
        <f t="shared" si="8"/>
        <v>5194596.4572051391</v>
      </c>
      <c r="CH49" s="34">
        <f t="shared" si="9"/>
        <v>9.8013248044749188E-2</v>
      </c>
      <c r="CI49" s="61">
        <f t="shared" si="50"/>
        <v>111.70214298135943</v>
      </c>
      <c r="CK49" s="50">
        <v>1311000.4477999995</v>
      </c>
      <c r="CL49" s="51">
        <v>1322702.5099999998</v>
      </c>
      <c r="CM49" s="52">
        <f t="shared" si="10"/>
        <v>11702.062200000277</v>
      </c>
      <c r="CO49" s="70">
        <f t="shared" si="11"/>
        <v>58205220.204292886</v>
      </c>
      <c r="CP49" s="51"/>
      <c r="CQ49" s="6">
        <v>106</v>
      </c>
      <c r="CR49" s="6" t="s">
        <v>34</v>
      </c>
      <c r="CS49" s="7">
        <v>46504</v>
      </c>
      <c r="CT49" s="7">
        <v>42596710.159965567</v>
      </c>
      <c r="CU49" s="7">
        <v>-3187885.097630783</v>
      </c>
      <c r="CV49" s="53">
        <v>-2496595</v>
      </c>
      <c r="CX49" s="37">
        <f t="shared" si="12"/>
        <v>40100115.159965567</v>
      </c>
      <c r="CY49" s="132"/>
      <c r="CZ49" s="61">
        <v>17146317.436125617</v>
      </c>
      <c r="DA49" s="134"/>
      <c r="DB49" s="61">
        <f t="shared" si="13"/>
        <v>57246432.596091181</v>
      </c>
      <c r="DD49" s="67">
        <f t="shared" si="14"/>
        <v>4247510.9112034366</v>
      </c>
      <c r="DE49" s="34">
        <f t="shared" si="15"/>
        <v>8.0143345867630805E-2</v>
      </c>
      <c r="DF49" s="61">
        <f t="shared" si="51"/>
        <v>91.336463770932312</v>
      </c>
      <c r="DH49" s="50">
        <v>1311000.4477999995</v>
      </c>
      <c r="DI49" s="51">
        <v>1322702.5099999998</v>
      </c>
      <c r="DJ49" s="52">
        <f t="shared" si="16"/>
        <v>11702.062200000277</v>
      </c>
      <c r="DL49" s="70">
        <f t="shared" si="17"/>
        <v>57258134.658291183</v>
      </c>
      <c r="DM49" s="51"/>
      <c r="DN49" s="6">
        <v>106</v>
      </c>
      <c r="DO49" s="6" t="s">
        <v>34</v>
      </c>
      <c r="DP49" s="7">
        <v>46504</v>
      </c>
      <c r="DQ49" s="7">
        <v>42835192.913075536</v>
      </c>
      <c r="DR49" s="7">
        <v>-3162048.8793508364</v>
      </c>
      <c r="DS49" s="53">
        <v>-2496595</v>
      </c>
      <c r="DU49" s="37">
        <f t="shared" si="18"/>
        <v>40338597.913075536</v>
      </c>
      <c r="DV49" s="132"/>
      <c r="DW49" s="61">
        <v>17386602.222949848</v>
      </c>
      <c r="DX49" s="134"/>
      <c r="DY49" s="61">
        <f t="shared" si="19"/>
        <v>57725200.136025384</v>
      </c>
      <c r="EA49" s="67">
        <f t="shared" si="20"/>
        <v>4726278.4511376396</v>
      </c>
      <c r="EB49" s="34">
        <f t="shared" si="21"/>
        <v>8.9176879470083695E-2</v>
      </c>
      <c r="EC49" s="61">
        <f t="shared" si="22"/>
        <v>101.63165429076294</v>
      </c>
      <c r="EE49" s="50">
        <v>1311000.4477999995</v>
      </c>
      <c r="EF49" s="51">
        <v>1322702.5099999998</v>
      </c>
      <c r="EG49" s="52">
        <f t="shared" si="23"/>
        <v>11702.062200000277</v>
      </c>
      <c r="EI49" s="70">
        <f t="shared" si="24"/>
        <v>57736902.198225386</v>
      </c>
      <c r="EJ49" s="51"/>
      <c r="EK49" s="6">
        <v>106</v>
      </c>
      <c r="EL49" s="6" t="s">
        <v>34</v>
      </c>
      <c r="EM49" s="7">
        <v>46504</v>
      </c>
      <c r="EN49" s="7">
        <v>44797818.136378549</v>
      </c>
      <c r="EO49" s="7">
        <v>-3162048.8793508364</v>
      </c>
      <c r="EP49" s="53">
        <v>-2496595</v>
      </c>
      <c r="ER49" s="37">
        <v>42301223.136378549</v>
      </c>
      <c r="ES49" s="132"/>
      <c r="ET49" s="61">
        <v>17386602.222949848</v>
      </c>
      <c r="EU49" s="134"/>
      <c r="EV49" s="61">
        <v>59687825.359328397</v>
      </c>
      <c r="EX49" s="67">
        <v>8708963.2544406578</v>
      </c>
      <c r="EY49" s="34">
        <v>0.17083479102617438</v>
      </c>
      <c r="EZ49" s="61">
        <v>187.27342281181529</v>
      </c>
      <c r="FB49" s="50">
        <v>1311000.4477999995</v>
      </c>
      <c r="FC49" s="51">
        <v>1322702.5099999998</v>
      </c>
      <c r="FD49" s="52">
        <v>11702.062200000277</v>
      </c>
      <c r="FF49" s="70">
        <v>59699527.421528399</v>
      </c>
      <c r="FG49" s="51"/>
      <c r="FH49" s="6">
        <v>106</v>
      </c>
      <c r="FI49" s="6" t="s">
        <v>34</v>
      </c>
      <c r="FJ49" s="7">
        <v>46504</v>
      </c>
      <c r="FK49" s="7">
        <v>44771779.434241638</v>
      </c>
      <c r="FL49" s="7">
        <v>-3173572.9158266936</v>
      </c>
      <c r="FM49" s="53">
        <v>-2496595</v>
      </c>
      <c r="FO49" s="37">
        <v>42275184.434241638</v>
      </c>
      <c r="FP49" s="132"/>
      <c r="FQ49" s="134">
        <v>17386602.222949848</v>
      </c>
      <c r="FS49" s="67">
        <v>8682924.5523037463</v>
      </c>
      <c r="FT49" s="34">
        <v>0.17032401653922455</v>
      </c>
      <c r="FU49" s="61">
        <v>186.71349888834823</v>
      </c>
      <c r="FW49" s="6">
        <v>106</v>
      </c>
      <c r="FX49" s="6" t="s">
        <v>34</v>
      </c>
      <c r="FY49" s="7">
        <v>46504</v>
      </c>
      <c r="FZ49" s="7">
        <v>61263400.571849905</v>
      </c>
      <c r="GA49" s="7">
        <v>-3118262.4732657527</v>
      </c>
      <c r="GB49" s="53">
        <v>-2496595</v>
      </c>
      <c r="GD49" s="37">
        <f t="shared" si="25"/>
        <v>58766805.571849905</v>
      </c>
      <c r="GF49" s="67">
        <f t="shared" si="26"/>
        <v>5767883.8869621605</v>
      </c>
      <c r="GG49" s="34">
        <f t="shared" si="27"/>
        <v>0.10883021207970785</v>
      </c>
      <c r="GH49" s="61">
        <f t="shared" si="28"/>
        <v>124.02984446417858</v>
      </c>
      <c r="GJ49" s="50">
        <v>1221203.0544200004</v>
      </c>
      <c r="GK49" s="51">
        <v>1295217.3608000006</v>
      </c>
      <c r="GL49" s="52">
        <f t="shared" si="29"/>
        <v>74014.306380000198</v>
      </c>
      <c r="GN49" s="70">
        <f t="shared" si="30"/>
        <v>58840819.878229909</v>
      </c>
      <c r="GO49" s="51"/>
      <c r="GP49" s="125">
        <v>1</v>
      </c>
      <c r="GQ49" s="51"/>
      <c r="GR49" s="106" t="s">
        <v>946</v>
      </c>
      <c r="GS49" s="88">
        <v>46739</v>
      </c>
      <c r="GT49" s="88">
        <v>55495516.684887744</v>
      </c>
      <c r="GU49" s="88">
        <v>-3728373.5243226821</v>
      </c>
      <c r="GV49" s="88">
        <v>-2496595</v>
      </c>
      <c r="GX49" s="97">
        <f t="shared" si="31"/>
        <v>52998921.684887744</v>
      </c>
      <c r="GZ49" s="88">
        <v>74014.306380000198</v>
      </c>
      <c r="HB49" s="97">
        <f t="shared" si="32"/>
        <v>53072935.991267748</v>
      </c>
      <c r="HD49" s="110">
        <v>106</v>
      </c>
      <c r="HE49" s="53"/>
    </row>
    <row r="50" spans="1:213" x14ac:dyDescent="0.25">
      <c r="A50" s="6">
        <v>108</v>
      </c>
      <c r="B50" s="6" t="s">
        <v>947</v>
      </c>
      <c r="C50" s="7">
        <v>10510</v>
      </c>
      <c r="D50" s="7">
        <v>19082319.685221478</v>
      </c>
      <c r="E50" s="7">
        <v>6204958.5343077099</v>
      </c>
      <c r="F50" s="53">
        <v>-1176678</v>
      </c>
      <c r="H50" s="37">
        <f t="shared" si="33"/>
        <v>17905641.685221478</v>
      </c>
      <c r="I50" s="132"/>
      <c r="J50" s="61">
        <v>4668790.0039402479</v>
      </c>
      <c r="K50" s="134"/>
      <c r="L50" s="134">
        <f t="shared" si="34"/>
        <v>22574431.689161725</v>
      </c>
      <c r="M50" s="190">
        <f t="shared" si="35"/>
        <v>2147.9002558669577</v>
      </c>
      <c r="O50" s="67">
        <f t="shared" si="36"/>
        <v>655341.72946900129</v>
      </c>
      <c r="P50" s="34">
        <f t="shared" si="37"/>
        <v>2.9898217976846532E-2</v>
      </c>
      <c r="Q50" s="61">
        <f t="shared" si="38"/>
        <v>62.354113174976334</v>
      </c>
      <c r="S50" s="50">
        <v>308588.76762</v>
      </c>
      <c r="T50" s="51">
        <v>218857.28200000001</v>
      </c>
      <c r="U50" s="52">
        <f t="shared" si="39"/>
        <v>-89731.485619999992</v>
      </c>
      <c r="W50" s="50">
        <f t="shared" si="40"/>
        <v>22484700.203541726</v>
      </c>
      <c r="X50" s="52">
        <f t="shared" si="41"/>
        <v>1873725.0169618104</v>
      </c>
      <c r="Y50" s="51"/>
      <c r="Z50" s="6">
        <v>108</v>
      </c>
      <c r="AA50" s="6" t="s">
        <v>35</v>
      </c>
      <c r="AB50" s="7">
        <v>10510</v>
      </c>
      <c r="AC50" s="7">
        <v>19082319.685221475</v>
      </c>
      <c r="AD50" s="7">
        <v>6204958.5343077062</v>
      </c>
      <c r="AE50" s="53">
        <v>-1133271</v>
      </c>
      <c r="AG50" s="37">
        <f t="shared" si="42"/>
        <v>17949048.685221475</v>
      </c>
      <c r="AH50" s="132"/>
      <c r="AI50" s="61">
        <v>4668790.0039402479</v>
      </c>
      <c r="AJ50" s="134"/>
      <c r="AK50" s="61">
        <f t="shared" si="0"/>
        <v>22617838.689161722</v>
      </c>
      <c r="AM50" s="67">
        <f t="shared" si="43"/>
        <v>698748.72946899757</v>
      </c>
      <c r="AN50" s="34">
        <f t="shared" si="44"/>
        <v>3.1878546543398244E-2</v>
      </c>
      <c r="AO50" s="61">
        <f t="shared" si="45"/>
        <v>66.484179778211001</v>
      </c>
      <c r="AQ50" s="50">
        <v>309505.43400000001</v>
      </c>
      <c r="AR50" s="51">
        <v>219507.39999999997</v>
      </c>
      <c r="AS50" s="52">
        <f t="shared" si="1"/>
        <v>-89998.034000000043</v>
      </c>
      <c r="AU50" s="70">
        <f t="shared" si="2"/>
        <v>22527840.65516172</v>
      </c>
      <c r="AV50" s="51"/>
      <c r="AW50" s="6">
        <v>108</v>
      </c>
      <c r="AX50" s="6" t="s">
        <v>35</v>
      </c>
      <c r="AY50" s="7">
        <v>10510</v>
      </c>
      <c r="AZ50" s="7">
        <v>19096714.591837108</v>
      </c>
      <c r="BA50" s="7">
        <v>6205212.9103077073</v>
      </c>
      <c r="BB50" s="53">
        <v>-1133271</v>
      </c>
      <c r="BD50" s="37">
        <f t="shared" si="46"/>
        <v>17963443.591837108</v>
      </c>
      <c r="BE50" s="132"/>
      <c r="BF50" s="61">
        <v>4655954.3709758222</v>
      </c>
      <c r="BG50" s="134"/>
      <c r="BH50" s="61">
        <f t="shared" si="3"/>
        <v>22619397.96281293</v>
      </c>
      <c r="BJ50" s="67">
        <f t="shared" si="47"/>
        <v>700308.0031202063</v>
      </c>
      <c r="BK50" s="34">
        <f t="shared" si="48"/>
        <v>3.1949684243643833E-2</v>
      </c>
      <c r="BL50" s="61">
        <f t="shared" si="49"/>
        <v>66.632540734558162</v>
      </c>
      <c r="BN50" s="50">
        <v>309505.43400000001</v>
      </c>
      <c r="BO50" s="51">
        <v>219507.39999999997</v>
      </c>
      <c r="BP50" s="52">
        <f t="shared" si="4"/>
        <v>-89998.034000000043</v>
      </c>
      <c r="BR50" s="70">
        <f t="shared" si="5"/>
        <v>22529399.928812928</v>
      </c>
      <c r="BS50" s="51"/>
      <c r="BT50" s="6">
        <v>108</v>
      </c>
      <c r="BU50" s="6" t="s">
        <v>35</v>
      </c>
      <c r="BV50" s="7">
        <v>10510</v>
      </c>
      <c r="BW50" s="7">
        <v>18310428.879597954</v>
      </c>
      <c r="BX50" s="7">
        <v>5430124.9049507575</v>
      </c>
      <c r="BY50" s="53">
        <v>-1133271</v>
      </c>
      <c r="CA50" s="37">
        <f t="shared" si="6"/>
        <v>17177157.879597954</v>
      </c>
      <c r="CB50" s="132"/>
      <c r="CC50" s="61">
        <v>4655954.3709758222</v>
      </c>
      <c r="CD50" s="134"/>
      <c r="CE50" s="61">
        <f t="shared" si="7"/>
        <v>21833112.250573777</v>
      </c>
      <c r="CG50" s="67">
        <f t="shared" si="8"/>
        <v>-85977.709118947387</v>
      </c>
      <c r="CH50" s="34">
        <f t="shared" si="9"/>
        <v>-3.9225035928522958E-3</v>
      </c>
      <c r="CI50" s="61">
        <f t="shared" si="50"/>
        <v>-8.1805622377685427</v>
      </c>
      <c r="CK50" s="50">
        <v>309505.43400000001</v>
      </c>
      <c r="CL50" s="51">
        <v>219507.39999999997</v>
      </c>
      <c r="CM50" s="52">
        <f t="shared" si="10"/>
        <v>-89998.034000000043</v>
      </c>
      <c r="CO50" s="70">
        <f t="shared" si="11"/>
        <v>21743114.216573775</v>
      </c>
      <c r="CP50" s="51"/>
      <c r="CQ50" s="6">
        <v>108</v>
      </c>
      <c r="CR50" s="6" t="s">
        <v>35</v>
      </c>
      <c r="CS50" s="7">
        <v>10510</v>
      </c>
      <c r="CT50" s="7">
        <v>18376769.367284685</v>
      </c>
      <c r="CU50" s="7">
        <v>5430124.9049507575</v>
      </c>
      <c r="CV50" s="53">
        <v>-1133271</v>
      </c>
      <c r="CX50" s="37">
        <f t="shared" si="12"/>
        <v>17243498.367284685</v>
      </c>
      <c r="CY50" s="132"/>
      <c r="CZ50" s="61">
        <v>4655954.3709758222</v>
      </c>
      <c r="DA50" s="134"/>
      <c r="DB50" s="61">
        <f t="shared" si="13"/>
        <v>21899452.738260508</v>
      </c>
      <c r="DD50" s="67">
        <f t="shared" si="14"/>
        <v>-19637.221432216465</v>
      </c>
      <c r="DE50" s="34">
        <f t="shared" si="15"/>
        <v>-8.9589583638406461E-4</v>
      </c>
      <c r="DF50" s="61">
        <f t="shared" si="51"/>
        <v>-1.8684321058245923</v>
      </c>
      <c r="DH50" s="50">
        <v>309505.43400000001</v>
      </c>
      <c r="DI50" s="51">
        <v>219507.39999999997</v>
      </c>
      <c r="DJ50" s="52">
        <f t="shared" si="16"/>
        <v>-89998.034000000043</v>
      </c>
      <c r="DL50" s="70">
        <f t="shared" si="17"/>
        <v>21809454.704260506</v>
      </c>
      <c r="DM50" s="51"/>
      <c r="DN50" s="6">
        <v>108</v>
      </c>
      <c r="DO50" s="6" t="s">
        <v>35</v>
      </c>
      <c r="DP50" s="7">
        <v>10510</v>
      </c>
      <c r="DQ50" s="7">
        <v>18442292.783567887</v>
      </c>
      <c r="DR50" s="7">
        <v>5441189.4681419488</v>
      </c>
      <c r="DS50" s="53">
        <v>-1133271</v>
      </c>
      <c r="DU50" s="37">
        <f t="shared" si="18"/>
        <v>17309021.783567887</v>
      </c>
      <c r="DV50" s="132"/>
      <c r="DW50" s="61">
        <v>4703042.2392879985</v>
      </c>
      <c r="DX50" s="134"/>
      <c r="DY50" s="61">
        <f t="shared" si="19"/>
        <v>22012064.022855885</v>
      </c>
      <c r="EA50" s="67">
        <f t="shared" si="20"/>
        <v>92974.063163161278</v>
      </c>
      <c r="EB50" s="34">
        <f t="shared" si="21"/>
        <v>4.2416935800771109E-3</v>
      </c>
      <c r="EC50" s="61">
        <f t="shared" si="22"/>
        <v>8.8462476844111588</v>
      </c>
      <c r="EE50" s="50">
        <v>309505.43400000001</v>
      </c>
      <c r="EF50" s="51">
        <v>219507.39999999997</v>
      </c>
      <c r="EG50" s="52">
        <f t="shared" si="23"/>
        <v>-89998.034000000043</v>
      </c>
      <c r="EI50" s="70">
        <f t="shared" si="24"/>
        <v>21922065.988855883</v>
      </c>
      <c r="EJ50" s="51"/>
      <c r="EK50" s="6">
        <v>108</v>
      </c>
      <c r="EL50" s="6" t="s">
        <v>35</v>
      </c>
      <c r="EM50" s="7">
        <v>10510</v>
      </c>
      <c r="EN50" s="7">
        <v>18903333.436089594</v>
      </c>
      <c r="EO50" s="7">
        <v>5441189.4681419488</v>
      </c>
      <c r="EP50" s="53">
        <v>-1133271</v>
      </c>
      <c r="ER50" s="37">
        <v>17770062.436089594</v>
      </c>
      <c r="ES50" s="132"/>
      <c r="ET50" s="61">
        <v>4703042.2392879985</v>
      </c>
      <c r="EU50" s="134"/>
      <c r="EV50" s="61">
        <v>22473104.675377592</v>
      </c>
      <c r="EX50" s="67">
        <v>1012103.4956848696</v>
      </c>
      <c r="EY50" s="34">
        <v>4.7160124880034175E-2</v>
      </c>
      <c r="EZ50" s="61">
        <v>96.299095688379595</v>
      </c>
      <c r="FB50" s="50">
        <v>309505.43400000001</v>
      </c>
      <c r="FC50" s="51">
        <v>219507.39999999997</v>
      </c>
      <c r="FD50" s="52">
        <v>-89998.034000000043</v>
      </c>
      <c r="FF50" s="70">
        <v>22383106.641377591</v>
      </c>
      <c r="FG50" s="51"/>
      <c r="FH50" s="6">
        <v>108</v>
      </c>
      <c r="FI50" s="6" t="s">
        <v>35</v>
      </c>
      <c r="FJ50" s="7">
        <v>10510</v>
      </c>
      <c r="FK50" s="7">
        <v>19688031.433937456</v>
      </c>
      <c r="FL50" s="7">
        <v>6229157.0621533366</v>
      </c>
      <c r="FM50" s="53">
        <v>-1133271</v>
      </c>
      <c r="FO50" s="37">
        <v>18554760.433937456</v>
      </c>
      <c r="FP50" s="132"/>
      <c r="FQ50" s="134">
        <v>4703042.2392879985</v>
      </c>
      <c r="FS50" s="67">
        <v>1796801.4935327321</v>
      </c>
      <c r="FT50" s="34">
        <v>8.3724029391179525E-2</v>
      </c>
      <c r="FU50" s="61">
        <v>170.961131639651</v>
      </c>
      <c r="FW50" s="6">
        <v>108</v>
      </c>
      <c r="FX50" s="6" t="s">
        <v>35</v>
      </c>
      <c r="FY50" s="7">
        <v>10510</v>
      </c>
      <c r="FZ50" s="7">
        <v>24180601.715144604</v>
      </c>
      <c r="GA50" s="7">
        <v>6274582.9445830379</v>
      </c>
      <c r="GB50" s="53">
        <v>-1133271</v>
      </c>
      <c r="GD50" s="37">
        <f t="shared" si="25"/>
        <v>23047330.715144604</v>
      </c>
      <c r="GF50" s="67">
        <f t="shared" si="26"/>
        <v>1128240.7554518804</v>
      </c>
      <c r="GG50" s="34">
        <f t="shared" si="27"/>
        <v>5.1472974358270154E-2</v>
      </c>
      <c r="GH50" s="61">
        <f t="shared" si="28"/>
        <v>107.34926312577359</v>
      </c>
      <c r="GJ50" s="50">
        <v>302974.20367999998</v>
      </c>
      <c r="GK50" s="51">
        <v>216485.576</v>
      </c>
      <c r="GL50" s="52">
        <f t="shared" si="29"/>
        <v>-86488.627679999976</v>
      </c>
      <c r="GN50" s="70">
        <f t="shared" si="30"/>
        <v>22960842.087464605</v>
      </c>
      <c r="GO50" s="51"/>
      <c r="GP50" s="125">
        <v>6</v>
      </c>
      <c r="GQ50" s="51"/>
      <c r="GR50" s="106" t="s">
        <v>947</v>
      </c>
      <c r="GS50" s="88">
        <v>10599</v>
      </c>
      <c r="GT50" s="88">
        <v>23052360.959692724</v>
      </c>
      <c r="GU50" s="88">
        <v>5839401.763519384</v>
      </c>
      <c r="GV50" s="88">
        <v>-1133271</v>
      </c>
      <c r="GX50" s="97">
        <f t="shared" si="31"/>
        <v>21919089.959692724</v>
      </c>
      <c r="GZ50" s="88">
        <v>-86488.627679999976</v>
      </c>
      <c r="HB50" s="97">
        <f t="shared" si="32"/>
        <v>21832601.332012724</v>
      </c>
      <c r="HD50" s="110">
        <v>108</v>
      </c>
      <c r="HE50" s="53"/>
    </row>
    <row r="51" spans="1:213" x14ac:dyDescent="0.25">
      <c r="A51" s="6">
        <v>109</v>
      </c>
      <c r="B51" s="6" t="s">
        <v>948</v>
      </c>
      <c r="C51" s="7">
        <v>67532</v>
      </c>
      <c r="D51" s="7">
        <v>85695375.25399904</v>
      </c>
      <c r="E51" s="7">
        <v>9330978.8552854992</v>
      </c>
      <c r="F51" s="53">
        <v>-12145192</v>
      </c>
      <c r="H51" s="37">
        <f t="shared" si="33"/>
        <v>73550183.25399904</v>
      </c>
      <c r="I51" s="132"/>
      <c r="J51" s="61">
        <v>27616615.013175845</v>
      </c>
      <c r="K51" s="134"/>
      <c r="L51" s="134">
        <f t="shared" si="34"/>
        <v>101166798.26717488</v>
      </c>
      <c r="M51" s="190">
        <f t="shared" si="35"/>
        <v>1498.0571916598781</v>
      </c>
      <c r="O51" s="67">
        <f t="shared" si="36"/>
        <v>10180154.828114107</v>
      </c>
      <c r="P51" s="34">
        <f t="shared" si="37"/>
        <v>0.11188625542530722</v>
      </c>
      <c r="Q51" s="61">
        <f t="shared" si="38"/>
        <v>150.74564396307096</v>
      </c>
      <c r="S51" s="50">
        <v>796083.16806000005</v>
      </c>
      <c r="T51" s="51">
        <v>753290.45229999989</v>
      </c>
      <c r="U51" s="52">
        <f t="shared" si="39"/>
        <v>-42792.715760000166</v>
      </c>
      <c r="W51" s="50">
        <f t="shared" si="40"/>
        <v>101124005.55141488</v>
      </c>
      <c r="X51" s="52">
        <f t="shared" si="41"/>
        <v>8427000.4626179058</v>
      </c>
      <c r="Y51" s="51"/>
      <c r="Z51" s="6">
        <v>109</v>
      </c>
      <c r="AA51" s="6" t="s">
        <v>36</v>
      </c>
      <c r="AB51" s="7">
        <v>67532</v>
      </c>
      <c r="AC51" s="7">
        <v>85695375.25399904</v>
      </c>
      <c r="AD51" s="7">
        <v>9330978.8552854992</v>
      </c>
      <c r="AE51" s="53">
        <v>-12529617</v>
      </c>
      <c r="AG51" s="37">
        <f t="shared" si="42"/>
        <v>73165758.25399904</v>
      </c>
      <c r="AH51" s="132"/>
      <c r="AI51" s="61">
        <v>27616615.013175845</v>
      </c>
      <c r="AJ51" s="134"/>
      <c r="AK51" s="61">
        <f t="shared" si="0"/>
        <v>100782373.26717488</v>
      </c>
      <c r="AM51" s="67">
        <f t="shared" si="43"/>
        <v>9795729.8281141073</v>
      </c>
      <c r="AN51" s="34">
        <f t="shared" si="44"/>
        <v>0.10766118473943811</v>
      </c>
      <c r="AO51" s="61">
        <f t="shared" si="45"/>
        <v>145.05315743816425</v>
      </c>
      <c r="AQ51" s="50">
        <v>798447.94200000016</v>
      </c>
      <c r="AR51" s="51">
        <v>755528.10999999987</v>
      </c>
      <c r="AS51" s="52">
        <f t="shared" si="1"/>
        <v>-42919.832000000286</v>
      </c>
      <c r="AU51" s="70">
        <f t="shared" si="2"/>
        <v>100739453.43517488</v>
      </c>
      <c r="AV51" s="51"/>
      <c r="AW51" s="6">
        <v>109</v>
      </c>
      <c r="AX51" s="6" t="s">
        <v>36</v>
      </c>
      <c r="AY51" s="7">
        <v>67532</v>
      </c>
      <c r="AZ51" s="7">
        <v>85701034.11755915</v>
      </c>
      <c r="BA51" s="7">
        <v>9332602.7432855107</v>
      </c>
      <c r="BB51" s="53">
        <v>-12529617</v>
      </c>
      <c r="BD51" s="37">
        <f t="shared" si="46"/>
        <v>73171417.11755915</v>
      </c>
      <c r="BE51" s="132"/>
      <c r="BF51" s="61">
        <v>27552296.371453803</v>
      </c>
      <c r="BG51" s="134"/>
      <c r="BH51" s="61">
        <f t="shared" si="3"/>
        <v>100723713.48901296</v>
      </c>
      <c r="BJ51" s="67">
        <f t="shared" si="47"/>
        <v>9737070.0499521792</v>
      </c>
      <c r="BK51" s="34">
        <f t="shared" si="48"/>
        <v>0.10701647716539495</v>
      </c>
      <c r="BL51" s="61">
        <f t="shared" si="49"/>
        <v>144.18453547876828</v>
      </c>
      <c r="BN51" s="50">
        <v>798447.94200000016</v>
      </c>
      <c r="BO51" s="51">
        <v>755528.10999999987</v>
      </c>
      <c r="BP51" s="52">
        <f t="shared" si="4"/>
        <v>-42919.832000000286</v>
      </c>
      <c r="BR51" s="70">
        <f t="shared" si="5"/>
        <v>100680793.65701295</v>
      </c>
      <c r="BS51" s="51"/>
      <c r="BT51" s="6">
        <v>109</v>
      </c>
      <c r="BU51" s="6" t="s">
        <v>36</v>
      </c>
      <c r="BV51" s="7">
        <v>67532</v>
      </c>
      <c r="BW51" s="7">
        <v>85708011.708276242</v>
      </c>
      <c r="BX51" s="7">
        <v>9410422.1497044079</v>
      </c>
      <c r="BY51" s="53">
        <v>-12529617</v>
      </c>
      <c r="CA51" s="37">
        <f t="shared" si="6"/>
        <v>73178394.708276242</v>
      </c>
      <c r="CB51" s="132"/>
      <c r="CC51" s="61">
        <v>27552296.371453803</v>
      </c>
      <c r="CD51" s="134"/>
      <c r="CE51" s="61">
        <f t="shared" si="7"/>
        <v>100730691.07973005</v>
      </c>
      <c r="CG51" s="67">
        <f t="shared" si="8"/>
        <v>9744047.6406692713</v>
      </c>
      <c r="CH51" s="34">
        <f t="shared" si="9"/>
        <v>0.10709316524238467</v>
      </c>
      <c r="CI51" s="61">
        <f t="shared" si="50"/>
        <v>144.28785821046719</v>
      </c>
      <c r="CK51" s="50">
        <v>798447.94200000016</v>
      </c>
      <c r="CL51" s="51">
        <v>755528.10999999987</v>
      </c>
      <c r="CM51" s="52">
        <f t="shared" si="10"/>
        <v>-42919.832000000286</v>
      </c>
      <c r="CO51" s="70">
        <f t="shared" si="11"/>
        <v>100687771.24773005</v>
      </c>
      <c r="CP51" s="51"/>
      <c r="CQ51" s="6">
        <v>109</v>
      </c>
      <c r="CR51" s="6" t="s">
        <v>36</v>
      </c>
      <c r="CS51" s="7">
        <v>67532</v>
      </c>
      <c r="CT51" s="7">
        <v>85406490.056784362</v>
      </c>
      <c r="CU51" s="7">
        <v>9410422.1497044079</v>
      </c>
      <c r="CV51" s="53">
        <v>-12529617</v>
      </c>
      <c r="CX51" s="37">
        <f t="shared" si="12"/>
        <v>72876873.056784362</v>
      </c>
      <c r="CY51" s="132"/>
      <c r="CZ51" s="61">
        <v>27552296.371453803</v>
      </c>
      <c r="DA51" s="134"/>
      <c r="DB51" s="61">
        <f t="shared" si="13"/>
        <v>100429169.42823817</v>
      </c>
      <c r="DD51" s="67">
        <f t="shared" si="14"/>
        <v>9442525.9891773909</v>
      </c>
      <c r="DE51" s="34">
        <f t="shared" si="15"/>
        <v>0.10377925410009897</v>
      </c>
      <c r="DF51" s="61">
        <f t="shared" si="51"/>
        <v>139.82298746042454</v>
      </c>
      <c r="DH51" s="50">
        <v>798447.94200000016</v>
      </c>
      <c r="DI51" s="51">
        <v>755528.10999999987</v>
      </c>
      <c r="DJ51" s="52">
        <f t="shared" si="16"/>
        <v>-42919.832000000286</v>
      </c>
      <c r="DL51" s="70">
        <f t="shared" si="17"/>
        <v>100386249.59623817</v>
      </c>
      <c r="DM51" s="51"/>
      <c r="DN51" s="6">
        <v>109</v>
      </c>
      <c r="DO51" s="6" t="s">
        <v>36</v>
      </c>
      <c r="DP51" s="7">
        <v>67532</v>
      </c>
      <c r="DQ51" s="7">
        <v>85746064.934238166</v>
      </c>
      <c r="DR51" s="7">
        <v>9417158.0553071965</v>
      </c>
      <c r="DS51" s="53">
        <v>-12529617</v>
      </c>
      <c r="DU51" s="37">
        <f t="shared" si="18"/>
        <v>73216447.934238166</v>
      </c>
      <c r="DV51" s="132"/>
      <c r="DW51" s="61">
        <v>27846811.499436349</v>
      </c>
      <c r="DX51" s="134"/>
      <c r="DY51" s="61">
        <f t="shared" si="19"/>
        <v>101063259.43367451</v>
      </c>
      <c r="EA51" s="67">
        <f t="shared" si="20"/>
        <v>10076615.994613737</v>
      </c>
      <c r="EB51" s="34">
        <f t="shared" si="21"/>
        <v>0.11074829902218178</v>
      </c>
      <c r="EC51" s="61">
        <f t="shared" si="22"/>
        <v>149.21246216036451</v>
      </c>
      <c r="EE51" s="50">
        <v>798447.94200000016</v>
      </c>
      <c r="EF51" s="51">
        <v>755528.10999999987</v>
      </c>
      <c r="EG51" s="52">
        <f t="shared" si="23"/>
        <v>-42919.832000000286</v>
      </c>
      <c r="EI51" s="70">
        <f t="shared" si="24"/>
        <v>101020339.60167451</v>
      </c>
      <c r="EJ51" s="51"/>
      <c r="EK51" s="6">
        <v>109</v>
      </c>
      <c r="EL51" s="6" t="s">
        <v>36</v>
      </c>
      <c r="EM51" s="7">
        <v>67532</v>
      </c>
      <c r="EN51" s="7">
        <v>88683479.465882361</v>
      </c>
      <c r="EO51" s="7">
        <v>9417158.0553071965</v>
      </c>
      <c r="EP51" s="53">
        <v>-12529617</v>
      </c>
      <c r="ER51" s="37">
        <v>76153862.465882361</v>
      </c>
      <c r="ES51" s="132"/>
      <c r="ET51" s="61">
        <v>27846811.499436349</v>
      </c>
      <c r="EU51" s="134"/>
      <c r="EV51" s="61">
        <v>104000673.96531871</v>
      </c>
      <c r="EX51" s="67">
        <v>15938382.166257933</v>
      </c>
      <c r="EY51" s="34">
        <v>0.18098986343242005</v>
      </c>
      <c r="EZ51" s="61">
        <v>236.0122929316166</v>
      </c>
      <c r="FB51" s="50">
        <v>798447.94200000016</v>
      </c>
      <c r="FC51" s="51">
        <v>755528.10999999987</v>
      </c>
      <c r="FD51" s="52">
        <v>-42919.832000000286</v>
      </c>
      <c r="FF51" s="70">
        <v>103957754.13331871</v>
      </c>
      <c r="FG51" s="51"/>
      <c r="FH51" s="6">
        <v>109</v>
      </c>
      <c r="FI51" s="6" t="s">
        <v>36</v>
      </c>
      <c r="FJ51" s="7">
        <v>67532</v>
      </c>
      <c r="FK51" s="7">
        <v>88724532.154862329</v>
      </c>
      <c r="FL51" s="7">
        <v>9479308.8490044065</v>
      </c>
      <c r="FM51" s="53">
        <v>-12529617</v>
      </c>
      <c r="FO51" s="37">
        <v>76194915.154862329</v>
      </c>
      <c r="FP51" s="132"/>
      <c r="FQ51" s="134">
        <v>27846811.499436349</v>
      </c>
      <c r="FS51" s="67">
        <v>15979434.855237901</v>
      </c>
      <c r="FT51" s="34">
        <v>0.18145604127246129</v>
      </c>
      <c r="FU51" s="61">
        <v>236.62019272697242</v>
      </c>
      <c r="FW51" s="6">
        <v>109</v>
      </c>
      <c r="FX51" s="6" t="s">
        <v>36</v>
      </c>
      <c r="FY51" s="7">
        <v>67532</v>
      </c>
      <c r="FZ51" s="7">
        <v>115072135.54298121</v>
      </c>
      <c r="GA51" s="7">
        <v>9518824.5098605175</v>
      </c>
      <c r="GB51" s="53">
        <v>-12529617</v>
      </c>
      <c r="GD51" s="37">
        <f t="shared" si="25"/>
        <v>102542518.54298121</v>
      </c>
      <c r="GF51" s="67">
        <f t="shared" si="26"/>
        <v>11555875.10392043</v>
      </c>
      <c r="GG51" s="34">
        <f t="shared" si="27"/>
        <v>0.12700627990151206</v>
      </c>
      <c r="GH51" s="61">
        <f t="shared" si="28"/>
        <v>171.11702754132011</v>
      </c>
      <c r="GJ51" s="50">
        <v>764392.0883800002</v>
      </c>
      <c r="GK51" s="51">
        <v>951744.51400000008</v>
      </c>
      <c r="GL51" s="52">
        <f t="shared" si="29"/>
        <v>187352.42561999988</v>
      </c>
      <c r="GN51" s="70">
        <f t="shared" si="30"/>
        <v>102729870.96860121</v>
      </c>
      <c r="GO51" s="51"/>
      <c r="GP51" s="125">
        <v>5</v>
      </c>
      <c r="GQ51" s="51"/>
      <c r="GR51" s="106" t="s">
        <v>948</v>
      </c>
      <c r="GS51" s="88">
        <v>67662</v>
      </c>
      <c r="GT51" s="88">
        <v>103516260.43906078</v>
      </c>
      <c r="GU51" s="88">
        <v>7708278.0431413632</v>
      </c>
      <c r="GV51" s="88">
        <v>-12529617</v>
      </c>
      <c r="GX51" s="97">
        <f t="shared" si="31"/>
        <v>90986643.439060777</v>
      </c>
      <c r="GZ51" s="88">
        <v>187352.42561999988</v>
      </c>
      <c r="HB51" s="97">
        <f t="shared" si="32"/>
        <v>91173995.864680782</v>
      </c>
      <c r="HD51" s="110">
        <v>109</v>
      </c>
      <c r="HE51" s="53"/>
    </row>
    <row r="52" spans="1:213" x14ac:dyDescent="0.25">
      <c r="A52" s="6">
        <v>111</v>
      </c>
      <c r="B52" s="6" t="s">
        <v>949</v>
      </c>
      <c r="C52" s="7">
        <v>18889</v>
      </c>
      <c r="D52" s="7">
        <v>40441544.56507501</v>
      </c>
      <c r="E52" s="7">
        <v>9349513.6688725259</v>
      </c>
      <c r="F52" s="53">
        <v>-2273216</v>
      </c>
      <c r="H52" s="37">
        <f t="shared" si="33"/>
        <v>38168328.56507501</v>
      </c>
      <c r="I52" s="132"/>
      <c r="J52" s="61">
        <v>8706945.1857572701</v>
      </c>
      <c r="K52" s="134"/>
      <c r="L52" s="134">
        <f t="shared" si="34"/>
        <v>46875273.750832282</v>
      </c>
      <c r="M52" s="190">
        <f t="shared" si="35"/>
        <v>2481.6175419996971</v>
      </c>
      <c r="O52" s="67">
        <f t="shared" si="36"/>
        <v>3331265.9045795053</v>
      </c>
      <c r="P52" s="34">
        <f t="shared" si="37"/>
        <v>7.6503428814860011E-2</v>
      </c>
      <c r="Q52" s="61">
        <f t="shared" si="38"/>
        <v>176.36009871245199</v>
      </c>
      <c r="S52" s="50">
        <v>404736.44188000006</v>
      </c>
      <c r="T52" s="51">
        <v>581806.93599999999</v>
      </c>
      <c r="U52" s="52">
        <f t="shared" si="39"/>
        <v>177070.49411999993</v>
      </c>
      <c r="W52" s="50">
        <f t="shared" si="40"/>
        <v>47052344.244952284</v>
      </c>
      <c r="X52" s="52">
        <f t="shared" si="41"/>
        <v>3921028.687079357</v>
      </c>
      <c r="Y52" s="51"/>
      <c r="Z52" s="6">
        <v>111</v>
      </c>
      <c r="AA52" s="6" t="s">
        <v>37</v>
      </c>
      <c r="AB52" s="7">
        <v>18889</v>
      </c>
      <c r="AC52" s="7">
        <v>40441544.565075003</v>
      </c>
      <c r="AD52" s="7">
        <v>9349513.6688725185</v>
      </c>
      <c r="AE52" s="53">
        <v>-2081153</v>
      </c>
      <c r="AG52" s="37">
        <f t="shared" si="42"/>
        <v>38360391.565075003</v>
      </c>
      <c r="AH52" s="132"/>
      <c r="AI52" s="61">
        <v>8706945.1857572701</v>
      </c>
      <c r="AJ52" s="134"/>
      <c r="AK52" s="61">
        <f t="shared" si="0"/>
        <v>47067336.750832275</v>
      </c>
      <c r="AM52" s="67">
        <f t="shared" si="43"/>
        <v>3523328.9045794979</v>
      </c>
      <c r="AN52" s="34">
        <f t="shared" si="44"/>
        <v>8.0914207920865538E-2</v>
      </c>
      <c r="AO52" s="61">
        <f t="shared" si="45"/>
        <v>186.52808007726708</v>
      </c>
      <c r="AQ52" s="50">
        <v>399121.71600000007</v>
      </c>
      <c r="AR52" s="51">
        <v>583535.19999999995</v>
      </c>
      <c r="AS52" s="52">
        <f t="shared" si="1"/>
        <v>184413.48399999988</v>
      </c>
      <c r="AU52" s="70">
        <f t="shared" si="2"/>
        <v>47251750.234832272</v>
      </c>
      <c r="AV52" s="51"/>
      <c r="AW52" s="6">
        <v>111</v>
      </c>
      <c r="AX52" s="6" t="s">
        <v>37</v>
      </c>
      <c r="AY52" s="7">
        <v>18889</v>
      </c>
      <c r="AZ52" s="7">
        <v>40364082.276322141</v>
      </c>
      <c r="BA52" s="7">
        <v>9349972.740872521</v>
      </c>
      <c r="BB52" s="53">
        <v>-2081153</v>
      </c>
      <c r="BD52" s="37">
        <f t="shared" si="46"/>
        <v>38282929.276322141</v>
      </c>
      <c r="BE52" s="132"/>
      <c r="BF52" s="61">
        <v>8674183.2327308301</v>
      </c>
      <c r="BG52" s="134"/>
      <c r="BH52" s="61">
        <f t="shared" si="3"/>
        <v>46957112.50905297</v>
      </c>
      <c r="BJ52" s="67">
        <f t="shared" si="47"/>
        <v>3413104.6628001928</v>
      </c>
      <c r="BK52" s="34">
        <f t="shared" si="48"/>
        <v>7.8382878187312086E-2</v>
      </c>
      <c r="BL52" s="61">
        <f t="shared" si="49"/>
        <v>180.69271336757865</v>
      </c>
      <c r="BN52" s="50">
        <v>399121.71600000007</v>
      </c>
      <c r="BO52" s="51">
        <v>583535.19999999995</v>
      </c>
      <c r="BP52" s="52">
        <f t="shared" si="4"/>
        <v>184413.48399999988</v>
      </c>
      <c r="BR52" s="70">
        <f t="shared" si="5"/>
        <v>47141525.993052967</v>
      </c>
      <c r="BS52" s="51"/>
      <c r="BT52" s="6">
        <v>111</v>
      </c>
      <c r="BU52" s="6" t="s">
        <v>37</v>
      </c>
      <c r="BV52" s="7">
        <v>18889</v>
      </c>
      <c r="BW52" s="7">
        <v>40366544.848616891</v>
      </c>
      <c r="BX52" s="7">
        <v>9365499.2649842165</v>
      </c>
      <c r="BY52" s="53">
        <v>-2081153</v>
      </c>
      <c r="CA52" s="37">
        <f t="shared" si="6"/>
        <v>38285391.848616891</v>
      </c>
      <c r="CB52" s="132"/>
      <c r="CC52" s="61">
        <v>8674183.2327308301</v>
      </c>
      <c r="CD52" s="134"/>
      <c r="CE52" s="61">
        <f t="shared" si="7"/>
        <v>46959575.081347719</v>
      </c>
      <c r="CG52" s="67">
        <f t="shared" si="8"/>
        <v>3415567.2350949422</v>
      </c>
      <c r="CH52" s="34">
        <f t="shared" si="9"/>
        <v>7.8439431830776507E-2</v>
      </c>
      <c r="CI52" s="61">
        <f t="shared" si="50"/>
        <v>180.82308407512002</v>
      </c>
      <c r="CK52" s="50">
        <v>399121.71600000007</v>
      </c>
      <c r="CL52" s="51">
        <v>583535.19999999995</v>
      </c>
      <c r="CM52" s="52">
        <f t="shared" si="10"/>
        <v>184413.48399999988</v>
      </c>
      <c r="CO52" s="70">
        <f t="shared" si="11"/>
        <v>47143988.565347716</v>
      </c>
      <c r="CP52" s="51"/>
      <c r="CQ52" s="6">
        <v>111</v>
      </c>
      <c r="CR52" s="6" t="s">
        <v>37</v>
      </c>
      <c r="CS52" s="7">
        <v>18889</v>
      </c>
      <c r="CT52" s="7">
        <v>40356509.826576166</v>
      </c>
      <c r="CU52" s="7">
        <v>9365499.2649842165</v>
      </c>
      <c r="CV52" s="53">
        <v>-2081153</v>
      </c>
      <c r="CX52" s="37">
        <f t="shared" si="12"/>
        <v>38275356.826576166</v>
      </c>
      <c r="CY52" s="132"/>
      <c r="CZ52" s="61">
        <v>8674183.2327308301</v>
      </c>
      <c r="DA52" s="134"/>
      <c r="DB52" s="61">
        <f t="shared" si="13"/>
        <v>46949540.059306994</v>
      </c>
      <c r="DD52" s="67">
        <f t="shared" si="14"/>
        <v>3405532.2130542174</v>
      </c>
      <c r="DE52" s="34">
        <f t="shared" si="15"/>
        <v>7.820897481643467E-2</v>
      </c>
      <c r="DF52" s="61">
        <f t="shared" si="51"/>
        <v>180.29182132745075</v>
      </c>
      <c r="DH52" s="50">
        <v>399121.71600000007</v>
      </c>
      <c r="DI52" s="51">
        <v>583535.19999999995</v>
      </c>
      <c r="DJ52" s="52">
        <f t="shared" si="16"/>
        <v>184413.48399999988</v>
      </c>
      <c r="DL52" s="70">
        <f t="shared" si="17"/>
        <v>47133953.543306991</v>
      </c>
      <c r="DM52" s="51"/>
      <c r="DN52" s="6">
        <v>111</v>
      </c>
      <c r="DO52" s="6" t="s">
        <v>37</v>
      </c>
      <c r="DP52" s="7">
        <v>18889</v>
      </c>
      <c r="DQ52" s="7">
        <v>40471365.318808801</v>
      </c>
      <c r="DR52" s="7">
        <v>9355948.8792008404</v>
      </c>
      <c r="DS52" s="53">
        <v>-2081153</v>
      </c>
      <c r="DU52" s="37">
        <f t="shared" si="18"/>
        <v>38390212.318808801</v>
      </c>
      <c r="DV52" s="132"/>
      <c r="DW52" s="61">
        <v>8738681.2668048162</v>
      </c>
      <c r="DX52" s="134"/>
      <c r="DY52" s="61">
        <f t="shared" si="19"/>
        <v>47128893.585613616</v>
      </c>
      <c r="EA52" s="67">
        <f t="shared" si="20"/>
        <v>3584885.7393608391</v>
      </c>
      <c r="EB52" s="34">
        <f t="shared" si="21"/>
        <v>8.2327877397471577E-2</v>
      </c>
      <c r="EC52" s="61">
        <f t="shared" si="22"/>
        <v>189.78695216056113</v>
      </c>
      <c r="EE52" s="50">
        <v>399121.71600000007</v>
      </c>
      <c r="EF52" s="51">
        <v>583535.19999999995</v>
      </c>
      <c r="EG52" s="52">
        <f t="shared" si="23"/>
        <v>184413.48399999988</v>
      </c>
      <c r="EI52" s="70">
        <f t="shared" si="24"/>
        <v>47313307.069613613</v>
      </c>
      <c r="EJ52" s="51"/>
      <c r="EK52" s="6">
        <v>111</v>
      </c>
      <c r="EL52" s="6" t="s">
        <v>37</v>
      </c>
      <c r="EM52" s="7">
        <v>18889</v>
      </c>
      <c r="EN52" s="7">
        <v>41368280.84595307</v>
      </c>
      <c r="EO52" s="7">
        <v>9355948.8792008404</v>
      </c>
      <c r="EP52" s="53">
        <v>-2081153</v>
      </c>
      <c r="ER52" s="37">
        <v>39287127.84595307</v>
      </c>
      <c r="ES52" s="132"/>
      <c r="ET52" s="61">
        <v>8738681.2668048162</v>
      </c>
      <c r="EU52" s="134"/>
      <c r="EV52" s="61">
        <v>48025809.112757884</v>
      </c>
      <c r="EX52" s="67">
        <v>5308513.4265051112</v>
      </c>
      <c r="EY52" s="34">
        <v>0.12427082148398945</v>
      </c>
      <c r="EZ52" s="61">
        <v>281.03729294854736</v>
      </c>
      <c r="FB52" s="50">
        <v>399121.71600000007</v>
      </c>
      <c r="FC52" s="51">
        <v>583535.19999999995</v>
      </c>
      <c r="FD52" s="52">
        <v>184413.48399999988</v>
      </c>
      <c r="FF52" s="70">
        <v>48210222.596757881</v>
      </c>
      <c r="FG52" s="51"/>
      <c r="FH52" s="6">
        <v>111</v>
      </c>
      <c r="FI52" s="6" t="s">
        <v>37</v>
      </c>
      <c r="FJ52" s="7">
        <v>18889</v>
      </c>
      <c r="FK52" s="7">
        <v>41358947.624967255</v>
      </c>
      <c r="FL52" s="7">
        <v>9352512.7020474989</v>
      </c>
      <c r="FM52" s="53">
        <v>-2081153</v>
      </c>
      <c r="FO52" s="37">
        <v>39277794.624967255</v>
      </c>
      <c r="FP52" s="132"/>
      <c r="FQ52" s="134">
        <v>8738681.2668048162</v>
      </c>
      <c r="FS52" s="67">
        <v>5299180.2055192962</v>
      </c>
      <c r="FT52" s="34">
        <v>0.12405233337897539</v>
      </c>
      <c r="FU52" s="61">
        <v>280.54318415582065</v>
      </c>
      <c r="FW52" s="6">
        <v>111</v>
      </c>
      <c r="FX52" s="6" t="s">
        <v>37</v>
      </c>
      <c r="FY52" s="7">
        <v>18889</v>
      </c>
      <c r="FZ52" s="7">
        <v>48971355.350610584</v>
      </c>
      <c r="GA52" s="7">
        <v>8684646.4455707837</v>
      </c>
      <c r="GB52" s="53">
        <v>-2081153</v>
      </c>
      <c r="GD52" s="37">
        <f t="shared" si="25"/>
        <v>46890202.350610584</v>
      </c>
      <c r="GF52" s="67">
        <f t="shared" si="26"/>
        <v>3346194.5043578073</v>
      </c>
      <c r="GG52" s="34">
        <f t="shared" si="27"/>
        <v>7.6846268174778673E-2</v>
      </c>
      <c r="GH52" s="61">
        <f t="shared" si="28"/>
        <v>177.15043169875628</v>
      </c>
      <c r="GJ52" s="50">
        <v>336278.66149999999</v>
      </c>
      <c r="GK52" s="51">
        <v>421354.85279999994</v>
      </c>
      <c r="GL52" s="52">
        <f t="shared" si="29"/>
        <v>85076.191299999948</v>
      </c>
      <c r="GN52" s="70">
        <f t="shared" si="30"/>
        <v>46975278.541910581</v>
      </c>
      <c r="GO52" s="51"/>
      <c r="GP52" s="125">
        <v>7</v>
      </c>
      <c r="GQ52" s="51"/>
      <c r="GR52" s="106" t="s">
        <v>949</v>
      </c>
      <c r="GS52" s="88">
        <v>19128</v>
      </c>
      <c r="GT52" s="88">
        <v>45625160.846252777</v>
      </c>
      <c r="GU52" s="88">
        <v>8503754.9657544885</v>
      </c>
      <c r="GV52" s="88">
        <v>-2081153</v>
      </c>
      <c r="GX52" s="97">
        <f t="shared" si="31"/>
        <v>43544007.846252777</v>
      </c>
      <c r="GZ52" s="88">
        <v>85076.191299999948</v>
      </c>
      <c r="HB52" s="97">
        <f t="shared" si="32"/>
        <v>43629084.037552774</v>
      </c>
      <c r="HD52" s="110">
        <v>111</v>
      </c>
      <c r="HE52" s="53"/>
    </row>
    <row r="53" spans="1:213" x14ac:dyDescent="0.25">
      <c r="A53" s="6">
        <v>139</v>
      </c>
      <c r="B53" s="6" t="s">
        <v>950</v>
      </c>
      <c r="C53" s="7">
        <v>9862</v>
      </c>
      <c r="D53" s="7">
        <v>26443530.717274819</v>
      </c>
      <c r="E53" s="7">
        <v>8976431.9315607212</v>
      </c>
      <c r="F53" s="53">
        <v>-156486</v>
      </c>
      <c r="H53" s="37">
        <f t="shared" si="33"/>
        <v>26287044.717274819</v>
      </c>
      <c r="I53" s="132"/>
      <c r="J53" s="61">
        <v>3946586.6393021308</v>
      </c>
      <c r="K53" s="134"/>
      <c r="L53" s="134">
        <f t="shared" si="34"/>
        <v>30233631.356576949</v>
      </c>
      <c r="M53" s="190">
        <f t="shared" si="35"/>
        <v>3065.6693730051661</v>
      </c>
      <c r="O53" s="67">
        <f t="shared" si="36"/>
        <v>2683130.8530653976</v>
      </c>
      <c r="P53" s="34">
        <f t="shared" si="37"/>
        <v>9.7389550245136527E-2</v>
      </c>
      <c r="Q53" s="61">
        <f t="shared" si="38"/>
        <v>272.0676184410259</v>
      </c>
      <c r="S53" s="50">
        <v>246996.07540000003</v>
      </c>
      <c r="T53" s="51">
        <v>163259.3762</v>
      </c>
      <c r="U53" s="52">
        <f t="shared" si="39"/>
        <v>-83736.699200000032</v>
      </c>
      <c r="W53" s="50">
        <f t="shared" si="40"/>
        <v>30149894.657376949</v>
      </c>
      <c r="X53" s="52">
        <f t="shared" si="41"/>
        <v>2512491.2214480792</v>
      </c>
      <c r="Y53" s="51"/>
      <c r="Z53" s="6">
        <v>139</v>
      </c>
      <c r="AA53" s="6" t="s">
        <v>38</v>
      </c>
      <c r="AB53" s="7">
        <v>9862</v>
      </c>
      <c r="AC53" s="7">
        <v>26443530.717274819</v>
      </c>
      <c r="AD53" s="7">
        <v>8976431.9315607212</v>
      </c>
      <c r="AE53" s="53">
        <v>-287720</v>
      </c>
      <c r="AG53" s="37">
        <f t="shared" si="42"/>
        <v>26155810.717274819</v>
      </c>
      <c r="AH53" s="132"/>
      <c r="AI53" s="61">
        <v>3946586.6393021308</v>
      </c>
      <c r="AJ53" s="134"/>
      <c r="AK53" s="61">
        <f t="shared" si="0"/>
        <v>30102397.356576949</v>
      </c>
      <c r="AM53" s="67">
        <f t="shared" si="43"/>
        <v>2551896.8530653976</v>
      </c>
      <c r="AN53" s="34">
        <f t="shared" si="44"/>
        <v>9.2626152208746121E-2</v>
      </c>
      <c r="AO53" s="61">
        <f t="shared" si="45"/>
        <v>258.76058132887829</v>
      </c>
      <c r="AQ53" s="50">
        <v>247729.78000000006</v>
      </c>
      <c r="AR53" s="51">
        <v>163744.34000000003</v>
      </c>
      <c r="AS53" s="52">
        <f t="shared" si="1"/>
        <v>-83985.440000000031</v>
      </c>
      <c r="AU53" s="70">
        <f t="shared" si="2"/>
        <v>30018411.916576948</v>
      </c>
      <c r="AV53" s="51"/>
      <c r="AW53" s="6">
        <v>139</v>
      </c>
      <c r="AX53" s="6" t="s">
        <v>38</v>
      </c>
      <c r="AY53" s="7">
        <v>9862</v>
      </c>
      <c r="AZ53" s="7">
        <v>26470503.458256416</v>
      </c>
      <c r="BA53" s="7">
        <v>8976671.1155607235</v>
      </c>
      <c r="BB53" s="53">
        <v>-287720</v>
      </c>
      <c r="BD53" s="37">
        <f t="shared" si="46"/>
        <v>26182783.458256416</v>
      </c>
      <c r="BE53" s="132"/>
      <c r="BF53" s="61">
        <v>3938525.8508113595</v>
      </c>
      <c r="BG53" s="134"/>
      <c r="BH53" s="61">
        <f t="shared" si="3"/>
        <v>30121309.309067775</v>
      </c>
      <c r="BJ53" s="67">
        <f t="shared" si="47"/>
        <v>2570808.8055562228</v>
      </c>
      <c r="BK53" s="34">
        <f t="shared" si="48"/>
        <v>9.3312598993566406E-2</v>
      </c>
      <c r="BL53" s="61">
        <f t="shared" si="49"/>
        <v>260.67824027136714</v>
      </c>
      <c r="BN53" s="50">
        <v>247729.78000000006</v>
      </c>
      <c r="BO53" s="51">
        <v>163744.34000000003</v>
      </c>
      <c r="BP53" s="52">
        <f t="shared" si="4"/>
        <v>-83985.440000000031</v>
      </c>
      <c r="BR53" s="70">
        <f t="shared" si="5"/>
        <v>30037323.869067773</v>
      </c>
      <c r="BS53" s="51"/>
      <c r="BT53" s="6">
        <v>139</v>
      </c>
      <c r="BU53" s="6" t="s">
        <v>38</v>
      </c>
      <c r="BV53" s="7">
        <v>9862</v>
      </c>
      <c r="BW53" s="7">
        <v>26486093.007916182</v>
      </c>
      <c r="BX53" s="7">
        <v>9001855.8438408915</v>
      </c>
      <c r="BY53" s="53">
        <v>-287720</v>
      </c>
      <c r="CA53" s="37">
        <f t="shared" si="6"/>
        <v>26198373.007916182</v>
      </c>
      <c r="CB53" s="132"/>
      <c r="CC53" s="61">
        <v>3938525.8508113595</v>
      </c>
      <c r="CD53" s="134"/>
      <c r="CE53" s="61">
        <f t="shared" si="7"/>
        <v>30136898.858727541</v>
      </c>
      <c r="CG53" s="67">
        <f t="shared" si="8"/>
        <v>2586398.3552159891</v>
      </c>
      <c r="CH53" s="34">
        <f t="shared" si="9"/>
        <v>9.3878452585147404E-2</v>
      </c>
      <c r="CI53" s="61">
        <f t="shared" si="50"/>
        <v>262.25900985763428</v>
      </c>
      <c r="CK53" s="50">
        <v>247729.78000000006</v>
      </c>
      <c r="CL53" s="51">
        <v>163744.34000000003</v>
      </c>
      <c r="CM53" s="52">
        <f t="shared" si="10"/>
        <v>-83985.440000000031</v>
      </c>
      <c r="CO53" s="70">
        <f t="shared" si="11"/>
        <v>30052913.418727539</v>
      </c>
      <c r="CP53" s="51"/>
      <c r="CQ53" s="6">
        <v>139</v>
      </c>
      <c r="CR53" s="6" t="s">
        <v>38</v>
      </c>
      <c r="CS53" s="7">
        <v>9862</v>
      </c>
      <c r="CT53" s="7">
        <v>25933937.052112639</v>
      </c>
      <c r="CU53" s="7">
        <v>9001855.8438408915</v>
      </c>
      <c r="CV53" s="53">
        <v>-287720</v>
      </c>
      <c r="CX53" s="37">
        <f t="shared" si="12"/>
        <v>25646217.052112639</v>
      </c>
      <c r="CY53" s="132"/>
      <c r="CZ53" s="61">
        <v>3938525.8508113595</v>
      </c>
      <c r="DA53" s="134"/>
      <c r="DB53" s="61">
        <f t="shared" si="13"/>
        <v>29584742.902923997</v>
      </c>
      <c r="DD53" s="67">
        <f t="shared" si="14"/>
        <v>2034242.3994124457</v>
      </c>
      <c r="DE53" s="34">
        <f t="shared" si="15"/>
        <v>7.383685821436034E-2</v>
      </c>
      <c r="DF53" s="61">
        <f t="shared" si="51"/>
        <v>206.27077665914072</v>
      </c>
      <c r="DH53" s="50">
        <v>247729.78000000006</v>
      </c>
      <c r="DI53" s="51">
        <v>163744.34000000003</v>
      </c>
      <c r="DJ53" s="52">
        <f t="shared" si="16"/>
        <v>-83985.440000000031</v>
      </c>
      <c r="DL53" s="70">
        <f t="shared" si="17"/>
        <v>29500757.462923996</v>
      </c>
      <c r="DM53" s="51"/>
      <c r="DN53" s="6">
        <v>139</v>
      </c>
      <c r="DO53" s="6" t="s">
        <v>38</v>
      </c>
      <c r="DP53" s="7">
        <v>9862</v>
      </c>
      <c r="DQ53" s="7">
        <v>26015369.684859525</v>
      </c>
      <c r="DR53" s="7">
        <v>9016912.2460260838</v>
      </c>
      <c r="DS53" s="53">
        <v>-287720</v>
      </c>
      <c r="DU53" s="37">
        <f t="shared" si="18"/>
        <v>25727649.684859525</v>
      </c>
      <c r="DV53" s="132"/>
      <c r="DW53" s="61">
        <v>3982069.8350724196</v>
      </c>
      <c r="DX53" s="134"/>
      <c r="DY53" s="61">
        <f t="shared" si="19"/>
        <v>29709719.519931946</v>
      </c>
      <c r="EA53" s="67">
        <f t="shared" si="20"/>
        <v>2159219.0164203942</v>
      </c>
      <c r="EB53" s="34">
        <f t="shared" si="21"/>
        <v>7.8373132137660548E-2</v>
      </c>
      <c r="EC53" s="61">
        <f t="shared" si="22"/>
        <v>218.9433194504557</v>
      </c>
      <c r="EE53" s="50">
        <v>247729.78000000006</v>
      </c>
      <c r="EF53" s="51">
        <v>163744.34000000003</v>
      </c>
      <c r="EG53" s="52">
        <f t="shared" si="23"/>
        <v>-83985.440000000031</v>
      </c>
      <c r="EI53" s="70">
        <f t="shared" si="24"/>
        <v>29625734.079931945</v>
      </c>
      <c r="EJ53" s="51"/>
      <c r="EK53" s="6">
        <v>139</v>
      </c>
      <c r="EL53" s="6" t="s">
        <v>38</v>
      </c>
      <c r="EM53" s="7">
        <v>9862</v>
      </c>
      <c r="EN53" s="7">
        <v>26491838.090219788</v>
      </c>
      <c r="EO53" s="7">
        <v>9016912.2460260838</v>
      </c>
      <c r="EP53" s="53">
        <v>-287720</v>
      </c>
      <c r="ER53" s="37">
        <v>26204118.090219788</v>
      </c>
      <c r="ES53" s="132"/>
      <c r="ET53" s="61">
        <v>3982069.8350724196</v>
      </c>
      <c r="EU53" s="134"/>
      <c r="EV53" s="61">
        <v>30186187.925292209</v>
      </c>
      <c r="EX53" s="67">
        <v>3066417.9417806566</v>
      </c>
      <c r="EY53" s="34">
        <v>0.11306946716896922</v>
      </c>
      <c r="EZ53" s="61">
        <v>310.93266495443686</v>
      </c>
      <c r="FB53" s="50">
        <v>247729.78000000006</v>
      </c>
      <c r="FC53" s="51">
        <v>163744.34000000003</v>
      </c>
      <c r="FD53" s="52">
        <v>-83985.440000000031</v>
      </c>
      <c r="FF53" s="70">
        <v>30102202.485292207</v>
      </c>
      <c r="FG53" s="51"/>
      <c r="FH53" s="6">
        <v>139</v>
      </c>
      <c r="FI53" s="6" t="s">
        <v>38</v>
      </c>
      <c r="FJ53" s="7">
        <v>9862</v>
      </c>
      <c r="FK53" s="7">
        <v>26497746.194908578</v>
      </c>
      <c r="FL53" s="7">
        <v>9025889.4688095599</v>
      </c>
      <c r="FM53" s="53">
        <v>-287720</v>
      </c>
      <c r="FO53" s="37">
        <v>26210026.194908578</v>
      </c>
      <c r="FP53" s="132"/>
      <c r="FQ53" s="134">
        <v>3982069.8350724196</v>
      </c>
      <c r="FS53" s="67">
        <v>3072326.0464694463</v>
      </c>
      <c r="FT53" s="34">
        <v>0.11328731948454497</v>
      </c>
      <c r="FU53" s="61">
        <v>311.53174269615153</v>
      </c>
      <c r="FW53" s="6">
        <v>139</v>
      </c>
      <c r="FX53" s="6" t="s">
        <v>38</v>
      </c>
      <c r="FY53" s="7">
        <v>9862</v>
      </c>
      <c r="FZ53" s="7">
        <v>30430668.645412773</v>
      </c>
      <c r="GA53" s="7">
        <v>9207564.3152613882</v>
      </c>
      <c r="GB53" s="53">
        <v>-287720</v>
      </c>
      <c r="GD53" s="37">
        <f t="shared" si="25"/>
        <v>30142948.645412773</v>
      </c>
      <c r="GF53" s="67">
        <f t="shared" si="26"/>
        <v>2592448.1419012211</v>
      </c>
      <c r="GG53" s="34">
        <f t="shared" si="27"/>
        <v>9.4098041578982966E-2</v>
      </c>
      <c r="GH53" s="61">
        <f t="shared" si="28"/>
        <v>262.87245405609622</v>
      </c>
      <c r="GJ53" s="50">
        <v>83228.143700000001</v>
      </c>
      <c r="GK53" s="51">
        <v>129429.3337</v>
      </c>
      <c r="GL53" s="52">
        <f t="shared" si="29"/>
        <v>46201.19</v>
      </c>
      <c r="GN53" s="70">
        <f t="shared" si="30"/>
        <v>30189149.835412774</v>
      </c>
      <c r="GO53" s="51"/>
      <c r="GP53" s="125">
        <v>17</v>
      </c>
      <c r="GQ53" s="51"/>
      <c r="GR53" s="106" t="s">
        <v>950</v>
      </c>
      <c r="GS53" s="88">
        <v>9966</v>
      </c>
      <c r="GT53" s="88">
        <v>27838220.503511552</v>
      </c>
      <c r="GU53" s="88">
        <v>7595083.7386478977</v>
      </c>
      <c r="GV53" s="88">
        <v>-287720</v>
      </c>
      <c r="GX53" s="97">
        <f t="shared" si="31"/>
        <v>27550500.503511552</v>
      </c>
      <c r="GZ53" s="88">
        <v>46201.19</v>
      </c>
      <c r="HB53" s="97">
        <f t="shared" si="32"/>
        <v>27596701.693511553</v>
      </c>
      <c r="HD53" s="110">
        <v>139</v>
      </c>
      <c r="HE53" s="53"/>
    </row>
    <row r="54" spans="1:213" x14ac:dyDescent="0.25">
      <c r="A54" s="6">
        <v>140</v>
      </c>
      <c r="B54" s="6" t="s">
        <v>951</v>
      </c>
      <c r="C54" s="7">
        <v>21472</v>
      </c>
      <c r="D54" s="7">
        <v>48315265.538720518</v>
      </c>
      <c r="E54" s="7">
        <v>10630540.373558866</v>
      </c>
      <c r="F54" s="53">
        <v>-1389634</v>
      </c>
      <c r="H54" s="37">
        <f t="shared" si="33"/>
        <v>46925631.538720518</v>
      </c>
      <c r="I54" s="132"/>
      <c r="J54" s="61">
        <v>10130466.656002892</v>
      </c>
      <c r="K54" s="134"/>
      <c r="L54" s="134">
        <f t="shared" si="34"/>
        <v>57056098.194723412</v>
      </c>
      <c r="M54" s="190">
        <f t="shared" si="35"/>
        <v>2657.2325910359264</v>
      </c>
      <c r="O54" s="67">
        <f t="shared" si="36"/>
        <v>2515471.7120508701</v>
      </c>
      <c r="P54" s="34">
        <f t="shared" si="37"/>
        <v>4.6121063769775927E-2</v>
      </c>
      <c r="Q54" s="61">
        <f t="shared" si="38"/>
        <v>117.1512533555733</v>
      </c>
      <c r="S54" s="50">
        <v>371663.16442000004</v>
      </c>
      <c r="T54" s="51">
        <v>375455.78440000006</v>
      </c>
      <c r="U54" s="52">
        <f t="shared" si="39"/>
        <v>3792.6199800000177</v>
      </c>
      <c r="W54" s="50">
        <f t="shared" si="40"/>
        <v>57059890.814703412</v>
      </c>
      <c r="X54" s="52">
        <f t="shared" si="41"/>
        <v>4754990.9012252847</v>
      </c>
      <c r="Y54" s="51"/>
      <c r="Z54" s="6">
        <v>140</v>
      </c>
      <c r="AA54" s="6" t="s">
        <v>39</v>
      </c>
      <c r="AB54" s="7">
        <v>21472</v>
      </c>
      <c r="AC54" s="7">
        <v>48315265.538720518</v>
      </c>
      <c r="AD54" s="7">
        <v>10630540.373558866</v>
      </c>
      <c r="AE54" s="53">
        <v>-1169772</v>
      </c>
      <c r="AG54" s="37">
        <f t="shared" si="42"/>
        <v>47145493.538720518</v>
      </c>
      <c r="AH54" s="132"/>
      <c r="AI54" s="61">
        <v>10130466.656002892</v>
      </c>
      <c r="AJ54" s="134"/>
      <c r="AK54" s="61">
        <f t="shared" si="0"/>
        <v>57275960.194723412</v>
      </c>
      <c r="AM54" s="67">
        <f t="shared" si="43"/>
        <v>2735333.7120508701</v>
      </c>
      <c r="AN54" s="34">
        <f t="shared" si="44"/>
        <v>5.0152223919171166E-2</v>
      </c>
      <c r="AO54" s="61">
        <f t="shared" si="45"/>
        <v>127.39072802025289</v>
      </c>
      <c r="AQ54" s="50">
        <v>372767.19400000008</v>
      </c>
      <c r="AR54" s="51">
        <v>376571.08000000007</v>
      </c>
      <c r="AS54" s="52">
        <f t="shared" si="1"/>
        <v>3803.8859999999986</v>
      </c>
      <c r="AU54" s="70">
        <f t="shared" si="2"/>
        <v>57279764.080723412</v>
      </c>
      <c r="AV54" s="51"/>
      <c r="AW54" s="6">
        <v>140</v>
      </c>
      <c r="AX54" s="6" t="s">
        <v>39</v>
      </c>
      <c r="AY54" s="7">
        <v>21472</v>
      </c>
      <c r="AZ54" s="7">
        <v>48230960.162339866</v>
      </c>
      <c r="BA54" s="7">
        <v>10631059.709558867</v>
      </c>
      <c r="BB54" s="53">
        <v>-1169772</v>
      </c>
      <c r="BD54" s="37">
        <f t="shared" si="46"/>
        <v>47061188.162339866</v>
      </c>
      <c r="BE54" s="132"/>
      <c r="BF54" s="61">
        <v>10087966.811436018</v>
      </c>
      <c r="BG54" s="134"/>
      <c r="BH54" s="61">
        <f t="shared" si="3"/>
        <v>57149154.973775886</v>
      </c>
      <c r="BJ54" s="67">
        <f t="shared" si="47"/>
        <v>2608528.4911033437</v>
      </c>
      <c r="BK54" s="34">
        <f t="shared" si="48"/>
        <v>4.7827255741773857E-2</v>
      </c>
      <c r="BL54" s="61">
        <f t="shared" si="49"/>
        <v>121.48511974214529</v>
      </c>
      <c r="BN54" s="50">
        <v>372767.19400000008</v>
      </c>
      <c r="BO54" s="51">
        <v>376571.08000000007</v>
      </c>
      <c r="BP54" s="52">
        <f t="shared" si="4"/>
        <v>3803.8859999999986</v>
      </c>
      <c r="BR54" s="70">
        <f t="shared" si="5"/>
        <v>57152958.859775886</v>
      </c>
      <c r="BS54" s="51"/>
      <c r="BT54" s="6">
        <v>140</v>
      </c>
      <c r="BU54" s="6" t="s">
        <v>39</v>
      </c>
      <c r="BV54" s="7">
        <v>21472</v>
      </c>
      <c r="BW54" s="7">
        <v>48246825.202454127</v>
      </c>
      <c r="BX54" s="7">
        <v>10658445.290667171</v>
      </c>
      <c r="BY54" s="53">
        <v>-1169772</v>
      </c>
      <c r="CA54" s="37">
        <f t="shared" si="6"/>
        <v>47077053.202454127</v>
      </c>
      <c r="CB54" s="132"/>
      <c r="CC54" s="61">
        <v>10087966.811436018</v>
      </c>
      <c r="CD54" s="134"/>
      <c r="CE54" s="61">
        <f t="shared" si="7"/>
        <v>57165020.013890147</v>
      </c>
      <c r="CG54" s="67">
        <f t="shared" si="8"/>
        <v>2624393.5312176049</v>
      </c>
      <c r="CH54" s="34">
        <f t="shared" si="9"/>
        <v>4.8118140558054828E-2</v>
      </c>
      <c r="CI54" s="61">
        <f t="shared" si="50"/>
        <v>122.22399083539516</v>
      </c>
      <c r="CK54" s="50">
        <v>372767.19400000008</v>
      </c>
      <c r="CL54" s="51">
        <v>376571.08000000007</v>
      </c>
      <c r="CM54" s="52">
        <f t="shared" si="10"/>
        <v>3803.8859999999986</v>
      </c>
      <c r="CO54" s="70">
        <f t="shared" si="11"/>
        <v>57168823.899890147</v>
      </c>
      <c r="CP54" s="51"/>
      <c r="CQ54" s="6">
        <v>140</v>
      </c>
      <c r="CR54" s="6" t="s">
        <v>39</v>
      </c>
      <c r="CS54" s="7">
        <v>21472</v>
      </c>
      <c r="CT54" s="7">
        <v>47415214.5424738</v>
      </c>
      <c r="CU54" s="7">
        <v>10658445.290667171</v>
      </c>
      <c r="CV54" s="53">
        <v>-1169772</v>
      </c>
      <c r="CX54" s="37">
        <f t="shared" si="12"/>
        <v>46245442.5424738</v>
      </c>
      <c r="CY54" s="132"/>
      <c r="CZ54" s="61">
        <v>10087966.811436018</v>
      </c>
      <c r="DA54" s="134"/>
      <c r="DB54" s="61">
        <f t="shared" si="13"/>
        <v>56333409.35390982</v>
      </c>
      <c r="DD54" s="67">
        <f t="shared" si="14"/>
        <v>1792782.871237278</v>
      </c>
      <c r="DE54" s="34">
        <f t="shared" si="15"/>
        <v>3.287059549649364E-2</v>
      </c>
      <c r="DF54" s="61">
        <f t="shared" si="51"/>
        <v>83.493986179083365</v>
      </c>
      <c r="DH54" s="50">
        <v>372767.19400000008</v>
      </c>
      <c r="DI54" s="51">
        <v>376571.08000000007</v>
      </c>
      <c r="DJ54" s="52">
        <f t="shared" si="16"/>
        <v>3803.8859999999986</v>
      </c>
      <c r="DL54" s="70">
        <f t="shared" si="17"/>
        <v>56337213.23990982</v>
      </c>
      <c r="DM54" s="51"/>
      <c r="DN54" s="6">
        <v>140</v>
      </c>
      <c r="DO54" s="6" t="s">
        <v>39</v>
      </c>
      <c r="DP54" s="7">
        <v>21472</v>
      </c>
      <c r="DQ54" s="7">
        <v>47615031.363018759</v>
      </c>
      <c r="DR54" s="7">
        <v>10694889.539568121</v>
      </c>
      <c r="DS54" s="53">
        <v>-1169772</v>
      </c>
      <c r="DU54" s="37">
        <f t="shared" si="18"/>
        <v>46445259.363018759</v>
      </c>
      <c r="DV54" s="132"/>
      <c r="DW54" s="61">
        <v>10175954.978298394</v>
      </c>
      <c r="DX54" s="134"/>
      <c r="DY54" s="61">
        <f t="shared" si="19"/>
        <v>56621214.341317154</v>
      </c>
      <c r="EA54" s="67">
        <f t="shared" si="20"/>
        <v>2080587.8586446121</v>
      </c>
      <c r="EB54" s="34">
        <f t="shared" si="21"/>
        <v>3.8147487346989147E-2</v>
      </c>
      <c r="EC54" s="61">
        <f t="shared" si="22"/>
        <v>96.897720689484544</v>
      </c>
      <c r="EE54" s="50">
        <v>372767.19400000008</v>
      </c>
      <c r="EF54" s="51">
        <v>376571.08000000007</v>
      </c>
      <c r="EG54" s="52">
        <f t="shared" si="23"/>
        <v>3803.8859999999986</v>
      </c>
      <c r="EI54" s="70">
        <f t="shared" si="24"/>
        <v>56625018.227317154</v>
      </c>
      <c r="EJ54" s="51"/>
      <c r="EK54" s="6">
        <v>140</v>
      </c>
      <c r="EL54" s="6" t="s">
        <v>39</v>
      </c>
      <c r="EM54" s="7">
        <v>21472</v>
      </c>
      <c r="EN54" s="7">
        <v>48653413.936293364</v>
      </c>
      <c r="EO54" s="7">
        <v>10694889.539568121</v>
      </c>
      <c r="EP54" s="53">
        <v>-1169772</v>
      </c>
      <c r="ER54" s="37">
        <v>47483641.936293364</v>
      </c>
      <c r="ES54" s="132"/>
      <c r="ET54" s="61">
        <v>10175954.978298394</v>
      </c>
      <c r="EU54" s="134"/>
      <c r="EV54" s="61">
        <v>57659596.914591759</v>
      </c>
      <c r="EX54" s="67">
        <v>4054208.0119192153</v>
      </c>
      <c r="EY54" s="34">
        <v>7.5630605334850748E-2</v>
      </c>
      <c r="EZ54" s="61">
        <v>188.81371143438969</v>
      </c>
      <c r="FB54" s="50">
        <v>372767.19400000008</v>
      </c>
      <c r="FC54" s="51">
        <v>376571.08000000007</v>
      </c>
      <c r="FD54" s="52">
        <v>3803.8859999999986</v>
      </c>
      <c r="FF54" s="70">
        <v>57663400.800591759</v>
      </c>
      <c r="FG54" s="51"/>
      <c r="FH54" s="6">
        <v>140</v>
      </c>
      <c r="FI54" s="6" t="s">
        <v>39</v>
      </c>
      <c r="FJ54" s="7">
        <v>21472</v>
      </c>
      <c r="FK54" s="7">
        <v>48666433.656657837</v>
      </c>
      <c r="FL54" s="7">
        <v>10714623.575761592</v>
      </c>
      <c r="FM54" s="53">
        <v>-1169772</v>
      </c>
      <c r="FO54" s="37">
        <v>47496661.656657837</v>
      </c>
      <c r="FP54" s="132"/>
      <c r="FQ54" s="134">
        <v>10175954.978298394</v>
      </c>
      <c r="FS54" s="67">
        <v>4067227.7322836891</v>
      </c>
      <c r="FT54" s="34">
        <v>7.5873486146481706E-2</v>
      </c>
      <c r="FU54" s="61">
        <v>189.42006949905408</v>
      </c>
      <c r="FW54" s="6">
        <v>140</v>
      </c>
      <c r="FX54" s="6" t="s">
        <v>39</v>
      </c>
      <c r="FY54" s="7">
        <v>21472</v>
      </c>
      <c r="FZ54" s="7">
        <v>58386759.21601066</v>
      </c>
      <c r="GA54" s="7">
        <v>10809809.41300592</v>
      </c>
      <c r="GB54" s="53">
        <v>-1169772</v>
      </c>
      <c r="GD54" s="37">
        <f t="shared" si="25"/>
        <v>57216987.21601066</v>
      </c>
      <c r="GF54" s="67">
        <f t="shared" si="26"/>
        <v>2676360.7333381176</v>
      </c>
      <c r="GG54" s="34">
        <f t="shared" si="27"/>
        <v>4.9070956934981168E-2</v>
      </c>
      <c r="GH54" s="61">
        <f t="shared" si="28"/>
        <v>124.64422193266196</v>
      </c>
      <c r="GJ54" s="50">
        <v>343512.44782</v>
      </c>
      <c r="GK54" s="51">
        <v>312980.06139999995</v>
      </c>
      <c r="GL54" s="52">
        <f t="shared" si="29"/>
        <v>-30532.386420000053</v>
      </c>
      <c r="GN54" s="70">
        <f t="shared" si="30"/>
        <v>57186454.829590663</v>
      </c>
      <c r="GO54" s="51"/>
      <c r="GP54" s="125">
        <v>11</v>
      </c>
      <c r="GQ54" s="51"/>
      <c r="GR54" s="106" t="s">
        <v>951</v>
      </c>
      <c r="GS54" s="88">
        <v>21639</v>
      </c>
      <c r="GT54" s="88">
        <v>55710398.482672542</v>
      </c>
      <c r="GU54" s="88">
        <v>11158906.975916123</v>
      </c>
      <c r="GV54" s="88">
        <v>-1169772</v>
      </c>
      <c r="GX54" s="97">
        <f t="shared" si="31"/>
        <v>54540626.482672542</v>
      </c>
      <c r="GZ54" s="88">
        <v>-30532.386420000053</v>
      </c>
      <c r="HB54" s="97">
        <f t="shared" si="32"/>
        <v>54510094.096252546</v>
      </c>
      <c r="HD54" s="110">
        <v>140</v>
      </c>
      <c r="HE54" s="53"/>
    </row>
    <row r="55" spans="1:213" x14ac:dyDescent="0.25">
      <c r="A55" s="6">
        <v>142</v>
      </c>
      <c r="B55" s="6" t="s">
        <v>952</v>
      </c>
      <c r="C55" s="7">
        <v>6765</v>
      </c>
      <c r="D55" s="7">
        <v>14421089.124036588</v>
      </c>
      <c r="E55" s="7">
        <v>4211312.307163191</v>
      </c>
      <c r="F55" s="53">
        <v>-868609</v>
      </c>
      <c r="H55" s="37">
        <f t="shared" si="33"/>
        <v>13552480.124036588</v>
      </c>
      <c r="I55" s="132"/>
      <c r="J55" s="61">
        <v>3256773.4686829797</v>
      </c>
      <c r="K55" s="134"/>
      <c r="L55" s="134">
        <f t="shared" si="34"/>
        <v>16809253.592719566</v>
      </c>
      <c r="M55" s="190">
        <f t="shared" si="35"/>
        <v>2484.7381511780586</v>
      </c>
      <c r="O55" s="67">
        <f t="shared" si="36"/>
        <v>1463259.273491649</v>
      </c>
      <c r="P55" s="34">
        <f t="shared" si="37"/>
        <v>9.5351219546474325E-2</v>
      </c>
      <c r="Q55" s="61">
        <f t="shared" si="38"/>
        <v>216.2984883210124</v>
      </c>
      <c r="S55" s="50">
        <v>153023.38034</v>
      </c>
      <c r="T55" s="51">
        <v>422897.51819999999</v>
      </c>
      <c r="U55" s="52">
        <f t="shared" si="39"/>
        <v>269874.13786000002</v>
      </c>
      <c r="W55" s="50">
        <f t="shared" si="40"/>
        <v>17079127.730579566</v>
      </c>
      <c r="X55" s="52">
        <f t="shared" si="41"/>
        <v>1423260.6442149638</v>
      </c>
      <c r="Y55" s="51"/>
      <c r="Z55" s="6">
        <v>142</v>
      </c>
      <c r="AA55" s="6" t="s">
        <v>40</v>
      </c>
      <c r="AB55" s="7">
        <v>6765</v>
      </c>
      <c r="AC55" s="7">
        <v>14421089.124036588</v>
      </c>
      <c r="AD55" s="7">
        <v>4211312.307163191</v>
      </c>
      <c r="AE55" s="53">
        <v>-792034</v>
      </c>
      <c r="AG55" s="37">
        <f t="shared" si="42"/>
        <v>13629055.124036588</v>
      </c>
      <c r="AH55" s="132"/>
      <c r="AI55" s="61">
        <v>3256773.4686829797</v>
      </c>
      <c r="AJ55" s="134"/>
      <c r="AK55" s="61">
        <f t="shared" si="0"/>
        <v>16885828.592719566</v>
      </c>
      <c r="AM55" s="67">
        <f t="shared" si="43"/>
        <v>1539834.273491649</v>
      </c>
      <c r="AN55" s="34">
        <f t="shared" si="44"/>
        <v>0.10034112104174953</v>
      </c>
      <c r="AO55" s="61">
        <f t="shared" si="45"/>
        <v>227.61777878664435</v>
      </c>
      <c r="AQ55" s="50">
        <v>153477.93799999999</v>
      </c>
      <c r="AR55" s="51">
        <v>424153.74000000005</v>
      </c>
      <c r="AS55" s="52">
        <f t="shared" si="1"/>
        <v>270675.80200000003</v>
      </c>
      <c r="AU55" s="70">
        <f t="shared" si="2"/>
        <v>17156504.394719567</v>
      </c>
      <c r="AV55" s="51"/>
      <c r="AW55" s="6">
        <v>142</v>
      </c>
      <c r="AX55" s="6" t="s">
        <v>40</v>
      </c>
      <c r="AY55" s="7">
        <v>6765</v>
      </c>
      <c r="AZ55" s="7">
        <v>14403818.137490861</v>
      </c>
      <c r="BA55" s="7">
        <v>4211475.9871631926</v>
      </c>
      <c r="BB55" s="53">
        <v>-792034</v>
      </c>
      <c r="BD55" s="37">
        <f t="shared" si="46"/>
        <v>13611784.137490861</v>
      </c>
      <c r="BE55" s="132"/>
      <c r="BF55" s="61">
        <v>3230906.9314916534</v>
      </c>
      <c r="BG55" s="134"/>
      <c r="BH55" s="61">
        <f t="shared" si="3"/>
        <v>16842691.068982515</v>
      </c>
      <c r="BJ55" s="67">
        <f t="shared" si="47"/>
        <v>1496696.7497545984</v>
      </c>
      <c r="BK55" s="34">
        <f t="shared" si="48"/>
        <v>9.7530125361723688E-2</v>
      </c>
      <c r="BL55" s="61">
        <f t="shared" si="49"/>
        <v>221.24120469395393</v>
      </c>
      <c r="BN55" s="50">
        <v>153477.93799999999</v>
      </c>
      <c r="BO55" s="51">
        <v>424153.74000000005</v>
      </c>
      <c r="BP55" s="52">
        <f t="shared" si="4"/>
        <v>270675.80200000003</v>
      </c>
      <c r="BR55" s="70">
        <f t="shared" si="5"/>
        <v>17113366.870982517</v>
      </c>
      <c r="BS55" s="51"/>
      <c r="BT55" s="6">
        <v>142</v>
      </c>
      <c r="BU55" s="6" t="s">
        <v>40</v>
      </c>
      <c r="BV55" s="7">
        <v>6765</v>
      </c>
      <c r="BW55" s="7">
        <v>14392724.256887548</v>
      </c>
      <c r="BX55" s="7">
        <v>4206795.5066738278</v>
      </c>
      <c r="BY55" s="53">
        <v>-792034</v>
      </c>
      <c r="CA55" s="37">
        <f t="shared" si="6"/>
        <v>13600690.256887548</v>
      </c>
      <c r="CB55" s="132"/>
      <c r="CC55" s="61">
        <v>3230906.9314916534</v>
      </c>
      <c r="CD55" s="134"/>
      <c r="CE55" s="61">
        <f t="shared" si="7"/>
        <v>16831597.188379202</v>
      </c>
      <c r="CG55" s="67">
        <f t="shared" si="8"/>
        <v>1485602.8691512849</v>
      </c>
      <c r="CH55" s="34">
        <f t="shared" si="9"/>
        <v>9.6807208333831066E-2</v>
      </c>
      <c r="CI55" s="61">
        <f t="shared" si="50"/>
        <v>219.60131103492756</v>
      </c>
      <c r="CK55" s="50">
        <v>153477.93799999999</v>
      </c>
      <c r="CL55" s="51">
        <v>424153.74000000005</v>
      </c>
      <c r="CM55" s="52">
        <f t="shared" si="10"/>
        <v>270675.80200000003</v>
      </c>
      <c r="CO55" s="70">
        <f t="shared" si="11"/>
        <v>17102272.990379203</v>
      </c>
      <c r="CP55" s="51"/>
      <c r="CQ55" s="6">
        <v>142</v>
      </c>
      <c r="CR55" s="6" t="s">
        <v>40</v>
      </c>
      <c r="CS55" s="7">
        <v>6765</v>
      </c>
      <c r="CT55" s="7">
        <v>14213771.36886996</v>
      </c>
      <c r="CU55" s="7">
        <v>4206795.5066738278</v>
      </c>
      <c r="CV55" s="53">
        <v>-792034</v>
      </c>
      <c r="CX55" s="37">
        <f t="shared" si="12"/>
        <v>13421737.36886996</v>
      </c>
      <c r="CY55" s="132"/>
      <c r="CZ55" s="61">
        <v>3230906.9314916534</v>
      </c>
      <c r="DA55" s="134"/>
      <c r="DB55" s="61">
        <f t="shared" si="13"/>
        <v>16652644.300361615</v>
      </c>
      <c r="DD55" s="67">
        <f t="shared" si="14"/>
        <v>1306649.9811336976</v>
      </c>
      <c r="DE55" s="34">
        <f t="shared" si="15"/>
        <v>8.5145996665495785E-2</v>
      </c>
      <c r="DF55" s="61">
        <f t="shared" si="51"/>
        <v>193.14855596950443</v>
      </c>
      <c r="DH55" s="50">
        <v>153477.93799999999</v>
      </c>
      <c r="DI55" s="51">
        <v>424153.74000000005</v>
      </c>
      <c r="DJ55" s="52">
        <f t="shared" si="16"/>
        <v>270675.80200000003</v>
      </c>
      <c r="DL55" s="70">
        <f t="shared" si="17"/>
        <v>16923320.102361616</v>
      </c>
      <c r="DM55" s="51"/>
      <c r="DN55" s="6">
        <v>142</v>
      </c>
      <c r="DO55" s="6" t="s">
        <v>40</v>
      </c>
      <c r="DP55" s="7">
        <v>6765</v>
      </c>
      <c r="DQ55" s="7">
        <v>14307543.46903085</v>
      </c>
      <c r="DR55" s="7">
        <v>4260195.8735238221</v>
      </c>
      <c r="DS55" s="53">
        <v>-792034</v>
      </c>
      <c r="DU55" s="37">
        <f t="shared" si="18"/>
        <v>13515509.46903085</v>
      </c>
      <c r="DV55" s="132"/>
      <c r="DW55" s="61">
        <v>3250680.5515115098</v>
      </c>
      <c r="DX55" s="134"/>
      <c r="DY55" s="61">
        <f t="shared" si="19"/>
        <v>16766190.020542359</v>
      </c>
      <c r="EA55" s="67">
        <f t="shared" si="20"/>
        <v>1420195.7013144419</v>
      </c>
      <c r="EB55" s="34">
        <f t="shared" si="21"/>
        <v>9.2545042815179043E-2</v>
      </c>
      <c r="EC55" s="61">
        <f t="shared" si="22"/>
        <v>209.93284572275564</v>
      </c>
      <c r="EE55" s="50">
        <v>153477.93799999999</v>
      </c>
      <c r="EF55" s="51">
        <v>424153.74000000005</v>
      </c>
      <c r="EG55" s="52">
        <f t="shared" si="23"/>
        <v>270675.80200000003</v>
      </c>
      <c r="EI55" s="70">
        <f t="shared" si="24"/>
        <v>17036865.822542358</v>
      </c>
      <c r="EJ55" s="51"/>
      <c r="EK55" s="6">
        <v>142</v>
      </c>
      <c r="EL55" s="6" t="s">
        <v>40</v>
      </c>
      <c r="EM55" s="7">
        <v>6765</v>
      </c>
      <c r="EN55" s="7">
        <v>14619623.666449917</v>
      </c>
      <c r="EO55" s="7">
        <v>4260195.8735238221</v>
      </c>
      <c r="EP55" s="53">
        <v>-792034</v>
      </c>
      <c r="ER55" s="37">
        <v>13827589.666449917</v>
      </c>
      <c r="ES55" s="132"/>
      <c r="ET55" s="61">
        <v>3250680.5515115098</v>
      </c>
      <c r="EU55" s="134"/>
      <c r="EV55" s="61">
        <v>17078270.217961427</v>
      </c>
      <c r="EX55" s="67">
        <v>2027036.2987335101</v>
      </c>
      <c r="EY55" s="34">
        <v>0.13467575546374147</v>
      </c>
      <c r="EZ55" s="61">
        <v>299.63581651640948</v>
      </c>
      <c r="FB55" s="50">
        <v>153477.93799999999</v>
      </c>
      <c r="FC55" s="51">
        <v>424153.74000000005</v>
      </c>
      <c r="FD55" s="52">
        <v>270675.80200000003</v>
      </c>
      <c r="FF55" s="70">
        <v>17348946.019961428</v>
      </c>
      <c r="FG55" s="51"/>
      <c r="FH55" s="6">
        <v>142</v>
      </c>
      <c r="FI55" s="6" t="s">
        <v>40</v>
      </c>
      <c r="FJ55" s="7">
        <v>6765</v>
      </c>
      <c r="FK55" s="7">
        <v>14674072.068401288</v>
      </c>
      <c r="FL55" s="7">
        <v>4316752.8370756395</v>
      </c>
      <c r="FM55" s="53">
        <v>-792034</v>
      </c>
      <c r="FO55" s="37">
        <v>13882038.068401288</v>
      </c>
      <c r="FP55" s="132"/>
      <c r="FQ55" s="134">
        <v>3250680.5515115098</v>
      </c>
      <c r="FS55" s="67">
        <v>2081484.7006848827</v>
      </c>
      <c r="FT55" s="34">
        <v>0.13829329288582717</v>
      </c>
      <c r="FU55" s="61">
        <v>307.68436078120959</v>
      </c>
      <c r="FW55" s="6">
        <v>142</v>
      </c>
      <c r="FX55" s="6" t="s">
        <v>40</v>
      </c>
      <c r="FY55" s="7">
        <v>6765</v>
      </c>
      <c r="FZ55" s="7">
        <v>17789522.245082363</v>
      </c>
      <c r="GA55" s="7">
        <v>4358080.469428285</v>
      </c>
      <c r="GB55" s="53">
        <v>-792034</v>
      </c>
      <c r="GD55" s="37">
        <f t="shared" si="25"/>
        <v>16997488.245082363</v>
      </c>
      <c r="GF55" s="67">
        <f t="shared" si="26"/>
        <v>1651493.9258544464</v>
      </c>
      <c r="GG55" s="34">
        <f t="shared" si="27"/>
        <v>0.10761726425150507</v>
      </c>
      <c r="GH55" s="61">
        <f t="shared" si="28"/>
        <v>244.1232706362818</v>
      </c>
      <c r="GJ55" s="50">
        <v>188421.65315999999</v>
      </c>
      <c r="GK55" s="51">
        <v>522865.46739999996</v>
      </c>
      <c r="GL55" s="52">
        <f t="shared" si="29"/>
        <v>334443.81423999998</v>
      </c>
      <c r="GN55" s="70">
        <f t="shared" si="30"/>
        <v>17331932.059322365</v>
      </c>
      <c r="GO55" s="51"/>
      <c r="GP55" s="125">
        <v>8</v>
      </c>
      <c r="GQ55" s="51"/>
      <c r="GR55" s="106" t="s">
        <v>952</v>
      </c>
      <c r="GS55" s="88">
        <v>6820</v>
      </c>
      <c r="GT55" s="88">
        <v>16138028.319227917</v>
      </c>
      <c r="GU55" s="88">
        <v>4072350.190817215</v>
      </c>
      <c r="GV55" s="88">
        <v>-792034</v>
      </c>
      <c r="GX55" s="97">
        <f t="shared" si="31"/>
        <v>15345994.319227917</v>
      </c>
      <c r="GZ55" s="88">
        <v>334443.81423999998</v>
      </c>
      <c r="HB55" s="97">
        <f t="shared" si="32"/>
        <v>15680438.133467916</v>
      </c>
      <c r="HD55" s="110">
        <v>142</v>
      </c>
      <c r="HE55" s="53"/>
    </row>
    <row r="56" spans="1:213" x14ac:dyDescent="0.25">
      <c r="A56" s="6">
        <v>143</v>
      </c>
      <c r="B56" s="6" t="s">
        <v>953</v>
      </c>
      <c r="C56" s="7">
        <v>7003</v>
      </c>
      <c r="D56" s="7">
        <v>15138201.907230176</v>
      </c>
      <c r="E56" s="7">
        <v>5201362.4785871813</v>
      </c>
      <c r="F56" s="53">
        <v>-738161</v>
      </c>
      <c r="H56" s="37">
        <f t="shared" si="33"/>
        <v>14400040.907230176</v>
      </c>
      <c r="I56" s="132"/>
      <c r="J56" s="61">
        <v>3680234.8402654231</v>
      </c>
      <c r="K56" s="134"/>
      <c r="L56" s="134">
        <f t="shared" si="34"/>
        <v>18080275.747495599</v>
      </c>
      <c r="M56" s="190">
        <f t="shared" si="35"/>
        <v>2581.7900539048405</v>
      </c>
      <c r="O56" s="67">
        <f t="shared" si="36"/>
        <v>359912.20901336148</v>
      </c>
      <c r="P56" s="34">
        <f t="shared" si="37"/>
        <v>2.0310656055772331E-2</v>
      </c>
      <c r="Q56" s="61">
        <f t="shared" si="38"/>
        <v>51.394003857398467</v>
      </c>
      <c r="S56" s="50">
        <v>85639.806000000011</v>
      </c>
      <c r="T56" s="51">
        <v>365736.34610000002</v>
      </c>
      <c r="U56" s="52">
        <f t="shared" si="39"/>
        <v>280096.54009999998</v>
      </c>
      <c r="W56" s="50">
        <f t="shared" si="40"/>
        <v>18360372.2875956</v>
      </c>
      <c r="X56" s="52">
        <f t="shared" si="41"/>
        <v>1530031.0239663001</v>
      </c>
      <c r="Y56" s="51"/>
      <c r="Z56" s="6">
        <v>143</v>
      </c>
      <c r="AA56" s="6" t="s">
        <v>41</v>
      </c>
      <c r="AB56" s="7">
        <v>7003</v>
      </c>
      <c r="AC56" s="7">
        <v>15138201.907230176</v>
      </c>
      <c r="AD56" s="7">
        <v>5201362.4785871813</v>
      </c>
      <c r="AE56" s="53">
        <v>-59221</v>
      </c>
      <c r="AG56" s="37">
        <f t="shared" si="42"/>
        <v>15078980.907230176</v>
      </c>
      <c r="AH56" s="132"/>
      <c r="AI56" s="61">
        <v>3680234.8402654231</v>
      </c>
      <c r="AJ56" s="134"/>
      <c r="AK56" s="61">
        <f t="shared" si="0"/>
        <v>18759215.747495599</v>
      </c>
      <c r="AM56" s="67">
        <f t="shared" si="43"/>
        <v>1038852.2090133615</v>
      </c>
      <c r="AN56" s="34">
        <f t="shared" si="44"/>
        <v>5.8624768434199968E-2</v>
      </c>
      <c r="AO56" s="61">
        <f t="shared" si="45"/>
        <v>148.34388248084556</v>
      </c>
      <c r="AQ56" s="50">
        <v>85894.200000000012</v>
      </c>
      <c r="AR56" s="51">
        <v>354756.68</v>
      </c>
      <c r="AS56" s="52">
        <f t="shared" si="1"/>
        <v>268862.48</v>
      </c>
      <c r="AU56" s="70">
        <f t="shared" si="2"/>
        <v>19028078.2274956</v>
      </c>
      <c r="AV56" s="51"/>
      <c r="AW56" s="6">
        <v>143</v>
      </c>
      <c r="AX56" s="6" t="s">
        <v>41</v>
      </c>
      <c r="AY56" s="7">
        <v>7003</v>
      </c>
      <c r="AZ56" s="7">
        <v>15122367.528714098</v>
      </c>
      <c r="BA56" s="7">
        <v>5201533.3345871828</v>
      </c>
      <c r="BB56" s="53">
        <v>-59221</v>
      </c>
      <c r="BD56" s="37">
        <f t="shared" si="46"/>
        <v>15063146.528714098</v>
      </c>
      <c r="BE56" s="132"/>
      <c r="BF56" s="61">
        <v>3655197.1364275469</v>
      </c>
      <c r="BG56" s="134"/>
      <c r="BH56" s="61">
        <f t="shared" si="3"/>
        <v>18718343.665141646</v>
      </c>
      <c r="BJ56" s="67">
        <f t="shared" si="47"/>
        <v>997980.12665940821</v>
      </c>
      <c r="BK56" s="34">
        <f t="shared" si="48"/>
        <v>5.631826483086283E-2</v>
      </c>
      <c r="BL56" s="61">
        <f t="shared" si="49"/>
        <v>142.50751487354108</v>
      </c>
      <c r="BN56" s="50">
        <v>85894.200000000012</v>
      </c>
      <c r="BO56" s="51">
        <v>354756.68</v>
      </c>
      <c r="BP56" s="52">
        <f t="shared" si="4"/>
        <v>268862.48</v>
      </c>
      <c r="BR56" s="70">
        <f t="shared" si="5"/>
        <v>18987206.145141646</v>
      </c>
      <c r="BS56" s="51"/>
      <c r="BT56" s="6">
        <v>143</v>
      </c>
      <c r="BU56" s="6" t="s">
        <v>41</v>
      </c>
      <c r="BV56" s="7">
        <v>7003</v>
      </c>
      <c r="BW56" s="7">
        <v>15136821.697709698</v>
      </c>
      <c r="BX56" s="7">
        <v>5222554.9858564176</v>
      </c>
      <c r="BY56" s="53">
        <v>-59221</v>
      </c>
      <c r="CA56" s="37">
        <f t="shared" si="6"/>
        <v>15077600.697709698</v>
      </c>
      <c r="CB56" s="132"/>
      <c r="CC56" s="61">
        <v>3655197.1364275469</v>
      </c>
      <c r="CD56" s="134"/>
      <c r="CE56" s="61">
        <f t="shared" si="7"/>
        <v>18732797.834137246</v>
      </c>
      <c r="CG56" s="67">
        <f t="shared" si="8"/>
        <v>1012434.2956550084</v>
      </c>
      <c r="CH56" s="34">
        <f t="shared" si="9"/>
        <v>5.7133946121159782E-2</v>
      </c>
      <c r="CI56" s="61">
        <f t="shared" si="50"/>
        <v>144.57151158860609</v>
      </c>
      <c r="CK56" s="50">
        <v>85894.200000000012</v>
      </c>
      <c r="CL56" s="51">
        <v>354756.68</v>
      </c>
      <c r="CM56" s="52">
        <f t="shared" si="10"/>
        <v>268862.48</v>
      </c>
      <c r="CO56" s="70">
        <f t="shared" si="11"/>
        <v>19001660.314137246</v>
      </c>
      <c r="CP56" s="51"/>
      <c r="CQ56" s="6">
        <v>143</v>
      </c>
      <c r="CR56" s="6" t="s">
        <v>41</v>
      </c>
      <c r="CS56" s="7">
        <v>7003</v>
      </c>
      <c r="CT56" s="7">
        <v>15126106.204476614</v>
      </c>
      <c r="CU56" s="7">
        <v>5222554.9858564176</v>
      </c>
      <c r="CV56" s="53">
        <v>-59221</v>
      </c>
      <c r="CX56" s="37">
        <f t="shared" si="12"/>
        <v>15066885.204476614</v>
      </c>
      <c r="CY56" s="132"/>
      <c r="CZ56" s="61">
        <v>3655197.1364275469</v>
      </c>
      <c r="DA56" s="134"/>
      <c r="DB56" s="61">
        <f t="shared" si="13"/>
        <v>18722082.340904161</v>
      </c>
      <c r="DD56" s="67">
        <f t="shared" si="14"/>
        <v>1001718.8024219237</v>
      </c>
      <c r="DE56" s="34">
        <f t="shared" si="15"/>
        <v>5.6529246719264639E-2</v>
      </c>
      <c r="DF56" s="61">
        <f t="shared" si="51"/>
        <v>143.04138261058458</v>
      </c>
      <c r="DH56" s="50">
        <v>85894.200000000012</v>
      </c>
      <c r="DI56" s="51">
        <v>354756.68</v>
      </c>
      <c r="DJ56" s="52">
        <f t="shared" si="16"/>
        <v>268862.48</v>
      </c>
      <c r="DL56" s="70">
        <f t="shared" si="17"/>
        <v>18990944.820904162</v>
      </c>
      <c r="DM56" s="51"/>
      <c r="DN56" s="6">
        <v>143</v>
      </c>
      <c r="DO56" s="6" t="s">
        <v>41</v>
      </c>
      <c r="DP56" s="7">
        <v>7003</v>
      </c>
      <c r="DQ56" s="7">
        <v>15171733.386308625</v>
      </c>
      <c r="DR56" s="7">
        <v>5225732.1915326109</v>
      </c>
      <c r="DS56" s="53">
        <v>-59221</v>
      </c>
      <c r="DU56" s="37">
        <f t="shared" si="18"/>
        <v>15112512.386308625</v>
      </c>
      <c r="DV56" s="132"/>
      <c r="DW56" s="61">
        <v>3677649.892730799</v>
      </c>
      <c r="DX56" s="134"/>
      <c r="DY56" s="61">
        <f t="shared" si="19"/>
        <v>18790162.279039424</v>
      </c>
      <c r="EA56" s="67">
        <f t="shared" si="20"/>
        <v>1069798.7405571863</v>
      </c>
      <c r="EB56" s="34">
        <f t="shared" si="21"/>
        <v>6.0371150864595373E-2</v>
      </c>
      <c r="EC56" s="61">
        <f t="shared" si="22"/>
        <v>152.76292168459037</v>
      </c>
      <c r="EE56" s="50">
        <v>85894.200000000012</v>
      </c>
      <c r="EF56" s="51">
        <v>354756.68</v>
      </c>
      <c r="EG56" s="52">
        <f t="shared" si="23"/>
        <v>268862.48</v>
      </c>
      <c r="EI56" s="70">
        <f t="shared" si="24"/>
        <v>19059024.759039424</v>
      </c>
      <c r="EJ56" s="51"/>
      <c r="EK56" s="6">
        <v>143</v>
      </c>
      <c r="EL56" s="6" t="s">
        <v>41</v>
      </c>
      <c r="EM56" s="7">
        <v>7003</v>
      </c>
      <c r="EN56" s="7">
        <v>15490994.301106766</v>
      </c>
      <c r="EO56" s="7">
        <v>5225732.1915326109</v>
      </c>
      <c r="EP56" s="53">
        <v>-59221</v>
      </c>
      <c r="ER56" s="37">
        <v>15431773.301106766</v>
      </c>
      <c r="ES56" s="132"/>
      <c r="ET56" s="61">
        <v>3677649.892730799</v>
      </c>
      <c r="EU56" s="134"/>
      <c r="EV56" s="61">
        <v>19109423.193837564</v>
      </c>
      <c r="EX56" s="67">
        <v>1696742.8353553265</v>
      </c>
      <c r="EY56" s="34">
        <v>9.7442943902016341E-2</v>
      </c>
      <c r="EZ56" s="61">
        <v>242.28799590965679</v>
      </c>
      <c r="FB56" s="50">
        <v>85894.200000000012</v>
      </c>
      <c r="FC56" s="51">
        <v>354756.68</v>
      </c>
      <c r="FD56" s="52">
        <v>268862.48</v>
      </c>
      <c r="FF56" s="70">
        <v>19378285.673837565</v>
      </c>
      <c r="FG56" s="51"/>
      <c r="FH56" s="6">
        <v>143</v>
      </c>
      <c r="FI56" s="6" t="s">
        <v>41</v>
      </c>
      <c r="FJ56" s="7">
        <v>7003</v>
      </c>
      <c r="FK56" s="7">
        <v>15471586.926690599</v>
      </c>
      <c r="FL56" s="7">
        <v>5208509.5031015556</v>
      </c>
      <c r="FM56" s="53">
        <v>-59221</v>
      </c>
      <c r="FO56" s="37">
        <v>15412365.926690599</v>
      </c>
      <c r="FP56" s="132"/>
      <c r="FQ56" s="134">
        <v>3677649.892730799</v>
      </c>
      <c r="FS56" s="67">
        <v>1677335.4609391615</v>
      </c>
      <c r="FT56" s="34">
        <v>9.6328389794514385E-2</v>
      </c>
      <c r="FU56" s="61">
        <v>239.5167015477883</v>
      </c>
      <c r="FW56" s="6">
        <v>143</v>
      </c>
      <c r="FX56" s="6" t="s">
        <v>41</v>
      </c>
      <c r="FY56" s="7">
        <v>7003</v>
      </c>
      <c r="FZ56" s="7">
        <v>18911132.138442013</v>
      </c>
      <c r="GA56" s="7">
        <v>5158215.9418468783</v>
      </c>
      <c r="GB56" s="53">
        <v>-59221</v>
      </c>
      <c r="GD56" s="37">
        <f t="shared" si="25"/>
        <v>18851911.138442013</v>
      </c>
      <c r="GF56" s="67">
        <f t="shared" si="26"/>
        <v>1131547.5999597758</v>
      </c>
      <c r="GG56" s="34">
        <f t="shared" si="27"/>
        <v>6.385577798686029E-2</v>
      </c>
      <c r="GH56" s="61">
        <f t="shared" si="28"/>
        <v>161.58040839065768</v>
      </c>
      <c r="GJ56" s="50">
        <v>66001.7</v>
      </c>
      <c r="GK56" s="51">
        <v>320900.26540000003</v>
      </c>
      <c r="GL56" s="52">
        <f t="shared" si="29"/>
        <v>254898.56540000002</v>
      </c>
      <c r="GN56" s="70">
        <f t="shared" si="30"/>
        <v>19106809.703842014</v>
      </c>
      <c r="GO56" s="51"/>
      <c r="GP56" s="125">
        <v>6</v>
      </c>
      <c r="GQ56" s="51"/>
      <c r="GR56" s="106" t="s">
        <v>953</v>
      </c>
      <c r="GS56" s="88">
        <v>7119</v>
      </c>
      <c r="GT56" s="88">
        <v>17779584.538482238</v>
      </c>
      <c r="GU56" s="88">
        <v>4688067.9018213795</v>
      </c>
      <c r="GV56" s="88">
        <v>-59221</v>
      </c>
      <c r="GX56" s="97">
        <f t="shared" si="31"/>
        <v>17720363.538482238</v>
      </c>
      <c r="GZ56" s="88">
        <v>254898.56540000002</v>
      </c>
      <c r="HB56" s="97">
        <f t="shared" si="32"/>
        <v>17975262.103882238</v>
      </c>
      <c r="HD56" s="110">
        <v>143</v>
      </c>
      <c r="HE56" s="53"/>
    </row>
    <row r="57" spans="1:213" x14ac:dyDescent="0.25">
      <c r="A57" s="6">
        <v>145</v>
      </c>
      <c r="B57" s="6" t="s">
        <v>954</v>
      </c>
      <c r="C57" s="7">
        <v>12187</v>
      </c>
      <c r="D57" s="7">
        <v>26249785.024828315</v>
      </c>
      <c r="E57" s="7">
        <v>8047162.9073627386</v>
      </c>
      <c r="F57" s="53">
        <v>-261669</v>
      </c>
      <c r="H57" s="37">
        <f t="shared" si="33"/>
        <v>25988116.024828315</v>
      </c>
      <c r="I57" s="132"/>
      <c r="J57" s="61">
        <v>5712402.8566514933</v>
      </c>
      <c r="K57" s="134"/>
      <c r="L57" s="134">
        <f t="shared" si="34"/>
        <v>31700518.881479807</v>
      </c>
      <c r="M57" s="190">
        <f t="shared" si="35"/>
        <v>2601.1749307852469</v>
      </c>
      <c r="O57" s="67">
        <f t="shared" si="36"/>
        <v>2417829.6876416802</v>
      </c>
      <c r="P57" s="34">
        <f t="shared" si="37"/>
        <v>8.2568567102452375E-2</v>
      </c>
      <c r="Q57" s="61">
        <f t="shared" si="38"/>
        <v>198.39416490044147</v>
      </c>
      <c r="S57" s="50">
        <v>342314.53884000005</v>
      </c>
      <c r="T57" s="51">
        <v>238024.2862</v>
      </c>
      <c r="U57" s="52">
        <f t="shared" si="39"/>
        <v>-104290.25264000005</v>
      </c>
      <c r="W57" s="50">
        <f t="shared" si="40"/>
        <v>31596228.628839806</v>
      </c>
      <c r="X57" s="52">
        <f t="shared" si="41"/>
        <v>2633019.0524033173</v>
      </c>
      <c r="Y57" s="51"/>
      <c r="Z57" s="6">
        <v>145</v>
      </c>
      <c r="AA57" s="6" t="s">
        <v>42</v>
      </c>
      <c r="AB57" s="7">
        <v>12187</v>
      </c>
      <c r="AC57" s="7">
        <v>26249785.024828319</v>
      </c>
      <c r="AD57" s="7">
        <v>8047162.9073627433</v>
      </c>
      <c r="AE57" s="53">
        <v>-392515</v>
      </c>
      <c r="AG57" s="37">
        <f t="shared" si="42"/>
        <v>25857270.024828319</v>
      </c>
      <c r="AH57" s="132"/>
      <c r="AI57" s="61">
        <v>5712402.8566514933</v>
      </c>
      <c r="AJ57" s="134"/>
      <c r="AK57" s="61">
        <f t="shared" si="0"/>
        <v>31569672.881479811</v>
      </c>
      <c r="AM57" s="67">
        <f t="shared" si="43"/>
        <v>2286983.687641684</v>
      </c>
      <c r="AN57" s="34">
        <f t="shared" si="44"/>
        <v>7.8100193342998267E-2</v>
      </c>
      <c r="AO57" s="61">
        <f t="shared" si="45"/>
        <v>187.6576423764408</v>
      </c>
      <c r="AQ57" s="50">
        <v>343331.38800000004</v>
      </c>
      <c r="AR57" s="51">
        <v>238731.34</v>
      </c>
      <c r="AS57" s="52">
        <f t="shared" si="1"/>
        <v>-104600.04800000004</v>
      </c>
      <c r="AU57" s="70">
        <f t="shared" si="2"/>
        <v>31465072.833479811</v>
      </c>
      <c r="AV57" s="51"/>
      <c r="AW57" s="6">
        <v>145</v>
      </c>
      <c r="AX57" s="6" t="s">
        <v>42</v>
      </c>
      <c r="AY57" s="7">
        <v>12187</v>
      </c>
      <c r="AZ57" s="7">
        <v>26219333.440972421</v>
      </c>
      <c r="BA57" s="7">
        <v>8047455.827362746</v>
      </c>
      <c r="BB57" s="53">
        <v>-392515</v>
      </c>
      <c r="BD57" s="37">
        <f t="shared" si="46"/>
        <v>25826818.440972421</v>
      </c>
      <c r="BE57" s="132"/>
      <c r="BF57" s="61">
        <v>5675143.2764763618</v>
      </c>
      <c r="BG57" s="134"/>
      <c r="BH57" s="61">
        <f t="shared" si="3"/>
        <v>31501961.717448782</v>
      </c>
      <c r="BJ57" s="67">
        <f t="shared" si="47"/>
        <v>2219272.5236106552</v>
      </c>
      <c r="BK57" s="34">
        <f t="shared" si="48"/>
        <v>7.5787865961356116E-2</v>
      </c>
      <c r="BL57" s="61">
        <f t="shared" si="49"/>
        <v>182.10162661940225</v>
      </c>
      <c r="BN57" s="50">
        <v>343331.38800000004</v>
      </c>
      <c r="BO57" s="51">
        <v>238731.34</v>
      </c>
      <c r="BP57" s="52">
        <f t="shared" si="4"/>
        <v>-104600.04800000004</v>
      </c>
      <c r="BR57" s="70">
        <f t="shared" si="5"/>
        <v>31397361.669448782</v>
      </c>
      <c r="BS57" s="51"/>
      <c r="BT57" s="6">
        <v>145</v>
      </c>
      <c r="BU57" s="6" t="s">
        <v>42</v>
      </c>
      <c r="BV57" s="7">
        <v>12187</v>
      </c>
      <c r="BW57" s="7">
        <v>26239753.423369557</v>
      </c>
      <c r="BX57" s="7">
        <v>8078996.2775758458</v>
      </c>
      <c r="BY57" s="53">
        <v>-392515</v>
      </c>
      <c r="CA57" s="37">
        <f t="shared" si="6"/>
        <v>25847238.423369557</v>
      </c>
      <c r="CB57" s="132"/>
      <c r="CC57" s="61">
        <v>5675143.2764763618</v>
      </c>
      <c r="CD57" s="134"/>
      <c r="CE57" s="61">
        <f t="shared" si="7"/>
        <v>31522381.699845918</v>
      </c>
      <c r="CG57" s="67">
        <f t="shared" si="8"/>
        <v>2239692.5060077906</v>
      </c>
      <c r="CH57" s="34">
        <f t="shared" si="9"/>
        <v>7.6485205685244334E-2</v>
      </c>
      <c r="CI57" s="61">
        <f t="shared" si="50"/>
        <v>183.77718109524827</v>
      </c>
      <c r="CK57" s="50">
        <v>343331.38800000004</v>
      </c>
      <c r="CL57" s="51">
        <v>238731.34</v>
      </c>
      <c r="CM57" s="52">
        <f t="shared" si="10"/>
        <v>-104600.04800000004</v>
      </c>
      <c r="CO57" s="70">
        <f t="shared" si="11"/>
        <v>31417781.651845917</v>
      </c>
      <c r="CP57" s="51"/>
      <c r="CQ57" s="6">
        <v>145</v>
      </c>
      <c r="CR57" s="6" t="s">
        <v>42</v>
      </c>
      <c r="CS57" s="7">
        <v>12187</v>
      </c>
      <c r="CT57" s="7">
        <v>25539991.210805401</v>
      </c>
      <c r="CU57" s="7">
        <v>8078996.2775758458</v>
      </c>
      <c r="CV57" s="53">
        <v>-392515</v>
      </c>
      <c r="CX57" s="37">
        <f t="shared" si="12"/>
        <v>25147476.210805401</v>
      </c>
      <c r="CY57" s="132"/>
      <c r="CZ57" s="61">
        <v>5675143.2764763618</v>
      </c>
      <c r="DA57" s="134"/>
      <c r="DB57" s="61">
        <f t="shared" si="13"/>
        <v>30822619.487281762</v>
      </c>
      <c r="DD57" s="67">
        <f t="shared" si="14"/>
        <v>1539930.2934436351</v>
      </c>
      <c r="DE57" s="34">
        <f t="shared" si="15"/>
        <v>5.2588417793529643E-2</v>
      </c>
      <c r="DF57" s="61">
        <f t="shared" si="51"/>
        <v>126.35843878260729</v>
      </c>
      <c r="DH57" s="50">
        <v>343331.38800000004</v>
      </c>
      <c r="DI57" s="51">
        <v>238731.34</v>
      </c>
      <c r="DJ57" s="52">
        <f t="shared" si="16"/>
        <v>-104600.04800000004</v>
      </c>
      <c r="DL57" s="70">
        <f t="shared" si="17"/>
        <v>30718019.439281762</v>
      </c>
      <c r="DM57" s="51"/>
      <c r="DN57" s="6">
        <v>145</v>
      </c>
      <c r="DO57" s="6" t="s">
        <v>42</v>
      </c>
      <c r="DP57" s="7">
        <v>12187</v>
      </c>
      <c r="DQ57" s="7">
        <v>25681777.226992197</v>
      </c>
      <c r="DR57" s="7">
        <v>8151691.9607894067</v>
      </c>
      <c r="DS57" s="53">
        <v>-392515</v>
      </c>
      <c r="DU57" s="37">
        <f t="shared" si="18"/>
        <v>25289262.226992197</v>
      </c>
      <c r="DV57" s="132"/>
      <c r="DW57" s="61">
        <v>5743334.122155237</v>
      </c>
      <c r="DX57" s="134"/>
      <c r="DY57" s="61">
        <f t="shared" si="19"/>
        <v>31032596.349147435</v>
      </c>
      <c r="EA57" s="67">
        <f t="shared" si="20"/>
        <v>1749907.1553093083</v>
      </c>
      <c r="EB57" s="34">
        <f t="shared" si="21"/>
        <v>5.9759100119723164E-2</v>
      </c>
      <c r="EC57" s="61">
        <f t="shared" si="22"/>
        <v>143.58801635425522</v>
      </c>
      <c r="EE57" s="50">
        <v>343331.38800000004</v>
      </c>
      <c r="EF57" s="51">
        <v>238731.34</v>
      </c>
      <c r="EG57" s="52">
        <f t="shared" si="23"/>
        <v>-104600.04800000004</v>
      </c>
      <c r="EI57" s="70">
        <f t="shared" si="24"/>
        <v>30927996.301147435</v>
      </c>
      <c r="EJ57" s="51"/>
      <c r="EK57" s="6">
        <v>145</v>
      </c>
      <c r="EL57" s="6" t="s">
        <v>42</v>
      </c>
      <c r="EM57" s="7">
        <v>12187</v>
      </c>
      <c r="EN57" s="7">
        <v>26242657.392273344</v>
      </c>
      <c r="EO57" s="7">
        <v>8151691.9607894067</v>
      </c>
      <c r="EP57" s="53">
        <v>-392515</v>
      </c>
      <c r="ER57" s="37">
        <v>25850142.392273344</v>
      </c>
      <c r="ES57" s="132"/>
      <c r="ET57" s="61">
        <v>5743334.122155237</v>
      </c>
      <c r="EU57" s="134"/>
      <c r="EV57" s="61">
        <v>31593476.514428582</v>
      </c>
      <c r="EX57" s="67">
        <v>2838287.4205904566</v>
      </c>
      <c r="EY57" s="34">
        <v>9.8705225388299248E-2</v>
      </c>
      <c r="EZ57" s="61">
        <v>232.89467634286177</v>
      </c>
      <c r="FB57" s="50">
        <v>343331.38800000004</v>
      </c>
      <c r="FC57" s="51">
        <v>238731.34</v>
      </c>
      <c r="FD57" s="52">
        <v>-104600.04800000004</v>
      </c>
      <c r="FF57" s="70">
        <v>31488876.466428582</v>
      </c>
      <c r="FG57" s="51"/>
      <c r="FH57" s="6">
        <v>145</v>
      </c>
      <c r="FI57" s="6" t="s">
        <v>42</v>
      </c>
      <c r="FJ57" s="7">
        <v>12187</v>
      </c>
      <c r="FK57" s="7">
        <v>26281309.127250411</v>
      </c>
      <c r="FL57" s="7">
        <v>8194132.6003354294</v>
      </c>
      <c r="FM57" s="53">
        <v>-392515</v>
      </c>
      <c r="FO57" s="37">
        <v>25888794.127250411</v>
      </c>
      <c r="FP57" s="132"/>
      <c r="FQ57" s="134">
        <v>5743334.122155237</v>
      </c>
      <c r="FS57" s="67">
        <v>2876939.1555675231</v>
      </c>
      <c r="FT57" s="34">
        <v>0.10004939095267557</v>
      </c>
      <c r="FU57" s="61">
        <v>236.06623086629384</v>
      </c>
      <c r="FW57" s="6">
        <v>145</v>
      </c>
      <c r="FX57" s="6" t="s">
        <v>42</v>
      </c>
      <c r="FY57" s="7">
        <v>12187</v>
      </c>
      <c r="FZ57" s="7">
        <v>31811424.34281661</v>
      </c>
      <c r="GA57" s="7">
        <v>8277923.8857994629</v>
      </c>
      <c r="GB57" s="53">
        <v>-392515</v>
      </c>
      <c r="GD57" s="37">
        <f t="shared" si="25"/>
        <v>31418909.34281661</v>
      </c>
      <c r="GF57" s="67">
        <f t="shared" si="26"/>
        <v>2136220.1489784829</v>
      </c>
      <c r="GG57" s="34">
        <f t="shared" si="27"/>
        <v>7.2951638247350639E-2</v>
      </c>
      <c r="GH57" s="61">
        <f t="shared" si="28"/>
        <v>175.28679322052048</v>
      </c>
      <c r="GJ57" s="50">
        <v>286684.98412000004</v>
      </c>
      <c r="GK57" s="51">
        <v>247044.36310000002</v>
      </c>
      <c r="GL57" s="52">
        <f t="shared" si="29"/>
        <v>-39640.621020000021</v>
      </c>
      <c r="GN57" s="70">
        <f t="shared" si="30"/>
        <v>31379268.721796609</v>
      </c>
      <c r="GO57" s="51"/>
      <c r="GP57" s="125">
        <v>14</v>
      </c>
      <c r="GQ57" s="51"/>
      <c r="GR57" s="106" t="s">
        <v>954</v>
      </c>
      <c r="GS57" s="88">
        <v>12205</v>
      </c>
      <c r="GT57" s="88">
        <v>29675204.193838127</v>
      </c>
      <c r="GU57" s="88">
        <v>7936136.7467578202</v>
      </c>
      <c r="GV57" s="88">
        <v>-392515</v>
      </c>
      <c r="GX57" s="97">
        <f t="shared" si="31"/>
        <v>29282689.193838127</v>
      </c>
      <c r="GZ57" s="88">
        <v>-39640.621020000021</v>
      </c>
      <c r="HB57" s="97">
        <f t="shared" si="32"/>
        <v>29243048.572818127</v>
      </c>
      <c r="HD57" s="110">
        <v>145</v>
      </c>
      <c r="HE57" s="53"/>
    </row>
    <row r="58" spans="1:213" x14ac:dyDescent="0.25">
      <c r="A58" s="6">
        <v>146</v>
      </c>
      <c r="B58" s="6" t="s">
        <v>955</v>
      </c>
      <c r="C58" s="7">
        <v>4973</v>
      </c>
      <c r="D58" s="7">
        <v>18976464.851724703</v>
      </c>
      <c r="E58" s="7">
        <v>3175196.1946881707</v>
      </c>
      <c r="F58" s="53">
        <v>-203605</v>
      </c>
      <c r="H58" s="37">
        <f t="shared" si="33"/>
        <v>18772859.851724703</v>
      </c>
      <c r="I58" s="132"/>
      <c r="J58" s="61">
        <v>2938718.7107516704</v>
      </c>
      <c r="K58" s="134"/>
      <c r="L58" s="134">
        <f t="shared" si="34"/>
        <v>21711578.562476374</v>
      </c>
      <c r="M58" s="190">
        <f t="shared" si="35"/>
        <v>4365.8915267396687</v>
      </c>
      <c r="O58" s="67">
        <f t="shared" si="36"/>
        <v>144293.78470671922</v>
      </c>
      <c r="P58" s="34">
        <f t="shared" si="37"/>
        <v>6.6904010492525763E-3</v>
      </c>
      <c r="Q58" s="61">
        <f t="shared" si="38"/>
        <v>29.015440319066805</v>
      </c>
      <c r="S58" s="50">
        <v>65317.344100000002</v>
      </c>
      <c r="T58" s="51">
        <v>110108.322</v>
      </c>
      <c r="U58" s="52">
        <f t="shared" si="39"/>
        <v>44790.977899999998</v>
      </c>
      <c r="W58" s="50">
        <f t="shared" si="40"/>
        <v>21756369.540376373</v>
      </c>
      <c r="X58" s="52">
        <f t="shared" si="41"/>
        <v>1813030.7950313643</v>
      </c>
      <c r="Y58" s="51"/>
      <c r="Z58" s="6">
        <v>146</v>
      </c>
      <c r="AA58" s="6" t="s">
        <v>43</v>
      </c>
      <c r="AB58" s="7">
        <v>4973</v>
      </c>
      <c r="AC58" s="7">
        <v>18976464.851724703</v>
      </c>
      <c r="AD58" s="7">
        <v>3175196.1946881693</v>
      </c>
      <c r="AE58" s="53">
        <v>-24079</v>
      </c>
      <c r="AG58" s="37">
        <f t="shared" si="42"/>
        <v>18952385.851724703</v>
      </c>
      <c r="AH58" s="132"/>
      <c r="AI58" s="61">
        <v>2938718.7107516704</v>
      </c>
      <c r="AJ58" s="134"/>
      <c r="AK58" s="61">
        <f t="shared" si="0"/>
        <v>21891104.562476374</v>
      </c>
      <c r="AM58" s="67">
        <f t="shared" si="43"/>
        <v>323819.78470671922</v>
      </c>
      <c r="AN58" s="34">
        <f t="shared" si="44"/>
        <v>1.5014397409937038E-2</v>
      </c>
      <c r="AO58" s="61">
        <f t="shared" si="45"/>
        <v>65.115581079171363</v>
      </c>
      <c r="AQ58" s="50">
        <v>65511.37</v>
      </c>
      <c r="AR58" s="51">
        <v>110435.4</v>
      </c>
      <c r="AS58" s="52">
        <f t="shared" si="1"/>
        <v>44924.029999999992</v>
      </c>
      <c r="AU58" s="70">
        <f t="shared" si="2"/>
        <v>21936028.592476375</v>
      </c>
      <c r="AV58" s="51"/>
      <c r="AW58" s="6">
        <v>146</v>
      </c>
      <c r="AX58" s="6" t="s">
        <v>43</v>
      </c>
      <c r="AY58" s="7">
        <v>4973</v>
      </c>
      <c r="AZ58" s="7">
        <v>18981527.602768466</v>
      </c>
      <c r="BA58" s="7">
        <v>3175319.2666881699</v>
      </c>
      <c r="BB58" s="53">
        <v>-24079</v>
      </c>
      <c r="BD58" s="37">
        <f t="shared" si="46"/>
        <v>18957448.602768466</v>
      </c>
      <c r="BE58" s="132"/>
      <c r="BF58" s="61">
        <v>2944752.3517950498</v>
      </c>
      <c r="BG58" s="134"/>
      <c r="BH58" s="61">
        <f t="shared" si="3"/>
        <v>21902200.954563517</v>
      </c>
      <c r="BJ58" s="67">
        <f t="shared" si="47"/>
        <v>334916.17679386213</v>
      </c>
      <c r="BK58" s="34">
        <f t="shared" si="48"/>
        <v>1.5528898525931966E-2</v>
      </c>
      <c r="BL58" s="61">
        <f t="shared" si="49"/>
        <v>67.346908665566488</v>
      </c>
      <c r="BN58" s="50">
        <v>65511.37</v>
      </c>
      <c r="BO58" s="51">
        <v>110435.4</v>
      </c>
      <c r="BP58" s="52">
        <f t="shared" si="4"/>
        <v>44924.029999999992</v>
      </c>
      <c r="BR58" s="70">
        <f t="shared" si="5"/>
        <v>21947124.984563518</v>
      </c>
      <c r="BS58" s="51"/>
      <c r="BT58" s="6">
        <v>146</v>
      </c>
      <c r="BU58" s="6" t="s">
        <v>43</v>
      </c>
      <c r="BV58" s="7">
        <v>4973</v>
      </c>
      <c r="BW58" s="7">
        <v>18963716.163941763</v>
      </c>
      <c r="BX58" s="7">
        <v>3158959.3011017581</v>
      </c>
      <c r="BY58" s="53">
        <v>-24079</v>
      </c>
      <c r="CA58" s="37">
        <f t="shared" si="6"/>
        <v>18939637.163941763</v>
      </c>
      <c r="CB58" s="132"/>
      <c r="CC58" s="61">
        <v>2944752.3517950498</v>
      </c>
      <c r="CD58" s="134"/>
      <c r="CE58" s="61">
        <f t="shared" si="7"/>
        <v>21884389.515736815</v>
      </c>
      <c r="CG58" s="67">
        <f t="shared" si="8"/>
        <v>317104.7379671596</v>
      </c>
      <c r="CH58" s="34">
        <f t="shared" si="9"/>
        <v>1.4703044042614643E-2</v>
      </c>
      <c r="CI58" s="61">
        <f t="shared" si="50"/>
        <v>63.76528010600434</v>
      </c>
      <c r="CK58" s="50">
        <v>65511.37</v>
      </c>
      <c r="CL58" s="51">
        <v>110435.4</v>
      </c>
      <c r="CM58" s="52">
        <f t="shared" si="10"/>
        <v>44924.029999999992</v>
      </c>
      <c r="CO58" s="70">
        <f t="shared" si="11"/>
        <v>21929313.545736816</v>
      </c>
      <c r="CP58" s="51"/>
      <c r="CQ58" s="6">
        <v>146</v>
      </c>
      <c r="CR58" s="6" t="s">
        <v>43</v>
      </c>
      <c r="CS58" s="7">
        <v>4973</v>
      </c>
      <c r="CT58" s="7">
        <v>19323879.68248082</v>
      </c>
      <c r="CU58" s="7">
        <v>3158959.3011017581</v>
      </c>
      <c r="CV58" s="53">
        <v>-24079</v>
      </c>
      <c r="CX58" s="37">
        <f t="shared" si="12"/>
        <v>19299800.68248082</v>
      </c>
      <c r="CY58" s="132"/>
      <c r="CZ58" s="61">
        <v>2944752.3517950498</v>
      </c>
      <c r="DA58" s="134"/>
      <c r="DB58" s="61">
        <f t="shared" si="13"/>
        <v>22244553.034275871</v>
      </c>
      <c r="DD58" s="67">
        <f t="shared" si="14"/>
        <v>677268.25650621578</v>
      </c>
      <c r="DE58" s="34">
        <f t="shared" si="15"/>
        <v>3.1402574013596085E-2</v>
      </c>
      <c r="DF58" s="61">
        <f t="shared" si="51"/>
        <v>136.18907229161789</v>
      </c>
      <c r="DH58" s="50">
        <v>65511.37</v>
      </c>
      <c r="DI58" s="51">
        <v>110435.4</v>
      </c>
      <c r="DJ58" s="52">
        <f t="shared" si="16"/>
        <v>44924.029999999992</v>
      </c>
      <c r="DL58" s="70">
        <f t="shared" si="17"/>
        <v>22289477.064275872</v>
      </c>
      <c r="DM58" s="51"/>
      <c r="DN58" s="6">
        <v>146</v>
      </c>
      <c r="DO58" s="6" t="s">
        <v>43</v>
      </c>
      <c r="DP58" s="7">
        <v>4973</v>
      </c>
      <c r="DQ58" s="7">
        <v>19392467.404916313</v>
      </c>
      <c r="DR58" s="7">
        <v>3156360.610261003</v>
      </c>
      <c r="DS58" s="53">
        <v>-24079</v>
      </c>
      <c r="DU58" s="37">
        <f t="shared" si="18"/>
        <v>19368388.404916313</v>
      </c>
      <c r="DV58" s="132"/>
      <c r="DW58" s="61">
        <v>2951381.3117041918</v>
      </c>
      <c r="DX58" s="134"/>
      <c r="DY58" s="61">
        <f t="shared" si="19"/>
        <v>22319769.716620505</v>
      </c>
      <c r="EA58" s="67">
        <f t="shared" si="20"/>
        <v>752484.93885084987</v>
      </c>
      <c r="EB58" s="34">
        <f t="shared" si="21"/>
        <v>3.4890110025647229E-2</v>
      </c>
      <c r="EC58" s="61">
        <f t="shared" si="22"/>
        <v>151.31408382281316</v>
      </c>
      <c r="EE58" s="50">
        <v>65511.37</v>
      </c>
      <c r="EF58" s="51">
        <v>110435.4</v>
      </c>
      <c r="EG58" s="52">
        <f t="shared" si="23"/>
        <v>44924.029999999992</v>
      </c>
      <c r="EI58" s="70">
        <f t="shared" si="24"/>
        <v>22364693.746620506</v>
      </c>
      <c r="EJ58" s="51"/>
      <c r="EK58" s="6">
        <v>146</v>
      </c>
      <c r="EL58" s="6" t="s">
        <v>43</v>
      </c>
      <c r="EM58" s="7">
        <v>4973</v>
      </c>
      <c r="EN58" s="7">
        <v>19678410.280004703</v>
      </c>
      <c r="EO58" s="7">
        <v>3156360.610261003</v>
      </c>
      <c r="EP58" s="53">
        <v>-24079</v>
      </c>
      <c r="ER58" s="37">
        <v>19654331.280004703</v>
      </c>
      <c r="ES58" s="132"/>
      <c r="ET58" s="61">
        <v>2951381.3117041918</v>
      </c>
      <c r="EU58" s="134"/>
      <c r="EV58" s="61">
        <v>22605712.591708895</v>
      </c>
      <c r="EX58" s="67">
        <v>1260059.9739392363</v>
      </c>
      <c r="EY58" s="34">
        <v>5.9031222727304745E-2</v>
      </c>
      <c r="EZ58" s="61">
        <v>253.38024812773702</v>
      </c>
      <c r="FB58" s="50">
        <v>65511.37</v>
      </c>
      <c r="FC58" s="51">
        <v>110435.4</v>
      </c>
      <c r="FD58" s="52">
        <v>44924.029999999992</v>
      </c>
      <c r="FF58" s="70">
        <v>22650636.621708896</v>
      </c>
      <c r="FG58" s="51"/>
      <c r="FH58" s="6">
        <v>146</v>
      </c>
      <c r="FI58" s="6" t="s">
        <v>43</v>
      </c>
      <c r="FJ58" s="7">
        <v>4973</v>
      </c>
      <c r="FK58" s="7">
        <v>19659116.518898021</v>
      </c>
      <c r="FL58" s="7">
        <v>3138647.711817509</v>
      </c>
      <c r="FM58" s="53">
        <v>-24079</v>
      </c>
      <c r="FO58" s="37">
        <v>19635037.518898021</v>
      </c>
      <c r="FP58" s="132"/>
      <c r="FQ58" s="134">
        <v>2951381.3117041918</v>
      </c>
      <c r="FS58" s="67">
        <v>1240766.2128325552</v>
      </c>
      <c r="FT58" s="34">
        <v>5.8127349631823956E-2</v>
      </c>
      <c r="FU58" s="61">
        <v>249.50054551227734</v>
      </c>
      <c r="FW58" s="6">
        <v>146</v>
      </c>
      <c r="FX58" s="6" t="s">
        <v>43</v>
      </c>
      <c r="FY58" s="7">
        <v>4973</v>
      </c>
      <c r="FZ58" s="7">
        <v>22476611.060371801</v>
      </c>
      <c r="GA58" s="7">
        <v>3165762.7288681455</v>
      </c>
      <c r="GB58" s="53">
        <v>-24079</v>
      </c>
      <c r="GD58" s="37">
        <f t="shared" si="25"/>
        <v>22452532.060371801</v>
      </c>
      <c r="GF58" s="67">
        <f t="shared" si="26"/>
        <v>885247.28260214627</v>
      </c>
      <c r="GG58" s="34">
        <f t="shared" si="27"/>
        <v>4.1045838255662548E-2</v>
      </c>
      <c r="GH58" s="61">
        <f t="shared" si="28"/>
        <v>178.01071437807084</v>
      </c>
      <c r="GJ58" s="50">
        <v>40921.054000000004</v>
      </c>
      <c r="GK58" s="51">
        <v>88442.278000000006</v>
      </c>
      <c r="GL58" s="52">
        <f t="shared" si="29"/>
        <v>47521.224000000002</v>
      </c>
      <c r="GN58" s="70">
        <f t="shared" si="30"/>
        <v>22500053.284371801</v>
      </c>
      <c r="GO58" s="51"/>
      <c r="GP58" s="125">
        <v>12</v>
      </c>
      <c r="GQ58" s="51"/>
      <c r="GR58" s="106" t="s">
        <v>955</v>
      </c>
      <c r="GS58" s="88">
        <v>5128</v>
      </c>
      <c r="GT58" s="88">
        <v>21591363.777769655</v>
      </c>
      <c r="GU58" s="88">
        <v>3038863.3475035783</v>
      </c>
      <c r="GV58" s="88">
        <v>-24079</v>
      </c>
      <c r="GX58" s="97">
        <f t="shared" si="31"/>
        <v>21567284.777769655</v>
      </c>
      <c r="GZ58" s="88">
        <v>47521.224000000002</v>
      </c>
      <c r="HB58" s="97">
        <f t="shared" si="32"/>
        <v>21614806.001769654</v>
      </c>
      <c r="HD58" s="110">
        <v>146</v>
      </c>
      <c r="HE58" s="53"/>
    </row>
    <row r="59" spans="1:213" x14ac:dyDescent="0.25">
      <c r="A59" s="6">
        <v>148</v>
      </c>
      <c r="B59" s="6" t="s">
        <v>956</v>
      </c>
      <c r="C59" s="7">
        <v>6930</v>
      </c>
      <c r="D59" s="7">
        <v>22502512.920560908</v>
      </c>
      <c r="E59" s="7">
        <v>1797719.8494495815</v>
      </c>
      <c r="F59" s="53">
        <v>-542433</v>
      </c>
      <c r="H59" s="37">
        <f t="shared" si="33"/>
        <v>21960079.920560908</v>
      </c>
      <c r="I59" s="132"/>
      <c r="J59" s="61">
        <v>3147377.11083902</v>
      </c>
      <c r="K59" s="134"/>
      <c r="L59" s="134">
        <f t="shared" si="34"/>
        <v>25107457.031399928</v>
      </c>
      <c r="M59" s="190">
        <f t="shared" si="35"/>
        <v>3623.0096726406823</v>
      </c>
      <c r="O59" s="67">
        <f t="shared" si="36"/>
        <v>1698913.8702716157</v>
      </c>
      <c r="P59" s="34">
        <f t="shared" si="37"/>
        <v>7.257665966555292E-2</v>
      </c>
      <c r="Q59" s="61">
        <f t="shared" si="38"/>
        <v>245.15351663371078</v>
      </c>
      <c r="S59" s="50">
        <v>92436.616000000009</v>
      </c>
      <c r="T59" s="51">
        <v>122478.51620000001</v>
      </c>
      <c r="U59" s="52">
        <f t="shared" si="39"/>
        <v>30041.900200000004</v>
      </c>
      <c r="W59" s="50">
        <f t="shared" si="40"/>
        <v>25137498.931599926</v>
      </c>
      <c r="X59" s="52">
        <f t="shared" si="41"/>
        <v>2094791.5776333271</v>
      </c>
      <c r="Y59" s="51"/>
      <c r="Z59" s="6">
        <v>148</v>
      </c>
      <c r="AA59" s="6" t="s">
        <v>44</v>
      </c>
      <c r="AB59" s="7">
        <v>6930</v>
      </c>
      <c r="AC59" s="7">
        <v>22502512.920560908</v>
      </c>
      <c r="AD59" s="7">
        <v>1797719.8494495815</v>
      </c>
      <c r="AE59" s="53">
        <v>-310176</v>
      </c>
      <c r="AG59" s="37">
        <f t="shared" si="42"/>
        <v>22192336.920560908</v>
      </c>
      <c r="AH59" s="132"/>
      <c r="AI59" s="61">
        <v>3147377.11083902</v>
      </c>
      <c r="AJ59" s="134"/>
      <c r="AK59" s="61">
        <f t="shared" si="0"/>
        <v>25339714.031399928</v>
      </c>
      <c r="AM59" s="67">
        <f t="shared" si="43"/>
        <v>1931170.8702716157</v>
      </c>
      <c r="AN59" s="34">
        <f t="shared" si="44"/>
        <v>8.2498550079719332E-2</v>
      </c>
      <c r="AO59" s="61">
        <f t="shared" si="45"/>
        <v>278.66823524842937</v>
      </c>
      <c r="AQ59" s="50">
        <v>92711.200000000012</v>
      </c>
      <c r="AR59" s="51">
        <v>122842.34</v>
      </c>
      <c r="AS59" s="52">
        <f t="shared" si="1"/>
        <v>30131.139999999985</v>
      </c>
      <c r="AU59" s="70">
        <f t="shared" si="2"/>
        <v>25369845.171399929</v>
      </c>
      <c r="AV59" s="51"/>
      <c r="AW59" s="6">
        <v>148</v>
      </c>
      <c r="AX59" s="6" t="s">
        <v>44</v>
      </c>
      <c r="AY59" s="7">
        <v>6930</v>
      </c>
      <c r="AZ59" s="7">
        <v>22485877.126153771</v>
      </c>
      <c r="BA59" s="7">
        <v>1797884.7054495825</v>
      </c>
      <c r="BB59" s="53">
        <v>-310176</v>
      </c>
      <c r="BD59" s="37">
        <f t="shared" si="46"/>
        <v>22175701.126153771</v>
      </c>
      <c r="BE59" s="132"/>
      <c r="BF59" s="61">
        <v>3139887.0448411675</v>
      </c>
      <c r="BG59" s="134"/>
      <c r="BH59" s="61">
        <f t="shared" si="3"/>
        <v>25315588.170994937</v>
      </c>
      <c r="BJ59" s="67">
        <f t="shared" si="47"/>
        <v>1907045.0098666251</v>
      </c>
      <c r="BK59" s="34">
        <f t="shared" si="48"/>
        <v>8.146790668431772E-2</v>
      </c>
      <c r="BL59" s="61">
        <f t="shared" si="49"/>
        <v>275.18687011062411</v>
      </c>
      <c r="BN59" s="50">
        <v>92711.200000000012</v>
      </c>
      <c r="BO59" s="51">
        <v>122842.34</v>
      </c>
      <c r="BP59" s="52">
        <f t="shared" si="4"/>
        <v>30131.139999999985</v>
      </c>
      <c r="BR59" s="70">
        <f t="shared" si="5"/>
        <v>25345719.310994938</v>
      </c>
      <c r="BS59" s="51"/>
      <c r="BT59" s="6">
        <v>148</v>
      </c>
      <c r="BU59" s="6" t="s">
        <v>44</v>
      </c>
      <c r="BV59" s="7">
        <v>6930</v>
      </c>
      <c r="BW59" s="7">
        <v>22485925.417915061</v>
      </c>
      <c r="BX59" s="7">
        <v>1804823.8867760354</v>
      </c>
      <c r="BY59" s="53">
        <v>-310176</v>
      </c>
      <c r="CA59" s="37">
        <f t="shared" si="6"/>
        <v>22175749.417915061</v>
      </c>
      <c r="CB59" s="132"/>
      <c r="CC59" s="61">
        <v>3139887.0448411675</v>
      </c>
      <c r="CD59" s="134"/>
      <c r="CE59" s="61">
        <f t="shared" si="7"/>
        <v>25315636.462756228</v>
      </c>
      <c r="CG59" s="67">
        <f t="shared" si="8"/>
        <v>1907093.3016279154</v>
      </c>
      <c r="CH59" s="34">
        <f t="shared" si="9"/>
        <v>8.146996968161567E-2</v>
      </c>
      <c r="CI59" s="61">
        <f t="shared" si="50"/>
        <v>275.19383861874678</v>
      </c>
      <c r="CK59" s="50">
        <v>92711.200000000012</v>
      </c>
      <c r="CL59" s="51">
        <v>122842.34</v>
      </c>
      <c r="CM59" s="52">
        <f t="shared" si="10"/>
        <v>30131.139999999985</v>
      </c>
      <c r="CO59" s="70">
        <f t="shared" si="11"/>
        <v>25345767.602756228</v>
      </c>
      <c r="CP59" s="51"/>
      <c r="CQ59" s="6">
        <v>148</v>
      </c>
      <c r="CR59" s="6" t="s">
        <v>44</v>
      </c>
      <c r="CS59" s="7">
        <v>6930</v>
      </c>
      <c r="CT59" s="7">
        <v>22479548.798500288</v>
      </c>
      <c r="CU59" s="7">
        <v>1804823.8867760354</v>
      </c>
      <c r="CV59" s="53">
        <v>-310176</v>
      </c>
      <c r="CX59" s="37">
        <f t="shared" si="12"/>
        <v>22169372.798500288</v>
      </c>
      <c r="CY59" s="132"/>
      <c r="CZ59" s="61">
        <v>3139887.0448411675</v>
      </c>
      <c r="DA59" s="134"/>
      <c r="DB59" s="61">
        <f t="shared" si="13"/>
        <v>25309259.843341455</v>
      </c>
      <c r="DD59" s="67">
        <f t="shared" si="14"/>
        <v>1900716.6822131425</v>
      </c>
      <c r="DE59" s="34">
        <f t="shared" si="15"/>
        <v>8.1197564031640759E-2</v>
      </c>
      <c r="DF59" s="61">
        <f t="shared" si="51"/>
        <v>274.27369151704801</v>
      </c>
      <c r="DH59" s="50">
        <v>92711.200000000012</v>
      </c>
      <c r="DI59" s="51">
        <v>122842.34</v>
      </c>
      <c r="DJ59" s="52">
        <f t="shared" si="16"/>
        <v>30131.139999999985</v>
      </c>
      <c r="DL59" s="70">
        <f t="shared" si="17"/>
        <v>25339390.983341455</v>
      </c>
      <c r="DM59" s="51"/>
      <c r="DN59" s="6">
        <v>148</v>
      </c>
      <c r="DO59" s="6" t="s">
        <v>44</v>
      </c>
      <c r="DP59" s="7">
        <v>6930</v>
      </c>
      <c r="DQ59" s="7">
        <v>22535469.90190981</v>
      </c>
      <c r="DR59" s="7">
        <v>1802316.720266592</v>
      </c>
      <c r="DS59" s="53">
        <v>-310176</v>
      </c>
      <c r="DU59" s="37">
        <f t="shared" si="18"/>
        <v>22225293.90190981</v>
      </c>
      <c r="DV59" s="132"/>
      <c r="DW59" s="61">
        <v>3178576.6603598818</v>
      </c>
      <c r="DX59" s="134"/>
      <c r="DY59" s="61">
        <f t="shared" si="19"/>
        <v>25403870.562269691</v>
      </c>
      <c r="EA59" s="67">
        <f t="shared" si="20"/>
        <v>1995327.401141379</v>
      </c>
      <c r="EB59" s="34">
        <f t="shared" si="21"/>
        <v>8.5239281548062068E-2</v>
      </c>
      <c r="EC59" s="61">
        <f t="shared" si="22"/>
        <v>287.92603191073289</v>
      </c>
      <c r="EE59" s="50">
        <v>92711.200000000012</v>
      </c>
      <c r="EF59" s="51">
        <v>122842.34</v>
      </c>
      <c r="EG59" s="52">
        <f t="shared" si="23"/>
        <v>30131.139999999985</v>
      </c>
      <c r="EI59" s="70">
        <f t="shared" si="24"/>
        <v>25434001.702269692</v>
      </c>
      <c r="EJ59" s="51"/>
      <c r="EK59" s="6">
        <v>148</v>
      </c>
      <c r="EL59" s="6" t="s">
        <v>44</v>
      </c>
      <c r="EM59" s="7">
        <v>6930</v>
      </c>
      <c r="EN59" s="7">
        <v>22866686.522723757</v>
      </c>
      <c r="EO59" s="7">
        <v>1802316.720266592</v>
      </c>
      <c r="EP59" s="53">
        <v>-310176</v>
      </c>
      <c r="ER59" s="37">
        <v>22556510.522723757</v>
      </c>
      <c r="ES59" s="132"/>
      <c r="ET59" s="61">
        <v>3178576.6603598818</v>
      </c>
      <c r="EU59" s="134"/>
      <c r="EV59" s="61">
        <v>25735087.183083639</v>
      </c>
      <c r="EX59" s="67">
        <v>2623422.2019553259</v>
      </c>
      <c r="EY59" s="34">
        <v>0.11351074031652264</v>
      </c>
      <c r="EZ59" s="61">
        <v>378.56020230235583</v>
      </c>
      <c r="FB59" s="50">
        <v>92711.200000000012</v>
      </c>
      <c r="FC59" s="51">
        <v>122842.34</v>
      </c>
      <c r="FD59" s="52">
        <v>30131.139999999985</v>
      </c>
      <c r="FF59" s="70">
        <v>25765218.323083639</v>
      </c>
      <c r="FG59" s="51"/>
      <c r="FH59" s="6">
        <v>148</v>
      </c>
      <c r="FI59" s="6" t="s">
        <v>44</v>
      </c>
      <c r="FJ59" s="7">
        <v>6930</v>
      </c>
      <c r="FK59" s="7">
        <v>22880731.621006243</v>
      </c>
      <c r="FL59" s="7">
        <v>1818616.6049862746</v>
      </c>
      <c r="FM59" s="53">
        <v>-310176</v>
      </c>
      <c r="FO59" s="37">
        <v>22570555.621006243</v>
      </c>
      <c r="FP59" s="132"/>
      <c r="FQ59" s="134">
        <v>3178576.6603598818</v>
      </c>
      <c r="FS59" s="67">
        <v>2637467.3002378121</v>
      </c>
      <c r="FT59" s="34">
        <v>0.1141184463512871</v>
      </c>
      <c r="FU59" s="61">
        <v>380.58691201122832</v>
      </c>
      <c r="FW59" s="6">
        <v>148</v>
      </c>
      <c r="FX59" s="6" t="s">
        <v>44</v>
      </c>
      <c r="FY59" s="7">
        <v>6930</v>
      </c>
      <c r="FZ59" s="7">
        <v>25598701.63618182</v>
      </c>
      <c r="GA59" s="7">
        <v>1554444.8601914353</v>
      </c>
      <c r="GB59" s="53">
        <v>-310176</v>
      </c>
      <c r="GD59" s="37">
        <f t="shared" si="25"/>
        <v>25288525.63618182</v>
      </c>
      <c r="GF59" s="67">
        <f t="shared" si="26"/>
        <v>1879982.4750535078</v>
      </c>
      <c r="GG59" s="34">
        <f t="shared" si="27"/>
        <v>8.0311810184555327E-2</v>
      </c>
      <c r="GH59" s="61">
        <f t="shared" si="28"/>
        <v>271.28174243196361</v>
      </c>
      <c r="GJ59" s="50">
        <v>47521.224000000002</v>
      </c>
      <c r="GK59" s="51">
        <v>47587.225700000003</v>
      </c>
      <c r="GL59" s="52">
        <f t="shared" si="29"/>
        <v>66.00170000000071</v>
      </c>
      <c r="GN59" s="70">
        <f t="shared" si="30"/>
        <v>25288591.637881819</v>
      </c>
      <c r="GO59" s="51"/>
      <c r="GP59" s="125">
        <v>19</v>
      </c>
      <c r="GQ59" s="51"/>
      <c r="GR59" s="106" t="s">
        <v>956</v>
      </c>
      <c r="GS59" s="88">
        <v>6869</v>
      </c>
      <c r="GT59" s="88">
        <v>23718719.161128312</v>
      </c>
      <c r="GU59" s="88">
        <v>1411406.0037204034</v>
      </c>
      <c r="GV59" s="88">
        <v>-310176</v>
      </c>
      <c r="GX59" s="97">
        <f t="shared" si="31"/>
        <v>23408543.161128312</v>
      </c>
      <c r="GZ59" s="88">
        <v>66.00170000000071</v>
      </c>
      <c r="HB59" s="97">
        <f t="shared" si="32"/>
        <v>23408609.162828311</v>
      </c>
      <c r="HD59" s="110">
        <v>148</v>
      </c>
      <c r="HE59" s="53"/>
    </row>
    <row r="60" spans="1:213" x14ac:dyDescent="0.25">
      <c r="A60" s="6">
        <v>149</v>
      </c>
      <c r="B60" s="6" t="s">
        <v>957</v>
      </c>
      <c r="C60" s="7">
        <v>5403</v>
      </c>
      <c r="D60" s="7">
        <v>6195584.4354952127</v>
      </c>
      <c r="E60" s="7">
        <v>-441982.55914915114</v>
      </c>
      <c r="F60" s="53">
        <v>-1064327</v>
      </c>
      <c r="H60" s="37">
        <f t="shared" si="33"/>
        <v>5131257.4354952127</v>
      </c>
      <c r="I60" s="132"/>
      <c r="J60" s="61">
        <v>2223472.287218058</v>
      </c>
      <c r="K60" s="134"/>
      <c r="L60" s="134">
        <f t="shared" si="34"/>
        <v>7354729.7227132712</v>
      </c>
      <c r="M60" s="190">
        <f t="shared" si="35"/>
        <v>1361.2307463840962</v>
      </c>
      <c r="O60" s="67">
        <f t="shared" si="36"/>
        <v>487056.82123802975</v>
      </c>
      <c r="P60" s="34">
        <f t="shared" si="37"/>
        <v>7.0920212454120418E-2</v>
      </c>
      <c r="Q60" s="61">
        <f t="shared" si="38"/>
        <v>90.14562673293166</v>
      </c>
      <c r="S60" s="50">
        <v>2515349.8511800007</v>
      </c>
      <c r="T60" s="51">
        <v>74764.91</v>
      </c>
      <c r="U60" s="52">
        <f t="shared" si="39"/>
        <v>-2440584.9411800005</v>
      </c>
      <c r="W60" s="50">
        <f t="shared" si="40"/>
        <v>4914144.7815332711</v>
      </c>
      <c r="X60" s="52">
        <f t="shared" si="41"/>
        <v>409512.06512777257</v>
      </c>
      <c r="Y60" s="51"/>
      <c r="Z60" s="6">
        <v>149</v>
      </c>
      <c r="AA60" s="6" t="s">
        <v>45</v>
      </c>
      <c r="AB60" s="7">
        <v>5403</v>
      </c>
      <c r="AC60" s="7">
        <v>6195584.4354952127</v>
      </c>
      <c r="AD60" s="7">
        <v>-441982.55914915114</v>
      </c>
      <c r="AE60" s="53">
        <v>-1103939</v>
      </c>
      <c r="AG60" s="37">
        <f t="shared" si="42"/>
        <v>5091645.4354952127</v>
      </c>
      <c r="AH60" s="132"/>
      <c r="AI60" s="61">
        <v>2223472.287218058</v>
      </c>
      <c r="AJ60" s="134"/>
      <c r="AK60" s="61">
        <f t="shared" si="0"/>
        <v>7315117.7227132712</v>
      </c>
      <c r="AM60" s="67">
        <f t="shared" si="43"/>
        <v>447444.82123802975</v>
      </c>
      <c r="AN60" s="34">
        <f t="shared" si="44"/>
        <v>6.5152319811549897E-2</v>
      </c>
      <c r="AO60" s="61">
        <f t="shared" si="45"/>
        <v>82.814144223214839</v>
      </c>
      <c r="AQ60" s="50">
        <v>2522821.7260000003</v>
      </c>
      <c r="AR60" s="51">
        <v>74987</v>
      </c>
      <c r="AS60" s="52">
        <f t="shared" si="1"/>
        <v>-2447834.7260000003</v>
      </c>
      <c r="AU60" s="70">
        <f t="shared" si="2"/>
        <v>4867282.9967132714</v>
      </c>
      <c r="AV60" s="51"/>
      <c r="AW60" s="6">
        <v>149</v>
      </c>
      <c r="AX60" s="6" t="s">
        <v>45</v>
      </c>
      <c r="AY60" s="7">
        <v>5403</v>
      </c>
      <c r="AZ60" s="7">
        <v>6186547.7589072483</v>
      </c>
      <c r="BA60" s="7">
        <v>-441922.66125590366</v>
      </c>
      <c r="BB60" s="53">
        <v>-1103939</v>
      </c>
      <c r="BD60" s="37">
        <f t="shared" si="46"/>
        <v>5082608.7589072483</v>
      </c>
      <c r="BE60" s="132"/>
      <c r="BF60" s="61">
        <v>2229775.4681366961</v>
      </c>
      <c r="BG60" s="134"/>
      <c r="BH60" s="61">
        <f t="shared" si="3"/>
        <v>7312384.2270439444</v>
      </c>
      <c r="BJ60" s="67">
        <f t="shared" si="47"/>
        <v>444711.325568703</v>
      </c>
      <c r="BK60" s="34">
        <f t="shared" si="48"/>
        <v>6.4754296243954013E-2</v>
      </c>
      <c r="BL60" s="61">
        <f t="shared" si="49"/>
        <v>82.308222389173238</v>
      </c>
      <c r="BN60" s="50">
        <v>2522821.7260000003</v>
      </c>
      <c r="BO60" s="51">
        <v>74987</v>
      </c>
      <c r="BP60" s="52">
        <f t="shared" si="4"/>
        <v>-2447834.7260000003</v>
      </c>
      <c r="BR60" s="70">
        <f t="shared" si="5"/>
        <v>4864549.5010439437</v>
      </c>
      <c r="BS60" s="51"/>
      <c r="BT60" s="6">
        <v>149</v>
      </c>
      <c r="BU60" s="6" t="s">
        <v>45</v>
      </c>
      <c r="BV60" s="7">
        <v>5403</v>
      </c>
      <c r="BW60" s="7">
        <v>6186724.6516592819</v>
      </c>
      <c r="BX60" s="7">
        <v>-435357.32038155396</v>
      </c>
      <c r="BY60" s="53">
        <v>-1103939</v>
      </c>
      <c r="CA60" s="37">
        <f t="shared" si="6"/>
        <v>5082785.6516592819</v>
      </c>
      <c r="CB60" s="132"/>
      <c r="CC60" s="61">
        <v>2229775.4681366961</v>
      </c>
      <c r="CD60" s="134"/>
      <c r="CE60" s="61">
        <f t="shared" si="7"/>
        <v>7312561.1197959781</v>
      </c>
      <c r="CG60" s="67">
        <f t="shared" si="8"/>
        <v>444888.21832073666</v>
      </c>
      <c r="CH60" s="34">
        <f t="shared" si="9"/>
        <v>6.4780053549896133E-2</v>
      </c>
      <c r="CI60" s="61">
        <f t="shared" si="50"/>
        <v>82.340962117478554</v>
      </c>
      <c r="CK60" s="50">
        <v>2522821.7260000003</v>
      </c>
      <c r="CL60" s="51">
        <v>74987</v>
      </c>
      <c r="CM60" s="52">
        <f t="shared" si="10"/>
        <v>-2447834.7260000003</v>
      </c>
      <c r="CO60" s="70">
        <f t="shared" si="11"/>
        <v>4864726.3937959783</v>
      </c>
      <c r="CP60" s="51"/>
      <c r="CQ60" s="6">
        <v>149</v>
      </c>
      <c r="CR60" s="6" t="s">
        <v>45</v>
      </c>
      <c r="CS60" s="7">
        <v>5403</v>
      </c>
      <c r="CT60" s="7">
        <v>6017398.6363927666</v>
      </c>
      <c r="CU60" s="7">
        <v>-435357.32038155396</v>
      </c>
      <c r="CV60" s="53">
        <v>-1103939</v>
      </c>
      <c r="CX60" s="37">
        <f t="shared" si="12"/>
        <v>4913459.6363927666</v>
      </c>
      <c r="CY60" s="132"/>
      <c r="CZ60" s="61">
        <v>2229775.4681366961</v>
      </c>
      <c r="DA60" s="134"/>
      <c r="DB60" s="61">
        <f t="shared" si="13"/>
        <v>7143235.1045294628</v>
      </c>
      <c r="DD60" s="67">
        <f t="shared" si="14"/>
        <v>275562.20305422135</v>
      </c>
      <c r="DE60" s="34">
        <f t="shared" si="15"/>
        <v>4.0124538108829842E-2</v>
      </c>
      <c r="DF60" s="61">
        <f t="shared" si="51"/>
        <v>51.001703323009686</v>
      </c>
      <c r="DH60" s="50">
        <v>2522821.7260000003</v>
      </c>
      <c r="DI60" s="51">
        <v>74987</v>
      </c>
      <c r="DJ60" s="52">
        <f t="shared" si="16"/>
        <v>-2447834.7260000003</v>
      </c>
      <c r="DL60" s="70">
        <f t="shared" si="17"/>
        <v>4695400.378529463</v>
      </c>
      <c r="DM60" s="51"/>
      <c r="DN60" s="6">
        <v>149</v>
      </c>
      <c r="DO60" s="6" t="s">
        <v>45</v>
      </c>
      <c r="DP60" s="7">
        <v>5403</v>
      </c>
      <c r="DQ60" s="7">
        <v>6052712.29238318</v>
      </c>
      <c r="DR60" s="7">
        <v>-429256.07501881785</v>
      </c>
      <c r="DS60" s="53">
        <v>-1103939</v>
      </c>
      <c r="DU60" s="37">
        <f t="shared" si="18"/>
        <v>4948773.29238318</v>
      </c>
      <c r="DV60" s="132"/>
      <c r="DW60" s="61">
        <v>2257812.8067589565</v>
      </c>
      <c r="DX60" s="134"/>
      <c r="DY60" s="61">
        <f t="shared" si="19"/>
        <v>7206586.0991421361</v>
      </c>
      <c r="EA60" s="67">
        <f t="shared" si="20"/>
        <v>338913.19766689464</v>
      </c>
      <c r="EB60" s="34">
        <f t="shared" si="21"/>
        <v>4.934905935809681E-2</v>
      </c>
      <c r="EC60" s="61">
        <f t="shared" si="22"/>
        <v>62.726855018858899</v>
      </c>
      <c r="EE60" s="50">
        <v>2522821.7260000003</v>
      </c>
      <c r="EF60" s="51">
        <v>74987</v>
      </c>
      <c r="EG60" s="52">
        <f t="shared" si="23"/>
        <v>-2447834.7260000003</v>
      </c>
      <c r="EI60" s="70">
        <f t="shared" si="24"/>
        <v>4758751.3731421363</v>
      </c>
      <c r="EJ60" s="51"/>
      <c r="EK60" s="6">
        <v>149</v>
      </c>
      <c r="EL60" s="6" t="s">
        <v>45</v>
      </c>
      <c r="EM60" s="7">
        <v>5403</v>
      </c>
      <c r="EN60" s="7">
        <v>6290804.4066460039</v>
      </c>
      <c r="EO60" s="7">
        <v>-429256.07501881785</v>
      </c>
      <c r="EP60" s="53">
        <v>-1103939</v>
      </c>
      <c r="ER60" s="37">
        <v>5186865.4066460039</v>
      </c>
      <c r="ES60" s="132"/>
      <c r="ET60" s="61">
        <v>2257812.8067589565</v>
      </c>
      <c r="EU60" s="134"/>
      <c r="EV60" s="61">
        <v>7444678.2134049609</v>
      </c>
      <c r="EX60" s="67">
        <v>813894.13192971982</v>
      </c>
      <c r="EY60" s="34">
        <v>0.12274477979211196</v>
      </c>
      <c r="EZ60" s="61">
        <v>150.63744807138994</v>
      </c>
      <c r="FB60" s="50">
        <v>2522821.7260000003</v>
      </c>
      <c r="FC60" s="51">
        <v>74987</v>
      </c>
      <c r="FD60" s="52">
        <v>-2447834.7260000003</v>
      </c>
      <c r="FF60" s="70">
        <v>4996843.4874049611</v>
      </c>
      <c r="FG60" s="51"/>
      <c r="FH60" s="6">
        <v>149</v>
      </c>
      <c r="FI60" s="6" t="s">
        <v>45</v>
      </c>
      <c r="FJ60" s="7">
        <v>5403</v>
      </c>
      <c r="FK60" s="7">
        <v>6296367.0611678166</v>
      </c>
      <c r="FL60" s="7">
        <v>-422015.66969739739</v>
      </c>
      <c r="FM60" s="53">
        <v>-1103939</v>
      </c>
      <c r="FO60" s="37">
        <v>5192428.0611678166</v>
      </c>
      <c r="FP60" s="132"/>
      <c r="FQ60" s="134">
        <v>2257812.8067589565</v>
      </c>
      <c r="FS60" s="67">
        <v>819456.78645153157</v>
      </c>
      <c r="FT60" s="34">
        <v>0.12358369332834855</v>
      </c>
      <c r="FU60" s="61">
        <v>151.66699730733509</v>
      </c>
      <c r="FW60" s="6">
        <v>149</v>
      </c>
      <c r="FX60" s="6" t="s">
        <v>45</v>
      </c>
      <c r="FY60" s="7">
        <v>5403</v>
      </c>
      <c r="FZ60" s="7">
        <v>8434425.2622942179</v>
      </c>
      <c r="GA60" s="7">
        <v>-419426.16352022701</v>
      </c>
      <c r="GB60" s="53">
        <v>-1103939</v>
      </c>
      <c r="GD60" s="37">
        <f t="shared" si="25"/>
        <v>7330486.2622942179</v>
      </c>
      <c r="GF60" s="67">
        <f t="shared" si="26"/>
        <v>462813.36081897654</v>
      </c>
      <c r="GG60" s="34">
        <f t="shared" si="27"/>
        <v>6.7390128717335948E-2</v>
      </c>
      <c r="GH60" s="61">
        <f t="shared" si="28"/>
        <v>85.658589823982325</v>
      </c>
      <c r="GJ60" s="50">
        <v>2389578.3481599996</v>
      </c>
      <c r="GK60" s="51">
        <v>75505.944799999997</v>
      </c>
      <c r="GL60" s="52">
        <f t="shared" si="29"/>
        <v>-2314072.4033599994</v>
      </c>
      <c r="GN60" s="70">
        <f t="shared" si="30"/>
        <v>5016413.8589342181</v>
      </c>
      <c r="GO60" s="51"/>
      <c r="GP60" s="125">
        <v>1</v>
      </c>
      <c r="GQ60" s="51"/>
      <c r="GR60" s="106" t="s">
        <v>957</v>
      </c>
      <c r="GS60" s="88">
        <v>5481</v>
      </c>
      <c r="GT60" s="88">
        <v>7971611.9014752414</v>
      </c>
      <c r="GU60" s="88">
        <v>-356987.75931868184</v>
      </c>
      <c r="GV60" s="88">
        <v>-1103939</v>
      </c>
      <c r="GX60" s="97">
        <f t="shared" si="31"/>
        <v>6867672.9014752414</v>
      </c>
      <c r="GZ60" s="88">
        <v>-2314072.4033599994</v>
      </c>
      <c r="HB60" s="97">
        <f t="shared" si="32"/>
        <v>4553600.4981152415</v>
      </c>
      <c r="HD60" s="110">
        <v>149</v>
      </c>
      <c r="HE60" s="53"/>
    </row>
    <row r="61" spans="1:213" x14ac:dyDescent="0.25">
      <c r="A61" s="6">
        <v>151</v>
      </c>
      <c r="B61" s="6" t="s">
        <v>958</v>
      </c>
      <c r="C61" s="7">
        <v>1976</v>
      </c>
      <c r="D61" s="7">
        <v>6679729.5113458429</v>
      </c>
      <c r="E61" s="7">
        <v>1963123.1691264301</v>
      </c>
      <c r="F61" s="53">
        <v>-491554</v>
      </c>
      <c r="H61" s="37">
        <f t="shared" si="33"/>
        <v>6188175.5113458429</v>
      </c>
      <c r="I61" s="132"/>
      <c r="J61" s="61">
        <v>1394576.6353883722</v>
      </c>
      <c r="K61" s="134"/>
      <c r="L61" s="134">
        <f t="shared" si="34"/>
        <v>7582752.1467342153</v>
      </c>
      <c r="M61" s="190">
        <f t="shared" si="35"/>
        <v>3837.4251754727811</v>
      </c>
      <c r="O61" s="67">
        <f t="shared" si="36"/>
        <v>-234767.71508192364</v>
      </c>
      <c r="P61" s="34">
        <f t="shared" si="37"/>
        <v>-3.0030971360702527E-2</v>
      </c>
      <c r="Q61" s="61">
        <f t="shared" si="38"/>
        <v>-118.80957240988039</v>
      </c>
      <c r="S61" s="50">
        <v>49643.900240000003</v>
      </c>
      <c r="T61" s="51">
        <v>35343.412000000004</v>
      </c>
      <c r="U61" s="52">
        <f t="shared" si="39"/>
        <v>-14300.488239999999</v>
      </c>
      <c r="W61" s="50">
        <f t="shared" si="40"/>
        <v>7568451.6584942155</v>
      </c>
      <c r="X61" s="52">
        <f t="shared" si="41"/>
        <v>630704.30487451795</v>
      </c>
      <c r="Y61" s="51"/>
      <c r="Z61" s="6">
        <v>151</v>
      </c>
      <c r="AA61" s="6" t="s">
        <v>46</v>
      </c>
      <c r="AB61" s="7">
        <v>1976</v>
      </c>
      <c r="AC61" s="7">
        <v>6679729.5113458429</v>
      </c>
      <c r="AD61" s="7">
        <v>1963123.1691264301</v>
      </c>
      <c r="AE61" s="53">
        <v>-457861</v>
      </c>
      <c r="AG61" s="37">
        <f t="shared" si="42"/>
        <v>6221868.5113458429</v>
      </c>
      <c r="AH61" s="132"/>
      <c r="AI61" s="61">
        <v>1394576.6353883722</v>
      </c>
      <c r="AJ61" s="134"/>
      <c r="AK61" s="61">
        <f t="shared" si="0"/>
        <v>7616445.1467342153</v>
      </c>
      <c r="AM61" s="67">
        <f t="shared" si="43"/>
        <v>-201074.71508192364</v>
      </c>
      <c r="AN61" s="34">
        <f t="shared" si="44"/>
        <v>-2.5721036676101348E-2</v>
      </c>
      <c r="AO61" s="61">
        <f t="shared" si="45"/>
        <v>-101.75845904955649</v>
      </c>
      <c r="AQ61" s="50">
        <v>49791.368000000002</v>
      </c>
      <c r="AR61" s="51">
        <v>35448.400000000001</v>
      </c>
      <c r="AS61" s="52">
        <f t="shared" si="1"/>
        <v>-14342.968000000001</v>
      </c>
      <c r="AU61" s="70">
        <f t="shared" si="2"/>
        <v>7602102.178734215</v>
      </c>
      <c r="AV61" s="51"/>
      <c r="AW61" s="6">
        <v>151</v>
      </c>
      <c r="AX61" s="6" t="s">
        <v>46</v>
      </c>
      <c r="AY61" s="7">
        <v>1976</v>
      </c>
      <c r="AZ61" s="7">
        <v>6693399.7681393009</v>
      </c>
      <c r="BA61" s="7">
        <v>1963171.9371264302</v>
      </c>
      <c r="BB61" s="53">
        <v>-457861</v>
      </c>
      <c r="BD61" s="37">
        <f t="shared" si="46"/>
        <v>6235538.7681393009</v>
      </c>
      <c r="BE61" s="132"/>
      <c r="BF61" s="61">
        <v>1390977.5226331737</v>
      </c>
      <c r="BG61" s="134"/>
      <c r="BH61" s="61">
        <f t="shared" si="3"/>
        <v>7626516.2907724744</v>
      </c>
      <c r="BJ61" s="67">
        <f t="shared" si="47"/>
        <v>-191003.57104366459</v>
      </c>
      <c r="BK61" s="34">
        <f t="shared" si="48"/>
        <v>-2.4432758012755636E-2</v>
      </c>
      <c r="BL61" s="61">
        <f t="shared" si="49"/>
        <v>-96.661726236672365</v>
      </c>
      <c r="BN61" s="50">
        <v>49791.368000000002</v>
      </c>
      <c r="BO61" s="51">
        <v>35448.400000000001</v>
      </c>
      <c r="BP61" s="52">
        <f t="shared" si="4"/>
        <v>-14342.968000000001</v>
      </c>
      <c r="BR61" s="70">
        <f t="shared" si="5"/>
        <v>7612173.322772474</v>
      </c>
      <c r="BS61" s="51"/>
      <c r="BT61" s="6">
        <v>151</v>
      </c>
      <c r="BU61" s="6" t="s">
        <v>46</v>
      </c>
      <c r="BV61" s="7">
        <v>1976</v>
      </c>
      <c r="BW61" s="7">
        <v>6692538.8338874625</v>
      </c>
      <c r="BX61" s="7">
        <v>1963363.2594534263</v>
      </c>
      <c r="BY61" s="53">
        <v>-457861</v>
      </c>
      <c r="CA61" s="37">
        <f t="shared" si="6"/>
        <v>6234677.8338874625</v>
      </c>
      <c r="CB61" s="132"/>
      <c r="CC61" s="61">
        <v>1390977.5226331737</v>
      </c>
      <c r="CD61" s="134"/>
      <c r="CE61" s="61">
        <f t="shared" si="7"/>
        <v>7625655.356520636</v>
      </c>
      <c r="CG61" s="67">
        <f t="shared" si="8"/>
        <v>-191864.50529550295</v>
      </c>
      <c r="CH61" s="34">
        <f t="shared" si="9"/>
        <v>-2.4542886834563113E-2</v>
      </c>
      <c r="CI61" s="61">
        <f t="shared" si="50"/>
        <v>-97.097421708250479</v>
      </c>
      <c r="CK61" s="50">
        <v>49791.368000000002</v>
      </c>
      <c r="CL61" s="51">
        <v>35448.400000000001</v>
      </c>
      <c r="CM61" s="52">
        <f t="shared" si="10"/>
        <v>-14342.968000000001</v>
      </c>
      <c r="CO61" s="70">
        <f t="shared" si="11"/>
        <v>7611312.3885206357</v>
      </c>
      <c r="CP61" s="51"/>
      <c r="CQ61" s="6">
        <v>151</v>
      </c>
      <c r="CR61" s="6" t="s">
        <v>46</v>
      </c>
      <c r="CS61" s="7">
        <v>1976</v>
      </c>
      <c r="CT61" s="7">
        <v>6884903.5178843467</v>
      </c>
      <c r="CU61" s="7">
        <v>1963363.2594534263</v>
      </c>
      <c r="CV61" s="53">
        <v>-457861</v>
      </c>
      <c r="CX61" s="37">
        <f t="shared" si="12"/>
        <v>6427042.5178843467</v>
      </c>
      <c r="CY61" s="132"/>
      <c r="CZ61" s="61">
        <v>1390977.5226331737</v>
      </c>
      <c r="DA61" s="134"/>
      <c r="DB61" s="61">
        <f t="shared" si="13"/>
        <v>7818020.0405175202</v>
      </c>
      <c r="DD61" s="67">
        <f t="shared" si="14"/>
        <v>500.17870138119906</v>
      </c>
      <c r="DE61" s="34">
        <f t="shared" si="15"/>
        <v>6.3981762786976699E-5</v>
      </c>
      <c r="DF61" s="61">
        <f t="shared" si="51"/>
        <v>0.25312687316862303</v>
      </c>
      <c r="DH61" s="50">
        <v>49791.368000000002</v>
      </c>
      <c r="DI61" s="51">
        <v>35448.400000000001</v>
      </c>
      <c r="DJ61" s="52">
        <f t="shared" si="16"/>
        <v>-14342.968000000001</v>
      </c>
      <c r="DL61" s="70">
        <f t="shared" si="17"/>
        <v>7803677.0725175198</v>
      </c>
      <c r="DM61" s="51"/>
      <c r="DN61" s="6">
        <v>151</v>
      </c>
      <c r="DO61" s="6" t="s">
        <v>46</v>
      </c>
      <c r="DP61" s="7">
        <v>1976</v>
      </c>
      <c r="DQ61" s="7">
        <v>6919435.4105420336</v>
      </c>
      <c r="DR61" s="7">
        <v>1983986.0759522188</v>
      </c>
      <c r="DS61" s="53">
        <v>-457861</v>
      </c>
      <c r="DU61" s="37">
        <f t="shared" si="18"/>
        <v>6461574.4105420336</v>
      </c>
      <c r="DV61" s="132"/>
      <c r="DW61" s="61">
        <v>1396703.3279760384</v>
      </c>
      <c r="DX61" s="134"/>
      <c r="DY61" s="61">
        <f t="shared" si="19"/>
        <v>7858277.7385180723</v>
      </c>
      <c r="EA61" s="67">
        <f t="shared" si="20"/>
        <v>40757.876701933332</v>
      </c>
      <c r="EB61" s="34">
        <f t="shared" si="21"/>
        <v>5.2136582218372009E-3</v>
      </c>
      <c r="EC61" s="61">
        <f t="shared" si="22"/>
        <v>20.626455820816464</v>
      </c>
      <c r="EE61" s="50">
        <v>49791.368000000002</v>
      </c>
      <c r="EF61" s="51">
        <v>35448.400000000001</v>
      </c>
      <c r="EG61" s="52">
        <f t="shared" si="23"/>
        <v>-14342.968000000001</v>
      </c>
      <c r="EI61" s="70">
        <f t="shared" si="24"/>
        <v>7843934.7705180719</v>
      </c>
      <c r="EJ61" s="51"/>
      <c r="EK61" s="6">
        <v>151</v>
      </c>
      <c r="EL61" s="6" t="s">
        <v>46</v>
      </c>
      <c r="EM61" s="7">
        <v>1976</v>
      </c>
      <c r="EN61" s="7">
        <v>7026252.1290907171</v>
      </c>
      <c r="EO61" s="7">
        <v>1983986.0759522188</v>
      </c>
      <c r="EP61" s="53">
        <v>-457861</v>
      </c>
      <c r="ER61" s="37">
        <v>6568391.1290907171</v>
      </c>
      <c r="ES61" s="132"/>
      <c r="ET61" s="61">
        <v>1396703.3279760384</v>
      </c>
      <c r="EU61" s="134"/>
      <c r="EV61" s="61">
        <v>7965094.4570667557</v>
      </c>
      <c r="EX61" s="67">
        <v>235397.63525061682</v>
      </c>
      <c r="EY61" s="34">
        <v>3.0453669875671621E-2</v>
      </c>
      <c r="EZ61" s="61">
        <v>119.12835792035264</v>
      </c>
      <c r="FB61" s="50">
        <v>49791.368000000002</v>
      </c>
      <c r="FC61" s="51">
        <v>35448.400000000001</v>
      </c>
      <c r="FD61" s="52">
        <v>-14342.968000000001</v>
      </c>
      <c r="FF61" s="70">
        <v>7950751.4890667554</v>
      </c>
      <c r="FG61" s="51"/>
      <c r="FH61" s="6">
        <v>151</v>
      </c>
      <c r="FI61" s="6" t="s">
        <v>46</v>
      </c>
      <c r="FJ61" s="7">
        <v>1976</v>
      </c>
      <c r="FK61" s="7">
        <v>7029840.3146967962</v>
      </c>
      <c r="FL61" s="7">
        <v>1988193.1249913422</v>
      </c>
      <c r="FM61" s="53">
        <v>-457861</v>
      </c>
      <c r="FO61" s="37">
        <v>6571979.3146967962</v>
      </c>
      <c r="FP61" s="132"/>
      <c r="FQ61" s="134">
        <v>1396703.3279760384</v>
      </c>
      <c r="FS61" s="67">
        <v>238985.82085669599</v>
      </c>
      <c r="FT61" s="34">
        <v>3.091787768210873E-2</v>
      </c>
      <c r="FU61" s="61">
        <v>120.94424132423886</v>
      </c>
      <c r="FW61" s="6">
        <v>151</v>
      </c>
      <c r="FX61" s="6" t="s">
        <v>46</v>
      </c>
      <c r="FY61" s="7">
        <v>1976</v>
      </c>
      <c r="FZ61" s="7">
        <v>8356759.2570297923</v>
      </c>
      <c r="GA61" s="7">
        <v>1992524.7970777212</v>
      </c>
      <c r="GB61" s="53">
        <v>-457861</v>
      </c>
      <c r="GD61" s="37">
        <f t="shared" si="25"/>
        <v>7898898.2570297923</v>
      </c>
      <c r="GF61" s="67">
        <f t="shared" si="26"/>
        <v>81378.395213653333</v>
      </c>
      <c r="GG61" s="34">
        <f t="shared" si="27"/>
        <v>1.0409745885154399E-2</v>
      </c>
      <c r="GH61" s="61">
        <f t="shared" si="28"/>
        <v>41.18339838747638</v>
      </c>
      <c r="GJ61" s="50">
        <v>54174.195359999998</v>
      </c>
      <c r="GK61" s="51">
        <v>34320.884000000005</v>
      </c>
      <c r="GL61" s="52">
        <f t="shared" si="29"/>
        <v>-19853.311359999992</v>
      </c>
      <c r="GN61" s="70">
        <f t="shared" si="30"/>
        <v>7879044.9456697926</v>
      </c>
      <c r="GO61" s="51"/>
      <c r="GP61" s="125">
        <v>14</v>
      </c>
      <c r="GQ61" s="51"/>
      <c r="GR61" s="106" t="s">
        <v>958</v>
      </c>
      <c r="GS61" s="88">
        <v>2032</v>
      </c>
      <c r="GT61" s="88">
        <v>8275380.861816139</v>
      </c>
      <c r="GU61" s="88">
        <v>1901092.0492722923</v>
      </c>
      <c r="GV61" s="88">
        <v>-457861</v>
      </c>
      <c r="GX61" s="97">
        <f t="shared" si="31"/>
        <v>7817519.861816139</v>
      </c>
      <c r="GZ61" s="88">
        <v>-19853.311359999992</v>
      </c>
      <c r="HB61" s="97">
        <f t="shared" si="32"/>
        <v>7797666.5504561393</v>
      </c>
      <c r="HD61" s="110">
        <v>151</v>
      </c>
      <c r="HE61" s="53"/>
    </row>
    <row r="62" spans="1:213" x14ac:dyDescent="0.25">
      <c r="A62" s="6">
        <v>152</v>
      </c>
      <c r="B62" s="6" t="s">
        <v>959</v>
      </c>
      <c r="C62" s="7">
        <v>4601</v>
      </c>
      <c r="D62" s="7">
        <v>11324978.035034705</v>
      </c>
      <c r="E62" s="7">
        <v>3623520.0486513665</v>
      </c>
      <c r="F62" s="53">
        <v>-158202</v>
      </c>
      <c r="H62" s="37">
        <f t="shared" si="33"/>
        <v>11166776.035034705</v>
      </c>
      <c r="I62" s="132"/>
      <c r="J62" s="61">
        <v>2526871.980818341</v>
      </c>
      <c r="K62" s="134"/>
      <c r="L62" s="134">
        <f t="shared" si="34"/>
        <v>13693648.015853046</v>
      </c>
      <c r="M62" s="190">
        <f t="shared" si="35"/>
        <v>2976.2329962732115</v>
      </c>
      <c r="O62" s="67">
        <f t="shared" si="36"/>
        <v>514116.46360994317</v>
      </c>
      <c r="P62" s="34">
        <f t="shared" si="37"/>
        <v>3.9008705398367718E-2</v>
      </c>
      <c r="Q62" s="61">
        <f t="shared" si="38"/>
        <v>111.74015727231975</v>
      </c>
      <c r="S62" s="50">
        <v>107457.5661</v>
      </c>
      <c r="T62" s="51">
        <v>173998.33600000001</v>
      </c>
      <c r="U62" s="52">
        <f t="shared" si="39"/>
        <v>66540.769900000014</v>
      </c>
      <c r="W62" s="50">
        <f t="shared" si="40"/>
        <v>13760188.785753045</v>
      </c>
      <c r="X62" s="52">
        <f t="shared" si="41"/>
        <v>1146682.3988127538</v>
      </c>
      <c r="Y62" s="51"/>
      <c r="Z62" s="6">
        <v>152</v>
      </c>
      <c r="AA62" s="6" t="s">
        <v>47</v>
      </c>
      <c r="AB62" s="7">
        <v>4601</v>
      </c>
      <c r="AC62" s="7">
        <v>11324978.035034705</v>
      </c>
      <c r="AD62" s="7">
        <v>3623520.0486513665</v>
      </c>
      <c r="AE62" s="53">
        <v>-219353</v>
      </c>
      <c r="AG62" s="37">
        <f t="shared" si="42"/>
        <v>11105625.035034705</v>
      </c>
      <c r="AH62" s="132"/>
      <c r="AI62" s="61">
        <v>2526871.980818341</v>
      </c>
      <c r="AJ62" s="134"/>
      <c r="AK62" s="61">
        <f t="shared" si="0"/>
        <v>13632497.015853046</v>
      </c>
      <c r="AM62" s="67">
        <f t="shared" si="43"/>
        <v>452965.46360994317</v>
      </c>
      <c r="AN62" s="34">
        <f t="shared" si="44"/>
        <v>3.4368859152118368E-2</v>
      </c>
      <c r="AO62" s="61">
        <f t="shared" si="45"/>
        <v>98.449350925873318</v>
      </c>
      <c r="AQ62" s="50">
        <v>107776.77</v>
      </c>
      <c r="AR62" s="51">
        <v>174515.20000000001</v>
      </c>
      <c r="AS62" s="52">
        <f t="shared" si="1"/>
        <v>66738.430000000008</v>
      </c>
      <c r="AU62" s="70">
        <f t="shared" si="2"/>
        <v>13699235.445853045</v>
      </c>
      <c r="AV62" s="51"/>
      <c r="AW62" s="6">
        <v>152</v>
      </c>
      <c r="AX62" s="6" t="s">
        <v>47</v>
      </c>
      <c r="AY62" s="7">
        <v>4601</v>
      </c>
      <c r="AZ62" s="7">
        <v>11307851.963554544</v>
      </c>
      <c r="BA62" s="7">
        <v>3623632.2006513677</v>
      </c>
      <c r="BB62" s="53">
        <v>-219353</v>
      </c>
      <c r="BD62" s="37">
        <f t="shared" si="46"/>
        <v>11088498.963554544</v>
      </c>
      <c r="BE62" s="132"/>
      <c r="BF62" s="61">
        <v>2526372.1224737926</v>
      </c>
      <c r="BG62" s="134"/>
      <c r="BH62" s="61">
        <f t="shared" si="3"/>
        <v>13614871.086028337</v>
      </c>
      <c r="BJ62" s="67">
        <f t="shared" si="47"/>
        <v>435339.53378523514</v>
      </c>
      <c r="BK62" s="34">
        <f t="shared" si="48"/>
        <v>3.3031487656413866E-2</v>
      </c>
      <c r="BL62" s="61">
        <f t="shared" si="49"/>
        <v>94.618459853343865</v>
      </c>
      <c r="BN62" s="50">
        <v>107776.77</v>
      </c>
      <c r="BO62" s="51">
        <v>174515.20000000001</v>
      </c>
      <c r="BP62" s="52">
        <f t="shared" si="4"/>
        <v>66738.430000000008</v>
      </c>
      <c r="BR62" s="70">
        <f t="shared" si="5"/>
        <v>13681609.516028337</v>
      </c>
      <c r="BS62" s="51"/>
      <c r="BT62" s="6">
        <v>152</v>
      </c>
      <c r="BU62" s="6" t="s">
        <v>47</v>
      </c>
      <c r="BV62" s="7">
        <v>4601</v>
      </c>
      <c r="BW62" s="7">
        <v>11317278.830071328</v>
      </c>
      <c r="BX62" s="7">
        <v>3637029.7053951132</v>
      </c>
      <c r="BY62" s="53">
        <v>-219353</v>
      </c>
      <c r="CA62" s="37">
        <f t="shared" si="6"/>
        <v>11097925.830071328</v>
      </c>
      <c r="CB62" s="132"/>
      <c r="CC62" s="61">
        <v>2526372.1224737926</v>
      </c>
      <c r="CD62" s="134"/>
      <c r="CE62" s="61">
        <f t="shared" si="7"/>
        <v>13624297.952545121</v>
      </c>
      <c r="CG62" s="67">
        <f t="shared" si="8"/>
        <v>444766.40030201897</v>
      </c>
      <c r="CH62" s="34">
        <f t="shared" si="9"/>
        <v>3.3746753330267006E-2</v>
      </c>
      <c r="CI62" s="61">
        <f t="shared" si="50"/>
        <v>96.667333254079324</v>
      </c>
      <c r="CK62" s="50">
        <v>107776.77</v>
      </c>
      <c r="CL62" s="51">
        <v>174515.20000000001</v>
      </c>
      <c r="CM62" s="52">
        <f t="shared" si="10"/>
        <v>66738.430000000008</v>
      </c>
      <c r="CO62" s="70">
        <f t="shared" si="11"/>
        <v>13691036.382545121</v>
      </c>
      <c r="CP62" s="51"/>
      <c r="CQ62" s="6">
        <v>152</v>
      </c>
      <c r="CR62" s="6" t="s">
        <v>47</v>
      </c>
      <c r="CS62" s="7">
        <v>4601</v>
      </c>
      <c r="CT62" s="7">
        <v>11519577.225500228</v>
      </c>
      <c r="CU62" s="7">
        <v>3637029.7053951132</v>
      </c>
      <c r="CV62" s="53">
        <v>-219353</v>
      </c>
      <c r="CX62" s="37">
        <f t="shared" si="12"/>
        <v>11300224.225500228</v>
      </c>
      <c r="CY62" s="132"/>
      <c r="CZ62" s="61">
        <v>2526372.1224737926</v>
      </c>
      <c r="DA62" s="134"/>
      <c r="DB62" s="61">
        <f t="shared" si="13"/>
        <v>13826596.347974021</v>
      </c>
      <c r="DD62" s="67">
        <f t="shared" si="14"/>
        <v>647064.79573091865</v>
      </c>
      <c r="DE62" s="34">
        <f t="shared" si="15"/>
        <v>4.9096190799041782E-2</v>
      </c>
      <c r="DF62" s="61">
        <f t="shared" si="51"/>
        <v>140.63568696607663</v>
      </c>
      <c r="DH62" s="50">
        <v>107776.77</v>
      </c>
      <c r="DI62" s="51">
        <v>174515.20000000001</v>
      </c>
      <c r="DJ62" s="52">
        <f t="shared" si="16"/>
        <v>66738.430000000008</v>
      </c>
      <c r="DL62" s="70">
        <f t="shared" si="17"/>
        <v>13893334.777974021</v>
      </c>
      <c r="DM62" s="51"/>
      <c r="DN62" s="6">
        <v>152</v>
      </c>
      <c r="DO62" s="6" t="s">
        <v>47</v>
      </c>
      <c r="DP62" s="7">
        <v>4601</v>
      </c>
      <c r="DQ62" s="7">
        <v>11551305.20630154</v>
      </c>
      <c r="DR62" s="7">
        <v>3636924.4729227419</v>
      </c>
      <c r="DS62" s="53">
        <v>-219353</v>
      </c>
      <c r="DU62" s="37">
        <f t="shared" si="18"/>
        <v>11331952.20630154</v>
      </c>
      <c r="DV62" s="132"/>
      <c r="DW62" s="61">
        <v>2544133.8974510049</v>
      </c>
      <c r="DX62" s="134"/>
      <c r="DY62" s="61">
        <f t="shared" si="19"/>
        <v>13876086.103752546</v>
      </c>
      <c r="EA62" s="67">
        <f t="shared" si="20"/>
        <v>696554.55150944367</v>
      </c>
      <c r="EB62" s="34">
        <f t="shared" si="21"/>
        <v>5.2851237447122536E-2</v>
      </c>
      <c r="EC62" s="61">
        <f t="shared" si="22"/>
        <v>151.39199119961827</v>
      </c>
      <c r="EE62" s="50">
        <v>107776.77</v>
      </c>
      <c r="EF62" s="51">
        <v>174515.20000000001</v>
      </c>
      <c r="EG62" s="52">
        <f t="shared" si="23"/>
        <v>66738.430000000008</v>
      </c>
      <c r="EI62" s="70">
        <f t="shared" si="24"/>
        <v>13942824.533752546</v>
      </c>
      <c r="EJ62" s="51"/>
      <c r="EK62" s="6">
        <v>152</v>
      </c>
      <c r="EL62" s="6" t="s">
        <v>47</v>
      </c>
      <c r="EM62" s="7">
        <v>4601</v>
      </c>
      <c r="EN62" s="7">
        <v>11773957.690086752</v>
      </c>
      <c r="EO62" s="7">
        <v>3636924.4729227419</v>
      </c>
      <c r="EP62" s="53">
        <v>-219353</v>
      </c>
      <c r="ER62" s="37">
        <v>11554604.690086752</v>
      </c>
      <c r="ES62" s="132"/>
      <c r="ET62" s="61">
        <v>2544133.8974510049</v>
      </c>
      <c r="EU62" s="134"/>
      <c r="EV62" s="61">
        <v>14098738.587537758</v>
      </c>
      <c r="EX62" s="67">
        <v>1121174.0952946544</v>
      </c>
      <c r="EY62" s="34">
        <v>8.6393259379662329E-2</v>
      </c>
      <c r="EZ62" s="61">
        <v>243.68052494993574</v>
      </c>
      <c r="FB62" s="50">
        <v>107776.77</v>
      </c>
      <c r="FC62" s="51">
        <v>174515.20000000001</v>
      </c>
      <c r="FD62" s="52">
        <v>66738.430000000008</v>
      </c>
      <c r="FF62" s="70">
        <v>14165477.017537758</v>
      </c>
      <c r="FG62" s="51"/>
      <c r="FH62" s="6">
        <v>152</v>
      </c>
      <c r="FI62" s="6" t="s">
        <v>47</v>
      </c>
      <c r="FJ62" s="7">
        <v>4601</v>
      </c>
      <c r="FK62" s="7">
        <v>11780622.760621151</v>
      </c>
      <c r="FL62" s="7">
        <v>3645021.2802065574</v>
      </c>
      <c r="FM62" s="53">
        <v>-219353</v>
      </c>
      <c r="FO62" s="37">
        <v>11561269.760621151</v>
      </c>
      <c r="FP62" s="132"/>
      <c r="FQ62" s="134">
        <v>2544133.8974510049</v>
      </c>
      <c r="FS62" s="67">
        <v>1127839.1658290513</v>
      </c>
      <c r="FT62" s="34">
        <v>8.6906843460741706E-2</v>
      </c>
      <c r="FU62" s="61">
        <v>245.12913841100877</v>
      </c>
      <c r="FW62" s="6">
        <v>152</v>
      </c>
      <c r="FX62" s="6" t="s">
        <v>47</v>
      </c>
      <c r="FY62" s="7">
        <v>4601</v>
      </c>
      <c r="FZ62" s="7">
        <v>14350471.188172173</v>
      </c>
      <c r="GA62" s="7">
        <v>3803931.4452942284</v>
      </c>
      <c r="GB62" s="53">
        <v>-219353</v>
      </c>
      <c r="GD62" s="37">
        <f t="shared" si="25"/>
        <v>14131118.188172173</v>
      </c>
      <c r="GF62" s="67">
        <f t="shared" si="26"/>
        <v>951586.63592907041</v>
      </c>
      <c r="GG62" s="34">
        <f t="shared" si="27"/>
        <v>7.2201855745556778E-2</v>
      </c>
      <c r="GH62" s="61">
        <f t="shared" si="28"/>
        <v>206.82169874572276</v>
      </c>
      <c r="GJ62" s="50">
        <v>141930.05568000002</v>
      </c>
      <c r="GK62" s="51">
        <v>159922.11909999998</v>
      </c>
      <c r="GL62" s="52">
        <f t="shared" si="29"/>
        <v>17992.063419999962</v>
      </c>
      <c r="GN62" s="70">
        <f t="shared" si="30"/>
        <v>14149110.251592172</v>
      </c>
      <c r="GO62" s="51"/>
      <c r="GP62" s="125">
        <v>15</v>
      </c>
      <c r="GQ62" s="51"/>
      <c r="GR62" s="106" t="s">
        <v>959</v>
      </c>
      <c r="GS62" s="88">
        <v>4673</v>
      </c>
      <c r="GT62" s="88">
        <v>13398884.552243102</v>
      </c>
      <c r="GU62" s="88">
        <v>3556415.2216766328</v>
      </c>
      <c r="GV62" s="88">
        <v>-219353</v>
      </c>
      <c r="GX62" s="97">
        <f t="shared" si="31"/>
        <v>13179531.552243102</v>
      </c>
      <c r="GZ62" s="88">
        <v>17992.063419999962</v>
      </c>
      <c r="HB62" s="97">
        <f t="shared" si="32"/>
        <v>13197523.615663102</v>
      </c>
      <c r="HD62" s="110">
        <v>152</v>
      </c>
      <c r="HE62" s="53"/>
    </row>
    <row r="63" spans="1:213" x14ac:dyDescent="0.25">
      <c r="A63" s="6">
        <v>153</v>
      </c>
      <c r="B63" s="6" t="s">
        <v>960</v>
      </c>
      <c r="C63" s="7">
        <v>26932</v>
      </c>
      <c r="D63" s="7">
        <v>51095539.021786988</v>
      </c>
      <c r="E63" s="7">
        <v>7468064.8651833571</v>
      </c>
      <c r="F63" s="53">
        <v>-1519499</v>
      </c>
      <c r="H63" s="37">
        <f t="shared" si="33"/>
        <v>49576040.021786988</v>
      </c>
      <c r="I63" s="132"/>
      <c r="J63" s="61">
        <v>10738257.567715192</v>
      </c>
      <c r="K63" s="134"/>
      <c r="L63" s="134">
        <f t="shared" si="34"/>
        <v>60314297.589502178</v>
      </c>
      <c r="M63" s="190">
        <f t="shared" si="35"/>
        <v>2239.5031037242752</v>
      </c>
      <c r="O63" s="67">
        <f t="shared" si="36"/>
        <v>3954344.0502389595</v>
      </c>
      <c r="P63" s="34">
        <f t="shared" si="37"/>
        <v>7.0162301455485798E-2</v>
      </c>
      <c r="Q63" s="61">
        <f t="shared" si="38"/>
        <v>146.82697349765928</v>
      </c>
      <c r="S63" s="50">
        <v>1364815.7603439998</v>
      </c>
      <c r="T63" s="51">
        <v>568417.22030000004</v>
      </c>
      <c r="U63" s="52">
        <f t="shared" si="39"/>
        <v>-796398.54004399979</v>
      </c>
      <c r="W63" s="50">
        <f t="shared" si="40"/>
        <v>59517899.049458176</v>
      </c>
      <c r="X63" s="52">
        <f t="shared" si="41"/>
        <v>4959824.920788181</v>
      </c>
      <c r="Y63" s="51"/>
      <c r="Z63" s="6">
        <v>153</v>
      </c>
      <c r="AA63" s="6" t="s">
        <v>48</v>
      </c>
      <c r="AB63" s="7">
        <v>26932</v>
      </c>
      <c r="AC63" s="7">
        <v>51095539.021786988</v>
      </c>
      <c r="AD63" s="7">
        <v>7468064.8651833571</v>
      </c>
      <c r="AE63" s="53">
        <v>-1620748</v>
      </c>
      <c r="AG63" s="37">
        <f t="shared" si="42"/>
        <v>49474791.021786988</v>
      </c>
      <c r="AH63" s="132"/>
      <c r="AI63" s="61">
        <v>10738257.567715192</v>
      </c>
      <c r="AJ63" s="134"/>
      <c r="AK63" s="61">
        <f t="shared" si="0"/>
        <v>60213048.589502178</v>
      </c>
      <c r="AM63" s="67">
        <f t="shared" si="43"/>
        <v>3853095.0502389595</v>
      </c>
      <c r="AN63" s="34">
        <f t="shared" si="44"/>
        <v>6.8365830847512979E-2</v>
      </c>
      <c r="AO63" s="61">
        <f t="shared" si="45"/>
        <v>143.06754233770087</v>
      </c>
      <c r="AQ63" s="50">
        <v>1368869.9608</v>
      </c>
      <c r="AR63" s="51">
        <v>570105.71</v>
      </c>
      <c r="AS63" s="52">
        <f t="shared" si="1"/>
        <v>-798764.25080000004</v>
      </c>
      <c r="AU63" s="70">
        <f t="shared" si="2"/>
        <v>59414284.338702179</v>
      </c>
      <c r="AV63" s="51"/>
      <c r="AW63" s="6">
        <v>153</v>
      </c>
      <c r="AX63" s="6" t="s">
        <v>48</v>
      </c>
      <c r="AY63" s="7">
        <v>26932</v>
      </c>
      <c r="AZ63" s="7">
        <v>51084098.030268885</v>
      </c>
      <c r="BA63" s="7">
        <v>7468719.3211833611</v>
      </c>
      <c r="BB63" s="53">
        <v>-1620748</v>
      </c>
      <c r="BD63" s="37">
        <f t="shared" si="46"/>
        <v>49463350.030268885</v>
      </c>
      <c r="BE63" s="132"/>
      <c r="BF63" s="61">
        <v>10777791.00335611</v>
      </c>
      <c r="BG63" s="134"/>
      <c r="BH63" s="61">
        <f t="shared" si="3"/>
        <v>60241141.033624992</v>
      </c>
      <c r="BJ63" s="67">
        <f t="shared" si="47"/>
        <v>3881187.4943617731</v>
      </c>
      <c r="BK63" s="34">
        <f t="shared" si="48"/>
        <v>6.8864277747460165E-2</v>
      </c>
      <c r="BL63" s="61">
        <f t="shared" si="49"/>
        <v>144.11063026740581</v>
      </c>
      <c r="BN63" s="50">
        <v>1368869.9608</v>
      </c>
      <c r="BO63" s="51">
        <v>570105.71</v>
      </c>
      <c r="BP63" s="52">
        <f t="shared" si="4"/>
        <v>-798764.25080000004</v>
      </c>
      <c r="BR63" s="70">
        <f t="shared" si="5"/>
        <v>59442376.782824993</v>
      </c>
      <c r="BS63" s="51"/>
      <c r="BT63" s="6">
        <v>153</v>
      </c>
      <c r="BU63" s="6" t="s">
        <v>48</v>
      </c>
      <c r="BV63" s="7">
        <v>26932</v>
      </c>
      <c r="BW63" s="7">
        <v>51080010.691820785</v>
      </c>
      <c r="BX63" s="7">
        <v>7482858.9079935187</v>
      </c>
      <c r="BY63" s="53">
        <v>-1620748</v>
      </c>
      <c r="CA63" s="37">
        <f t="shared" si="6"/>
        <v>49459262.691820785</v>
      </c>
      <c r="CB63" s="132"/>
      <c r="CC63" s="61">
        <v>10777791.00335611</v>
      </c>
      <c r="CD63" s="134"/>
      <c r="CE63" s="61">
        <f t="shared" si="7"/>
        <v>60237053.695176899</v>
      </c>
      <c r="CG63" s="67">
        <f t="shared" si="8"/>
        <v>3877100.1559136808</v>
      </c>
      <c r="CH63" s="34">
        <f t="shared" si="9"/>
        <v>6.8791755713792327E-2</v>
      </c>
      <c r="CI63" s="61">
        <f t="shared" si="50"/>
        <v>143.95886513863363</v>
      </c>
      <c r="CK63" s="50">
        <v>1368869.9608</v>
      </c>
      <c r="CL63" s="51">
        <v>570105.71</v>
      </c>
      <c r="CM63" s="52">
        <f t="shared" si="10"/>
        <v>-798764.25080000004</v>
      </c>
      <c r="CO63" s="70">
        <f t="shared" si="11"/>
        <v>59438289.444376901</v>
      </c>
      <c r="CP63" s="51"/>
      <c r="CQ63" s="6">
        <v>153</v>
      </c>
      <c r="CR63" s="6" t="s">
        <v>48</v>
      </c>
      <c r="CS63" s="7">
        <v>26932</v>
      </c>
      <c r="CT63" s="7">
        <v>50768218.075545713</v>
      </c>
      <c r="CU63" s="7">
        <v>7482858.9079935187</v>
      </c>
      <c r="CV63" s="53">
        <v>-1620748</v>
      </c>
      <c r="CX63" s="37">
        <f t="shared" si="12"/>
        <v>49147470.075545713</v>
      </c>
      <c r="CY63" s="132"/>
      <c r="CZ63" s="61">
        <v>10777791.00335611</v>
      </c>
      <c r="DA63" s="134"/>
      <c r="DB63" s="61">
        <f t="shared" si="13"/>
        <v>59925261.078901827</v>
      </c>
      <c r="DD63" s="67">
        <f t="shared" si="14"/>
        <v>3565307.5396386087</v>
      </c>
      <c r="DE63" s="34">
        <f t="shared" si="15"/>
        <v>6.3259589757376819E-2</v>
      </c>
      <c r="DF63" s="61">
        <f t="shared" si="51"/>
        <v>132.38183349319058</v>
      </c>
      <c r="DH63" s="50">
        <v>1368869.9608</v>
      </c>
      <c r="DI63" s="51">
        <v>570105.71</v>
      </c>
      <c r="DJ63" s="52">
        <f t="shared" si="16"/>
        <v>-798764.25080000004</v>
      </c>
      <c r="DL63" s="70">
        <f t="shared" si="17"/>
        <v>59126496.828101829</v>
      </c>
      <c r="DM63" s="51"/>
      <c r="DN63" s="6">
        <v>153</v>
      </c>
      <c r="DO63" s="6" t="s">
        <v>48</v>
      </c>
      <c r="DP63" s="7">
        <v>26932</v>
      </c>
      <c r="DQ63" s="7">
        <v>50981745.118501678</v>
      </c>
      <c r="DR63" s="7">
        <v>7517438.7281066477</v>
      </c>
      <c r="DS63" s="53">
        <v>-1620748</v>
      </c>
      <c r="DU63" s="37">
        <f t="shared" si="18"/>
        <v>49360997.118501678</v>
      </c>
      <c r="DV63" s="132"/>
      <c r="DW63" s="61">
        <v>10863266.479891468</v>
      </c>
      <c r="DX63" s="134"/>
      <c r="DY63" s="61">
        <f t="shared" si="19"/>
        <v>60224263.598393142</v>
      </c>
      <c r="EA63" s="67">
        <f t="shared" si="20"/>
        <v>3864310.0591299236</v>
      </c>
      <c r="EB63" s="34">
        <f t="shared" si="21"/>
        <v>6.8564819813732608E-2</v>
      </c>
      <c r="EC63" s="61">
        <f t="shared" si="22"/>
        <v>143.48396179748713</v>
      </c>
      <c r="EE63" s="50">
        <v>1368869.9608</v>
      </c>
      <c r="EF63" s="51">
        <v>570105.71</v>
      </c>
      <c r="EG63" s="52">
        <f t="shared" si="23"/>
        <v>-798764.25080000004</v>
      </c>
      <c r="EI63" s="70">
        <f t="shared" si="24"/>
        <v>59425499.347593144</v>
      </c>
      <c r="EJ63" s="51"/>
      <c r="EK63" s="6">
        <v>153</v>
      </c>
      <c r="EL63" s="6" t="s">
        <v>48</v>
      </c>
      <c r="EM63" s="7">
        <v>26932</v>
      </c>
      <c r="EN63" s="7">
        <v>52264902.43039947</v>
      </c>
      <c r="EO63" s="7">
        <v>7517438.7281066477</v>
      </c>
      <c r="EP63" s="53">
        <v>-1620748</v>
      </c>
      <c r="ER63" s="37">
        <v>50644154.43039947</v>
      </c>
      <c r="ES63" s="132"/>
      <c r="ET63" s="61">
        <v>10863266.479891468</v>
      </c>
      <c r="EU63" s="134"/>
      <c r="EV63" s="61">
        <v>61507420.910290942</v>
      </c>
      <c r="EX63" s="67">
        <v>6326033.5510277227</v>
      </c>
      <c r="EY63" s="34">
        <v>0.11464071227208426</v>
      </c>
      <c r="EZ63" s="61">
        <v>234.88911150407407</v>
      </c>
      <c r="FB63" s="50">
        <v>1368869.9608</v>
      </c>
      <c r="FC63" s="51">
        <v>570105.71</v>
      </c>
      <c r="FD63" s="52">
        <v>-798764.25080000004</v>
      </c>
      <c r="FF63" s="70">
        <v>60708656.659490943</v>
      </c>
      <c r="FG63" s="51"/>
      <c r="FH63" s="6">
        <v>153</v>
      </c>
      <c r="FI63" s="6" t="s">
        <v>48</v>
      </c>
      <c r="FJ63" s="7">
        <v>26932</v>
      </c>
      <c r="FK63" s="7">
        <v>52289624.600673549</v>
      </c>
      <c r="FL63" s="7">
        <v>7550576.6517336965</v>
      </c>
      <c r="FM63" s="53">
        <v>-1620748</v>
      </c>
      <c r="FO63" s="37">
        <v>50668876.600673549</v>
      </c>
      <c r="FP63" s="132"/>
      <c r="FQ63" s="134">
        <v>10863266.479891468</v>
      </c>
      <c r="FS63" s="67">
        <v>6350755.7213018015</v>
      </c>
      <c r="FT63" s="34">
        <v>0.11508872874026625</v>
      </c>
      <c r="FU63" s="61">
        <v>235.80705930869604</v>
      </c>
      <c r="FW63" s="6">
        <v>153</v>
      </c>
      <c r="FX63" s="6" t="s">
        <v>48</v>
      </c>
      <c r="FY63" s="7">
        <v>26932</v>
      </c>
      <c r="FZ63" s="7">
        <v>62377121.073891163</v>
      </c>
      <c r="GA63" s="7">
        <v>7254697.8857403509</v>
      </c>
      <c r="GB63" s="53">
        <v>-1620748</v>
      </c>
      <c r="GD63" s="37">
        <f t="shared" si="25"/>
        <v>60756373.073891163</v>
      </c>
      <c r="GF63" s="67">
        <f t="shared" si="26"/>
        <v>4396419.5346279442</v>
      </c>
      <c r="GG63" s="34">
        <f t="shared" si="27"/>
        <v>7.8006088694966266E-2</v>
      </c>
      <c r="GH63" s="61">
        <f t="shared" si="28"/>
        <v>163.24147982429616</v>
      </c>
      <c r="GJ63" s="50">
        <v>1433880.3323300001</v>
      </c>
      <c r="GK63" s="51">
        <v>491184.65139999992</v>
      </c>
      <c r="GL63" s="52">
        <f t="shared" si="29"/>
        <v>-942695.68093000026</v>
      </c>
      <c r="GN63" s="70">
        <f t="shared" si="30"/>
        <v>59813677.392961159</v>
      </c>
      <c r="GO63" s="51"/>
      <c r="GP63" s="125">
        <v>9</v>
      </c>
      <c r="GQ63" s="51"/>
      <c r="GR63" s="106" t="s">
        <v>960</v>
      </c>
      <c r="GS63" s="88">
        <v>27269</v>
      </c>
      <c r="GT63" s="88">
        <v>57980701.539263219</v>
      </c>
      <c r="GU63" s="88">
        <v>6589364.3269692669</v>
      </c>
      <c r="GV63" s="88">
        <v>-1620748</v>
      </c>
      <c r="GX63" s="97">
        <f t="shared" si="31"/>
        <v>56359953.539263219</v>
      </c>
      <c r="GZ63" s="88">
        <v>-942695.68093000026</v>
      </c>
      <c r="HB63" s="97">
        <f t="shared" si="32"/>
        <v>55417257.858333215</v>
      </c>
      <c r="HD63" s="110">
        <v>153</v>
      </c>
      <c r="HE63" s="53"/>
    </row>
    <row r="64" spans="1:213" x14ac:dyDescent="0.25">
      <c r="A64" s="6">
        <v>165</v>
      </c>
      <c r="B64" s="6" t="s">
        <v>961</v>
      </c>
      <c r="C64" s="7">
        <v>16447</v>
      </c>
      <c r="D64" s="7">
        <v>22786915.31505169</v>
      </c>
      <c r="E64" s="7">
        <v>5121876.8095450457</v>
      </c>
      <c r="F64" s="53">
        <v>-2294876</v>
      </c>
      <c r="H64" s="37">
        <f t="shared" si="33"/>
        <v>20492039.31505169</v>
      </c>
      <c r="I64" s="132"/>
      <c r="J64" s="61">
        <v>6579065.2784645287</v>
      </c>
      <c r="K64" s="134"/>
      <c r="L64" s="134">
        <f t="shared" si="34"/>
        <v>27071104.593516219</v>
      </c>
      <c r="M64" s="190">
        <f t="shared" si="35"/>
        <v>1645.9600287904311</v>
      </c>
      <c r="O64" s="67">
        <f t="shared" si="36"/>
        <v>2827421.9943093918</v>
      </c>
      <c r="P64" s="34">
        <f t="shared" si="37"/>
        <v>0.11662510358067035</v>
      </c>
      <c r="Q64" s="61">
        <f t="shared" si="38"/>
        <v>171.91110806283163</v>
      </c>
      <c r="S64" s="50">
        <v>361250.45150000002</v>
      </c>
      <c r="T64" s="51">
        <v>485496.13829999999</v>
      </c>
      <c r="U64" s="52">
        <f t="shared" si="39"/>
        <v>124245.68679999997</v>
      </c>
      <c r="W64" s="50">
        <f t="shared" si="40"/>
        <v>27195350.280316219</v>
      </c>
      <c r="X64" s="52">
        <f t="shared" si="41"/>
        <v>2266279.1900263517</v>
      </c>
      <c r="Y64" s="51"/>
      <c r="Z64" s="6">
        <v>165</v>
      </c>
      <c r="AA64" s="6" t="s">
        <v>49</v>
      </c>
      <c r="AB64" s="7">
        <v>16447</v>
      </c>
      <c r="AC64" s="7">
        <v>22786915.31505169</v>
      </c>
      <c r="AD64" s="7">
        <v>5121876.8095450457</v>
      </c>
      <c r="AE64" s="53">
        <v>-2279269</v>
      </c>
      <c r="AG64" s="37">
        <f t="shared" si="42"/>
        <v>20507646.31505169</v>
      </c>
      <c r="AH64" s="132"/>
      <c r="AI64" s="61">
        <v>6579065.2784645287</v>
      </c>
      <c r="AJ64" s="134"/>
      <c r="AK64" s="61">
        <f t="shared" si="0"/>
        <v>27086711.593516219</v>
      </c>
      <c r="AM64" s="67">
        <f t="shared" si="43"/>
        <v>2843028.9943093918</v>
      </c>
      <c r="AN64" s="34">
        <f t="shared" si="44"/>
        <v>0.11726885891512234</v>
      </c>
      <c r="AO64" s="61">
        <f t="shared" si="45"/>
        <v>172.86003491879322</v>
      </c>
      <c r="AQ64" s="50">
        <v>362323.55000000005</v>
      </c>
      <c r="AR64" s="51">
        <v>486938.31000000011</v>
      </c>
      <c r="AS64" s="52">
        <f t="shared" si="1"/>
        <v>124614.76000000007</v>
      </c>
      <c r="AU64" s="70">
        <f t="shared" si="2"/>
        <v>27211326.353516221</v>
      </c>
      <c r="AV64" s="51"/>
      <c r="AW64" s="6">
        <v>165</v>
      </c>
      <c r="AX64" s="6" t="s">
        <v>49</v>
      </c>
      <c r="AY64" s="7">
        <v>16447</v>
      </c>
      <c r="AZ64" s="7">
        <v>22770489.494511344</v>
      </c>
      <c r="BA64" s="7">
        <v>5122275.3775450485</v>
      </c>
      <c r="BB64" s="53">
        <v>-2279269</v>
      </c>
      <c r="BD64" s="37">
        <f t="shared" si="46"/>
        <v>20491220.494511344</v>
      </c>
      <c r="BE64" s="132"/>
      <c r="BF64" s="61">
        <v>6546778.7568036038</v>
      </c>
      <c r="BG64" s="134"/>
      <c r="BH64" s="61">
        <f t="shared" si="3"/>
        <v>27037999.251314946</v>
      </c>
      <c r="BJ64" s="67">
        <f t="shared" si="47"/>
        <v>2794316.6521081179</v>
      </c>
      <c r="BK64" s="34">
        <f t="shared" si="48"/>
        <v>0.11525957909544397</v>
      </c>
      <c r="BL64" s="61">
        <f t="shared" si="49"/>
        <v>169.89825816915655</v>
      </c>
      <c r="BN64" s="50">
        <v>362323.55000000005</v>
      </c>
      <c r="BO64" s="51">
        <v>486938.31000000011</v>
      </c>
      <c r="BP64" s="52">
        <f t="shared" si="4"/>
        <v>124614.76000000007</v>
      </c>
      <c r="BR64" s="70">
        <f t="shared" si="5"/>
        <v>27162614.011314947</v>
      </c>
      <c r="BS64" s="51"/>
      <c r="BT64" s="6">
        <v>165</v>
      </c>
      <c r="BU64" s="6" t="s">
        <v>49</v>
      </c>
      <c r="BV64" s="7">
        <v>16447</v>
      </c>
      <c r="BW64" s="7">
        <v>22799726.768976163</v>
      </c>
      <c r="BX64" s="7">
        <v>5169656.5397980213</v>
      </c>
      <c r="BY64" s="53">
        <v>-2279269</v>
      </c>
      <c r="CA64" s="37">
        <f t="shared" si="6"/>
        <v>20520457.768976163</v>
      </c>
      <c r="CB64" s="132"/>
      <c r="CC64" s="61">
        <v>6546778.7568036038</v>
      </c>
      <c r="CD64" s="134"/>
      <c r="CE64" s="61">
        <f t="shared" si="7"/>
        <v>27067236.525779769</v>
      </c>
      <c r="CG64" s="67">
        <f t="shared" si="8"/>
        <v>2823553.9265729412</v>
      </c>
      <c r="CH64" s="34">
        <f t="shared" si="9"/>
        <v>0.11646555406831298</v>
      </c>
      <c r="CI64" s="61">
        <f t="shared" si="50"/>
        <v>171.67592427633861</v>
      </c>
      <c r="CK64" s="50">
        <v>362323.55000000005</v>
      </c>
      <c r="CL64" s="51">
        <v>486938.31000000011</v>
      </c>
      <c r="CM64" s="52">
        <f t="shared" si="10"/>
        <v>124614.76000000007</v>
      </c>
      <c r="CO64" s="70">
        <f t="shared" si="11"/>
        <v>27191851.28577977</v>
      </c>
      <c r="CP64" s="51"/>
      <c r="CQ64" s="6">
        <v>165</v>
      </c>
      <c r="CR64" s="6" t="s">
        <v>49</v>
      </c>
      <c r="CS64" s="7">
        <v>16447</v>
      </c>
      <c r="CT64" s="7">
        <v>22345782.657644559</v>
      </c>
      <c r="CU64" s="7">
        <v>5169656.5397980213</v>
      </c>
      <c r="CV64" s="53">
        <v>-2279269</v>
      </c>
      <c r="CX64" s="37">
        <f t="shared" si="12"/>
        <v>20066513.657644559</v>
      </c>
      <c r="CY64" s="132"/>
      <c r="CZ64" s="61">
        <v>6546778.7568036038</v>
      </c>
      <c r="DA64" s="134"/>
      <c r="DB64" s="61">
        <f t="shared" si="13"/>
        <v>26613292.414448164</v>
      </c>
      <c r="DD64" s="67">
        <f t="shared" si="14"/>
        <v>2369609.8152413368</v>
      </c>
      <c r="DE64" s="34">
        <f t="shared" si="15"/>
        <v>9.7741331398178866E-2</v>
      </c>
      <c r="DF64" s="61">
        <f t="shared" si="51"/>
        <v>144.07550405796417</v>
      </c>
      <c r="DH64" s="50">
        <v>362323.55000000005</v>
      </c>
      <c r="DI64" s="51">
        <v>486938.31000000011</v>
      </c>
      <c r="DJ64" s="52">
        <f t="shared" si="16"/>
        <v>124614.76000000007</v>
      </c>
      <c r="DL64" s="70">
        <f t="shared" si="17"/>
        <v>26737907.174448166</v>
      </c>
      <c r="DM64" s="51"/>
      <c r="DN64" s="6">
        <v>165</v>
      </c>
      <c r="DO64" s="6" t="s">
        <v>49</v>
      </c>
      <c r="DP64" s="7">
        <v>16447</v>
      </c>
      <c r="DQ64" s="7">
        <v>22437744.973129027</v>
      </c>
      <c r="DR64" s="7">
        <v>5183080.3696694179</v>
      </c>
      <c r="DS64" s="53">
        <v>-2279269</v>
      </c>
      <c r="DU64" s="37">
        <f t="shared" si="18"/>
        <v>20158475.973129027</v>
      </c>
      <c r="DV64" s="132"/>
      <c r="DW64" s="61">
        <v>6622738.1422467176</v>
      </c>
      <c r="DX64" s="134"/>
      <c r="DY64" s="61">
        <f t="shared" si="19"/>
        <v>26781214.115375742</v>
      </c>
      <c r="EA64" s="67">
        <f t="shared" si="20"/>
        <v>2537531.5161689147</v>
      </c>
      <c r="EB64" s="34">
        <f t="shared" si="21"/>
        <v>0.10466774203073977</v>
      </c>
      <c r="EC64" s="61">
        <f t="shared" si="22"/>
        <v>154.28537217540674</v>
      </c>
      <c r="EE64" s="50">
        <v>362323.55000000005</v>
      </c>
      <c r="EF64" s="51">
        <v>486938.31000000011</v>
      </c>
      <c r="EG64" s="52">
        <f t="shared" si="23"/>
        <v>124614.76000000007</v>
      </c>
      <c r="EI64" s="70">
        <f t="shared" si="24"/>
        <v>26905828.875375744</v>
      </c>
      <c r="EJ64" s="51"/>
      <c r="EK64" s="6">
        <v>165</v>
      </c>
      <c r="EL64" s="6" t="s">
        <v>49</v>
      </c>
      <c r="EM64" s="7">
        <v>16447</v>
      </c>
      <c r="EN64" s="7">
        <v>23136719.791343119</v>
      </c>
      <c r="EO64" s="7">
        <v>5183080.3696694179</v>
      </c>
      <c r="EP64" s="53">
        <v>-2279269</v>
      </c>
      <c r="ER64" s="37">
        <v>20857450.791343119</v>
      </c>
      <c r="ES64" s="132"/>
      <c r="ET64" s="61">
        <v>6622738.1422467176</v>
      </c>
      <c r="EU64" s="134"/>
      <c r="EV64" s="61">
        <v>27480188.933589838</v>
      </c>
      <c r="EX64" s="67">
        <v>3954260.8743830137</v>
      </c>
      <c r="EY64" s="34">
        <v>0.16808097280717144</v>
      </c>
      <c r="EZ64" s="61">
        <v>240.42444667009264</v>
      </c>
      <c r="FB64" s="50">
        <v>362323.55000000005</v>
      </c>
      <c r="FC64" s="51">
        <v>486938.31000000011</v>
      </c>
      <c r="FD64" s="52">
        <v>124614.76000000007</v>
      </c>
      <c r="FF64" s="70">
        <v>27604803.69358984</v>
      </c>
      <c r="FG64" s="51"/>
      <c r="FH64" s="6">
        <v>165</v>
      </c>
      <c r="FI64" s="6" t="s">
        <v>49</v>
      </c>
      <c r="FJ64" s="7">
        <v>16447</v>
      </c>
      <c r="FK64" s="7">
        <v>23142679.342251945</v>
      </c>
      <c r="FL64" s="7">
        <v>5194159.4044473758</v>
      </c>
      <c r="FM64" s="53">
        <v>-2279269</v>
      </c>
      <c r="FO64" s="37">
        <v>20863410.342251945</v>
      </c>
      <c r="FP64" s="132"/>
      <c r="FQ64" s="134">
        <v>6622738.1422467176</v>
      </c>
      <c r="FS64" s="67">
        <v>3960220.42529184</v>
      </c>
      <c r="FT64" s="34">
        <v>0.1683342912264843</v>
      </c>
      <c r="FU64" s="61">
        <v>240.78679548196266</v>
      </c>
      <c r="FW64" s="6">
        <v>165</v>
      </c>
      <c r="FX64" s="6" t="s">
        <v>49</v>
      </c>
      <c r="FY64" s="7">
        <v>16447</v>
      </c>
      <c r="FZ64" s="7">
        <v>29300980.459388047</v>
      </c>
      <c r="GA64" s="7">
        <v>5046702.5907168174</v>
      </c>
      <c r="GB64" s="53">
        <v>-2279269</v>
      </c>
      <c r="GD64" s="37">
        <f t="shared" si="25"/>
        <v>27021711.459388047</v>
      </c>
      <c r="GF64" s="67">
        <f t="shared" si="26"/>
        <v>2778028.8601812199</v>
      </c>
      <c r="GG64" s="34">
        <f t="shared" si="27"/>
        <v>0.11458774255162488</v>
      </c>
      <c r="GH64" s="61">
        <f t="shared" si="28"/>
        <v>168.90793823683467</v>
      </c>
      <c r="GJ64" s="50">
        <v>419295.59976000001</v>
      </c>
      <c r="GK64" s="51">
        <v>455543.73339999997</v>
      </c>
      <c r="GL64" s="52">
        <f t="shared" si="29"/>
        <v>36248.133639999956</v>
      </c>
      <c r="GN64" s="70">
        <f t="shared" si="30"/>
        <v>27057959.593028046</v>
      </c>
      <c r="GO64" s="51"/>
      <c r="GP64" s="125">
        <v>5</v>
      </c>
      <c r="GQ64" s="51"/>
      <c r="GR64" s="106" t="s">
        <v>961</v>
      </c>
      <c r="GS64" s="88">
        <v>16607</v>
      </c>
      <c r="GT64" s="88">
        <v>26522951.599206828</v>
      </c>
      <c r="GU64" s="88">
        <v>3974159.5917574354</v>
      </c>
      <c r="GV64" s="88">
        <v>-2279269</v>
      </c>
      <c r="GX64" s="97">
        <f t="shared" si="31"/>
        <v>24243682.599206828</v>
      </c>
      <c r="GZ64" s="88">
        <v>36248.133639999956</v>
      </c>
      <c r="HB64" s="97">
        <f t="shared" si="32"/>
        <v>24279930.732846826</v>
      </c>
      <c r="HD64" s="110">
        <v>165</v>
      </c>
      <c r="HE64" s="53"/>
    </row>
    <row r="65" spans="1:213" x14ac:dyDescent="0.25">
      <c r="A65" s="6">
        <v>167</v>
      </c>
      <c r="B65" s="6" t="s">
        <v>962</v>
      </c>
      <c r="C65" s="7">
        <v>76551</v>
      </c>
      <c r="D65" s="7">
        <v>119509366.3557601</v>
      </c>
      <c r="E65" s="7">
        <v>41043786.700901099</v>
      </c>
      <c r="F65" s="53">
        <v>-1788895</v>
      </c>
      <c r="H65" s="37">
        <f t="shared" si="33"/>
        <v>117720471.3557601</v>
      </c>
      <c r="I65" s="132"/>
      <c r="J65" s="61">
        <v>33815831.74380672</v>
      </c>
      <c r="K65" s="134"/>
      <c r="L65" s="134">
        <f t="shared" si="34"/>
        <v>151536303.09956682</v>
      </c>
      <c r="M65" s="190">
        <f t="shared" si="35"/>
        <v>1979.5470091777615</v>
      </c>
      <c r="O65" s="67">
        <f t="shared" si="36"/>
        <v>6219561.7152778506</v>
      </c>
      <c r="P65" s="34">
        <f t="shared" si="37"/>
        <v>4.2800035674005851E-2</v>
      </c>
      <c r="Q65" s="61">
        <f t="shared" si="38"/>
        <v>81.247295466784891</v>
      </c>
      <c r="S65" s="50">
        <v>10545647.648704</v>
      </c>
      <c r="T65" s="51">
        <v>328965.60399999999</v>
      </c>
      <c r="U65" s="52">
        <f t="shared" si="39"/>
        <v>-10216682.044704</v>
      </c>
      <c r="W65" s="50">
        <f t="shared" si="40"/>
        <v>141319621.05486283</v>
      </c>
      <c r="X65" s="52">
        <f t="shared" si="41"/>
        <v>11776635.087905236</v>
      </c>
      <c r="Y65" s="51"/>
      <c r="Z65" s="6">
        <v>167</v>
      </c>
      <c r="AA65" s="6" t="s">
        <v>50</v>
      </c>
      <c r="AB65" s="7">
        <v>76551</v>
      </c>
      <c r="AC65" s="7">
        <v>119509366.35576007</v>
      </c>
      <c r="AD65" s="7">
        <v>41043786.700901076</v>
      </c>
      <c r="AE65" s="53">
        <v>-2176731</v>
      </c>
      <c r="AG65" s="37">
        <f t="shared" si="42"/>
        <v>117332635.35576007</v>
      </c>
      <c r="AH65" s="132"/>
      <c r="AI65" s="61">
        <v>33815831.74380672</v>
      </c>
      <c r="AJ65" s="134"/>
      <c r="AK65" s="61">
        <f t="shared" si="0"/>
        <v>151148467.09956679</v>
      </c>
      <c r="AM65" s="67">
        <f t="shared" si="43"/>
        <v>5831725.7152778208</v>
      </c>
      <c r="AN65" s="34">
        <f t="shared" si="44"/>
        <v>4.013113464921339E-2</v>
      </c>
      <c r="AO65" s="61">
        <f t="shared" si="45"/>
        <v>76.180921415498432</v>
      </c>
      <c r="AQ65" s="50">
        <v>10576973.6128</v>
      </c>
      <c r="AR65" s="51">
        <v>329942.80000000005</v>
      </c>
      <c r="AS65" s="52">
        <f t="shared" si="1"/>
        <v>-10247030.812799999</v>
      </c>
      <c r="AU65" s="70">
        <f t="shared" si="2"/>
        <v>140901436.2867668</v>
      </c>
      <c r="AV65" s="51"/>
      <c r="AW65" s="6">
        <v>167</v>
      </c>
      <c r="AX65" s="6" t="s">
        <v>50</v>
      </c>
      <c r="AY65" s="7">
        <v>76551</v>
      </c>
      <c r="AZ65" s="7">
        <v>119417648.20243047</v>
      </c>
      <c r="BA65" s="7">
        <v>41045612.308901086</v>
      </c>
      <c r="BB65" s="53">
        <v>-2176731</v>
      </c>
      <c r="BD65" s="37">
        <f t="shared" si="46"/>
        <v>117240917.20243047</v>
      </c>
      <c r="BE65" s="132"/>
      <c r="BF65" s="61">
        <v>33800137.121068478</v>
      </c>
      <c r="BG65" s="134"/>
      <c r="BH65" s="61">
        <f t="shared" si="3"/>
        <v>151041054.32349896</v>
      </c>
      <c r="BJ65" s="67">
        <f t="shared" si="47"/>
        <v>5724312.9392099977</v>
      </c>
      <c r="BK65" s="34">
        <f t="shared" si="48"/>
        <v>3.9391971528401522E-2</v>
      </c>
      <c r="BL65" s="61">
        <f t="shared" si="49"/>
        <v>74.777768274875541</v>
      </c>
      <c r="BN65" s="50">
        <v>10576973.6128</v>
      </c>
      <c r="BO65" s="51">
        <v>329942.80000000005</v>
      </c>
      <c r="BP65" s="52">
        <f t="shared" si="4"/>
        <v>-10247030.812799999</v>
      </c>
      <c r="BR65" s="70">
        <f t="shared" si="5"/>
        <v>140794023.51069897</v>
      </c>
      <c r="BS65" s="51"/>
      <c r="BT65" s="6">
        <v>167</v>
      </c>
      <c r="BU65" s="6" t="s">
        <v>50</v>
      </c>
      <c r="BV65" s="7">
        <v>76551</v>
      </c>
      <c r="BW65" s="7">
        <v>119436572.48909983</v>
      </c>
      <c r="BX65" s="7">
        <v>41136270.935621463</v>
      </c>
      <c r="BY65" s="53">
        <v>-2176731</v>
      </c>
      <c r="CA65" s="37">
        <f t="shared" si="6"/>
        <v>117259841.48909983</v>
      </c>
      <c r="CB65" s="132"/>
      <c r="CC65" s="61">
        <v>33800137.121068478</v>
      </c>
      <c r="CD65" s="134"/>
      <c r="CE65" s="61">
        <f t="shared" si="7"/>
        <v>151059978.61016831</v>
      </c>
      <c r="CG65" s="67">
        <f t="shared" si="8"/>
        <v>5743237.2258793414</v>
      </c>
      <c r="CH65" s="34">
        <f t="shared" si="9"/>
        <v>3.9522199377505972E-2</v>
      </c>
      <c r="CI65" s="61">
        <f t="shared" si="50"/>
        <v>75.024979763547719</v>
      </c>
      <c r="CK65" s="50">
        <v>10576973.6128</v>
      </c>
      <c r="CL65" s="51">
        <v>329942.80000000005</v>
      </c>
      <c r="CM65" s="52">
        <f t="shared" si="10"/>
        <v>-10247030.812799999</v>
      </c>
      <c r="CO65" s="70">
        <f t="shared" si="11"/>
        <v>140812947.79736832</v>
      </c>
      <c r="CP65" s="51"/>
      <c r="CQ65" s="6">
        <v>167</v>
      </c>
      <c r="CR65" s="6" t="s">
        <v>50</v>
      </c>
      <c r="CS65" s="7">
        <v>76551</v>
      </c>
      <c r="CT65" s="7">
        <v>123024479.01008955</v>
      </c>
      <c r="CU65" s="7">
        <v>41136270.935621463</v>
      </c>
      <c r="CV65" s="53">
        <v>-2176731</v>
      </c>
      <c r="CX65" s="37">
        <f t="shared" si="12"/>
        <v>120847748.01008955</v>
      </c>
      <c r="CY65" s="132"/>
      <c r="CZ65" s="61">
        <v>33800137.121068478</v>
      </c>
      <c r="DA65" s="134"/>
      <c r="DB65" s="61">
        <f t="shared" si="13"/>
        <v>154647885.13115802</v>
      </c>
      <c r="DD65" s="67">
        <f t="shared" si="14"/>
        <v>9331143.7468690574</v>
      </c>
      <c r="DE65" s="34">
        <f t="shared" si="15"/>
        <v>6.4212448324814292E-2</v>
      </c>
      <c r="DF65" s="61">
        <f t="shared" si="51"/>
        <v>121.89447227167584</v>
      </c>
      <c r="DH65" s="50">
        <v>10576973.6128</v>
      </c>
      <c r="DI65" s="51">
        <v>329942.80000000005</v>
      </c>
      <c r="DJ65" s="52">
        <f t="shared" si="16"/>
        <v>-10247030.812799999</v>
      </c>
      <c r="DL65" s="70">
        <f t="shared" si="17"/>
        <v>144400854.31835803</v>
      </c>
      <c r="DM65" s="51"/>
      <c r="DN65" s="6">
        <v>167</v>
      </c>
      <c r="DO65" s="6" t="s">
        <v>50</v>
      </c>
      <c r="DP65" s="7">
        <v>76551</v>
      </c>
      <c r="DQ65" s="7">
        <v>123295821.52585453</v>
      </c>
      <c r="DR65" s="7">
        <v>41070901.716859475</v>
      </c>
      <c r="DS65" s="53">
        <v>-2176731</v>
      </c>
      <c r="DU65" s="37">
        <f t="shared" si="18"/>
        <v>121119090.52585453</v>
      </c>
      <c r="DV65" s="132"/>
      <c r="DW65" s="61">
        <v>34133436.268661752</v>
      </c>
      <c r="DX65" s="134"/>
      <c r="DY65" s="61">
        <f t="shared" si="19"/>
        <v>155252526.79451627</v>
      </c>
      <c r="EA65" s="67">
        <f t="shared" si="20"/>
        <v>9935785.4102272987</v>
      </c>
      <c r="EB65" s="34">
        <f t="shared" si="21"/>
        <v>6.8373301765363659E-2</v>
      </c>
      <c r="EC65" s="61">
        <f t="shared" si="22"/>
        <v>129.79301916666404</v>
      </c>
      <c r="EE65" s="50">
        <v>10576973.6128</v>
      </c>
      <c r="EF65" s="51">
        <v>329942.80000000005</v>
      </c>
      <c r="EG65" s="52">
        <f t="shared" si="23"/>
        <v>-10247030.812799999</v>
      </c>
      <c r="EI65" s="70">
        <f t="shared" si="24"/>
        <v>145005495.98171628</v>
      </c>
      <c r="EJ65" s="51"/>
      <c r="EK65" s="6">
        <v>167</v>
      </c>
      <c r="EL65" s="6" t="s">
        <v>50</v>
      </c>
      <c r="EM65" s="7">
        <v>76551</v>
      </c>
      <c r="EN65" s="7">
        <v>126556958.93421914</v>
      </c>
      <c r="EO65" s="7">
        <v>41070901.716859475</v>
      </c>
      <c r="EP65" s="53">
        <v>-2176731</v>
      </c>
      <c r="ER65" s="37">
        <v>124380227.93421914</v>
      </c>
      <c r="ES65" s="132"/>
      <c r="ET65" s="61">
        <v>34133436.268661752</v>
      </c>
      <c r="EU65" s="134"/>
      <c r="EV65" s="61">
        <v>158513664.20288089</v>
      </c>
      <c r="EX65" s="67">
        <v>16484538.558591902</v>
      </c>
      <c r="EY65" s="34">
        <v>0.11606449370023808</v>
      </c>
      <c r="EZ65" s="61">
        <v>215.34060376209197</v>
      </c>
      <c r="FB65" s="50">
        <v>10576973.6128</v>
      </c>
      <c r="FC65" s="51">
        <v>329942.80000000005</v>
      </c>
      <c r="FD65" s="52">
        <v>-10247030.812799999</v>
      </c>
      <c r="FF65" s="70">
        <v>148266633.3900809</v>
      </c>
      <c r="FG65" s="51"/>
      <c r="FH65" s="6">
        <v>167</v>
      </c>
      <c r="FI65" s="6" t="s">
        <v>50</v>
      </c>
      <c r="FJ65" s="7">
        <v>76551</v>
      </c>
      <c r="FK65" s="7">
        <v>126476039.22102804</v>
      </c>
      <c r="FL65" s="7">
        <v>41013934.431980997</v>
      </c>
      <c r="FM65" s="53">
        <v>-2176731</v>
      </c>
      <c r="FO65" s="37">
        <v>124299308.22102804</v>
      </c>
      <c r="FP65" s="132"/>
      <c r="FQ65" s="134">
        <v>34133436.268661752</v>
      </c>
      <c r="FS65" s="67">
        <v>16403618.84540081</v>
      </c>
      <c r="FT65" s="34">
        <v>0.11549475342461493</v>
      </c>
      <c r="FU65" s="61">
        <v>214.28353444632742</v>
      </c>
      <c r="FW65" s="6">
        <v>167</v>
      </c>
      <c r="FX65" s="6" t="s">
        <v>50</v>
      </c>
      <c r="FY65" s="7">
        <v>76551</v>
      </c>
      <c r="FZ65" s="7">
        <v>158524225.00364441</v>
      </c>
      <c r="GA65" s="7">
        <v>40921875.322150633</v>
      </c>
      <c r="GB65" s="53">
        <v>-2176731</v>
      </c>
      <c r="GD65" s="37">
        <f t="shared" si="25"/>
        <v>156347494.00364441</v>
      </c>
      <c r="GF65" s="67">
        <f t="shared" si="26"/>
        <v>11030752.61935544</v>
      </c>
      <c r="GG65" s="34">
        <f t="shared" si="27"/>
        <v>7.5908340045863693E-2</v>
      </c>
      <c r="GH65" s="61">
        <f t="shared" si="28"/>
        <v>144.0967801773385</v>
      </c>
      <c r="GJ65" s="50">
        <v>10043250.323117999</v>
      </c>
      <c r="GK65" s="51">
        <v>302287.78600000002</v>
      </c>
      <c r="GL65" s="52">
        <f t="shared" si="29"/>
        <v>-9740962.537117999</v>
      </c>
      <c r="GN65" s="70">
        <f t="shared" si="30"/>
        <v>146606531.46652642</v>
      </c>
      <c r="GO65" s="51"/>
      <c r="GP65" s="125">
        <v>12</v>
      </c>
      <c r="GQ65" s="51"/>
      <c r="GR65" s="106" t="s">
        <v>962</v>
      </c>
      <c r="GS65" s="88">
        <v>76067</v>
      </c>
      <c r="GT65" s="88">
        <v>147493472.38428897</v>
      </c>
      <c r="GU65" s="88">
        <v>39380060.104313701</v>
      </c>
      <c r="GV65" s="88">
        <v>-2176731</v>
      </c>
      <c r="GX65" s="97">
        <f t="shared" si="31"/>
        <v>145316741.38428897</v>
      </c>
      <c r="GZ65" s="88">
        <v>-9740962.537117999</v>
      </c>
      <c r="HB65" s="97">
        <f t="shared" si="32"/>
        <v>135575778.84717098</v>
      </c>
      <c r="HD65" s="110">
        <v>167</v>
      </c>
      <c r="HE65" s="53"/>
    </row>
    <row r="66" spans="1:213" x14ac:dyDescent="0.25">
      <c r="A66" s="6">
        <v>169</v>
      </c>
      <c r="B66" s="6" t="s">
        <v>963</v>
      </c>
      <c r="C66" s="7">
        <v>5195</v>
      </c>
      <c r="D66" s="7">
        <v>8416632.1426508315</v>
      </c>
      <c r="E66" s="7">
        <v>2349076.4404167994</v>
      </c>
      <c r="F66" s="53">
        <v>-1060803</v>
      </c>
      <c r="H66" s="37">
        <f t="shared" si="33"/>
        <v>7355829.1426508315</v>
      </c>
      <c r="I66" s="132"/>
      <c r="J66" s="61">
        <v>2465383.3323881878</v>
      </c>
      <c r="K66" s="134"/>
      <c r="L66" s="134">
        <f t="shared" si="34"/>
        <v>9821212.4750390202</v>
      </c>
      <c r="M66" s="190">
        <f t="shared" si="35"/>
        <v>1890.5125072259905</v>
      </c>
      <c r="O66" s="67">
        <f t="shared" si="36"/>
        <v>340211.50658493489</v>
      </c>
      <c r="P66" s="34">
        <f t="shared" si="37"/>
        <v>3.5883500878959168E-2</v>
      </c>
      <c r="Q66" s="61">
        <f t="shared" si="38"/>
        <v>65.488259207879665</v>
      </c>
      <c r="S66" s="50">
        <v>229147.65234000003</v>
      </c>
      <c r="T66" s="51">
        <v>184941.20010000002</v>
      </c>
      <c r="U66" s="52">
        <f t="shared" si="39"/>
        <v>-44206.452240000013</v>
      </c>
      <c r="W66" s="50">
        <f t="shared" si="40"/>
        <v>9777006.0227990206</v>
      </c>
      <c r="X66" s="52">
        <f t="shared" si="41"/>
        <v>814750.50189991842</v>
      </c>
      <c r="Y66" s="51"/>
      <c r="Z66" s="6">
        <v>169</v>
      </c>
      <c r="AA66" s="6" t="s">
        <v>51</v>
      </c>
      <c r="AB66" s="7">
        <v>5195</v>
      </c>
      <c r="AC66" s="7">
        <v>8416632.1426508315</v>
      </c>
      <c r="AD66" s="7">
        <v>2349076.4404167994</v>
      </c>
      <c r="AE66" s="53">
        <v>-938995</v>
      </c>
      <c r="AG66" s="37">
        <f t="shared" si="42"/>
        <v>7477637.1426508315</v>
      </c>
      <c r="AH66" s="132"/>
      <c r="AI66" s="61">
        <v>2465383.3323881878</v>
      </c>
      <c r="AJ66" s="134"/>
      <c r="AK66" s="61">
        <f t="shared" si="0"/>
        <v>9943020.4750390202</v>
      </c>
      <c r="AM66" s="67">
        <f t="shared" si="43"/>
        <v>462019.50658493489</v>
      </c>
      <c r="AN66" s="34">
        <f t="shared" si="44"/>
        <v>4.8731089483294188E-2</v>
      </c>
      <c r="AO66" s="61">
        <f t="shared" si="45"/>
        <v>88.935419939352244</v>
      </c>
      <c r="AQ66" s="50">
        <v>229828.33800000005</v>
      </c>
      <c r="AR66" s="51">
        <v>185490.57000000004</v>
      </c>
      <c r="AS66" s="52">
        <f t="shared" si="1"/>
        <v>-44337.768000000011</v>
      </c>
      <c r="AU66" s="70">
        <f t="shared" si="2"/>
        <v>9898682.707039021</v>
      </c>
      <c r="AV66" s="51"/>
      <c r="AW66" s="6">
        <v>169</v>
      </c>
      <c r="AX66" s="6" t="s">
        <v>51</v>
      </c>
      <c r="AY66" s="7">
        <v>5195</v>
      </c>
      <c r="AZ66" s="7">
        <v>8420920.3079596609</v>
      </c>
      <c r="BA66" s="7">
        <v>2349203.3044168004</v>
      </c>
      <c r="BB66" s="53">
        <v>-938995</v>
      </c>
      <c r="BD66" s="37">
        <f t="shared" si="46"/>
        <v>7481925.3079596609</v>
      </c>
      <c r="BE66" s="132"/>
      <c r="BF66" s="61">
        <v>2447706.6106287725</v>
      </c>
      <c r="BG66" s="134"/>
      <c r="BH66" s="61">
        <f t="shared" si="3"/>
        <v>9929631.9185884334</v>
      </c>
      <c r="BJ66" s="67">
        <f t="shared" si="47"/>
        <v>448630.95013434812</v>
      </c>
      <c r="BK66" s="34">
        <f t="shared" si="48"/>
        <v>4.7318943603852325E-2</v>
      </c>
      <c r="BL66" s="61">
        <f t="shared" si="49"/>
        <v>86.358219467631983</v>
      </c>
      <c r="BN66" s="50">
        <v>229828.33800000005</v>
      </c>
      <c r="BO66" s="51">
        <v>185490.57000000004</v>
      </c>
      <c r="BP66" s="52">
        <f t="shared" si="4"/>
        <v>-44337.768000000011</v>
      </c>
      <c r="BR66" s="70">
        <f t="shared" si="5"/>
        <v>9885294.1505884342</v>
      </c>
      <c r="BS66" s="51"/>
      <c r="BT66" s="6">
        <v>169</v>
      </c>
      <c r="BU66" s="6" t="s">
        <v>51</v>
      </c>
      <c r="BV66" s="7">
        <v>5195</v>
      </c>
      <c r="BW66" s="7">
        <v>8434473.434605781</v>
      </c>
      <c r="BX66" s="7">
        <v>2368611.7124884683</v>
      </c>
      <c r="BY66" s="53">
        <v>-938995</v>
      </c>
      <c r="CA66" s="37">
        <f t="shared" si="6"/>
        <v>7495478.434605781</v>
      </c>
      <c r="CB66" s="132"/>
      <c r="CC66" s="61">
        <v>2447706.6106287725</v>
      </c>
      <c r="CD66" s="134"/>
      <c r="CE66" s="61">
        <f t="shared" si="7"/>
        <v>9943185.0452345535</v>
      </c>
      <c r="CG66" s="67">
        <f t="shared" si="8"/>
        <v>462184.07678046823</v>
      </c>
      <c r="CH66" s="34">
        <f t="shared" si="9"/>
        <v>4.874844737578686E-2</v>
      </c>
      <c r="CI66" s="61">
        <f t="shared" si="50"/>
        <v>88.967098514045858</v>
      </c>
      <c r="CK66" s="50">
        <v>229828.33800000005</v>
      </c>
      <c r="CL66" s="51">
        <v>185490.57000000004</v>
      </c>
      <c r="CM66" s="52">
        <f t="shared" si="10"/>
        <v>-44337.768000000011</v>
      </c>
      <c r="CO66" s="70">
        <f t="shared" si="11"/>
        <v>9898847.2772345543</v>
      </c>
      <c r="CP66" s="51"/>
      <c r="CQ66" s="6">
        <v>169</v>
      </c>
      <c r="CR66" s="6" t="s">
        <v>51</v>
      </c>
      <c r="CS66" s="7">
        <v>5195</v>
      </c>
      <c r="CT66" s="7">
        <v>8357447.1006044969</v>
      </c>
      <c r="CU66" s="7">
        <v>2368611.7124884683</v>
      </c>
      <c r="CV66" s="53">
        <v>-938995</v>
      </c>
      <c r="CX66" s="37">
        <f t="shared" si="12"/>
        <v>7418452.1006044969</v>
      </c>
      <c r="CY66" s="132"/>
      <c r="CZ66" s="61">
        <v>2447706.6106287725</v>
      </c>
      <c r="DA66" s="134"/>
      <c r="DB66" s="61">
        <f t="shared" si="13"/>
        <v>9866158.7112332694</v>
      </c>
      <c r="DD66" s="67">
        <f t="shared" si="14"/>
        <v>385157.74277918413</v>
      </c>
      <c r="DE66" s="34">
        <f t="shared" si="15"/>
        <v>4.062416448017573E-2</v>
      </c>
      <c r="DF66" s="61">
        <f t="shared" si="51"/>
        <v>74.140085231796746</v>
      </c>
      <c r="DH66" s="50">
        <v>229828.33800000005</v>
      </c>
      <c r="DI66" s="51">
        <v>185490.57000000004</v>
      </c>
      <c r="DJ66" s="52">
        <f t="shared" si="16"/>
        <v>-44337.768000000011</v>
      </c>
      <c r="DL66" s="70">
        <f t="shared" si="17"/>
        <v>9821820.9432332702</v>
      </c>
      <c r="DM66" s="51"/>
      <c r="DN66" s="6">
        <v>169</v>
      </c>
      <c r="DO66" s="6" t="s">
        <v>51</v>
      </c>
      <c r="DP66" s="7">
        <v>5195</v>
      </c>
      <c r="DQ66" s="7">
        <v>8393567.6526040807</v>
      </c>
      <c r="DR66" s="7">
        <v>2377779.9832574632</v>
      </c>
      <c r="DS66" s="53">
        <v>-938995</v>
      </c>
      <c r="DU66" s="37">
        <f t="shared" si="18"/>
        <v>7454572.6526040807</v>
      </c>
      <c r="DV66" s="132"/>
      <c r="DW66" s="61">
        <v>2471867.9352098666</v>
      </c>
      <c r="DX66" s="134"/>
      <c r="DY66" s="61">
        <f t="shared" si="19"/>
        <v>9926440.5878139473</v>
      </c>
      <c r="EA66" s="67">
        <f t="shared" si="20"/>
        <v>445439.61935986206</v>
      </c>
      <c r="EB66" s="34">
        <f t="shared" si="21"/>
        <v>4.6982340877504705E-2</v>
      </c>
      <c r="EC66" s="61">
        <f t="shared" si="22"/>
        <v>85.74391133009857</v>
      </c>
      <c r="EE66" s="50">
        <v>229828.33800000005</v>
      </c>
      <c r="EF66" s="51">
        <v>185490.57000000004</v>
      </c>
      <c r="EG66" s="52">
        <f t="shared" si="23"/>
        <v>-44337.768000000011</v>
      </c>
      <c r="EI66" s="70">
        <f t="shared" si="24"/>
        <v>9882102.8198139481</v>
      </c>
      <c r="EJ66" s="51"/>
      <c r="EK66" s="6">
        <v>169</v>
      </c>
      <c r="EL66" s="6" t="s">
        <v>51</v>
      </c>
      <c r="EM66" s="7">
        <v>5195</v>
      </c>
      <c r="EN66" s="7">
        <v>8616806.034829136</v>
      </c>
      <c r="EO66" s="7">
        <v>2377779.9832574632</v>
      </c>
      <c r="EP66" s="53">
        <v>-938995</v>
      </c>
      <c r="ER66" s="37">
        <v>7677811.034829136</v>
      </c>
      <c r="ES66" s="132"/>
      <c r="ET66" s="61">
        <v>2471867.9352098666</v>
      </c>
      <c r="EU66" s="134"/>
      <c r="EV66" s="61">
        <v>10149678.970039003</v>
      </c>
      <c r="EX66" s="67">
        <v>897138.9215849191</v>
      </c>
      <c r="EY66" s="34">
        <v>9.6961365947809464E-2</v>
      </c>
      <c r="EZ66" s="61">
        <v>172.69276642635594</v>
      </c>
      <c r="FB66" s="50">
        <v>229828.33800000005</v>
      </c>
      <c r="FC66" s="51">
        <v>185490.57000000004</v>
      </c>
      <c r="FD66" s="52">
        <v>-44337.768000000011</v>
      </c>
      <c r="FF66" s="70">
        <v>10105341.202039003</v>
      </c>
      <c r="FG66" s="51"/>
      <c r="FH66" s="6">
        <v>169</v>
      </c>
      <c r="FI66" s="6" t="s">
        <v>51</v>
      </c>
      <c r="FJ66" s="7">
        <v>5195</v>
      </c>
      <c r="FK66" s="7">
        <v>8622555.1914754882</v>
      </c>
      <c r="FL66" s="7">
        <v>2385147.5343612218</v>
      </c>
      <c r="FM66" s="53">
        <v>-938995</v>
      </c>
      <c r="FO66" s="37">
        <v>7683560.1914754882</v>
      </c>
      <c r="FP66" s="132"/>
      <c r="FQ66" s="134">
        <v>2471867.9352098666</v>
      </c>
      <c r="FS66" s="67">
        <v>902888.07823127136</v>
      </c>
      <c r="FT66" s="34">
        <v>9.7582725770760229E-2</v>
      </c>
      <c r="FU66" s="61">
        <v>173.79943758061046</v>
      </c>
      <c r="FW66" s="6">
        <v>169</v>
      </c>
      <c r="FX66" s="6" t="s">
        <v>51</v>
      </c>
      <c r="FY66" s="7">
        <v>5195</v>
      </c>
      <c r="FZ66" s="7">
        <v>10900344.362547399</v>
      </c>
      <c r="GA66" s="7">
        <v>2304515.0852307584</v>
      </c>
      <c r="GB66" s="53">
        <v>-938995</v>
      </c>
      <c r="GD66" s="37">
        <f t="shared" si="25"/>
        <v>9961349.3625473995</v>
      </c>
      <c r="GF66" s="67">
        <f t="shared" si="26"/>
        <v>480348.39409331419</v>
      </c>
      <c r="GG66" s="34">
        <f t="shared" si="27"/>
        <v>5.0664312311702771E-2</v>
      </c>
      <c r="GH66" s="61">
        <f t="shared" si="28"/>
        <v>92.46359847802006</v>
      </c>
      <c r="GJ66" s="50">
        <v>204671.27170000001</v>
      </c>
      <c r="GK66" s="51">
        <v>170416.38939999999</v>
      </c>
      <c r="GL66" s="52">
        <f t="shared" si="29"/>
        <v>-34254.882300000027</v>
      </c>
      <c r="GN66" s="70">
        <f t="shared" si="30"/>
        <v>9927094.4802473988</v>
      </c>
      <c r="GO66" s="51"/>
      <c r="GP66" s="125">
        <v>5</v>
      </c>
      <c r="GQ66" s="51"/>
      <c r="GR66" s="106" t="s">
        <v>963</v>
      </c>
      <c r="GS66" s="88">
        <v>5286</v>
      </c>
      <c r="GT66" s="88">
        <v>10419995.968454085</v>
      </c>
      <c r="GU66" s="88">
        <v>2344028.0438478626</v>
      </c>
      <c r="GV66" s="88">
        <v>-938995</v>
      </c>
      <c r="GX66" s="97">
        <f t="shared" si="31"/>
        <v>9481000.9684540853</v>
      </c>
      <c r="GZ66" s="88">
        <v>-34254.882300000027</v>
      </c>
      <c r="HB66" s="97">
        <f t="shared" si="32"/>
        <v>9446746.0861540847</v>
      </c>
      <c r="HD66" s="110">
        <v>169</v>
      </c>
      <c r="HE66" s="53"/>
    </row>
    <row r="67" spans="1:213" x14ac:dyDescent="0.25">
      <c r="A67" s="6">
        <v>171</v>
      </c>
      <c r="B67" s="6" t="s">
        <v>964</v>
      </c>
      <c r="C67" s="7">
        <v>4812</v>
      </c>
      <c r="D67" s="7">
        <v>10181854.682997305</v>
      </c>
      <c r="E67" s="7">
        <v>2937966.2398217167</v>
      </c>
      <c r="F67" s="53">
        <v>-190952</v>
      </c>
      <c r="H67" s="37">
        <f t="shared" si="33"/>
        <v>9990902.6829973049</v>
      </c>
      <c r="I67" s="132"/>
      <c r="J67" s="61">
        <v>2597581.5386097394</v>
      </c>
      <c r="K67" s="134"/>
      <c r="L67" s="134">
        <f t="shared" si="34"/>
        <v>12588484.221607044</v>
      </c>
      <c r="M67" s="190">
        <f t="shared" si="35"/>
        <v>2616.060727682262</v>
      </c>
      <c r="O67" s="67">
        <f t="shared" si="36"/>
        <v>948197.08237938769</v>
      </c>
      <c r="P67" s="34">
        <f t="shared" si="37"/>
        <v>8.1458221007622109E-2</v>
      </c>
      <c r="Q67" s="61">
        <f t="shared" si="38"/>
        <v>197.04843773470233</v>
      </c>
      <c r="S67" s="50">
        <v>161410.64388000002</v>
      </c>
      <c r="T67" s="51">
        <v>4146.0541000000003</v>
      </c>
      <c r="U67" s="52">
        <f t="shared" si="39"/>
        <v>-157264.58978000001</v>
      </c>
      <c r="W67" s="50">
        <f t="shared" si="40"/>
        <v>12431219.631827045</v>
      </c>
      <c r="X67" s="52">
        <f t="shared" si="41"/>
        <v>1035934.9693189204</v>
      </c>
      <c r="Y67" s="51"/>
      <c r="Z67" s="6">
        <v>171</v>
      </c>
      <c r="AA67" s="6" t="s">
        <v>52</v>
      </c>
      <c r="AB67" s="7">
        <v>4812</v>
      </c>
      <c r="AC67" s="7">
        <v>10181854.682997305</v>
      </c>
      <c r="AD67" s="7">
        <v>2937966.2398217167</v>
      </c>
      <c r="AE67" s="53">
        <v>-317540</v>
      </c>
      <c r="AG67" s="37">
        <f t="shared" si="42"/>
        <v>9864314.6829973049</v>
      </c>
      <c r="AH67" s="132"/>
      <c r="AI67" s="61">
        <v>2597581.5386097394</v>
      </c>
      <c r="AJ67" s="134"/>
      <c r="AK67" s="61">
        <f t="shared" si="0"/>
        <v>12461896.221607044</v>
      </c>
      <c r="AM67" s="67">
        <f t="shared" si="43"/>
        <v>821609.08237938769</v>
      </c>
      <c r="AN67" s="34">
        <f t="shared" si="44"/>
        <v>7.0583231543367431E-2</v>
      </c>
      <c r="AO67" s="61">
        <f t="shared" si="45"/>
        <v>170.74170456762005</v>
      </c>
      <c r="AQ67" s="50">
        <v>161890.11600000001</v>
      </c>
      <c r="AR67" s="51">
        <v>4158.37</v>
      </c>
      <c r="AS67" s="52">
        <f t="shared" si="1"/>
        <v>-157731.74600000001</v>
      </c>
      <c r="AU67" s="70">
        <f t="shared" si="2"/>
        <v>12304164.475607045</v>
      </c>
      <c r="AV67" s="51"/>
      <c r="AW67" s="6">
        <v>171</v>
      </c>
      <c r="AX67" s="6" t="s">
        <v>52</v>
      </c>
      <c r="AY67" s="7">
        <v>4812</v>
      </c>
      <c r="AZ67" s="7">
        <v>10183903.850899445</v>
      </c>
      <c r="BA67" s="7">
        <v>2938084.2478217171</v>
      </c>
      <c r="BB67" s="53">
        <v>-317540</v>
      </c>
      <c r="BD67" s="37">
        <f t="shared" si="46"/>
        <v>9866363.8508994449</v>
      </c>
      <c r="BE67" s="132"/>
      <c r="BF67" s="61">
        <v>2593404.1849979833</v>
      </c>
      <c r="BG67" s="134"/>
      <c r="BH67" s="61">
        <f t="shared" si="3"/>
        <v>12459768.035897428</v>
      </c>
      <c r="BJ67" s="67">
        <f t="shared" si="47"/>
        <v>819480.89666977152</v>
      </c>
      <c r="BK67" s="34">
        <f t="shared" si="48"/>
        <v>7.0400402229608985E-2</v>
      </c>
      <c r="BL67" s="61">
        <f t="shared" si="49"/>
        <v>170.2994382106757</v>
      </c>
      <c r="BN67" s="50">
        <v>161890.11600000001</v>
      </c>
      <c r="BO67" s="51">
        <v>4158.37</v>
      </c>
      <c r="BP67" s="52">
        <f t="shared" si="4"/>
        <v>-157731.74600000001</v>
      </c>
      <c r="BR67" s="70">
        <f t="shared" si="5"/>
        <v>12302036.289897429</v>
      </c>
      <c r="BS67" s="51"/>
      <c r="BT67" s="6">
        <v>171</v>
      </c>
      <c r="BU67" s="6" t="s">
        <v>52</v>
      </c>
      <c r="BV67" s="7">
        <v>4812</v>
      </c>
      <c r="BW67" s="7">
        <v>10179005.779826019</v>
      </c>
      <c r="BX67" s="7">
        <v>2936888.310262572</v>
      </c>
      <c r="BY67" s="53">
        <v>-317540</v>
      </c>
      <c r="CA67" s="37">
        <f t="shared" si="6"/>
        <v>9861465.779826019</v>
      </c>
      <c r="CB67" s="132"/>
      <c r="CC67" s="61">
        <v>2593404.1849979833</v>
      </c>
      <c r="CD67" s="134"/>
      <c r="CE67" s="61">
        <f t="shared" si="7"/>
        <v>12454869.964824002</v>
      </c>
      <c r="CG67" s="67">
        <f t="shared" si="8"/>
        <v>814582.82559634559</v>
      </c>
      <c r="CH67" s="34">
        <f t="shared" si="9"/>
        <v>6.9979616125723329E-2</v>
      </c>
      <c r="CI67" s="61">
        <f t="shared" si="50"/>
        <v>169.28155145393714</v>
      </c>
      <c r="CK67" s="50">
        <v>161890.11600000001</v>
      </c>
      <c r="CL67" s="51">
        <v>4158.37</v>
      </c>
      <c r="CM67" s="52">
        <f t="shared" si="10"/>
        <v>-157731.74600000001</v>
      </c>
      <c r="CO67" s="70">
        <f t="shared" si="11"/>
        <v>12297138.218824003</v>
      </c>
      <c r="CP67" s="51"/>
      <c r="CQ67" s="6">
        <v>171</v>
      </c>
      <c r="CR67" s="6" t="s">
        <v>52</v>
      </c>
      <c r="CS67" s="7">
        <v>4812</v>
      </c>
      <c r="CT67" s="7">
        <v>10177522.151601627</v>
      </c>
      <c r="CU67" s="7">
        <v>2936888.310262572</v>
      </c>
      <c r="CV67" s="53">
        <v>-317540</v>
      </c>
      <c r="CX67" s="37">
        <f t="shared" si="12"/>
        <v>9859982.1516016275</v>
      </c>
      <c r="CY67" s="132"/>
      <c r="CZ67" s="61">
        <v>2593404.1849979833</v>
      </c>
      <c r="DA67" s="134"/>
      <c r="DB67" s="61">
        <f t="shared" si="13"/>
        <v>12453386.336599611</v>
      </c>
      <c r="DD67" s="67">
        <f t="shared" si="14"/>
        <v>813099.1973719541</v>
      </c>
      <c r="DE67" s="34">
        <f t="shared" si="15"/>
        <v>6.9852159800407113E-2</v>
      </c>
      <c r="DF67" s="61">
        <f t="shared" si="51"/>
        <v>168.97323303656569</v>
      </c>
      <c r="DH67" s="50">
        <v>161890.11600000001</v>
      </c>
      <c r="DI67" s="51">
        <v>4158.37</v>
      </c>
      <c r="DJ67" s="52">
        <f t="shared" si="16"/>
        <v>-157731.74600000001</v>
      </c>
      <c r="DL67" s="70">
        <f t="shared" si="17"/>
        <v>12295654.590599611</v>
      </c>
      <c r="DM67" s="51"/>
      <c r="DN67" s="6">
        <v>171</v>
      </c>
      <c r="DO67" s="6" t="s">
        <v>52</v>
      </c>
      <c r="DP67" s="7">
        <v>4812</v>
      </c>
      <c r="DQ67" s="7">
        <v>10218150.172232451</v>
      </c>
      <c r="DR67" s="7">
        <v>2945857.6072196867</v>
      </c>
      <c r="DS67" s="53">
        <v>-317540</v>
      </c>
      <c r="DU67" s="37">
        <f t="shared" si="18"/>
        <v>9900610.1722324509</v>
      </c>
      <c r="DV67" s="132"/>
      <c r="DW67" s="61">
        <v>2609595.20660898</v>
      </c>
      <c r="DX67" s="134"/>
      <c r="DY67" s="61">
        <f t="shared" si="19"/>
        <v>12510205.37884143</v>
      </c>
      <c r="EA67" s="67">
        <f t="shared" si="20"/>
        <v>869918.2396137733</v>
      </c>
      <c r="EB67" s="34">
        <f t="shared" si="21"/>
        <v>7.4733400405747483E-2</v>
      </c>
      <c r="EC67" s="61">
        <f t="shared" si="22"/>
        <v>180.78101405107509</v>
      </c>
      <c r="EE67" s="50">
        <v>161890.11600000001</v>
      </c>
      <c r="EF67" s="51">
        <v>4158.37</v>
      </c>
      <c r="EG67" s="52">
        <f t="shared" si="23"/>
        <v>-157731.74600000001</v>
      </c>
      <c r="EI67" s="70">
        <f t="shared" si="24"/>
        <v>12352473.632841431</v>
      </c>
      <c r="EJ67" s="51"/>
      <c r="EK67" s="6">
        <v>171</v>
      </c>
      <c r="EL67" s="6" t="s">
        <v>52</v>
      </c>
      <c r="EM67" s="7">
        <v>4812</v>
      </c>
      <c r="EN67" s="7">
        <v>10443118.917120229</v>
      </c>
      <c r="EO67" s="7">
        <v>2945857.6072196867</v>
      </c>
      <c r="EP67" s="53">
        <v>-317540</v>
      </c>
      <c r="ER67" s="37">
        <v>10125578.917120229</v>
      </c>
      <c r="ES67" s="132"/>
      <c r="ET67" s="61">
        <v>2609595.20660898</v>
      </c>
      <c r="EU67" s="134"/>
      <c r="EV67" s="61">
        <v>12735174.12372921</v>
      </c>
      <c r="EX67" s="67">
        <v>1307399.7245015558</v>
      </c>
      <c r="EY67" s="34">
        <v>0.11440545453801716</v>
      </c>
      <c r="EZ67" s="61">
        <v>271.69570334612547</v>
      </c>
      <c r="FB67" s="50">
        <v>161890.11600000001</v>
      </c>
      <c r="FC67" s="51">
        <v>4158.37</v>
      </c>
      <c r="FD67" s="52">
        <v>-157731.74600000001</v>
      </c>
      <c r="FF67" s="70">
        <v>12577442.377729211</v>
      </c>
      <c r="FG67" s="51"/>
      <c r="FH67" s="6">
        <v>171</v>
      </c>
      <c r="FI67" s="6" t="s">
        <v>52</v>
      </c>
      <c r="FJ67" s="7">
        <v>4812</v>
      </c>
      <c r="FK67" s="7">
        <v>10447806.332788877</v>
      </c>
      <c r="FL67" s="7">
        <v>2952043.3424566505</v>
      </c>
      <c r="FM67" s="53">
        <v>-317540</v>
      </c>
      <c r="FO67" s="37">
        <v>10130266.332788877</v>
      </c>
      <c r="FP67" s="132"/>
      <c r="FQ67" s="134">
        <v>2609595.20660898</v>
      </c>
      <c r="FS67" s="67">
        <v>1312087.1401702035</v>
      </c>
      <c r="FT67" s="34">
        <v>0.11481563201482879</v>
      </c>
      <c r="FU67" s="61">
        <v>272.66981300295168</v>
      </c>
      <c r="FW67" s="6">
        <v>171</v>
      </c>
      <c r="FX67" s="6" t="s">
        <v>52</v>
      </c>
      <c r="FY67" s="7">
        <v>4812</v>
      </c>
      <c r="FZ67" s="7">
        <v>12821523.195744839</v>
      </c>
      <c r="GA67" s="7">
        <v>2857417.8003834006</v>
      </c>
      <c r="GB67" s="53">
        <v>-317540</v>
      </c>
      <c r="GD67" s="37">
        <f t="shared" si="25"/>
        <v>12503983.195744839</v>
      </c>
      <c r="GF67" s="67">
        <f t="shared" si="26"/>
        <v>863696.05651718192</v>
      </c>
      <c r="GG67" s="34">
        <f t="shared" si="27"/>
        <v>7.419886177949464E-2</v>
      </c>
      <c r="GH67" s="61">
        <f t="shared" si="28"/>
        <v>179.48795854471777</v>
      </c>
      <c r="GJ67" s="50">
        <v>147183.791</v>
      </c>
      <c r="GK67" s="51">
        <v>52801.36</v>
      </c>
      <c r="GL67" s="52">
        <f t="shared" si="29"/>
        <v>-94382.430999999997</v>
      </c>
      <c r="GN67" s="70">
        <f t="shared" si="30"/>
        <v>12409600.764744839</v>
      </c>
      <c r="GO67" s="51"/>
      <c r="GP67" s="125">
        <v>10</v>
      </c>
      <c r="GQ67" s="51"/>
      <c r="GR67" s="106" t="s">
        <v>964</v>
      </c>
      <c r="GS67" s="88">
        <v>4917</v>
      </c>
      <c r="GT67" s="88">
        <v>11957827.139227657</v>
      </c>
      <c r="GU67" s="88">
        <v>2933333.4780094908</v>
      </c>
      <c r="GV67" s="88">
        <v>-317540</v>
      </c>
      <c r="GX67" s="97">
        <f t="shared" si="31"/>
        <v>11640287.139227657</v>
      </c>
      <c r="GZ67" s="88">
        <v>-94382.430999999997</v>
      </c>
      <c r="HB67" s="97">
        <f t="shared" si="32"/>
        <v>11545904.708227657</v>
      </c>
      <c r="HD67" s="110">
        <v>171</v>
      </c>
      <c r="HE67" s="53"/>
    </row>
    <row r="68" spans="1:213" x14ac:dyDescent="0.25">
      <c r="A68" s="6">
        <v>172</v>
      </c>
      <c r="B68" s="6" t="s">
        <v>965</v>
      </c>
      <c r="C68" s="7">
        <v>4467</v>
      </c>
      <c r="D68" s="7">
        <v>12682401.888695896</v>
      </c>
      <c r="E68" s="7">
        <v>3499403.1803284115</v>
      </c>
      <c r="F68" s="53">
        <v>34650</v>
      </c>
      <c r="H68" s="37">
        <f t="shared" si="33"/>
        <v>12717051.888695896</v>
      </c>
      <c r="I68" s="132"/>
      <c r="J68" s="61">
        <v>2630362.1807576925</v>
      </c>
      <c r="K68" s="134"/>
      <c r="L68" s="134">
        <f t="shared" si="34"/>
        <v>15347414.069453588</v>
      </c>
      <c r="M68" s="190">
        <f t="shared" si="35"/>
        <v>3435.7318266070265</v>
      </c>
      <c r="O68" s="67">
        <f t="shared" si="36"/>
        <v>141232.5353437122</v>
      </c>
      <c r="P68" s="34">
        <f t="shared" si="37"/>
        <v>9.2878369909569491E-3</v>
      </c>
      <c r="Q68" s="61">
        <f t="shared" si="38"/>
        <v>31.616864863154735</v>
      </c>
      <c r="S68" s="50">
        <v>320673.49580000003</v>
      </c>
      <c r="T68" s="51">
        <v>289748.01030000002</v>
      </c>
      <c r="U68" s="52">
        <f t="shared" si="39"/>
        <v>-30925.48550000001</v>
      </c>
      <c r="W68" s="50">
        <f t="shared" si="40"/>
        <v>15316488.583953587</v>
      </c>
      <c r="X68" s="52">
        <f t="shared" si="41"/>
        <v>1276374.0486627989</v>
      </c>
      <c r="Y68" s="51"/>
      <c r="Z68" s="6">
        <v>172</v>
      </c>
      <c r="AA68" s="6" t="s">
        <v>53</v>
      </c>
      <c r="AB68" s="7">
        <v>4467</v>
      </c>
      <c r="AC68" s="7">
        <v>12682401.888695896</v>
      </c>
      <c r="AD68" s="7">
        <v>3499403.1803284115</v>
      </c>
      <c r="AE68" s="53">
        <v>-57099</v>
      </c>
      <c r="AG68" s="37">
        <f t="shared" si="42"/>
        <v>12625302.888695896</v>
      </c>
      <c r="AH68" s="132"/>
      <c r="AI68" s="61">
        <v>2630362.1807576925</v>
      </c>
      <c r="AJ68" s="134"/>
      <c r="AK68" s="61">
        <f t="shared" si="0"/>
        <v>15255665.069453588</v>
      </c>
      <c r="AM68" s="67">
        <f t="shared" si="43"/>
        <v>49483.535343712196</v>
      </c>
      <c r="AN68" s="34">
        <f t="shared" si="44"/>
        <v>3.2541723398943241E-3</v>
      </c>
      <c r="AO68" s="61">
        <f t="shared" si="45"/>
        <v>11.077576750327333</v>
      </c>
      <c r="AQ68" s="50">
        <v>321626.06</v>
      </c>
      <c r="AR68" s="51">
        <v>290608.71000000002</v>
      </c>
      <c r="AS68" s="52">
        <f t="shared" si="1"/>
        <v>-31017.349999999977</v>
      </c>
      <c r="AU68" s="70">
        <f t="shared" si="2"/>
        <v>15224647.719453588</v>
      </c>
      <c r="AV68" s="51"/>
      <c r="AW68" s="6">
        <v>172</v>
      </c>
      <c r="AX68" s="6" t="s">
        <v>53</v>
      </c>
      <c r="AY68" s="7">
        <v>4467</v>
      </c>
      <c r="AZ68" s="7">
        <v>12672897.630116815</v>
      </c>
      <c r="BA68" s="7">
        <v>3499512.7883284125</v>
      </c>
      <c r="BB68" s="53">
        <v>-57099</v>
      </c>
      <c r="BD68" s="37">
        <f t="shared" si="46"/>
        <v>12615798.630116815</v>
      </c>
      <c r="BE68" s="132"/>
      <c r="BF68" s="61">
        <v>2624477.524618228</v>
      </c>
      <c r="BG68" s="134"/>
      <c r="BH68" s="61">
        <f t="shared" si="3"/>
        <v>15240276.154735044</v>
      </c>
      <c r="BJ68" s="67">
        <f t="shared" si="47"/>
        <v>34094.620625168085</v>
      </c>
      <c r="BK68" s="34">
        <f t="shared" si="48"/>
        <v>2.2421553069512188E-3</v>
      </c>
      <c r="BL68" s="61">
        <f t="shared" si="49"/>
        <v>7.6325544269460677</v>
      </c>
      <c r="BN68" s="50">
        <v>321626.06</v>
      </c>
      <c r="BO68" s="51">
        <v>290608.71000000002</v>
      </c>
      <c r="BP68" s="52">
        <f t="shared" si="4"/>
        <v>-31017.349999999977</v>
      </c>
      <c r="BR68" s="70">
        <f t="shared" si="5"/>
        <v>15209258.804735044</v>
      </c>
      <c r="BS68" s="51"/>
      <c r="BT68" s="6">
        <v>172</v>
      </c>
      <c r="BU68" s="6" t="s">
        <v>53</v>
      </c>
      <c r="BV68" s="7">
        <v>4467</v>
      </c>
      <c r="BW68" s="7">
        <v>12673688.072902557</v>
      </c>
      <c r="BX68" s="7">
        <v>3503295.5045888778</v>
      </c>
      <c r="BY68" s="53">
        <v>-57099</v>
      </c>
      <c r="CA68" s="37">
        <f t="shared" si="6"/>
        <v>12616589.072902557</v>
      </c>
      <c r="CB68" s="132"/>
      <c r="CC68" s="61">
        <v>2624477.524618228</v>
      </c>
      <c r="CD68" s="134"/>
      <c r="CE68" s="61">
        <f t="shared" si="7"/>
        <v>15241066.597520784</v>
      </c>
      <c r="CG68" s="67">
        <f t="shared" si="8"/>
        <v>34885.063410907984</v>
      </c>
      <c r="CH68" s="34">
        <f t="shared" si="9"/>
        <v>2.294136981901423E-3</v>
      </c>
      <c r="CI68" s="61">
        <f t="shared" si="50"/>
        <v>7.809506024380565</v>
      </c>
      <c r="CK68" s="50">
        <v>321626.06</v>
      </c>
      <c r="CL68" s="51">
        <v>290608.71000000002</v>
      </c>
      <c r="CM68" s="52">
        <f t="shared" si="10"/>
        <v>-31017.349999999977</v>
      </c>
      <c r="CO68" s="70">
        <f t="shared" si="11"/>
        <v>15210049.247520784</v>
      </c>
      <c r="CP68" s="51"/>
      <c r="CQ68" s="6">
        <v>172</v>
      </c>
      <c r="CR68" s="6" t="s">
        <v>53</v>
      </c>
      <c r="CS68" s="7">
        <v>4467</v>
      </c>
      <c r="CT68" s="7">
        <v>12840801.241829291</v>
      </c>
      <c r="CU68" s="7">
        <v>3503295.5045888778</v>
      </c>
      <c r="CV68" s="53">
        <v>-57099</v>
      </c>
      <c r="CX68" s="37">
        <f t="shared" si="12"/>
        <v>12783702.241829291</v>
      </c>
      <c r="CY68" s="132"/>
      <c r="CZ68" s="61">
        <v>2624477.524618228</v>
      </c>
      <c r="DA68" s="134"/>
      <c r="DB68" s="61">
        <f t="shared" si="13"/>
        <v>15408179.766447518</v>
      </c>
      <c r="DD68" s="67">
        <f t="shared" si="14"/>
        <v>201998.23233764246</v>
      </c>
      <c r="DE68" s="34">
        <f t="shared" si="15"/>
        <v>1.328395507343697E-2</v>
      </c>
      <c r="DF68" s="61">
        <f t="shared" si="51"/>
        <v>45.220110216620206</v>
      </c>
      <c r="DH68" s="50">
        <v>321626.06</v>
      </c>
      <c r="DI68" s="51">
        <v>290608.71000000002</v>
      </c>
      <c r="DJ68" s="52">
        <f t="shared" si="16"/>
        <v>-31017.349999999977</v>
      </c>
      <c r="DL68" s="70">
        <f t="shared" si="17"/>
        <v>15377162.416447518</v>
      </c>
      <c r="DM68" s="51"/>
      <c r="DN68" s="6">
        <v>172</v>
      </c>
      <c r="DO68" s="6" t="s">
        <v>53</v>
      </c>
      <c r="DP68" s="7">
        <v>4467</v>
      </c>
      <c r="DQ68" s="7">
        <v>12876233.45163288</v>
      </c>
      <c r="DR68" s="7">
        <v>3505327.078702067</v>
      </c>
      <c r="DS68" s="53">
        <v>-57099</v>
      </c>
      <c r="DU68" s="37">
        <f t="shared" si="18"/>
        <v>12819134.45163288</v>
      </c>
      <c r="DV68" s="132"/>
      <c r="DW68" s="61">
        <v>2630473.1204879959</v>
      </c>
      <c r="DX68" s="134"/>
      <c r="DY68" s="61">
        <f t="shared" si="19"/>
        <v>15449607.572120875</v>
      </c>
      <c r="EA68" s="67">
        <f t="shared" si="20"/>
        <v>243426.03801099956</v>
      </c>
      <c r="EB68" s="34">
        <f t="shared" si="21"/>
        <v>1.6008360643660367E-2</v>
      </c>
      <c r="EC68" s="61">
        <f t="shared" si="22"/>
        <v>54.494299980076015</v>
      </c>
      <c r="EE68" s="50">
        <v>321626.06</v>
      </c>
      <c r="EF68" s="51">
        <v>290608.71000000002</v>
      </c>
      <c r="EG68" s="52">
        <f t="shared" si="23"/>
        <v>-31017.349999999977</v>
      </c>
      <c r="EI68" s="70">
        <f t="shared" si="24"/>
        <v>15418590.222120875</v>
      </c>
      <c r="EJ68" s="51"/>
      <c r="EK68" s="6">
        <v>172</v>
      </c>
      <c r="EL68" s="6" t="s">
        <v>53</v>
      </c>
      <c r="EM68" s="7">
        <v>4467</v>
      </c>
      <c r="EN68" s="7">
        <v>13102714.029548422</v>
      </c>
      <c r="EO68" s="7">
        <v>3505327.078702067</v>
      </c>
      <c r="EP68" s="53">
        <v>-57099</v>
      </c>
      <c r="ER68" s="37">
        <v>13045615.029548422</v>
      </c>
      <c r="ES68" s="132"/>
      <c r="ET68" s="61">
        <v>2630473.1204879959</v>
      </c>
      <c r="EU68" s="134"/>
      <c r="EV68" s="61">
        <v>15676088.150036417</v>
      </c>
      <c r="EX68" s="67">
        <v>667292.35592654161</v>
      </c>
      <c r="EY68" s="34">
        <v>4.4460086277435869E-2</v>
      </c>
      <c r="EZ68" s="61">
        <v>149.38266306839972</v>
      </c>
      <c r="FB68" s="50">
        <v>321626.06</v>
      </c>
      <c r="FC68" s="51">
        <v>290608.71000000002</v>
      </c>
      <c r="FD68" s="52">
        <v>-31017.349999999977</v>
      </c>
      <c r="FF68" s="70">
        <v>15645070.800036417</v>
      </c>
      <c r="FG68" s="51"/>
      <c r="FH68" s="6">
        <v>172</v>
      </c>
      <c r="FI68" s="6" t="s">
        <v>53</v>
      </c>
      <c r="FJ68" s="7">
        <v>4467</v>
      </c>
      <c r="FK68" s="7">
        <v>13105023.439274084</v>
      </c>
      <c r="FL68" s="7">
        <v>3509035.5007355968</v>
      </c>
      <c r="FM68" s="53">
        <v>-57099</v>
      </c>
      <c r="FO68" s="37">
        <v>13047924.439274084</v>
      </c>
      <c r="FP68" s="132"/>
      <c r="FQ68" s="134">
        <v>2630473.1204879959</v>
      </c>
      <c r="FS68" s="67">
        <v>669601.76565220393</v>
      </c>
      <c r="FT68" s="34">
        <v>4.4613956698310579E-2</v>
      </c>
      <c r="FU68" s="61">
        <v>149.89965651493262</v>
      </c>
      <c r="FW68" s="6">
        <v>172</v>
      </c>
      <c r="FX68" s="6" t="s">
        <v>53</v>
      </c>
      <c r="FY68" s="7">
        <v>4467</v>
      </c>
      <c r="FZ68" s="7">
        <v>15693404.073802281</v>
      </c>
      <c r="GA68" s="7">
        <v>3609857.9481065799</v>
      </c>
      <c r="GB68" s="53">
        <v>-57099</v>
      </c>
      <c r="GD68" s="37">
        <f t="shared" si="25"/>
        <v>15636305.073802281</v>
      </c>
      <c r="GF68" s="67">
        <f t="shared" si="26"/>
        <v>430123.53969240561</v>
      </c>
      <c r="GG68" s="34">
        <f t="shared" si="27"/>
        <v>2.8286097908772845E-2</v>
      </c>
      <c r="GH68" s="61">
        <f t="shared" si="28"/>
        <v>96.289129100605692</v>
      </c>
      <c r="GJ68" s="50">
        <v>345914.90969999996</v>
      </c>
      <c r="GK68" s="51">
        <v>294565.5871</v>
      </c>
      <c r="GL68" s="52">
        <f t="shared" si="29"/>
        <v>-51349.322599999956</v>
      </c>
      <c r="GN68" s="70">
        <f t="shared" si="30"/>
        <v>15584955.751202282</v>
      </c>
      <c r="GO68" s="51"/>
      <c r="GP68" s="125">
        <v>13</v>
      </c>
      <c r="GQ68" s="51"/>
      <c r="GR68" s="106" t="s">
        <v>965</v>
      </c>
      <c r="GS68" s="88">
        <v>4567</v>
      </c>
      <c r="GT68" s="88">
        <v>15263280.534109876</v>
      </c>
      <c r="GU68" s="88">
        <v>3677339.8671328686</v>
      </c>
      <c r="GV68" s="88">
        <v>-57099</v>
      </c>
      <c r="GX68" s="97">
        <f t="shared" si="31"/>
        <v>15206181.534109876</v>
      </c>
      <c r="GZ68" s="88">
        <v>-51349.322599999956</v>
      </c>
      <c r="HB68" s="97">
        <f t="shared" si="32"/>
        <v>15154832.211509876</v>
      </c>
      <c r="HD68" s="110">
        <v>172</v>
      </c>
      <c r="HE68" s="53"/>
    </row>
    <row r="69" spans="1:213" x14ac:dyDescent="0.25">
      <c r="A69" s="6">
        <v>176</v>
      </c>
      <c r="B69" s="6" t="s">
        <v>966</v>
      </c>
      <c r="C69" s="7">
        <v>4709</v>
      </c>
      <c r="D69" s="7">
        <v>17889193.380039912</v>
      </c>
      <c r="E69" s="7">
        <v>4791049.629683624</v>
      </c>
      <c r="F69" s="53">
        <v>-263959</v>
      </c>
      <c r="H69" s="37">
        <f t="shared" si="33"/>
        <v>17625234.380039912</v>
      </c>
      <c r="I69" s="132"/>
      <c r="J69" s="61">
        <v>2815317.2802679273</v>
      </c>
      <c r="K69" s="134"/>
      <c r="L69" s="134">
        <f t="shared" si="34"/>
        <v>20440551.66030784</v>
      </c>
      <c r="M69" s="190">
        <f t="shared" si="35"/>
        <v>4340.7414865805558</v>
      </c>
      <c r="O69" s="67">
        <f t="shared" si="36"/>
        <v>215886.31105918065</v>
      </c>
      <c r="P69" s="34">
        <f t="shared" si="37"/>
        <v>1.0674407083190663E-2</v>
      </c>
      <c r="Q69" s="61">
        <f t="shared" si="38"/>
        <v>45.845468477209735</v>
      </c>
      <c r="S69" s="50">
        <v>183649.80619999999</v>
      </c>
      <c r="T69" s="51">
        <v>63890.014000000003</v>
      </c>
      <c r="U69" s="52">
        <f t="shared" si="39"/>
        <v>-119759.7922</v>
      </c>
      <c r="W69" s="50">
        <f t="shared" si="40"/>
        <v>20320791.86810784</v>
      </c>
      <c r="X69" s="52">
        <f t="shared" si="41"/>
        <v>1693399.3223423201</v>
      </c>
      <c r="Y69" s="51"/>
      <c r="Z69" s="6">
        <v>176</v>
      </c>
      <c r="AA69" s="6" t="s">
        <v>54</v>
      </c>
      <c r="AB69" s="7">
        <v>4709</v>
      </c>
      <c r="AC69" s="7">
        <v>17889193.380039915</v>
      </c>
      <c r="AD69" s="7">
        <v>4791049.6296836259</v>
      </c>
      <c r="AE69" s="53">
        <v>-314843</v>
      </c>
      <c r="AG69" s="37">
        <f t="shared" si="42"/>
        <v>17574350.380039915</v>
      </c>
      <c r="AH69" s="132"/>
      <c r="AI69" s="61">
        <v>2815317.2802679273</v>
      </c>
      <c r="AJ69" s="134"/>
      <c r="AK69" s="61">
        <f t="shared" si="0"/>
        <v>20389667.660307843</v>
      </c>
      <c r="AM69" s="67">
        <f t="shared" si="43"/>
        <v>165002.31105918437</v>
      </c>
      <c r="AN69" s="34">
        <f t="shared" si="44"/>
        <v>8.1584692853923623E-3</v>
      </c>
      <c r="AO69" s="61">
        <f t="shared" si="45"/>
        <v>35.039777247650107</v>
      </c>
      <c r="AQ69" s="50">
        <v>184195.34</v>
      </c>
      <c r="AR69" s="51">
        <v>64079.8</v>
      </c>
      <c r="AS69" s="52">
        <f t="shared" si="1"/>
        <v>-120115.54</v>
      </c>
      <c r="AU69" s="70">
        <f t="shared" si="2"/>
        <v>20269552.120307844</v>
      </c>
      <c r="AV69" s="51"/>
      <c r="AW69" s="6">
        <v>176</v>
      </c>
      <c r="AX69" s="6" t="s">
        <v>54</v>
      </c>
      <c r="AY69" s="7">
        <v>4709</v>
      </c>
      <c r="AZ69" s="7">
        <v>17877215.99425716</v>
      </c>
      <c r="BA69" s="7">
        <v>4791165.2376836268</v>
      </c>
      <c r="BB69" s="53">
        <v>-314843</v>
      </c>
      <c r="BD69" s="37">
        <f t="shared" si="46"/>
        <v>17562372.99425716</v>
      </c>
      <c r="BE69" s="132"/>
      <c r="BF69" s="61">
        <v>2824283.0732793231</v>
      </c>
      <c r="BG69" s="134"/>
      <c r="BH69" s="61">
        <f t="shared" si="3"/>
        <v>20386656.067536481</v>
      </c>
      <c r="BJ69" s="67">
        <f t="shared" si="47"/>
        <v>161990.71828782186</v>
      </c>
      <c r="BK69" s="34">
        <f t="shared" si="48"/>
        <v>8.0095623581647925E-3</v>
      </c>
      <c r="BL69" s="61">
        <f t="shared" si="49"/>
        <v>34.400237478832416</v>
      </c>
      <c r="BN69" s="50">
        <v>184195.34</v>
      </c>
      <c r="BO69" s="51">
        <v>64079.8</v>
      </c>
      <c r="BP69" s="52">
        <f t="shared" si="4"/>
        <v>-120115.54</v>
      </c>
      <c r="BR69" s="70">
        <f t="shared" si="5"/>
        <v>20266540.527536482</v>
      </c>
      <c r="BS69" s="51"/>
      <c r="BT69" s="6">
        <v>176</v>
      </c>
      <c r="BU69" s="6" t="s">
        <v>54</v>
      </c>
      <c r="BV69" s="7">
        <v>4709</v>
      </c>
      <c r="BW69" s="7">
        <v>17867988.719867527</v>
      </c>
      <c r="BX69" s="7">
        <v>4783640.878522628</v>
      </c>
      <c r="BY69" s="53">
        <v>-314843</v>
      </c>
      <c r="CA69" s="37">
        <f t="shared" si="6"/>
        <v>17553145.719867527</v>
      </c>
      <c r="CB69" s="132"/>
      <c r="CC69" s="61">
        <v>2824283.0732793231</v>
      </c>
      <c r="CD69" s="134"/>
      <c r="CE69" s="61">
        <f t="shared" si="7"/>
        <v>20377428.793146849</v>
      </c>
      <c r="CG69" s="67">
        <f t="shared" si="8"/>
        <v>152763.44389818981</v>
      </c>
      <c r="CH69" s="34">
        <f t="shared" si="9"/>
        <v>7.5533236896730624E-3</v>
      </c>
      <c r="CI69" s="61">
        <f t="shared" si="50"/>
        <v>32.440739838222513</v>
      </c>
      <c r="CK69" s="50">
        <v>184195.34</v>
      </c>
      <c r="CL69" s="51">
        <v>64079.8</v>
      </c>
      <c r="CM69" s="52">
        <f t="shared" si="10"/>
        <v>-120115.54</v>
      </c>
      <c r="CO69" s="70">
        <f t="shared" si="11"/>
        <v>20257313.25314685</v>
      </c>
      <c r="CP69" s="51"/>
      <c r="CQ69" s="6">
        <v>176</v>
      </c>
      <c r="CR69" s="6" t="s">
        <v>54</v>
      </c>
      <c r="CS69" s="7">
        <v>4709</v>
      </c>
      <c r="CT69" s="7">
        <v>18376394.311705936</v>
      </c>
      <c r="CU69" s="7">
        <v>4783640.878522628</v>
      </c>
      <c r="CV69" s="53">
        <v>-314843</v>
      </c>
      <c r="CX69" s="37">
        <f t="shared" si="12"/>
        <v>18061551.311705936</v>
      </c>
      <c r="CY69" s="132"/>
      <c r="CZ69" s="61">
        <v>2824283.0732793231</v>
      </c>
      <c r="DA69" s="134"/>
      <c r="DB69" s="61">
        <f t="shared" si="13"/>
        <v>20885834.384985261</v>
      </c>
      <c r="DD69" s="67">
        <f t="shared" si="14"/>
        <v>661169.0357366018</v>
      </c>
      <c r="DE69" s="34">
        <f t="shared" si="15"/>
        <v>3.2691222540360304E-2</v>
      </c>
      <c r="DF69" s="61">
        <f t="shared" si="51"/>
        <v>140.40540151552383</v>
      </c>
      <c r="DH69" s="50">
        <v>184195.34</v>
      </c>
      <c r="DI69" s="51">
        <v>64079.8</v>
      </c>
      <c r="DJ69" s="52">
        <f t="shared" si="16"/>
        <v>-120115.54</v>
      </c>
      <c r="DL69" s="70">
        <f t="shared" si="17"/>
        <v>20765718.844985262</v>
      </c>
      <c r="DM69" s="51"/>
      <c r="DN69" s="6">
        <v>176</v>
      </c>
      <c r="DO69" s="6" t="s">
        <v>54</v>
      </c>
      <c r="DP69" s="7">
        <v>4709</v>
      </c>
      <c r="DQ69" s="7">
        <v>18433930.218174435</v>
      </c>
      <c r="DR69" s="7">
        <v>4784819.6225299882</v>
      </c>
      <c r="DS69" s="53">
        <v>-314843</v>
      </c>
      <c r="DU69" s="37">
        <f t="shared" si="18"/>
        <v>18119087.218174435</v>
      </c>
      <c r="DV69" s="132"/>
      <c r="DW69" s="61">
        <v>2831990.1593799121</v>
      </c>
      <c r="DX69" s="134"/>
      <c r="DY69" s="61">
        <f t="shared" si="19"/>
        <v>20951077.377554346</v>
      </c>
      <c r="EA69" s="67">
        <f t="shared" si="20"/>
        <v>726412.02830568701</v>
      </c>
      <c r="EB69" s="34">
        <f t="shared" si="21"/>
        <v>3.5917134635440238E-2</v>
      </c>
      <c r="EC69" s="61">
        <f t="shared" si="22"/>
        <v>154.26035852743408</v>
      </c>
      <c r="EE69" s="50">
        <v>184195.34</v>
      </c>
      <c r="EF69" s="51">
        <v>64079.8</v>
      </c>
      <c r="EG69" s="52">
        <f t="shared" si="23"/>
        <v>-120115.54</v>
      </c>
      <c r="EI69" s="70">
        <f t="shared" si="24"/>
        <v>20830961.837554347</v>
      </c>
      <c r="EJ69" s="51"/>
      <c r="EK69" s="6">
        <v>176</v>
      </c>
      <c r="EL69" s="6" t="s">
        <v>54</v>
      </c>
      <c r="EM69" s="7">
        <v>4709</v>
      </c>
      <c r="EN69" s="7">
        <v>18690407.460696645</v>
      </c>
      <c r="EO69" s="7">
        <v>4784819.6225299882</v>
      </c>
      <c r="EP69" s="53">
        <v>-314843</v>
      </c>
      <c r="ER69" s="37">
        <v>18375564.460696645</v>
      </c>
      <c r="ES69" s="132"/>
      <c r="ET69" s="61">
        <v>2831990.1593799121</v>
      </c>
      <c r="EU69" s="134"/>
      <c r="EV69" s="61">
        <v>21207554.620076556</v>
      </c>
      <c r="EX69" s="67">
        <v>1191080.010827899</v>
      </c>
      <c r="EY69" s="34">
        <v>5.9504984473017934E-2</v>
      </c>
      <c r="EZ69" s="61">
        <v>252.9369315837543</v>
      </c>
      <c r="FB69" s="50">
        <v>184195.34</v>
      </c>
      <c r="FC69" s="51">
        <v>64079.8</v>
      </c>
      <c r="FD69" s="52">
        <v>-120115.54</v>
      </c>
      <c r="FF69" s="70">
        <v>21087439.080076557</v>
      </c>
      <c r="FG69" s="51"/>
      <c r="FH69" s="6">
        <v>176</v>
      </c>
      <c r="FI69" s="6" t="s">
        <v>54</v>
      </c>
      <c r="FJ69" s="7">
        <v>4709</v>
      </c>
      <c r="FK69" s="7">
        <v>18665735.196853142</v>
      </c>
      <c r="FL69" s="7">
        <v>4761638.4140824713</v>
      </c>
      <c r="FM69" s="53">
        <v>-314843</v>
      </c>
      <c r="FO69" s="37">
        <v>18350892.196853142</v>
      </c>
      <c r="FP69" s="132"/>
      <c r="FQ69" s="134">
        <v>2831990.1593799121</v>
      </c>
      <c r="FS69" s="67">
        <v>1166407.7469843961</v>
      </c>
      <c r="FT69" s="34">
        <v>5.8272386609251103E-2</v>
      </c>
      <c r="FU69" s="61">
        <v>247.69754660955536</v>
      </c>
      <c r="FW69" s="6">
        <v>176</v>
      </c>
      <c r="FX69" s="6" t="s">
        <v>54</v>
      </c>
      <c r="FY69" s="7">
        <v>4709</v>
      </c>
      <c r="FZ69" s="7">
        <v>21371115.150758859</v>
      </c>
      <c r="GA69" s="7">
        <v>4794002.6903430559</v>
      </c>
      <c r="GB69" s="53">
        <v>-314843</v>
      </c>
      <c r="GD69" s="37">
        <f t="shared" si="25"/>
        <v>21056272.150758859</v>
      </c>
      <c r="GF69" s="67">
        <f t="shared" si="26"/>
        <v>831606.8015101999</v>
      </c>
      <c r="GG69" s="34">
        <f t="shared" si="27"/>
        <v>4.1118445578685131E-2</v>
      </c>
      <c r="GH69" s="61">
        <f t="shared" si="28"/>
        <v>176.59944818649393</v>
      </c>
      <c r="GJ69" s="50">
        <v>210083.41109999997</v>
      </c>
      <c r="GK69" s="51">
        <v>72601.87</v>
      </c>
      <c r="GL69" s="52">
        <f t="shared" si="29"/>
        <v>-137481.54109999997</v>
      </c>
      <c r="GN69" s="70">
        <f t="shared" si="30"/>
        <v>20918790.60965886</v>
      </c>
      <c r="GO69" s="51"/>
      <c r="GP69" s="125">
        <v>12</v>
      </c>
      <c r="GQ69" s="51"/>
      <c r="GR69" s="106" t="s">
        <v>966</v>
      </c>
      <c r="GS69" s="88">
        <v>4817</v>
      </c>
      <c r="GT69" s="88">
        <v>20539508.349248659</v>
      </c>
      <c r="GU69" s="88">
        <v>4673295.5003528008</v>
      </c>
      <c r="GV69" s="88">
        <v>-314843</v>
      </c>
      <c r="GX69" s="97">
        <f t="shared" si="31"/>
        <v>20224665.349248659</v>
      </c>
      <c r="GZ69" s="88">
        <v>-137481.54109999997</v>
      </c>
      <c r="HB69" s="97">
        <f t="shared" si="32"/>
        <v>20087183.80814866</v>
      </c>
      <c r="HD69" s="110">
        <v>176</v>
      </c>
      <c r="HE69" s="53"/>
    </row>
    <row r="70" spans="1:213" x14ac:dyDescent="0.25">
      <c r="A70" s="6">
        <v>177</v>
      </c>
      <c r="B70" s="6" t="s">
        <v>967</v>
      </c>
      <c r="C70" s="7">
        <v>1884</v>
      </c>
      <c r="D70" s="7">
        <v>3871669.5033951709</v>
      </c>
      <c r="E70" s="7">
        <v>766456.96983776242</v>
      </c>
      <c r="F70" s="53">
        <v>-434688</v>
      </c>
      <c r="H70" s="37">
        <f t="shared" si="33"/>
        <v>3436981.5033951709</v>
      </c>
      <c r="I70" s="132"/>
      <c r="J70" s="61">
        <v>1013548.9329201439</v>
      </c>
      <c r="K70" s="134"/>
      <c r="L70" s="134">
        <f t="shared" si="34"/>
        <v>4450530.4363153148</v>
      </c>
      <c r="M70" s="190">
        <f t="shared" si="35"/>
        <v>2362.2773016535643</v>
      </c>
      <c r="O70" s="67">
        <f t="shared" si="36"/>
        <v>37296.514245470054</v>
      </c>
      <c r="P70" s="34">
        <f t="shared" si="37"/>
        <v>8.4510621698424878E-3</v>
      </c>
      <c r="Q70" s="61">
        <f t="shared" si="38"/>
        <v>19.796451298020198</v>
      </c>
      <c r="S70" s="50">
        <v>70686.824000000008</v>
      </c>
      <c r="T70" s="51">
        <v>21749.792000000001</v>
      </c>
      <c r="U70" s="52">
        <f t="shared" si="39"/>
        <v>-48937.032000000007</v>
      </c>
      <c r="W70" s="50">
        <f t="shared" si="40"/>
        <v>4401593.4043153152</v>
      </c>
      <c r="X70" s="52">
        <f t="shared" si="41"/>
        <v>366799.45035960962</v>
      </c>
      <c r="Y70" s="51"/>
      <c r="Z70" s="6">
        <v>177</v>
      </c>
      <c r="AA70" s="6" t="s">
        <v>55</v>
      </c>
      <c r="AB70" s="7">
        <v>1884</v>
      </c>
      <c r="AC70" s="7">
        <v>3871669.5033951709</v>
      </c>
      <c r="AD70" s="7">
        <v>766456.96983776242</v>
      </c>
      <c r="AE70" s="53">
        <v>-424208</v>
      </c>
      <c r="AG70" s="37">
        <f t="shared" si="42"/>
        <v>3447461.5033951709</v>
      </c>
      <c r="AH70" s="132"/>
      <c r="AI70" s="61">
        <v>1013548.9329201439</v>
      </c>
      <c r="AJ70" s="134"/>
      <c r="AK70" s="61">
        <f t="shared" si="0"/>
        <v>4461010.4363153148</v>
      </c>
      <c r="AM70" s="67">
        <f t="shared" si="43"/>
        <v>47776.514245470054</v>
      </c>
      <c r="AN70" s="34">
        <f t="shared" si="44"/>
        <v>1.0825738016411887E-2</v>
      </c>
      <c r="AO70" s="61">
        <f t="shared" si="45"/>
        <v>25.359083994410856</v>
      </c>
      <c r="AQ70" s="50">
        <v>70896.800000000003</v>
      </c>
      <c r="AR70" s="51">
        <v>21814.400000000001</v>
      </c>
      <c r="AS70" s="52">
        <f t="shared" si="1"/>
        <v>-49082.400000000001</v>
      </c>
      <c r="AU70" s="70">
        <f t="shared" si="2"/>
        <v>4411928.0363153145</v>
      </c>
      <c r="AV70" s="51"/>
      <c r="AW70" s="6">
        <v>177</v>
      </c>
      <c r="AX70" s="6" t="s">
        <v>55</v>
      </c>
      <c r="AY70" s="7">
        <v>1884</v>
      </c>
      <c r="AZ70" s="7">
        <v>3865623.2499472266</v>
      </c>
      <c r="BA70" s="7">
        <v>766502.66583776264</v>
      </c>
      <c r="BB70" s="53">
        <v>-424208</v>
      </c>
      <c r="BD70" s="37">
        <f t="shared" si="46"/>
        <v>3441415.2499472266</v>
      </c>
      <c r="BE70" s="132"/>
      <c r="BF70" s="61">
        <v>1011941.9180370271</v>
      </c>
      <c r="BG70" s="134"/>
      <c r="BH70" s="61">
        <f t="shared" si="3"/>
        <v>4453357.1679842537</v>
      </c>
      <c r="BJ70" s="67">
        <f t="shared" si="47"/>
        <v>40123.245914408937</v>
      </c>
      <c r="BK70" s="34">
        <f t="shared" si="48"/>
        <v>9.0915747098197757E-3</v>
      </c>
      <c r="BL70" s="61">
        <f t="shared" si="49"/>
        <v>21.296839657329585</v>
      </c>
      <c r="BN70" s="50">
        <v>70896.800000000003</v>
      </c>
      <c r="BO70" s="51">
        <v>21814.400000000001</v>
      </c>
      <c r="BP70" s="52">
        <f t="shared" si="4"/>
        <v>-49082.400000000001</v>
      </c>
      <c r="BR70" s="70">
        <f t="shared" si="5"/>
        <v>4404274.7679842534</v>
      </c>
      <c r="BS70" s="51"/>
      <c r="BT70" s="6">
        <v>177</v>
      </c>
      <c r="BU70" s="6" t="s">
        <v>55</v>
      </c>
      <c r="BV70" s="7">
        <v>1884</v>
      </c>
      <c r="BW70" s="7">
        <v>3859108.2894846015</v>
      </c>
      <c r="BX70" s="7">
        <v>761862.56037346518</v>
      </c>
      <c r="BY70" s="53">
        <v>-424208</v>
      </c>
      <c r="CA70" s="37">
        <f t="shared" si="6"/>
        <v>3434900.2894846015</v>
      </c>
      <c r="CB70" s="132"/>
      <c r="CC70" s="61">
        <v>1011941.9180370271</v>
      </c>
      <c r="CD70" s="134"/>
      <c r="CE70" s="61">
        <f t="shared" si="7"/>
        <v>4446842.2075216286</v>
      </c>
      <c r="CG70" s="67">
        <f t="shared" si="8"/>
        <v>33608.285451783799</v>
      </c>
      <c r="CH70" s="34">
        <f t="shared" si="9"/>
        <v>7.615341956771062E-3</v>
      </c>
      <c r="CI70" s="61">
        <f t="shared" si="50"/>
        <v>17.838792702645328</v>
      </c>
      <c r="CK70" s="50">
        <v>70896.800000000003</v>
      </c>
      <c r="CL70" s="51">
        <v>21814.400000000001</v>
      </c>
      <c r="CM70" s="52">
        <f t="shared" si="10"/>
        <v>-49082.400000000001</v>
      </c>
      <c r="CO70" s="70">
        <f t="shared" si="11"/>
        <v>4397759.8075216282</v>
      </c>
      <c r="CP70" s="51"/>
      <c r="CQ70" s="6">
        <v>177</v>
      </c>
      <c r="CR70" s="6" t="s">
        <v>55</v>
      </c>
      <c r="CS70" s="7">
        <v>1884</v>
      </c>
      <c r="CT70" s="7">
        <v>3868672.7785152411</v>
      </c>
      <c r="CU70" s="7">
        <v>761862.56037346518</v>
      </c>
      <c r="CV70" s="53">
        <v>-424208</v>
      </c>
      <c r="CX70" s="37">
        <f t="shared" si="12"/>
        <v>3444464.7785152411</v>
      </c>
      <c r="CY70" s="132"/>
      <c r="CZ70" s="61">
        <v>1011941.9180370271</v>
      </c>
      <c r="DA70" s="134"/>
      <c r="DB70" s="61">
        <f t="shared" si="13"/>
        <v>4456406.6965522682</v>
      </c>
      <c r="DD70" s="67">
        <f t="shared" si="14"/>
        <v>43172.77448242344</v>
      </c>
      <c r="DE70" s="34">
        <f t="shared" si="15"/>
        <v>9.782571068015139E-3</v>
      </c>
      <c r="DF70" s="61">
        <f t="shared" si="51"/>
        <v>22.915485394067645</v>
      </c>
      <c r="DH70" s="50">
        <v>70896.800000000003</v>
      </c>
      <c r="DI70" s="51">
        <v>21814.400000000001</v>
      </c>
      <c r="DJ70" s="52">
        <f t="shared" si="16"/>
        <v>-49082.400000000001</v>
      </c>
      <c r="DL70" s="70">
        <f t="shared" si="17"/>
        <v>4407324.2965522679</v>
      </c>
      <c r="DM70" s="51"/>
      <c r="DN70" s="6">
        <v>177</v>
      </c>
      <c r="DO70" s="6" t="s">
        <v>55</v>
      </c>
      <c r="DP70" s="7">
        <v>1884</v>
      </c>
      <c r="DQ70" s="7">
        <v>3880773.8003244568</v>
      </c>
      <c r="DR70" s="7">
        <v>762045.90194618027</v>
      </c>
      <c r="DS70" s="53">
        <v>-424208</v>
      </c>
      <c r="DU70" s="37">
        <f t="shared" si="18"/>
        <v>3456565.8003244568</v>
      </c>
      <c r="DV70" s="132"/>
      <c r="DW70" s="61">
        <v>1015833.6367956954</v>
      </c>
      <c r="DX70" s="134"/>
      <c r="DY70" s="61">
        <f t="shared" si="19"/>
        <v>4472399.4371201526</v>
      </c>
      <c r="EA70" s="67">
        <f t="shared" si="20"/>
        <v>59165.515050307848</v>
      </c>
      <c r="EB70" s="34">
        <f t="shared" si="21"/>
        <v>1.3406385452271406E-2</v>
      </c>
      <c r="EC70" s="61">
        <f t="shared" si="22"/>
        <v>31.404201194430918</v>
      </c>
      <c r="EE70" s="50">
        <v>70896.800000000003</v>
      </c>
      <c r="EF70" s="51">
        <v>21814.400000000001</v>
      </c>
      <c r="EG70" s="52">
        <f t="shared" si="23"/>
        <v>-49082.400000000001</v>
      </c>
      <c r="EI70" s="70">
        <f t="shared" si="24"/>
        <v>4423317.0371201523</v>
      </c>
      <c r="EJ70" s="51"/>
      <c r="EK70" s="6">
        <v>177</v>
      </c>
      <c r="EL70" s="6" t="s">
        <v>55</v>
      </c>
      <c r="EM70" s="7">
        <v>1884</v>
      </c>
      <c r="EN70" s="7">
        <v>3969061.5807964653</v>
      </c>
      <c r="EO70" s="7">
        <v>762045.90194618027</v>
      </c>
      <c r="EP70" s="53">
        <v>-424208</v>
      </c>
      <c r="ER70" s="37">
        <v>3544853.5807964653</v>
      </c>
      <c r="ES70" s="132"/>
      <c r="ET70" s="61">
        <v>1015833.6367956954</v>
      </c>
      <c r="EU70" s="134"/>
      <c r="EV70" s="61">
        <v>4560687.2175921611</v>
      </c>
      <c r="EX70" s="67">
        <v>229744.17552231625</v>
      </c>
      <c r="EY70" s="34">
        <v>5.3047147766809903E-2</v>
      </c>
      <c r="EZ70" s="61">
        <v>121.94489146619759</v>
      </c>
      <c r="FB70" s="50">
        <v>70896.800000000003</v>
      </c>
      <c r="FC70" s="51">
        <v>21814.400000000001</v>
      </c>
      <c r="FD70" s="52">
        <v>-49082.400000000001</v>
      </c>
      <c r="FF70" s="70">
        <v>4511604.8175921608</v>
      </c>
      <c r="FG70" s="51"/>
      <c r="FH70" s="6">
        <v>177</v>
      </c>
      <c r="FI70" s="6" t="s">
        <v>55</v>
      </c>
      <c r="FJ70" s="7">
        <v>1884</v>
      </c>
      <c r="FK70" s="7">
        <v>3961461.1295858077</v>
      </c>
      <c r="FL70" s="7">
        <v>755034.03917638399</v>
      </c>
      <c r="FM70" s="53">
        <v>-424208</v>
      </c>
      <c r="FO70" s="37">
        <v>3537253.1295858077</v>
      </c>
      <c r="FP70" s="132"/>
      <c r="FQ70" s="134">
        <v>1015833.6367956954</v>
      </c>
      <c r="FS70" s="67">
        <v>222143.72431165818</v>
      </c>
      <c r="FT70" s="34">
        <v>5.1292229464530485E-2</v>
      </c>
      <c r="FU70" s="61">
        <v>117.91068169408608</v>
      </c>
      <c r="FW70" s="6">
        <v>177</v>
      </c>
      <c r="FX70" s="6" t="s">
        <v>55</v>
      </c>
      <c r="FY70" s="7">
        <v>1884</v>
      </c>
      <c r="FZ70" s="7">
        <v>4921521.2884214781</v>
      </c>
      <c r="GA70" s="7">
        <v>754787.2591736808</v>
      </c>
      <c r="GB70" s="53">
        <v>-424208</v>
      </c>
      <c r="GD70" s="37">
        <f t="shared" si="25"/>
        <v>4497313.2884214781</v>
      </c>
      <c r="GF70" s="67">
        <f t="shared" si="26"/>
        <v>84079.366351633333</v>
      </c>
      <c r="GG70" s="34">
        <f t="shared" si="27"/>
        <v>1.905164508302324E-2</v>
      </c>
      <c r="GH70" s="61">
        <f t="shared" si="28"/>
        <v>44.6281137747523</v>
      </c>
      <c r="GJ70" s="50">
        <v>21186.545700000002</v>
      </c>
      <c r="GK70" s="51">
        <v>52801.36</v>
      </c>
      <c r="GL70" s="52">
        <f t="shared" si="29"/>
        <v>31614.814299999998</v>
      </c>
      <c r="GN70" s="70">
        <f t="shared" si="30"/>
        <v>4528928.1027214779</v>
      </c>
      <c r="GO70" s="51"/>
      <c r="GP70" s="125">
        <v>6</v>
      </c>
      <c r="GQ70" s="51"/>
      <c r="GR70" s="106" t="s">
        <v>967</v>
      </c>
      <c r="GS70" s="88">
        <v>1904</v>
      </c>
      <c r="GT70" s="88">
        <v>4837441.9220698448</v>
      </c>
      <c r="GU70" s="88">
        <v>886926.60915773094</v>
      </c>
      <c r="GV70" s="88">
        <v>-424208</v>
      </c>
      <c r="GX70" s="97">
        <f t="shared" si="31"/>
        <v>4413233.9220698448</v>
      </c>
      <c r="GZ70" s="88">
        <v>31614.814299999998</v>
      </c>
      <c r="HB70" s="97">
        <f t="shared" si="32"/>
        <v>4444848.7363698445</v>
      </c>
      <c r="HD70" s="110">
        <v>177</v>
      </c>
      <c r="HE70" s="53"/>
    </row>
    <row r="71" spans="1:213" x14ac:dyDescent="0.25">
      <c r="A71" s="6">
        <v>178</v>
      </c>
      <c r="B71" s="6" t="s">
        <v>968</v>
      </c>
      <c r="C71" s="7">
        <v>6225</v>
      </c>
      <c r="D71" s="7">
        <v>19400438.943203852</v>
      </c>
      <c r="E71" s="7">
        <v>5135795.2984180637</v>
      </c>
      <c r="F71" s="53">
        <v>-563524</v>
      </c>
      <c r="H71" s="37">
        <f t="shared" si="33"/>
        <v>18836914.943203852</v>
      </c>
      <c r="I71" s="132"/>
      <c r="J71" s="61">
        <v>3781747.2344020465</v>
      </c>
      <c r="K71" s="134"/>
      <c r="L71" s="134">
        <f t="shared" si="34"/>
        <v>22618662.177605897</v>
      </c>
      <c r="M71" s="190">
        <f t="shared" si="35"/>
        <v>3633.520028531068</v>
      </c>
      <c r="O71" s="67">
        <f t="shared" si="36"/>
        <v>1354538.3913923763</v>
      </c>
      <c r="P71" s="34">
        <f t="shared" si="37"/>
        <v>6.3700644569732234E-2</v>
      </c>
      <c r="Q71" s="61">
        <f t="shared" si="38"/>
        <v>217.59652873773112</v>
      </c>
      <c r="S71" s="50">
        <v>128147.05573999998</v>
      </c>
      <c r="T71" s="51">
        <v>97874.064000000013</v>
      </c>
      <c r="U71" s="52">
        <f t="shared" si="39"/>
        <v>-30272.991739999969</v>
      </c>
      <c r="W71" s="50">
        <f t="shared" si="40"/>
        <v>22588389.185865898</v>
      </c>
      <c r="X71" s="52">
        <f t="shared" si="41"/>
        <v>1882365.7654888248</v>
      </c>
      <c r="Y71" s="51"/>
      <c r="Z71" s="6">
        <v>178</v>
      </c>
      <c r="AA71" s="6" t="s">
        <v>56</v>
      </c>
      <c r="AB71" s="7">
        <v>6225</v>
      </c>
      <c r="AC71" s="7">
        <v>19400438.943203852</v>
      </c>
      <c r="AD71" s="7">
        <v>5135795.2984180637</v>
      </c>
      <c r="AE71" s="53">
        <v>-570287</v>
      </c>
      <c r="AG71" s="37">
        <f t="shared" si="42"/>
        <v>18830151.943203852</v>
      </c>
      <c r="AH71" s="132"/>
      <c r="AI71" s="61">
        <v>3781747.2344020465</v>
      </c>
      <c r="AJ71" s="134"/>
      <c r="AK71" s="61">
        <f t="shared" si="0"/>
        <v>22611899.177605897</v>
      </c>
      <c r="AM71" s="67">
        <f t="shared" si="43"/>
        <v>1347775.3913923763</v>
      </c>
      <c r="AN71" s="34">
        <f t="shared" si="44"/>
        <v>6.3382597136036195E-2</v>
      </c>
      <c r="AO71" s="61">
        <f t="shared" si="45"/>
        <v>216.51010303491989</v>
      </c>
      <c r="AQ71" s="50">
        <v>128527.71799999999</v>
      </c>
      <c r="AR71" s="51">
        <v>98164.800000000003</v>
      </c>
      <c r="AS71" s="52">
        <f t="shared" si="1"/>
        <v>-30362.917999999991</v>
      </c>
      <c r="AU71" s="70">
        <f t="shared" si="2"/>
        <v>22581536.259605896</v>
      </c>
      <c r="AV71" s="51"/>
      <c r="AW71" s="6">
        <v>178</v>
      </c>
      <c r="AX71" s="6" t="s">
        <v>56</v>
      </c>
      <c r="AY71" s="7">
        <v>6225</v>
      </c>
      <c r="AZ71" s="7">
        <v>19381155.627190411</v>
      </c>
      <c r="BA71" s="7">
        <v>5135947.3144180644</v>
      </c>
      <c r="BB71" s="53">
        <v>-570287</v>
      </c>
      <c r="BD71" s="37">
        <f t="shared" si="46"/>
        <v>18810868.627190411</v>
      </c>
      <c r="BE71" s="132"/>
      <c r="BF71" s="61">
        <v>3776241.4151683818</v>
      </c>
      <c r="BG71" s="134"/>
      <c r="BH71" s="61">
        <f t="shared" si="3"/>
        <v>22587110.042358793</v>
      </c>
      <c r="BJ71" s="67">
        <f t="shared" si="47"/>
        <v>1322986.2561452724</v>
      </c>
      <c r="BK71" s="34">
        <f t="shared" si="48"/>
        <v>6.2216824424386738E-2</v>
      </c>
      <c r="BL71" s="61">
        <f t="shared" si="49"/>
        <v>212.5279126337787</v>
      </c>
      <c r="BN71" s="50">
        <v>128527.71799999999</v>
      </c>
      <c r="BO71" s="51">
        <v>98164.800000000003</v>
      </c>
      <c r="BP71" s="52">
        <f t="shared" si="4"/>
        <v>-30362.917999999991</v>
      </c>
      <c r="BR71" s="70">
        <f t="shared" si="5"/>
        <v>22556747.124358792</v>
      </c>
      <c r="BS71" s="51"/>
      <c r="BT71" s="6">
        <v>178</v>
      </c>
      <c r="BU71" s="6" t="s">
        <v>56</v>
      </c>
      <c r="BV71" s="7">
        <v>6225</v>
      </c>
      <c r="BW71" s="7">
        <v>19383936.558432125</v>
      </c>
      <c r="BX71" s="7">
        <v>5141323.9520816747</v>
      </c>
      <c r="BY71" s="53">
        <v>-570287</v>
      </c>
      <c r="CA71" s="37">
        <f t="shared" si="6"/>
        <v>18813649.558432125</v>
      </c>
      <c r="CB71" s="132"/>
      <c r="CC71" s="61">
        <v>3776241.4151683818</v>
      </c>
      <c r="CD71" s="134"/>
      <c r="CE71" s="61">
        <f t="shared" si="7"/>
        <v>22589890.973600507</v>
      </c>
      <c r="CG71" s="67">
        <f t="shared" si="8"/>
        <v>1325767.1873869859</v>
      </c>
      <c r="CH71" s="34">
        <f t="shared" si="9"/>
        <v>6.2347604853887267E-2</v>
      </c>
      <c r="CI71" s="61">
        <f t="shared" si="50"/>
        <v>212.97464857622262</v>
      </c>
      <c r="CK71" s="50">
        <v>128527.71799999999</v>
      </c>
      <c r="CL71" s="51">
        <v>98164.800000000003</v>
      </c>
      <c r="CM71" s="52">
        <f t="shared" si="10"/>
        <v>-30362.917999999991</v>
      </c>
      <c r="CO71" s="70">
        <f t="shared" si="11"/>
        <v>22559528.055600505</v>
      </c>
      <c r="CP71" s="51"/>
      <c r="CQ71" s="6">
        <v>178</v>
      </c>
      <c r="CR71" s="6" t="s">
        <v>56</v>
      </c>
      <c r="CS71" s="7">
        <v>6225</v>
      </c>
      <c r="CT71" s="7">
        <v>18953743.19731202</v>
      </c>
      <c r="CU71" s="7">
        <v>5141323.9520816747</v>
      </c>
      <c r="CV71" s="53">
        <v>-570287</v>
      </c>
      <c r="CX71" s="37">
        <f t="shared" si="12"/>
        <v>18383456.19731202</v>
      </c>
      <c r="CY71" s="132"/>
      <c r="CZ71" s="61">
        <v>3776241.4151683818</v>
      </c>
      <c r="DA71" s="134"/>
      <c r="DB71" s="61">
        <f t="shared" si="13"/>
        <v>22159697.612480402</v>
      </c>
      <c r="DD71" s="67">
        <f t="shared" si="14"/>
        <v>895573.82626688108</v>
      </c>
      <c r="DE71" s="34">
        <f t="shared" si="15"/>
        <v>4.2116657863303146E-2</v>
      </c>
      <c r="DF71" s="61">
        <f t="shared" si="51"/>
        <v>143.86728132801304</v>
      </c>
      <c r="DH71" s="50">
        <v>128527.71799999999</v>
      </c>
      <c r="DI71" s="51">
        <v>98164.800000000003</v>
      </c>
      <c r="DJ71" s="52">
        <f t="shared" si="16"/>
        <v>-30362.917999999991</v>
      </c>
      <c r="DL71" s="70">
        <f t="shared" si="17"/>
        <v>22129334.694480401</v>
      </c>
      <c r="DM71" s="51"/>
      <c r="DN71" s="6">
        <v>178</v>
      </c>
      <c r="DO71" s="6" t="s">
        <v>56</v>
      </c>
      <c r="DP71" s="7">
        <v>6225</v>
      </c>
      <c r="DQ71" s="7">
        <v>19001178.970903959</v>
      </c>
      <c r="DR71" s="7">
        <v>5146731.6387598095</v>
      </c>
      <c r="DS71" s="53">
        <v>-570287</v>
      </c>
      <c r="DU71" s="37">
        <f t="shared" si="18"/>
        <v>18430891.970903959</v>
      </c>
      <c r="DV71" s="132"/>
      <c r="DW71" s="61">
        <v>3796971.5219139475</v>
      </c>
      <c r="DX71" s="134"/>
      <c r="DY71" s="61">
        <f t="shared" si="19"/>
        <v>22227863.492817909</v>
      </c>
      <c r="EA71" s="67">
        <f t="shared" si="20"/>
        <v>963739.70660438761</v>
      </c>
      <c r="EB71" s="34">
        <f t="shared" si="21"/>
        <v>4.532233334858702E-2</v>
      </c>
      <c r="EC71" s="61">
        <f t="shared" si="22"/>
        <v>154.81762355090564</v>
      </c>
      <c r="EE71" s="50">
        <v>128527.71799999999</v>
      </c>
      <c r="EF71" s="51">
        <v>98164.800000000003</v>
      </c>
      <c r="EG71" s="52">
        <f t="shared" si="23"/>
        <v>-30362.917999999991</v>
      </c>
      <c r="EI71" s="70">
        <f t="shared" si="24"/>
        <v>22197500.574817907</v>
      </c>
      <c r="EJ71" s="51"/>
      <c r="EK71" s="6">
        <v>178</v>
      </c>
      <c r="EL71" s="6" t="s">
        <v>56</v>
      </c>
      <c r="EM71" s="7">
        <v>6225</v>
      </c>
      <c r="EN71" s="7">
        <v>19324346.26261897</v>
      </c>
      <c r="EO71" s="7">
        <v>5146731.6387598095</v>
      </c>
      <c r="EP71" s="53">
        <v>-570287</v>
      </c>
      <c r="ER71" s="37">
        <v>18754059.26261897</v>
      </c>
      <c r="ES71" s="132"/>
      <c r="ET71" s="61">
        <v>3796971.5219139475</v>
      </c>
      <c r="EU71" s="134"/>
      <c r="EV71" s="61">
        <v>22551030.78453292</v>
      </c>
      <c r="EX71" s="67">
        <v>1560662.4783193991</v>
      </c>
      <c r="EY71" s="34">
        <v>7.4351362279689748E-2</v>
      </c>
      <c r="EZ71" s="61">
        <v>250.70883185853799</v>
      </c>
      <c r="FB71" s="50">
        <v>128527.71799999999</v>
      </c>
      <c r="FC71" s="51">
        <v>98164.800000000003</v>
      </c>
      <c r="FD71" s="52">
        <v>-30362.917999999991</v>
      </c>
      <c r="FF71" s="70">
        <v>22520667.866532918</v>
      </c>
      <c r="FG71" s="51"/>
      <c r="FH71" s="6">
        <v>178</v>
      </c>
      <c r="FI71" s="6" t="s">
        <v>56</v>
      </c>
      <c r="FJ71" s="7">
        <v>6225</v>
      </c>
      <c r="FK71" s="7">
        <v>19310911.458829138</v>
      </c>
      <c r="FL71" s="7">
        <v>5135245.6787037076</v>
      </c>
      <c r="FM71" s="53">
        <v>-570287</v>
      </c>
      <c r="FO71" s="37">
        <v>18740624.458829138</v>
      </c>
      <c r="FP71" s="132"/>
      <c r="FQ71" s="134">
        <v>3796971.5219139475</v>
      </c>
      <c r="FS71" s="67">
        <v>1547227.6745295674</v>
      </c>
      <c r="FT71" s="34">
        <v>7.3711316159781756E-2</v>
      </c>
      <c r="FU71" s="61">
        <v>248.55063044651683</v>
      </c>
      <c r="FW71" s="6">
        <v>178</v>
      </c>
      <c r="FX71" s="6" t="s">
        <v>56</v>
      </c>
      <c r="FY71" s="7">
        <v>6225</v>
      </c>
      <c r="FZ71" s="7">
        <v>22859935.874359548</v>
      </c>
      <c r="GA71" s="7">
        <v>5094440.5393602792</v>
      </c>
      <c r="GB71" s="53">
        <v>-570287</v>
      </c>
      <c r="GD71" s="37">
        <f t="shared" si="25"/>
        <v>22289648.874359548</v>
      </c>
      <c r="GF71" s="67">
        <f t="shared" si="26"/>
        <v>1025525.0881460272</v>
      </c>
      <c r="GG71" s="34">
        <f t="shared" si="27"/>
        <v>4.8227949501070948E-2</v>
      </c>
      <c r="GH71" s="61">
        <f t="shared" si="28"/>
        <v>164.74298604755458</v>
      </c>
      <c r="GJ71" s="50">
        <v>106289.13768</v>
      </c>
      <c r="GK71" s="51">
        <v>75307.939700000003</v>
      </c>
      <c r="GL71" s="52">
        <f t="shared" si="29"/>
        <v>-30981.197979999997</v>
      </c>
      <c r="GN71" s="70">
        <f t="shared" si="30"/>
        <v>22258667.676379547</v>
      </c>
      <c r="GO71" s="51"/>
      <c r="GP71" s="125">
        <v>10</v>
      </c>
      <c r="GQ71" s="51"/>
      <c r="GR71" s="106" t="s">
        <v>968</v>
      </c>
      <c r="GS71" s="88">
        <v>6334</v>
      </c>
      <c r="GT71" s="88">
        <v>21834410.786213521</v>
      </c>
      <c r="GU71" s="88">
        <v>5067023.0164496424</v>
      </c>
      <c r="GV71" s="88">
        <v>-570287</v>
      </c>
      <c r="GX71" s="97">
        <f t="shared" si="31"/>
        <v>21264123.786213521</v>
      </c>
      <c r="GZ71" s="88">
        <v>-30981.197979999997</v>
      </c>
      <c r="HB71" s="97">
        <f t="shared" si="32"/>
        <v>21233142.588233519</v>
      </c>
      <c r="HD71" s="110">
        <v>178</v>
      </c>
      <c r="HE71" s="53"/>
    </row>
    <row r="72" spans="1:213" x14ac:dyDescent="0.25">
      <c r="A72" s="6">
        <v>179</v>
      </c>
      <c r="B72" s="6" t="s">
        <v>969</v>
      </c>
      <c r="C72" s="7">
        <v>141305</v>
      </c>
      <c r="D72" s="7">
        <v>156326517.2885578</v>
      </c>
      <c r="E72" s="7">
        <v>52089690.186789371</v>
      </c>
      <c r="F72" s="53">
        <v>-21838499</v>
      </c>
      <c r="H72" s="37">
        <f t="shared" si="33"/>
        <v>134488018.2885578</v>
      </c>
      <c r="I72" s="132"/>
      <c r="J72" s="61">
        <v>56358139.757703044</v>
      </c>
      <c r="K72" s="134"/>
      <c r="L72" s="134">
        <f t="shared" si="34"/>
        <v>190846158.04626083</v>
      </c>
      <c r="M72" s="190">
        <f t="shared" si="35"/>
        <v>1350.5973464934775</v>
      </c>
      <c r="O72" s="67">
        <f t="shared" si="36"/>
        <v>17237001.691603333</v>
      </c>
      <c r="P72" s="34">
        <f t="shared" si="37"/>
        <v>9.9286247646931253E-2</v>
      </c>
      <c r="Q72" s="61">
        <f t="shared" si="38"/>
        <v>121.98437204347569</v>
      </c>
      <c r="S72" s="50">
        <v>10856131.366952002</v>
      </c>
      <c r="T72" s="51">
        <v>877196.29859999986</v>
      </c>
      <c r="U72" s="52">
        <f t="shared" si="39"/>
        <v>-9978935.0683520027</v>
      </c>
      <c r="W72" s="50">
        <f t="shared" si="40"/>
        <v>180867222.97790882</v>
      </c>
      <c r="X72" s="52">
        <f t="shared" si="41"/>
        <v>15072268.581492402</v>
      </c>
      <c r="Y72" s="51"/>
      <c r="Z72" s="6">
        <v>179</v>
      </c>
      <c r="AA72" s="6" t="s">
        <v>57</v>
      </c>
      <c r="AB72" s="7">
        <v>141305</v>
      </c>
      <c r="AC72" s="7">
        <v>156326517.2885578</v>
      </c>
      <c r="AD72" s="7">
        <v>52089690.186789371</v>
      </c>
      <c r="AE72" s="53">
        <v>-21922071</v>
      </c>
      <c r="AG72" s="37">
        <f t="shared" si="42"/>
        <v>134404446.2885578</v>
      </c>
      <c r="AH72" s="132"/>
      <c r="AI72" s="61">
        <v>56358139.757703044</v>
      </c>
      <c r="AJ72" s="134"/>
      <c r="AK72" s="61">
        <f t="shared" si="0"/>
        <v>190762586.04626083</v>
      </c>
      <c r="AM72" s="67">
        <f t="shared" si="43"/>
        <v>17153429.691603333</v>
      </c>
      <c r="AN72" s="34">
        <f t="shared" si="44"/>
        <v>9.8804867506881056E-2</v>
      </c>
      <c r="AO72" s="61">
        <f t="shared" si="45"/>
        <v>121.39294215776748</v>
      </c>
      <c r="AQ72" s="50">
        <v>10888379.626399998</v>
      </c>
      <c r="AR72" s="51">
        <v>879802.0199999999</v>
      </c>
      <c r="AS72" s="52">
        <f t="shared" si="1"/>
        <v>-10008577.606399998</v>
      </c>
      <c r="AU72" s="70">
        <f t="shared" si="2"/>
        <v>180754008.43986082</v>
      </c>
      <c r="AV72" s="51"/>
      <c r="AW72" s="6">
        <v>179</v>
      </c>
      <c r="AX72" s="6" t="s">
        <v>57</v>
      </c>
      <c r="AY72" s="7">
        <v>141305</v>
      </c>
      <c r="AZ72" s="7">
        <v>156117594.22126865</v>
      </c>
      <c r="BA72" s="7">
        <v>52093054.698789395</v>
      </c>
      <c r="BB72" s="53">
        <v>-21922071</v>
      </c>
      <c r="BD72" s="37">
        <f t="shared" si="46"/>
        <v>134195523.22126865</v>
      </c>
      <c r="BE72" s="132"/>
      <c r="BF72" s="61">
        <v>56213128.063223377</v>
      </c>
      <c r="BG72" s="134"/>
      <c r="BH72" s="61">
        <f t="shared" si="3"/>
        <v>190408651.28449202</v>
      </c>
      <c r="BJ72" s="67">
        <f t="shared" si="47"/>
        <v>16799494.929834515</v>
      </c>
      <c r="BK72" s="34">
        <f t="shared" si="48"/>
        <v>9.6766180324703979E-2</v>
      </c>
      <c r="BL72" s="61">
        <f t="shared" si="49"/>
        <v>118.88818463489979</v>
      </c>
      <c r="BN72" s="50">
        <v>10888379.626399998</v>
      </c>
      <c r="BO72" s="51">
        <v>879802.0199999999</v>
      </c>
      <c r="BP72" s="52">
        <f t="shared" si="4"/>
        <v>-10008577.606399998</v>
      </c>
      <c r="BR72" s="70">
        <f t="shared" si="5"/>
        <v>180400073.678092</v>
      </c>
      <c r="BS72" s="51"/>
      <c r="BT72" s="6">
        <v>179</v>
      </c>
      <c r="BU72" s="6" t="s">
        <v>57</v>
      </c>
      <c r="BV72" s="7">
        <v>141305</v>
      </c>
      <c r="BW72" s="7">
        <v>156556170.21796352</v>
      </c>
      <c r="BX72" s="7">
        <v>52687308.98929856</v>
      </c>
      <c r="BY72" s="53">
        <v>-21922071</v>
      </c>
      <c r="CA72" s="37">
        <f t="shared" si="6"/>
        <v>134634099.21796352</v>
      </c>
      <c r="CB72" s="132"/>
      <c r="CC72" s="61">
        <v>56213128.063223377</v>
      </c>
      <c r="CD72" s="134"/>
      <c r="CE72" s="61">
        <f t="shared" si="7"/>
        <v>190847227.28118688</v>
      </c>
      <c r="CG72" s="67">
        <f t="shared" si="8"/>
        <v>17238070.926529378</v>
      </c>
      <c r="CH72" s="34">
        <f t="shared" si="9"/>
        <v>9.9292406509450343E-2</v>
      </c>
      <c r="CI72" s="61">
        <f t="shared" si="50"/>
        <v>121.99193890187451</v>
      </c>
      <c r="CK72" s="50">
        <v>10888379.626399998</v>
      </c>
      <c r="CL72" s="51">
        <v>879802.0199999999</v>
      </c>
      <c r="CM72" s="52">
        <f t="shared" si="10"/>
        <v>-10008577.606399998</v>
      </c>
      <c r="CO72" s="70">
        <f t="shared" si="11"/>
        <v>180838649.67478687</v>
      </c>
      <c r="CP72" s="51"/>
      <c r="CQ72" s="6">
        <v>179</v>
      </c>
      <c r="CR72" s="6" t="s">
        <v>57</v>
      </c>
      <c r="CS72" s="7">
        <v>141305</v>
      </c>
      <c r="CT72" s="7">
        <v>158335634.54218751</v>
      </c>
      <c r="CU72" s="7">
        <v>52687308.98929856</v>
      </c>
      <c r="CV72" s="53">
        <v>-21922071</v>
      </c>
      <c r="CX72" s="37">
        <f t="shared" si="12"/>
        <v>136413563.54218751</v>
      </c>
      <c r="CY72" s="132"/>
      <c r="CZ72" s="61">
        <v>56213128.063223377</v>
      </c>
      <c r="DA72" s="134"/>
      <c r="DB72" s="61">
        <f t="shared" si="13"/>
        <v>192626691.60541087</v>
      </c>
      <c r="DD72" s="67">
        <f t="shared" si="14"/>
        <v>19017535.250753373</v>
      </c>
      <c r="DE72" s="34">
        <f t="shared" si="15"/>
        <v>0.10954223642388652</v>
      </c>
      <c r="DF72" s="61">
        <f t="shared" si="51"/>
        <v>134.58501292065654</v>
      </c>
      <c r="DH72" s="50">
        <v>10888379.626399998</v>
      </c>
      <c r="DI72" s="51">
        <v>879802.0199999999</v>
      </c>
      <c r="DJ72" s="52">
        <f t="shared" si="16"/>
        <v>-10008577.606399998</v>
      </c>
      <c r="DL72" s="70">
        <f t="shared" si="17"/>
        <v>182618113.99901086</v>
      </c>
      <c r="DM72" s="51"/>
      <c r="DN72" s="6">
        <v>179</v>
      </c>
      <c r="DO72" s="6" t="s">
        <v>57</v>
      </c>
      <c r="DP72" s="7">
        <v>141305</v>
      </c>
      <c r="DQ72" s="7">
        <v>158902824.46060681</v>
      </c>
      <c r="DR72" s="7">
        <v>52760801.082510985</v>
      </c>
      <c r="DS72" s="53">
        <v>-21922071</v>
      </c>
      <c r="DU72" s="37">
        <f t="shared" si="18"/>
        <v>136980753.46060681</v>
      </c>
      <c r="DV72" s="132"/>
      <c r="DW72" s="61">
        <v>56945422.049859181</v>
      </c>
      <c r="DX72" s="134"/>
      <c r="DY72" s="61">
        <f t="shared" si="19"/>
        <v>193926175.51046598</v>
      </c>
      <c r="EA72" s="67">
        <f t="shared" si="20"/>
        <v>20317019.155808479</v>
      </c>
      <c r="EB72" s="34">
        <f t="shared" si="21"/>
        <v>0.11702734799484799</v>
      </c>
      <c r="EC72" s="61">
        <f t="shared" si="22"/>
        <v>143.78131811194564</v>
      </c>
      <c r="EE72" s="50">
        <v>10888379.626399998</v>
      </c>
      <c r="EF72" s="51">
        <v>879802.0199999999</v>
      </c>
      <c r="EG72" s="52">
        <f t="shared" si="23"/>
        <v>-10008577.606399998</v>
      </c>
      <c r="EI72" s="70">
        <f t="shared" si="24"/>
        <v>183917597.90406597</v>
      </c>
      <c r="EJ72" s="51"/>
      <c r="EK72" s="6">
        <v>179</v>
      </c>
      <c r="EL72" s="6" t="s">
        <v>57</v>
      </c>
      <c r="EM72" s="7">
        <v>141305</v>
      </c>
      <c r="EN72" s="7">
        <v>164568963.06173003</v>
      </c>
      <c r="EO72" s="7">
        <v>52760801.082510985</v>
      </c>
      <c r="EP72" s="53">
        <v>-21922071</v>
      </c>
      <c r="ER72" s="37">
        <v>142646892.06173003</v>
      </c>
      <c r="ES72" s="132"/>
      <c r="ET72" s="61">
        <v>56945422.049859181</v>
      </c>
      <c r="EU72" s="134"/>
      <c r="EV72" s="61">
        <v>199592314.11158919</v>
      </c>
      <c r="EX72" s="67">
        <v>32042083.116931677</v>
      </c>
      <c r="EY72" s="34">
        <v>0.19123866870677944</v>
      </c>
      <c r="EZ72" s="61">
        <v>226.75831086608173</v>
      </c>
      <c r="FB72" s="50">
        <v>10888379.626399998</v>
      </c>
      <c r="FC72" s="51">
        <v>879802.0199999999</v>
      </c>
      <c r="FD72" s="52">
        <v>-10008577.606399998</v>
      </c>
      <c r="FF72" s="70">
        <v>189583736.50518918</v>
      </c>
      <c r="FG72" s="51"/>
      <c r="FH72" s="6">
        <v>179</v>
      </c>
      <c r="FI72" s="6" t="s">
        <v>57</v>
      </c>
      <c r="FJ72" s="7">
        <v>141305</v>
      </c>
      <c r="FK72" s="7">
        <v>164555605.06130585</v>
      </c>
      <c r="FL72" s="7">
        <v>52791610.688060671</v>
      </c>
      <c r="FM72" s="53">
        <v>-21922071</v>
      </c>
      <c r="FO72" s="37">
        <v>142633534.06130585</v>
      </c>
      <c r="FP72" s="132"/>
      <c r="FQ72" s="134">
        <v>56945422.049859181</v>
      </c>
      <c r="FS72" s="67">
        <v>32028725.11650753</v>
      </c>
      <c r="FT72" s="34">
        <v>0.19115894335907418</v>
      </c>
      <c r="FU72" s="61">
        <v>226.66377776092517</v>
      </c>
      <c r="FW72" s="6">
        <v>179</v>
      </c>
      <c r="FX72" s="6" t="s">
        <v>57</v>
      </c>
      <c r="FY72" s="7">
        <v>141305</v>
      </c>
      <c r="FZ72" s="7">
        <v>217794855.71528974</v>
      </c>
      <c r="GA72" s="7">
        <v>52479728.120945357</v>
      </c>
      <c r="GB72" s="53">
        <v>-21922071</v>
      </c>
      <c r="GD72" s="37">
        <f t="shared" si="25"/>
        <v>195872784.71528974</v>
      </c>
      <c r="GF72" s="67">
        <f t="shared" si="26"/>
        <v>22263628.360632241</v>
      </c>
      <c r="GG72" s="34">
        <f t="shared" si="27"/>
        <v>0.1282399432616963</v>
      </c>
      <c r="GH72" s="61">
        <f t="shared" si="28"/>
        <v>157.55725813405215</v>
      </c>
      <c r="GJ72" s="50">
        <v>10261247.338047996</v>
      </c>
      <c r="GK72" s="51">
        <v>906269.34270000004</v>
      </c>
      <c r="GL72" s="52">
        <f t="shared" si="29"/>
        <v>-9354977.9953479953</v>
      </c>
      <c r="GN72" s="70">
        <f t="shared" si="30"/>
        <v>186517806.71994174</v>
      </c>
      <c r="GO72" s="51"/>
      <c r="GP72" s="125">
        <v>13</v>
      </c>
      <c r="GQ72" s="51"/>
      <c r="GR72" s="106" t="s">
        <v>969</v>
      </c>
      <c r="GS72" s="88">
        <v>140188</v>
      </c>
      <c r="GT72" s="88">
        <v>195531227.3546575</v>
      </c>
      <c r="GU72" s="88">
        <v>45992992.175187379</v>
      </c>
      <c r="GV72" s="88">
        <v>-21922071</v>
      </c>
      <c r="GX72" s="97">
        <f t="shared" si="31"/>
        <v>173609156.3546575</v>
      </c>
      <c r="GZ72" s="88">
        <v>-9354977.9953479953</v>
      </c>
      <c r="HB72" s="97">
        <f t="shared" si="32"/>
        <v>164254178.35930949</v>
      </c>
      <c r="HD72" s="110">
        <v>179</v>
      </c>
      <c r="HE72" s="53"/>
    </row>
    <row r="73" spans="1:213" x14ac:dyDescent="0.25">
      <c r="A73" s="6">
        <v>181</v>
      </c>
      <c r="B73" s="6" t="s">
        <v>970</v>
      </c>
      <c r="C73" s="7">
        <v>1809</v>
      </c>
      <c r="D73" s="7">
        <v>4556555.4449741803</v>
      </c>
      <c r="E73" s="7">
        <v>1860255.7747875608</v>
      </c>
      <c r="F73" s="53">
        <v>-415291</v>
      </c>
      <c r="H73" s="37">
        <f t="shared" si="33"/>
        <v>4141264.4449741803</v>
      </c>
      <c r="I73" s="132"/>
      <c r="J73" s="61">
        <v>1171768.5552272194</v>
      </c>
      <c r="K73" s="134"/>
      <c r="L73" s="134">
        <f t="shared" si="34"/>
        <v>5313033.0002013994</v>
      </c>
      <c r="M73" s="190">
        <f t="shared" si="35"/>
        <v>2937.0000001113317</v>
      </c>
      <c r="O73" s="67">
        <f t="shared" si="36"/>
        <v>-115524.97678009607</v>
      </c>
      <c r="P73" s="34">
        <f t="shared" si="37"/>
        <v>-2.1280969507915758E-2</v>
      </c>
      <c r="Q73" s="61">
        <f t="shared" si="38"/>
        <v>-63.861236473242712</v>
      </c>
      <c r="S73" s="50">
        <v>100184.97940000001</v>
      </c>
      <c r="T73" s="51">
        <v>24468.516000000003</v>
      </c>
      <c r="U73" s="52">
        <f t="shared" si="39"/>
        <v>-75716.463400000008</v>
      </c>
      <c r="W73" s="50">
        <f t="shared" si="40"/>
        <v>5237316.5368013997</v>
      </c>
      <c r="X73" s="52">
        <f t="shared" si="41"/>
        <v>436443.04473344999</v>
      </c>
      <c r="Y73" s="51"/>
      <c r="Z73" s="6">
        <v>181</v>
      </c>
      <c r="AA73" s="6" t="s">
        <v>58</v>
      </c>
      <c r="AB73" s="7">
        <v>1809</v>
      </c>
      <c r="AC73" s="7">
        <v>4556555.4449741803</v>
      </c>
      <c r="AD73" s="7">
        <v>1860255.7747875608</v>
      </c>
      <c r="AE73" s="53">
        <v>-379169</v>
      </c>
      <c r="AG73" s="37">
        <f t="shared" si="42"/>
        <v>4177386.4449741803</v>
      </c>
      <c r="AH73" s="132"/>
      <c r="AI73" s="61">
        <v>1171768.5552272194</v>
      </c>
      <c r="AJ73" s="134"/>
      <c r="AK73" s="61">
        <f t="shared" si="0"/>
        <v>5349155.0002013994</v>
      </c>
      <c r="AM73" s="67">
        <f t="shared" si="43"/>
        <v>-79402.976780096069</v>
      </c>
      <c r="AN73" s="34">
        <f t="shared" si="44"/>
        <v>-1.4626900388056172E-2</v>
      </c>
      <c r="AO73" s="61">
        <f t="shared" si="45"/>
        <v>-43.893298385901645</v>
      </c>
      <c r="AQ73" s="50">
        <v>100482.58</v>
      </c>
      <c r="AR73" s="51">
        <v>24541.200000000001</v>
      </c>
      <c r="AS73" s="52">
        <f t="shared" si="1"/>
        <v>-75941.38</v>
      </c>
      <c r="AU73" s="70">
        <f t="shared" si="2"/>
        <v>5273213.6202013995</v>
      </c>
      <c r="AV73" s="51"/>
      <c r="AW73" s="6">
        <v>181</v>
      </c>
      <c r="AX73" s="6" t="s">
        <v>58</v>
      </c>
      <c r="AY73" s="7">
        <v>1809</v>
      </c>
      <c r="AZ73" s="7">
        <v>4562535.4195386926</v>
      </c>
      <c r="BA73" s="7">
        <v>1860300.582787561</v>
      </c>
      <c r="BB73" s="53">
        <v>-379169</v>
      </c>
      <c r="BD73" s="37">
        <f t="shared" si="46"/>
        <v>4183366.4195386926</v>
      </c>
      <c r="BE73" s="132"/>
      <c r="BF73" s="61">
        <v>1170578.8821659342</v>
      </c>
      <c r="BG73" s="134"/>
      <c r="BH73" s="61">
        <f t="shared" si="3"/>
        <v>5353945.3017046265</v>
      </c>
      <c r="BJ73" s="67">
        <f t="shared" si="47"/>
        <v>-74612.675276868977</v>
      </c>
      <c r="BK73" s="34">
        <f t="shared" si="48"/>
        <v>-1.3744474240350055E-2</v>
      </c>
      <c r="BL73" s="61">
        <f t="shared" si="49"/>
        <v>-41.245259965101702</v>
      </c>
      <c r="BN73" s="50">
        <v>100482.58</v>
      </c>
      <c r="BO73" s="51">
        <v>24541.200000000001</v>
      </c>
      <c r="BP73" s="52">
        <f t="shared" si="4"/>
        <v>-75941.38</v>
      </c>
      <c r="BR73" s="70">
        <f t="shared" si="5"/>
        <v>5278003.9217046266</v>
      </c>
      <c r="BS73" s="51"/>
      <c r="BT73" s="6">
        <v>181</v>
      </c>
      <c r="BU73" s="6" t="s">
        <v>58</v>
      </c>
      <c r="BV73" s="7">
        <v>1809</v>
      </c>
      <c r="BW73" s="7">
        <v>4559342.4373867577</v>
      </c>
      <c r="BX73" s="7">
        <v>1858987.9656858675</v>
      </c>
      <c r="BY73" s="53">
        <v>-379169</v>
      </c>
      <c r="CA73" s="37">
        <f t="shared" si="6"/>
        <v>4180173.4373867577</v>
      </c>
      <c r="CB73" s="132"/>
      <c r="CC73" s="61">
        <v>1170578.8821659342</v>
      </c>
      <c r="CD73" s="134"/>
      <c r="CE73" s="61">
        <f t="shared" si="7"/>
        <v>5350752.3195526917</v>
      </c>
      <c r="CG73" s="67">
        <f t="shared" si="8"/>
        <v>-77805.657428803854</v>
      </c>
      <c r="CH73" s="34">
        <f t="shared" si="9"/>
        <v>-1.4332656620546409E-2</v>
      </c>
      <c r="CI73" s="61">
        <f t="shared" si="50"/>
        <v>-43.010313669874989</v>
      </c>
      <c r="CK73" s="50">
        <v>100482.58</v>
      </c>
      <c r="CL73" s="51">
        <v>24541.200000000001</v>
      </c>
      <c r="CM73" s="52">
        <f t="shared" si="10"/>
        <v>-75941.38</v>
      </c>
      <c r="CO73" s="70">
        <f t="shared" si="11"/>
        <v>5274810.9395526918</v>
      </c>
      <c r="CP73" s="51"/>
      <c r="CQ73" s="6">
        <v>181</v>
      </c>
      <c r="CR73" s="6" t="s">
        <v>58</v>
      </c>
      <c r="CS73" s="7">
        <v>1809</v>
      </c>
      <c r="CT73" s="7">
        <v>4488833.2179092802</v>
      </c>
      <c r="CU73" s="7">
        <v>1858987.9656858675</v>
      </c>
      <c r="CV73" s="53">
        <v>-379169</v>
      </c>
      <c r="CX73" s="37">
        <f t="shared" si="12"/>
        <v>4109664.2179092802</v>
      </c>
      <c r="CY73" s="132"/>
      <c r="CZ73" s="61">
        <v>1170578.8821659342</v>
      </c>
      <c r="DA73" s="134"/>
      <c r="DB73" s="61">
        <f t="shared" si="13"/>
        <v>5280243.1000752142</v>
      </c>
      <c r="DD73" s="67">
        <f t="shared" si="14"/>
        <v>-148314.87690628134</v>
      </c>
      <c r="DE73" s="34">
        <f t="shared" si="15"/>
        <v>-2.732122923530985E-2</v>
      </c>
      <c r="DF73" s="61">
        <f t="shared" si="51"/>
        <v>-81.987217748082557</v>
      </c>
      <c r="DH73" s="50">
        <v>100482.58</v>
      </c>
      <c r="DI73" s="51">
        <v>24541.200000000001</v>
      </c>
      <c r="DJ73" s="52">
        <f t="shared" si="16"/>
        <v>-75941.38</v>
      </c>
      <c r="DL73" s="70">
        <f t="shared" si="17"/>
        <v>5204301.7200752143</v>
      </c>
      <c r="DM73" s="51"/>
      <c r="DN73" s="6">
        <v>181</v>
      </c>
      <c r="DO73" s="6" t="s">
        <v>58</v>
      </c>
      <c r="DP73" s="7">
        <v>1809</v>
      </c>
      <c r="DQ73" s="7">
        <v>4509456.7980035916</v>
      </c>
      <c r="DR73" s="7">
        <v>1867996.4650927314</v>
      </c>
      <c r="DS73" s="53">
        <v>-379169</v>
      </c>
      <c r="DU73" s="37">
        <f t="shared" si="18"/>
        <v>4130287.7980035916</v>
      </c>
      <c r="DV73" s="132"/>
      <c r="DW73" s="61">
        <v>1175003.1966796755</v>
      </c>
      <c r="DX73" s="134"/>
      <c r="DY73" s="61">
        <f t="shared" si="19"/>
        <v>5305290.9946832675</v>
      </c>
      <c r="EA73" s="67">
        <f t="shared" si="20"/>
        <v>-123266.98229822796</v>
      </c>
      <c r="EB73" s="34">
        <f t="shared" si="21"/>
        <v>-2.2707131953073389E-2</v>
      </c>
      <c r="EC73" s="61">
        <f t="shared" si="22"/>
        <v>-68.14095207198892</v>
      </c>
      <c r="EE73" s="50">
        <v>100482.58</v>
      </c>
      <c r="EF73" s="51">
        <v>24541.200000000001</v>
      </c>
      <c r="EG73" s="52">
        <f t="shared" si="23"/>
        <v>-75941.38</v>
      </c>
      <c r="EI73" s="70">
        <f t="shared" si="24"/>
        <v>5229349.6146832677</v>
      </c>
      <c r="EJ73" s="51"/>
      <c r="EK73" s="6">
        <v>181</v>
      </c>
      <c r="EL73" s="6" t="s">
        <v>58</v>
      </c>
      <c r="EM73" s="7">
        <v>1809</v>
      </c>
      <c r="EN73" s="7">
        <v>4591552.2208025604</v>
      </c>
      <c r="EO73" s="7">
        <v>1867996.4650927314</v>
      </c>
      <c r="EP73" s="53">
        <v>-379169</v>
      </c>
      <c r="ER73" s="37">
        <v>4212383.2208025604</v>
      </c>
      <c r="ES73" s="132"/>
      <c r="ET73" s="61">
        <v>1175003.1966796755</v>
      </c>
      <c r="EU73" s="134"/>
      <c r="EV73" s="61">
        <v>5387386.4174822364</v>
      </c>
      <c r="EX73" s="67">
        <v>39520.180500741117</v>
      </c>
      <c r="EY73" s="34">
        <v>7.3898969700198699E-3</v>
      </c>
      <c r="EZ73" s="61">
        <v>21.84642371516922</v>
      </c>
      <c r="FB73" s="50">
        <v>100482.58</v>
      </c>
      <c r="FC73" s="51">
        <v>24541.200000000001</v>
      </c>
      <c r="FD73" s="52">
        <v>-75941.38</v>
      </c>
      <c r="FF73" s="70">
        <v>5311445.0374822365</v>
      </c>
      <c r="FG73" s="51"/>
      <c r="FH73" s="6">
        <v>181</v>
      </c>
      <c r="FI73" s="6" t="s">
        <v>58</v>
      </c>
      <c r="FJ73" s="7">
        <v>1809</v>
      </c>
      <c r="FK73" s="7">
        <v>4593160.1712340983</v>
      </c>
      <c r="FL73" s="7">
        <v>1870167.0461518622</v>
      </c>
      <c r="FM73" s="53">
        <v>-379169</v>
      </c>
      <c r="FO73" s="37">
        <v>4213991.1712340983</v>
      </c>
      <c r="FP73" s="132"/>
      <c r="FQ73" s="134">
        <v>1175003.1966796755</v>
      </c>
      <c r="FS73" s="67">
        <v>41128.130932278</v>
      </c>
      <c r="FT73" s="34">
        <v>7.690568370590364E-3</v>
      </c>
      <c r="FU73" s="61">
        <v>22.735285203028191</v>
      </c>
      <c r="FW73" s="6">
        <v>181</v>
      </c>
      <c r="FX73" s="6" t="s">
        <v>58</v>
      </c>
      <c r="FY73" s="7">
        <v>1809</v>
      </c>
      <c r="FZ73" s="7">
        <v>5794070.0520915352</v>
      </c>
      <c r="GA73" s="7">
        <v>1957036.5461006579</v>
      </c>
      <c r="GB73" s="53">
        <v>-379169</v>
      </c>
      <c r="GD73" s="37">
        <f t="shared" si="25"/>
        <v>5414901.0520915352</v>
      </c>
      <c r="GF73" s="67">
        <f t="shared" si="26"/>
        <v>-13656.924889960326</v>
      </c>
      <c r="GG73" s="34">
        <f t="shared" si="27"/>
        <v>-2.5157555556870274E-3</v>
      </c>
      <c r="GH73" s="61">
        <f t="shared" si="28"/>
        <v>-7.5494333277834862</v>
      </c>
      <c r="GJ73" s="50">
        <v>112268.89170000002</v>
      </c>
      <c r="GK73" s="51">
        <v>23760.612000000001</v>
      </c>
      <c r="GL73" s="52">
        <f t="shared" si="29"/>
        <v>-88508.279700000014</v>
      </c>
      <c r="GN73" s="70">
        <f t="shared" si="30"/>
        <v>5326392.7723915353</v>
      </c>
      <c r="GO73" s="51"/>
      <c r="GP73" s="125">
        <v>4</v>
      </c>
      <c r="GQ73" s="51"/>
      <c r="GR73" s="106" t="s">
        <v>970</v>
      </c>
      <c r="GS73" s="88">
        <v>1867</v>
      </c>
      <c r="GT73" s="88">
        <v>5807726.9769814955</v>
      </c>
      <c r="GU73" s="88">
        <v>1951441.6254984702</v>
      </c>
      <c r="GV73" s="88">
        <v>-379169</v>
      </c>
      <c r="GX73" s="97">
        <f t="shared" si="31"/>
        <v>5428557.9769814955</v>
      </c>
      <c r="GZ73" s="88">
        <v>-88508.279700000014</v>
      </c>
      <c r="HB73" s="97">
        <f t="shared" si="32"/>
        <v>5340049.6972814957</v>
      </c>
      <c r="HD73" s="110">
        <v>181</v>
      </c>
      <c r="HE73" s="53"/>
    </row>
    <row r="74" spans="1:213" x14ac:dyDescent="0.25">
      <c r="A74" s="6">
        <v>182</v>
      </c>
      <c r="B74" s="6" t="s">
        <v>971</v>
      </c>
      <c r="C74" s="7">
        <v>20607</v>
      </c>
      <c r="D74" s="7">
        <v>37943195.444227196</v>
      </c>
      <c r="E74" s="7">
        <v>4017261.1059717229</v>
      </c>
      <c r="F74" s="53">
        <v>-1912489</v>
      </c>
      <c r="H74" s="37">
        <f t="shared" si="33"/>
        <v>36030706.444227196</v>
      </c>
      <c r="I74" s="132"/>
      <c r="J74" s="61">
        <v>9135663.6873236448</v>
      </c>
      <c r="K74" s="134"/>
      <c r="L74" s="134">
        <f t="shared" si="34"/>
        <v>45166370.131550841</v>
      </c>
      <c r="M74" s="190">
        <f t="shared" si="35"/>
        <v>2191.7974538531003</v>
      </c>
      <c r="O74" s="67">
        <f t="shared" si="36"/>
        <v>2602125.8292126507</v>
      </c>
      <c r="P74" s="34">
        <f t="shared" si="37"/>
        <v>6.1134077953539694E-2</v>
      </c>
      <c r="Q74" s="61">
        <f t="shared" si="38"/>
        <v>126.2738792261198</v>
      </c>
      <c r="S74" s="50">
        <v>323079.56654000003</v>
      </c>
      <c r="T74" s="51">
        <v>296476.85220000002</v>
      </c>
      <c r="U74" s="52">
        <f t="shared" si="39"/>
        <v>-26602.714340000006</v>
      </c>
      <c r="W74" s="50">
        <f t="shared" si="40"/>
        <v>45139767.41721084</v>
      </c>
      <c r="X74" s="52">
        <f t="shared" si="41"/>
        <v>3761647.28476757</v>
      </c>
      <c r="Y74" s="51"/>
      <c r="Z74" s="6">
        <v>182</v>
      </c>
      <c r="AA74" s="6" t="s">
        <v>59</v>
      </c>
      <c r="AB74" s="7">
        <v>20607</v>
      </c>
      <c r="AC74" s="7">
        <v>37943195.444227211</v>
      </c>
      <c r="AD74" s="7">
        <v>4017261.1059717229</v>
      </c>
      <c r="AE74" s="53">
        <v>-1848782</v>
      </c>
      <c r="AG74" s="37">
        <f t="shared" si="42"/>
        <v>36094413.444227211</v>
      </c>
      <c r="AH74" s="132"/>
      <c r="AI74" s="61">
        <v>9135663.6873236448</v>
      </c>
      <c r="AJ74" s="134"/>
      <c r="AK74" s="61">
        <f t="shared" si="0"/>
        <v>45230077.131550856</v>
      </c>
      <c r="AM74" s="67">
        <f t="shared" si="43"/>
        <v>2665832.8292126656</v>
      </c>
      <c r="AN74" s="34">
        <f t="shared" si="44"/>
        <v>6.2630803692342848E-2</v>
      </c>
      <c r="AO74" s="61">
        <f t="shared" si="45"/>
        <v>129.36540152436868</v>
      </c>
      <c r="AQ74" s="50">
        <v>324039.27799999999</v>
      </c>
      <c r="AR74" s="51">
        <v>297357.54000000004</v>
      </c>
      <c r="AS74" s="52">
        <f t="shared" si="1"/>
        <v>-26681.737999999954</v>
      </c>
      <c r="AU74" s="70">
        <f t="shared" si="2"/>
        <v>45203395.393550858</v>
      </c>
      <c r="AV74" s="51"/>
      <c r="AW74" s="6">
        <v>182</v>
      </c>
      <c r="AX74" s="6" t="s">
        <v>59</v>
      </c>
      <c r="AY74" s="7">
        <v>20607</v>
      </c>
      <c r="AZ74" s="7">
        <v>37894876.826154843</v>
      </c>
      <c r="BA74" s="7">
        <v>4017762.1539717256</v>
      </c>
      <c r="BB74" s="53">
        <v>-1848782</v>
      </c>
      <c r="BD74" s="37">
        <f t="shared" si="46"/>
        <v>36046094.826154843</v>
      </c>
      <c r="BE74" s="132"/>
      <c r="BF74" s="61">
        <v>9155212.2954836246</v>
      </c>
      <c r="BG74" s="134"/>
      <c r="BH74" s="61">
        <f t="shared" si="3"/>
        <v>45201307.121638469</v>
      </c>
      <c r="BJ74" s="67">
        <f t="shared" si="47"/>
        <v>2637062.819300279</v>
      </c>
      <c r="BK74" s="34">
        <f t="shared" si="48"/>
        <v>6.1954884023523393E-2</v>
      </c>
      <c r="BL74" s="61">
        <f t="shared" si="49"/>
        <v>127.96927351386806</v>
      </c>
      <c r="BN74" s="50">
        <v>324039.27799999999</v>
      </c>
      <c r="BO74" s="51">
        <v>297357.54000000004</v>
      </c>
      <c r="BP74" s="52">
        <f t="shared" si="4"/>
        <v>-26681.737999999954</v>
      </c>
      <c r="BR74" s="70">
        <f t="shared" si="5"/>
        <v>45174625.383638471</v>
      </c>
      <c r="BS74" s="51"/>
      <c r="BT74" s="6">
        <v>182</v>
      </c>
      <c r="BU74" s="6" t="s">
        <v>59</v>
      </c>
      <c r="BV74" s="7">
        <v>20607</v>
      </c>
      <c r="BW74" s="7">
        <v>37968555.44966273</v>
      </c>
      <c r="BX74" s="7">
        <v>4106268.6192694199</v>
      </c>
      <c r="BY74" s="53">
        <v>-1848782</v>
      </c>
      <c r="CA74" s="37">
        <f t="shared" si="6"/>
        <v>36119773.44966273</v>
      </c>
      <c r="CB74" s="132"/>
      <c r="CC74" s="61">
        <v>9155212.2954836246</v>
      </c>
      <c r="CD74" s="134"/>
      <c r="CE74" s="61">
        <f t="shared" si="7"/>
        <v>45274985.745146357</v>
      </c>
      <c r="CG74" s="67">
        <f t="shared" si="8"/>
        <v>2710741.4428081661</v>
      </c>
      <c r="CH74" s="34">
        <f t="shared" si="9"/>
        <v>6.3685882064614882E-2</v>
      </c>
      <c r="CI74" s="61">
        <f t="shared" si="50"/>
        <v>131.54469077537564</v>
      </c>
      <c r="CK74" s="50">
        <v>324039.27799999999</v>
      </c>
      <c r="CL74" s="51">
        <v>297357.54000000004</v>
      </c>
      <c r="CM74" s="52">
        <f t="shared" si="10"/>
        <v>-26681.737999999954</v>
      </c>
      <c r="CO74" s="70">
        <f t="shared" si="11"/>
        <v>45248304.007146358</v>
      </c>
      <c r="CP74" s="51"/>
      <c r="CQ74" s="6">
        <v>182</v>
      </c>
      <c r="CR74" s="6" t="s">
        <v>59</v>
      </c>
      <c r="CS74" s="7">
        <v>20607</v>
      </c>
      <c r="CT74" s="7">
        <v>37685074.099155322</v>
      </c>
      <c r="CU74" s="7">
        <v>4106268.6192694199</v>
      </c>
      <c r="CV74" s="53">
        <v>-1848782</v>
      </c>
      <c r="CX74" s="37">
        <f t="shared" si="12"/>
        <v>35836292.099155322</v>
      </c>
      <c r="CY74" s="132"/>
      <c r="CZ74" s="61">
        <v>9155212.2954836246</v>
      </c>
      <c r="DA74" s="134"/>
      <c r="DB74" s="61">
        <f t="shared" si="13"/>
        <v>44991504.394638948</v>
      </c>
      <c r="DD74" s="67">
        <f t="shared" si="14"/>
        <v>2427260.0923007578</v>
      </c>
      <c r="DE74" s="34">
        <f t="shared" si="15"/>
        <v>5.7025800224706928E-2</v>
      </c>
      <c r="DF74" s="61">
        <f t="shared" si="51"/>
        <v>117.78813472610074</v>
      </c>
      <c r="DH74" s="50">
        <v>324039.27799999999</v>
      </c>
      <c r="DI74" s="51">
        <v>297357.54000000004</v>
      </c>
      <c r="DJ74" s="52">
        <f t="shared" si="16"/>
        <v>-26681.737999999954</v>
      </c>
      <c r="DL74" s="70">
        <f t="shared" si="17"/>
        <v>44964822.65663895</v>
      </c>
      <c r="DM74" s="51"/>
      <c r="DN74" s="6">
        <v>182</v>
      </c>
      <c r="DO74" s="6" t="s">
        <v>59</v>
      </c>
      <c r="DP74" s="7">
        <v>20607</v>
      </c>
      <c r="DQ74" s="7">
        <v>37803761.171386942</v>
      </c>
      <c r="DR74" s="7">
        <v>4089110.2903294931</v>
      </c>
      <c r="DS74" s="53">
        <v>-1848782</v>
      </c>
      <c r="DU74" s="37">
        <f t="shared" si="18"/>
        <v>35954979.171386942</v>
      </c>
      <c r="DV74" s="132"/>
      <c r="DW74" s="61">
        <v>9211889.4314479809</v>
      </c>
      <c r="DX74" s="134"/>
      <c r="DY74" s="61">
        <f t="shared" si="19"/>
        <v>45166868.602834925</v>
      </c>
      <c r="EA74" s="67">
        <f t="shared" si="20"/>
        <v>2602624.3004967347</v>
      </c>
      <c r="EB74" s="34">
        <f t="shared" si="21"/>
        <v>6.1145788986878925E-2</v>
      </c>
      <c r="EC74" s="61">
        <f t="shared" si="22"/>
        <v>126.29806864156522</v>
      </c>
      <c r="EE74" s="50">
        <v>324039.27799999999</v>
      </c>
      <c r="EF74" s="51">
        <v>297357.54000000004</v>
      </c>
      <c r="EG74" s="52">
        <f t="shared" si="23"/>
        <v>-26681.737999999954</v>
      </c>
      <c r="EI74" s="70">
        <f t="shared" si="24"/>
        <v>45140186.864834927</v>
      </c>
      <c r="EJ74" s="51"/>
      <c r="EK74" s="6">
        <v>182</v>
      </c>
      <c r="EL74" s="6" t="s">
        <v>59</v>
      </c>
      <c r="EM74" s="7">
        <v>20607</v>
      </c>
      <c r="EN74" s="7">
        <v>38781385.856494427</v>
      </c>
      <c r="EO74" s="7">
        <v>4089110.2903294931</v>
      </c>
      <c r="EP74" s="53">
        <v>-1848782</v>
      </c>
      <c r="ER74" s="37">
        <v>36932603.856494427</v>
      </c>
      <c r="ES74" s="132"/>
      <c r="ET74" s="61">
        <v>9211889.4314479809</v>
      </c>
      <c r="EU74" s="134"/>
      <c r="EV74" s="61">
        <v>46144493.28794241</v>
      </c>
      <c r="EX74" s="67">
        <v>4482552.9256042168</v>
      </c>
      <c r="EY74" s="34">
        <v>0.1075934746826238</v>
      </c>
      <c r="EZ74" s="61">
        <v>217.52574006911325</v>
      </c>
      <c r="FB74" s="50">
        <v>324039.27799999999</v>
      </c>
      <c r="FC74" s="51">
        <v>297357.54000000004</v>
      </c>
      <c r="FD74" s="52">
        <v>-26681.737999999954</v>
      </c>
      <c r="FF74" s="70">
        <v>46117811.549942411</v>
      </c>
      <c r="FG74" s="51"/>
      <c r="FH74" s="6">
        <v>182</v>
      </c>
      <c r="FI74" s="6" t="s">
        <v>59</v>
      </c>
      <c r="FJ74" s="7">
        <v>20607</v>
      </c>
      <c r="FK74" s="7">
        <v>38734655.11395067</v>
      </c>
      <c r="FL74" s="7">
        <v>4048816.5912252106</v>
      </c>
      <c r="FM74" s="53">
        <v>-1848782</v>
      </c>
      <c r="FO74" s="37">
        <v>36885873.11395067</v>
      </c>
      <c r="FP74" s="132"/>
      <c r="FQ74" s="134">
        <v>9211889.4314479809</v>
      </c>
      <c r="FS74" s="67">
        <v>4435822.1830604598</v>
      </c>
      <c r="FT74" s="34">
        <v>0.10647180962964414</v>
      </c>
      <c r="FU74" s="61">
        <v>215.25802800312806</v>
      </c>
      <c r="FW74" s="6">
        <v>182</v>
      </c>
      <c r="FX74" s="6" t="s">
        <v>59</v>
      </c>
      <c r="FY74" s="7">
        <v>20607</v>
      </c>
      <c r="FZ74" s="7">
        <v>47206976.383967608</v>
      </c>
      <c r="GA74" s="7">
        <v>3785917.9459705446</v>
      </c>
      <c r="GB74" s="53">
        <v>-1848782</v>
      </c>
      <c r="GD74" s="37">
        <f t="shared" si="25"/>
        <v>45358194.383967608</v>
      </c>
      <c r="GF74" s="67">
        <f t="shared" si="26"/>
        <v>2793950.0816294178</v>
      </c>
      <c r="GG74" s="34">
        <f t="shared" si="27"/>
        <v>6.5640777310263146E-2</v>
      </c>
      <c r="GH74" s="61">
        <f t="shared" si="28"/>
        <v>135.58257299118833</v>
      </c>
      <c r="GJ74" s="50">
        <v>353386.30213999999</v>
      </c>
      <c r="GK74" s="51">
        <v>303739.82340000005</v>
      </c>
      <c r="GL74" s="52">
        <f t="shared" si="29"/>
        <v>-49646.478739999933</v>
      </c>
      <c r="GN74" s="70">
        <f t="shared" si="30"/>
        <v>45308547.905227609</v>
      </c>
      <c r="GO74" s="51"/>
      <c r="GP74" s="125">
        <v>13</v>
      </c>
      <c r="GQ74" s="51"/>
      <c r="GR74" s="106" t="s">
        <v>971</v>
      </c>
      <c r="GS74" s="88">
        <v>20877</v>
      </c>
      <c r="GT74" s="88">
        <v>44413026.30233819</v>
      </c>
      <c r="GU74" s="88">
        <v>3525694.3914590506</v>
      </c>
      <c r="GV74" s="88">
        <v>-1848782</v>
      </c>
      <c r="GX74" s="97">
        <f t="shared" si="31"/>
        <v>42564244.30233819</v>
      </c>
      <c r="GZ74" s="88">
        <v>-49646.478739999933</v>
      </c>
      <c r="HB74" s="97">
        <f t="shared" si="32"/>
        <v>42514597.823598191</v>
      </c>
      <c r="HD74" s="110">
        <v>182</v>
      </c>
      <c r="HE74" s="53"/>
    </row>
    <row r="75" spans="1:213" x14ac:dyDescent="0.25">
      <c r="A75" s="6">
        <v>186</v>
      </c>
      <c r="B75" s="6" t="s">
        <v>972</v>
      </c>
      <c r="C75" s="7">
        <v>43410</v>
      </c>
      <c r="D75" s="7">
        <v>21475870.348217629</v>
      </c>
      <c r="E75" s="7">
        <v>-5372280.4649286484</v>
      </c>
      <c r="F75" s="53">
        <v>-823418</v>
      </c>
      <c r="H75" s="37">
        <f t="shared" si="33"/>
        <v>20652452.348217629</v>
      </c>
      <c r="I75" s="132"/>
      <c r="J75" s="61">
        <v>13587353.901153974</v>
      </c>
      <c r="K75" s="134"/>
      <c r="L75" s="134">
        <f t="shared" si="34"/>
        <v>34239806.249371603</v>
      </c>
      <c r="M75" s="190">
        <f t="shared" si="35"/>
        <v>788.75388733866862</v>
      </c>
      <c r="O75" s="67">
        <f t="shared" si="36"/>
        <v>5121731.179093115</v>
      </c>
      <c r="P75" s="34">
        <f t="shared" si="37"/>
        <v>0.17589525292216132</v>
      </c>
      <c r="Q75" s="61">
        <f t="shared" si="38"/>
        <v>117.98505365337745</v>
      </c>
      <c r="S75" s="50">
        <v>2356755.8053640001</v>
      </c>
      <c r="T75" s="51">
        <v>744114.75879999995</v>
      </c>
      <c r="U75" s="52">
        <f t="shared" si="39"/>
        <v>-1612641.0465640002</v>
      </c>
      <c r="W75" s="50">
        <f t="shared" si="40"/>
        <v>32627165.202807602</v>
      </c>
      <c r="X75" s="52">
        <f t="shared" si="41"/>
        <v>2718930.4335673</v>
      </c>
      <c r="Y75" s="51"/>
      <c r="Z75" s="6">
        <v>186</v>
      </c>
      <c r="AA75" s="6" t="s">
        <v>60</v>
      </c>
      <c r="AB75" s="7">
        <v>43410</v>
      </c>
      <c r="AC75" s="7">
        <v>21475870.348217629</v>
      </c>
      <c r="AD75" s="7">
        <v>-5372280.4649286484</v>
      </c>
      <c r="AE75" s="53">
        <v>-859654</v>
      </c>
      <c r="AG75" s="37">
        <f t="shared" si="42"/>
        <v>20616216.348217629</v>
      </c>
      <c r="AH75" s="132"/>
      <c r="AI75" s="61">
        <v>13587353.901153974</v>
      </c>
      <c r="AJ75" s="134"/>
      <c r="AK75" s="61">
        <f t="shared" si="0"/>
        <v>34203570.249371603</v>
      </c>
      <c r="AM75" s="67">
        <f t="shared" si="43"/>
        <v>5085495.179093115</v>
      </c>
      <c r="AN75" s="34">
        <f t="shared" si="44"/>
        <v>0.17465080252794599</v>
      </c>
      <c r="AO75" s="61">
        <f t="shared" si="45"/>
        <v>117.15031511387042</v>
      </c>
      <c r="AQ75" s="50">
        <v>2363756.5747999996</v>
      </c>
      <c r="AR75" s="51">
        <v>746325.16</v>
      </c>
      <c r="AS75" s="52">
        <f t="shared" si="1"/>
        <v>-1617431.4147999994</v>
      </c>
      <c r="AU75" s="70">
        <f t="shared" si="2"/>
        <v>32586138.834571604</v>
      </c>
      <c r="AV75" s="51"/>
      <c r="AW75" s="6">
        <v>186</v>
      </c>
      <c r="AX75" s="6" t="s">
        <v>60</v>
      </c>
      <c r="AY75" s="7">
        <v>43410</v>
      </c>
      <c r="AZ75" s="7">
        <v>21443230.121279925</v>
      </c>
      <c r="BA75" s="7">
        <v>-5371809.6625645524</v>
      </c>
      <c r="BB75" s="53">
        <v>-859654</v>
      </c>
      <c r="BD75" s="37">
        <f t="shared" si="46"/>
        <v>20583576.121279925</v>
      </c>
      <c r="BE75" s="132"/>
      <c r="BF75" s="61">
        <v>13556780.002713226</v>
      </c>
      <c r="BG75" s="134"/>
      <c r="BH75" s="61">
        <f t="shared" si="3"/>
        <v>34140356.123993151</v>
      </c>
      <c r="BJ75" s="67">
        <f t="shared" si="47"/>
        <v>5022281.0537146628</v>
      </c>
      <c r="BK75" s="34">
        <f t="shared" si="48"/>
        <v>0.17247984427518098</v>
      </c>
      <c r="BL75" s="61">
        <f t="shared" si="49"/>
        <v>115.69410397868377</v>
      </c>
      <c r="BN75" s="50">
        <v>2363756.5747999996</v>
      </c>
      <c r="BO75" s="51">
        <v>746325.16</v>
      </c>
      <c r="BP75" s="52">
        <f t="shared" si="4"/>
        <v>-1617431.4147999994</v>
      </c>
      <c r="BR75" s="70">
        <f t="shared" si="5"/>
        <v>32522924.709193151</v>
      </c>
      <c r="BS75" s="51"/>
      <c r="BT75" s="6">
        <v>186</v>
      </c>
      <c r="BU75" s="6" t="s">
        <v>60</v>
      </c>
      <c r="BV75" s="7">
        <v>43410</v>
      </c>
      <c r="BW75" s="7">
        <v>21434331.568003383</v>
      </c>
      <c r="BX75" s="7">
        <v>-5329429.4805095671</v>
      </c>
      <c r="BY75" s="53">
        <v>-859654</v>
      </c>
      <c r="CA75" s="37">
        <f t="shared" si="6"/>
        <v>20574677.568003383</v>
      </c>
      <c r="CB75" s="132"/>
      <c r="CC75" s="61">
        <v>13556780.002713226</v>
      </c>
      <c r="CD75" s="134"/>
      <c r="CE75" s="61">
        <f t="shared" si="7"/>
        <v>34131457.570716605</v>
      </c>
      <c r="CG75" s="67">
        <f t="shared" si="8"/>
        <v>5013382.5004381165</v>
      </c>
      <c r="CH75" s="34">
        <f t="shared" si="9"/>
        <v>0.17217424188714298</v>
      </c>
      <c r="CI75" s="61">
        <f t="shared" si="50"/>
        <v>115.4891154212881</v>
      </c>
      <c r="CK75" s="50">
        <v>2363756.5747999996</v>
      </c>
      <c r="CL75" s="51">
        <v>746325.16</v>
      </c>
      <c r="CM75" s="52">
        <f t="shared" si="10"/>
        <v>-1617431.4147999994</v>
      </c>
      <c r="CO75" s="70">
        <f t="shared" si="11"/>
        <v>32514026.155916605</v>
      </c>
      <c r="CP75" s="51"/>
      <c r="CQ75" s="6">
        <v>186</v>
      </c>
      <c r="CR75" s="6" t="s">
        <v>60</v>
      </c>
      <c r="CS75" s="7">
        <v>43410</v>
      </c>
      <c r="CT75" s="7">
        <v>21205887.647009548</v>
      </c>
      <c r="CU75" s="7">
        <v>-5329429.4805095671</v>
      </c>
      <c r="CV75" s="53">
        <v>-859654</v>
      </c>
      <c r="CX75" s="37">
        <f t="shared" si="12"/>
        <v>20346233.647009548</v>
      </c>
      <c r="CY75" s="132"/>
      <c r="CZ75" s="61">
        <v>13556780.002713226</v>
      </c>
      <c r="DA75" s="134"/>
      <c r="DB75" s="61">
        <f t="shared" si="13"/>
        <v>33903013.64972277</v>
      </c>
      <c r="DD75" s="67">
        <f t="shared" si="14"/>
        <v>4784938.5794442818</v>
      </c>
      <c r="DE75" s="34">
        <f t="shared" si="15"/>
        <v>0.16432880840836839</v>
      </c>
      <c r="DF75" s="61">
        <f t="shared" si="51"/>
        <v>110.22664315697493</v>
      </c>
      <c r="DH75" s="50">
        <v>2363756.5747999996</v>
      </c>
      <c r="DI75" s="51">
        <v>746325.16</v>
      </c>
      <c r="DJ75" s="52">
        <f t="shared" si="16"/>
        <v>-1617431.4147999994</v>
      </c>
      <c r="DL75" s="70">
        <f t="shared" si="17"/>
        <v>32285582.23492277</v>
      </c>
      <c r="DM75" s="51"/>
      <c r="DN75" s="6">
        <v>186</v>
      </c>
      <c r="DO75" s="6" t="s">
        <v>60</v>
      </c>
      <c r="DP75" s="7">
        <v>43410</v>
      </c>
      <c r="DQ75" s="7">
        <v>21372076.078252871</v>
      </c>
      <c r="DR75" s="7">
        <v>-5285056.6547949659</v>
      </c>
      <c r="DS75" s="53">
        <v>-859654</v>
      </c>
      <c r="DU75" s="37">
        <f t="shared" si="18"/>
        <v>20512422.078252871</v>
      </c>
      <c r="DV75" s="132"/>
      <c r="DW75" s="61">
        <v>13796656.668598453</v>
      </c>
      <c r="DX75" s="134"/>
      <c r="DY75" s="61">
        <f t="shared" si="19"/>
        <v>34309078.746851325</v>
      </c>
      <c r="EA75" s="67">
        <f t="shared" si="20"/>
        <v>5191003.6765728369</v>
      </c>
      <c r="EB75" s="34">
        <f t="shared" si="21"/>
        <v>0.17827427342102767</v>
      </c>
      <c r="EC75" s="61">
        <f t="shared" si="22"/>
        <v>119.58082645871544</v>
      </c>
      <c r="EE75" s="50">
        <v>2363756.5747999996</v>
      </c>
      <c r="EF75" s="51">
        <v>746325.16</v>
      </c>
      <c r="EG75" s="52">
        <f t="shared" si="23"/>
        <v>-1617431.4147999994</v>
      </c>
      <c r="EI75" s="70">
        <f t="shared" si="24"/>
        <v>32691647.332051326</v>
      </c>
      <c r="EJ75" s="51"/>
      <c r="EK75" s="6">
        <v>186</v>
      </c>
      <c r="EL75" s="6" t="s">
        <v>60</v>
      </c>
      <c r="EM75" s="7">
        <v>43410</v>
      </c>
      <c r="EN75" s="7">
        <v>23079713.973671101</v>
      </c>
      <c r="EO75" s="7">
        <v>-5285056.6547949659</v>
      </c>
      <c r="EP75" s="53">
        <v>-859654</v>
      </c>
      <c r="ER75" s="37">
        <v>22220059.973671101</v>
      </c>
      <c r="ES75" s="132"/>
      <c r="ET75" s="61">
        <v>13796656.668598453</v>
      </c>
      <c r="EU75" s="134"/>
      <c r="EV75" s="61">
        <v>36016716.642269552</v>
      </c>
      <c r="EX75" s="67">
        <v>8738603.4119910598</v>
      </c>
      <c r="EY75" s="34">
        <v>0.32035219365140249</v>
      </c>
      <c r="EZ75" s="61">
        <v>201.30392563904769</v>
      </c>
      <c r="FB75" s="50">
        <v>2363756.5747999996</v>
      </c>
      <c r="FC75" s="51">
        <v>746325.16</v>
      </c>
      <c r="FD75" s="52">
        <v>-1617431.4147999994</v>
      </c>
      <c r="FF75" s="70">
        <v>34399285.227469549</v>
      </c>
      <c r="FG75" s="51"/>
      <c r="FH75" s="6">
        <v>186</v>
      </c>
      <c r="FI75" s="6" t="s">
        <v>60</v>
      </c>
      <c r="FJ75" s="7">
        <v>43410</v>
      </c>
      <c r="FK75" s="7">
        <v>23115686.933539663</v>
      </c>
      <c r="FL75" s="7">
        <v>-5235584.6317486838</v>
      </c>
      <c r="FM75" s="53">
        <v>-859654</v>
      </c>
      <c r="FO75" s="37">
        <v>22256032.933539663</v>
      </c>
      <c r="FP75" s="132"/>
      <c r="FQ75" s="134">
        <v>13796656.668598453</v>
      </c>
      <c r="FS75" s="67">
        <v>8774576.371859625</v>
      </c>
      <c r="FT75" s="34">
        <v>0.32167094174680361</v>
      </c>
      <c r="FU75" s="61">
        <v>202.13260474221664</v>
      </c>
      <c r="FW75" s="6">
        <v>186</v>
      </c>
      <c r="FX75" s="6" t="s">
        <v>60</v>
      </c>
      <c r="FY75" s="7">
        <v>43410</v>
      </c>
      <c r="FZ75" s="7">
        <v>36188640.134738185</v>
      </c>
      <c r="GA75" s="7">
        <v>-5134166.4556042822</v>
      </c>
      <c r="GB75" s="53">
        <v>-859654</v>
      </c>
      <c r="GD75" s="37">
        <f t="shared" si="25"/>
        <v>35328986.134738185</v>
      </c>
      <c r="GF75" s="67">
        <f t="shared" si="26"/>
        <v>6210911.0644596964</v>
      </c>
      <c r="GG75" s="34">
        <f t="shared" si="27"/>
        <v>0.21330088096377364</v>
      </c>
      <c r="GH75" s="61">
        <f t="shared" si="28"/>
        <v>143.07558314811556</v>
      </c>
      <c r="GJ75" s="50">
        <v>2119255.1854700004</v>
      </c>
      <c r="GK75" s="51">
        <v>785882.24190000002</v>
      </c>
      <c r="GL75" s="52">
        <f t="shared" si="29"/>
        <v>-1333372.9435700004</v>
      </c>
      <c r="GN75" s="70">
        <f t="shared" si="30"/>
        <v>33995613.191168182</v>
      </c>
      <c r="GO75" s="51"/>
      <c r="GP75" s="125">
        <v>1</v>
      </c>
      <c r="GQ75" s="51"/>
      <c r="GR75" s="106" t="s">
        <v>972</v>
      </c>
      <c r="GS75" s="88">
        <v>42572</v>
      </c>
      <c r="GT75" s="88">
        <v>29977729.070278488</v>
      </c>
      <c r="GU75" s="88">
        <v>-5639365.897119062</v>
      </c>
      <c r="GV75" s="88">
        <v>-859654</v>
      </c>
      <c r="GX75" s="97">
        <f t="shared" si="31"/>
        <v>29118075.070278488</v>
      </c>
      <c r="GZ75" s="88">
        <v>-1333372.9435700004</v>
      </c>
      <c r="HB75" s="97">
        <f t="shared" si="32"/>
        <v>27784702.126708489</v>
      </c>
      <c r="HD75" s="110">
        <v>186</v>
      </c>
      <c r="HE75" s="53"/>
    </row>
    <row r="76" spans="1:213" x14ac:dyDescent="0.25">
      <c r="A76" s="6">
        <v>202</v>
      </c>
      <c r="B76" s="6" t="s">
        <v>973</v>
      </c>
      <c r="C76" s="7">
        <v>33458</v>
      </c>
      <c r="D76" s="7">
        <v>24989816.760845032</v>
      </c>
      <c r="E76" s="7">
        <v>-3478271.4268731037</v>
      </c>
      <c r="F76" s="53">
        <v>-2710044</v>
      </c>
      <c r="H76" s="37">
        <f t="shared" si="33"/>
        <v>22279772.760845032</v>
      </c>
      <c r="I76" s="132"/>
      <c r="J76" s="61">
        <v>9990237.7604407053</v>
      </c>
      <c r="K76" s="134"/>
      <c r="L76" s="134">
        <f t="shared" si="34"/>
        <v>32270010.521285735</v>
      </c>
      <c r="M76" s="190">
        <f t="shared" si="35"/>
        <v>964.49311140192879</v>
      </c>
      <c r="O76" s="67">
        <f t="shared" si="36"/>
        <v>3717629.7594091669</v>
      </c>
      <c r="P76" s="34">
        <f t="shared" si="37"/>
        <v>0.1302038450108155</v>
      </c>
      <c r="Q76" s="61">
        <f t="shared" si="38"/>
        <v>111.11332893206907</v>
      </c>
      <c r="S76" s="50">
        <v>3088571.0567879998</v>
      </c>
      <c r="T76" s="51">
        <v>966846.22250000015</v>
      </c>
      <c r="U76" s="52">
        <f t="shared" si="39"/>
        <v>-2121724.8342879997</v>
      </c>
      <c r="W76" s="50">
        <f t="shared" si="40"/>
        <v>30148285.686997734</v>
      </c>
      <c r="X76" s="52">
        <f t="shared" si="41"/>
        <v>2512357.1405831445</v>
      </c>
      <c r="Y76" s="51"/>
      <c r="Z76" s="6">
        <v>202</v>
      </c>
      <c r="AA76" s="6" t="s">
        <v>61</v>
      </c>
      <c r="AB76" s="7">
        <v>33458</v>
      </c>
      <c r="AC76" s="7">
        <v>24989816.760845032</v>
      </c>
      <c r="AD76" s="7">
        <v>-3478271.4268731037</v>
      </c>
      <c r="AE76" s="53">
        <v>-2529109</v>
      </c>
      <c r="AG76" s="37">
        <f t="shared" si="42"/>
        <v>22460707.760845032</v>
      </c>
      <c r="AH76" s="132"/>
      <c r="AI76" s="61">
        <v>9990237.7604407053</v>
      </c>
      <c r="AJ76" s="134"/>
      <c r="AK76" s="61">
        <f t="shared" si="0"/>
        <v>32450945.521285735</v>
      </c>
      <c r="AM76" s="67">
        <f t="shared" si="43"/>
        <v>3898564.7594091669</v>
      </c>
      <c r="AN76" s="34">
        <f t="shared" si="44"/>
        <v>0.13654079468618499</v>
      </c>
      <c r="AO76" s="61">
        <f t="shared" si="45"/>
        <v>116.52115366755834</v>
      </c>
      <c r="AQ76" s="50">
        <v>3097745.6916</v>
      </c>
      <c r="AR76" s="51">
        <v>969718.25</v>
      </c>
      <c r="AS76" s="52">
        <f t="shared" si="1"/>
        <v>-2128027.4416</v>
      </c>
      <c r="AU76" s="70">
        <f t="shared" si="2"/>
        <v>30322918.079685736</v>
      </c>
      <c r="AV76" s="51"/>
      <c r="AW76" s="6">
        <v>202</v>
      </c>
      <c r="AX76" s="6" t="s">
        <v>61</v>
      </c>
      <c r="AY76" s="7">
        <v>33458</v>
      </c>
      <c r="AZ76" s="7">
        <v>24976047.133198544</v>
      </c>
      <c r="BA76" s="7">
        <v>-3477907.1541377879</v>
      </c>
      <c r="BB76" s="53">
        <v>-2529109</v>
      </c>
      <c r="BD76" s="37">
        <f t="shared" si="46"/>
        <v>22446938.133198544</v>
      </c>
      <c r="BE76" s="132"/>
      <c r="BF76" s="61">
        <v>9866567.3121030536</v>
      </c>
      <c r="BG76" s="134"/>
      <c r="BH76" s="61">
        <f t="shared" si="3"/>
        <v>32313505.4453016</v>
      </c>
      <c r="BJ76" s="67">
        <f t="shared" si="47"/>
        <v>3761124.6834250316</v>
      </c>
      <c r="BK76" s="34">
        <f t="shared" si="48"/>
        <v>0.13172718292013408</v>
      </c>
      <c r="BL76" s="61">
        <f t="shared" si="49"/>
        <v>112.41331470575143</v>
      </c>
      <c r="BN76" s="50">
        <v>3097745.6916</v>
      </c>
      <c r="BO76" s="51">
        <v>969718.25</v>
      </c>
      <c r="BP76" s="52">
        <f t="shared" si="4"/>
        <v>-2128027.4416</v>
      </c>
      <c r="BR76" s="70">
        <f t="shared" si="5"/>
        <v>30185478.003701601</v>
      </c>
      <c r="BS76" s="51"/>
      <c r="BT76" s="6">
        <v>202</v>
      </c>
      <c r="BU76" s="6" t="s">
        <v>61</v>
      </c>
      <c r="BV76" s="7">
        <v>33458</v>
      </c>
      <c r="BW76" s="7">
        <v>25000139.833497535</v>
      </c>
      <c r="BX76" s="7">
        <v>-3412107.0095691108</v>
      </c>
      <c r="BY76" s="53">
        <v>-2529109</v>
      </c>
      <c r="CA76" s="37">
        <f t="shared" si="6"/>
        <v>22471030.833497535</v>
      </c>
      <c r="CB76" s="132"/>
      <c r="CC76" s="61">
        <v>9866567.3121030536</v>
      </c>
      <c r="CD76" s="134"/>
      <c r="CE76" s="61">
        <f t="shared" si="7"/>
        <v>32337598.145600587</v>
      </c>
      <c r="CG76" s="67">
        <f t="shared" si="8"/>
        <v>3785217.3837240189</v>
      </c>
      <c r="CH76" s="34">
        <f t="shared" si="9"/>
        <v>0.13257098997426092</v>
      </c>
      <c r="CI76" s="61">
        <f t="shared" si="50"/>
        <v>113.13340258604875</v>
      </c>
      <c r="CK76" s="50">
        <v>3097745.6916</v>
      </c>
      <c r="CL76" s="51">
        <v>969718.25</v>
      </c>
      <c r="CM76" s="52">
        <f t="shared" si="10"/>
        <v>-2128027.4416</v>
      </c>
      <c r="CO76" s="70">
        <f t="shared" si="11"/>
        <v>30209570.704000589</v>
      </c>
      <c r="CP76" s="51"/>
      <c r="CQ76" s="6">
        <v>202</v>
      </c>
      <c r="CR76" s="6" t="s">
        <v>61</v>
      </c>
      <c r="CS76" s="7">
        <v>33458</v>
      </c>
      <c r="CT76" s="7">
        <v>24363634.615164619</v>
      </c>
      <c r="CU76" s="7">
        <v>-3412107.0095691108</v>
      </c>
      <c r="CV76" s="53">
        <v>-2529109</v>
      </c>
      <c r="CX76" s="37">
        <f t="shared" si="12"/>
        <v>21834525.615164619</v>
      </c>
      <c r="CY76" s="132"/>
      <c r="CZ76" s="61">
        <v>9866567.3121030536</v>
      </c>
      <c r="DA76" s="134"/>
      <c r="DB76" s="61">
        <f t="shared" si="13"/>
        <v>31701092.927267671</v>
      </c>
      <c r="DD76" s="67">
        <f t="shared" si="14"/>
        <v>3148712.1653911024</v>
      </c>
      <c r="DE76" s="34">
        <f t="shared" si="15"/>
        <v>0.11027844548764547</v>
      </c>
      <c r="DF76" s="61">
        <f t="shared" si="51"/>
        <v>94.109395821361176</v>
      </c>
      <c r="DH76" s="50">
        <v>3097745.6916</v>
      </c>
      <c r="DI76" s="51">
        <v>969718.25</v>
      </c>
      <c r="DJ76" s="52">
        <f t="shared" si="16"/>
        <v>-2128027.4416</v>
      </c>
      <c r="DL76" s="70">
        <f t="shared" si="17"/>
        <v>29573065.485667672</v>
      </c>
      <c r="DM76" s="51"/>
      <c r="DN76" s="6">
        <v>202</v>
      </c>
      <c r="DO76" s="6" t="s">
        <v>61</v>
      </c>
      <c r="DP76" s="7">
        <v>33458</v>
      </c>
      <c r="DQ76" s="7">
        <v>24520219.262167133</v>
      </c>
      <c r="DR76" s="7">
        <v>-3375564.148540983</v>
      </c>
      <c r="DS76" s="53">
        <v>-2529109</v>
      </c>
      <c r="DU76" s="37">
        <f t="shared" si="18"/>
        <v>21991110.262167133</v>
      </c>
      <c r="DV76" s="132"/>
      <c r="DW76" s="61">
        <v>10022076.531946113</v>
      </c>
      <c r="DX76" s="134"/>
      <c r="DY76" s="61">
        <f t="shared" si="19"/>
        <v>32013186.794113249</v>
      </c>
      <c r="EA76" s="67">
        <f t="shared" si="20"/>
        <v>3460806.0322366804</v>
      </c>
      <c r="EB76" s="34">
        <f t="shared" si="21"/>
        <v>0.12120901794842916</v>
      </c>
      <c r="EC76" s="61">
        <f t="shared" si="22"/>
        <v>103.4373253702158</v>
      </c>
      <c r="EE76" s="50">
        <v>3097745.6916</v>
      </c>
      <c r="EF76" s="51">
        <v>969718.25</v>
      </c>
      <c r="EG76" s="52">
        <f t="shared" si="23"/>
        <v>-2128027.4416</v>
      </c>
      <c r="EI76" s="70">
        <f t="shared" si="24"/>
        <v>29885159.35251325</v>
      </c>
      <c r="EJ76" s="51"/>
      <c r="EK76" s="6">
        <v>202</v>
      </c>
      <c r="EL76" s="6" t="s">
        <v>61</v>
      </c>
      <c r="EM76" s="7">
        <v>33458</v>
      </c>
      <c r="EN76" s="7">
        <v>25888610.676090889</v>
      </c>
      <c r="EO76" s="7">
        <v>-3375564.148540983</v>
      </c>
      <c r="EP76" s="53">
        <v>-2529109</v>
      </c>
      <c r="ER76" s="37">
        <v>23359501.676090889</v>
      </c>
      <c r="ES76" s="132"/>
      <c r="ET76" s="61">
        <v>10022076.531946113</v>
      </c>
      <c r="EU76" s="134"/>
      <c r="EV76" s="61">
        <v>33381578.208037004</v>
      </c>
      <c r="EX76" s="67">
        <v>6259736.2261604369</v>
      </c>
      <c r="EY76" s="34">
        <v>0.23080055662677099</v>
      </c>
      <c r="EZ76" s="61">
        <v>187.09236135335158</v>
      </c>
      <c r="FB76" s="50">
        <v>3097745.6916</v>
      </c>
      <c r="FC76" s="51">
        <v>969718.25</v>
      </c>
      <c r="FD76" s="52">
        <v>-2128027.4416</v>
      </c>
      <c r="FF76" s="70">
        <v>31253550.766437005</v>
      </c>
      <c r="FG76" s="51"/>
      <c r="FH76" s="6">
        <v>202</v>
      </c>
      <c r="FI76" s="6" t="s">
        <v>61</v>
      </c>
      <c r="FJ76" s="7">
        <v>33458</v>
      </c>
      <c r="FK76" s="7">
        <v>25918589.376432113</v>
      </c>
      <c r="FL76" s="7">
        <v>-3335183.694318499</v>
      </c>
      <c r="FM76" s="53">
        <v>-2529109</v>
      </c>
      <c r="FO76" s="37">
        <v>23389480.376432113</v>
      </c>
      <c r="FP76" s="132"/>
      <c r="FQ76" s="134">
        <v>10022076.531946113</v>
      </c>
      <c r="FS76" s="67">
        <v>6289714.9265016615</v>
      </c>
      <c r="FT76" s="34">
        <v>0.23190589085743485</v>
      </c>
      <c r="FU76" s="61">
        <v>187.98837128643856</v>
      </c>
      <c r="FW76" s="6">
        <v>202</v>
      </c>
      <c r="FX76" s="6" t="s">
        <v>61</v>
      </c>
      <c r="FY76" s="7">
        <v>33458</v>
      </c>
      <c r="FZ76" s="7">
        <v>35563518.488058381</v>
      </c>
      <c r="GA76" s="7">
        <v>-3191198.0145818344</v>
      </c>
      <c r="GB76" s="53">
        <v>-2529109</v>
      </c>
      <c r="GD76" s="37">
        <f t="shared" si="25"/>
        <v>33034409.488058381</v>
      </c>
      <c r="GF76" s="67">
        <f t="shared" si="26"/>
        <v>4482028.7261818126</v>
      </c>
      <c r="GG76" s="34">
        <f t="shared" si="27"/>
        <v>0.15697565690095669</v>
      </c>
      <c r="GH76" s="61">
        <f t="shared" si="28"/>
        <v>133.95985193920177</v>
      </c>
      <c r="GJ76" s="50">
        <v>2731708.7203819999</v>
      </c>
      <c r="GK76" s="51">
        <v>863896.2513</v>
      </c>
      <c r="GL76" s="52">
        <f t="shared" si="29"/>
        <v>-1867812.4690819997</v>
      </c>
      <c r="GN76" s="70">
        <f t="shared" si="30"/>
        <v>31166597.018976383</v>
      </c>
      <c r="GO76" s="51"/>
      <c r="GP76" s="125">
        <v>2</v>
      </c>
      <c r="GQ76" s="51"/>
      <c r="GR76" s="106" t="s">
        <v>973</v>
      </c>
      <c r="GS76" s="88">
        <v>33099</v>
      </c>
      <c r="GT76" s="88">
        <v>31081489.761876568</v>
      </c>
      <c r="GU76" s="88">
        <v>-3258770.6498636156</v>
      </c>
      <c r="GV76" s="88">
        <v>-2529109</v>
      </c>
      <c r="GX76" s="97">
        <f t="shared" si="31"/>
        <v>28552380.761876568</v>
      </c>
      <c r="GZ76" s="88">
        <v>-1867812.4690819997</v>
      </c>
      <c r="HB76" s="97">
        <f t="shared" si="32"/>
        <v>26684568.29279457</v>
      </c>
      <c r="HD76" s="110">
        <v>202</v>
      </c>
      <c r="HE76" s="53"/>
    </row>
    <row r="77" spans="1:213" x14ac:dyDescent="0.25">
      <c r="A77" s="6">
        <v>204</v>
      </c>
      <c r="B77" s="6" t="s">
        <v>974</v>
      </c>
      <c r="C77" s="7">
        <v>2990</v>
      </c>
      <c r="D77" s="7">
        <v>10927726.218875516</v>
      </c>
      <c r="E77" s="7">
        <v>3185120.2432992775</v>
      </c>
      <c r="F77" s="53">
        <v>-536287</v>
      </c>
      <c r="H77" s="37">
        <f t="shared" si="33"/>
        <v>10391439.218875516</v>
      </c>
      <c r="I77" s="132"/>
      <c r="J77" s="61">
        <v>1757255.7221121378</v>
      </c>
      <c r="K77" s="134"/>
      <c r="L77" s="134">
        <f t="shared" si="34"/>
        <v>12148694.940987654</v>
      </c>
      <c r="M77" s="190">
        <f t="shared" si="35"/>
        <v>4063.1086759156033</v>
      </c>
      <c r="O77" s="67">
        <f t="shared" si="36"/>
        <v>-298914.15548782796</v>
      </c>
      <c r="P77" s="34">
        <f t="shared" si="37"/>
        <v>-2.4013780732595864E-2</v>
      </c>
      <c r="Q77" s="61">
        <f t="shared" si="38"/>
        <v>-99.971289460812031</v>
      </c>
      <c r="S77" s="50">
        <v>1134006.9676399999</v>
      </c>
      <c r="T77" s="51">
        <v>31333.294100000003</v>
      </c>
      <c r="U77" s="52">
        <f t="shared" si="39"/>
        <v>-1102673.6735399999</v>
      </c>
      <c r="W77" s="50">
        <f t="shared" si="40"/>
        <v>11046021.267447654</v>
      </c>
      <c r="X77" s="52">
        <f t="shared" si="41"/>
        <v>920501.77228730451</v>
      </c>
      <c r="Y77" s="51"/>
      <c r="Z77" s="6">
        <v>204</v>
      </c>
      <c r="AA77" s="6" t="s">
        <v>62</v>
      </c>
      <c r="AB77" s="7">
        <v>2990</v>
      </c>
      <c r="AC77" s="7">
        <v>10927726.218875516</v>
      </c>
      <c r="AD77" s="7">
        <v>3185120.2432992784</v>
      </c>
      <c r="AE77" s="53">
        <v>-516337</v>
      </c>
      <c r="AG77" s="37">
        <f t="shared" si="42"/>
        <v>10411389.218875516</v>
      </c>
      <c r="AH77" s="132"/>
      <c r="AI77" s="61">
        <v>1757255.7221121378</v>
      </c>
      <c r="AJ77" s="134"/>
      <c r="AK77" s="61">
        <f t="shared" si="0"/>
        <v>12168644.940987654</v>
      </c>
      <c r="AM77" s="67">
        <f t="shared" si="43"/>
        <v>-278964.15548782796</v>
      </c>
      <c r="AN77" s="34">
        <f t="shared" si="44"/>
        <v>-2.2411063307476144E-2</v>
      </c>
      <c r="AO77" s="61">
        <f t="shared" si="45"/>
        <v>-93.299048658136442</v>
      </c>
      <c r="AQ77" s="50">
        <v>1137375.548</v>
      </c>
      <c r="AR77" s="51">
        <v>31426.37</v>
      </c>
      <c r="AS77" s="52">
        <f t="shared" si="1"/>
        <v>-1105949.1779999998</v>
      </c>
      <c r="AU77" s="70">
        <f t="shared" si="2"/>
        <v>11062695.762987655</v>
      </c>
      <c r="AV77" s="51"/>
      <c r="AW77" s="6">
        <v>204</v>
      </c>
      <c r="AX77" s="6" t="s">
        <v>62</v>
      </c>
      <c r="AY77" s="7">
        <v>2990</v>
      </c>
      <c r="AZ77" s="7">
        <v>10922427.643684909</v>
      </c>
      <c r="BA77" s="7">
        <v>3185193.3952992791</v>
      </c>
      <c r="BB77" s="53">
        <v>-516337</v>
      </c>
      <c r="BD77" s="37">
        <f t="shared" si="46"/>
        <v>10406090.643684909</v>
      </c>
      <c r="BE77" s="132"/>
      <c r="BF77" s="61">
        <v>1748819.1421446104</v>
      </c>
      <c r="BG77" s="134"/>
      <c r="BH77" s="61">
        <f t="shared" si="3"/>
        <v>12154909.78582952</v>
      </c>
      <c r="BJ77" s="67">
        <f t="shared" si="47"/>
        <v>-292699.31064596213</v>
      </c>
      <c r="BK77" s="34">
        <f t="shared" si="48"/>
        <v>-2.3514500525955575E-2</v>
      </c>
      <c r="BL77" s="61">
        <f t="shared" si="49"/>
        <v>-97.892746035438847</v>
      </c>
      <c r="BN77" s="50">
        <v>1137375.548</v>
      </c>
      <c r="BO77" s="51">
        <v>31426.37</v>
      </c>
      <c r="BP77" s="52">
        <f t="shared" si="4"/>
        <v>-1105949.1779999998</v>
      </c>
      <c r="BR77" s="70">
        <f t="shared" si="5"/>
        <v>11048960.60782952</v>
      </c>
      <c r="BS77" s="51"/>
      <c r="BT77" s="6">
        <v>204</v>
      </c>
      <c r="BU77" s="6" t="s">
        <v>62</v>
      </c>
      <c r="BV77" s="7">
        <v>2990</v>
      </c>
      <c r="BW77" s="7">
        <v>10924640.366467418</v>
      </c>
      <c r="BX77" s="7">
        <v>3187688.6391730341</v>
      </c>
      <c r="BY77" s="53">
        <v>-516337</v>
      </c>
      <c r="CA77" s="37">
        <f t="shared" si="6"/>
        <v>10408303.366467418</v>
      </c>
      <c r="CB77" s="132"/>
      <c r="CC77" s="61">
        <v>1748819.1421446104</v>
      </c>
      <c r="CD77" s="134"/>
      <c r="CE77" s="61">
        <f t="shared" si="7"/>
        <v>12157122.508612029</v>
      </c>
      <c r="CG77" s="67">
        <f t="shared" si="8"/>
        <v>-290486.58786345273</v>
      </c>
      <c r="CH77" s="34">
        <f t="shared" si="9"/>
        <v>-2.3336737650743185E-2</v>
      </c>
      <c r="CI77" s="61">
        <f t="shared" si="50"/>
        <v>-97.152704971054419</v>
      </c>
      <c r="CK77" s="50">
        <v>1137375.548</v>
      </c>
      <c r="CL77" s="51">
        <v>31426.37</v>
      </c>
      <c r="CM77" s="52">
        <f t="shared" si="10"/>
        <v>-1105949.1779999998</v>
      </c>
      <c r="CO77" s="70">
        <f t="shared" si="11"/>
        <v>11051173.33061203</v>
      </c>
      <c r="CP77" s="51"/>
      <c r="CQ77" s="6">
        <v>204</v>
      </c>
      <c r="CR77" s="6" t="s">
        <v>62</v>
      </c>
      <c r="CS77" s="7">
        <v>2990</v>
      </c>
      <c r="CT77" s="7">
        <v>11258035.127263963</v>
      </c>
      <c r="CU77" s="7">
        <v>3187688.6391730341</v>
      </c>
      <c r="CV77" s="53">
        <v>-516337</v>
      </c>
      <c r="CX77" s="37">
        <f t="shared" si="12"/>
        <v>10741698.127263963</v>
      </c>
      <c r="CY77" s="132"/>
      <c r="CZ77" s="61">
        <v>1748819.1421446104</v>
      </c>
      <c r="DA77" s="134"/>
      <c r="DB77" s="61">
        <f t="shared" si="13"/>
        <v>12490517.269408574</v>
      </c>
      <c r="DD77" s="67">
        <f t="shared" si="14"/>
        <v>42908.172933092341</v>
      </c>
      <c r="DE77" s="34">
        <f t="shared" si="15"/>
        <v>3.447101575935712E-3</v>
      </c>
      <c r="DF77" s="61">
        <f t="shared" si="51"/>
        <v>14.350559509395431</v>
      </c>
      <c r="DH77" s="50">
        <v>1137375.548</v>
      </c>
      <c r="DI77" s="51">
        <v>31426.37</v>
      </c>
      <c r="DJ77" s="52">
        <f t="shared" si="16"/>
        <v>-1105949.1779999998</v>
      </c>
      <c r="DL77" s="70">
        <f t="shared" si="17"/>
        <v>11384568.091408575</v>
      </c>
      <c r="DM77" s="51"/>
      <c r="DN77" s="6">
        <v>204</v>
      </c>
      <c r="DO77" s="6" t="s">
        <v>62</v>
      </c>
      <c r="DP77" s="7">
        <v>2990</v>
      </c>
      <c r="DQ77" s="7">
        <v>11280669.623843063</v>
      </c>
      <c r="DR77" s="7">
        <v>3186877.9397309353</v>
      </c>
      <c r="DS77" s="53">
        <v>-516337</v>
      </c>
      <c r="DU77" s="37">
        <f t="shared" si="18"/>
        <v>10764332.623843063</v>
      </c>
      <c r="DV77" s="132"/>
      <c r="DW77" s="61">
        <v>1750144.936703946</v>
      </c>
      <c r="DX77" s="134"/>
      <c r="DY77" s="61">
        <f t="shared" si="19"/>
        <v>12514477.560547009</v>
      </c>
      <c r="EA77" s="67">
        <f t="shared" si="20"/>
        <v>66868.464071527123</v>
      </c>
      <c r="EB77" s="34">
        <f t="shared" si="21"/>
        <v>5.3719926094450386E-3</v>
      </c>
      <c r="EC77" s="61">
        <f t="shared" si="22"/>
        <v>22.36403480653081</v>
      </c>
      <c r="EE77" s="50">
        <v>1137375.548</v>
      </c>
      <c r="EF77" s="51">
        <v>31426.37</v>
      </c>
      <c r="EG77" s="52">
        <f t="shared" si="23"/>
        <v>-1105949.1779999998</v>
      </c>
      <c r="EI77" s="70">
        <f t="shared" si="24"/>
        <v>11408528.38254701</v>
      </c>
      <c r="EJ77" s="51"/>
      <c r="EK77" s="6">
        <v>204</v>
      </c>
      <c r="EL77" s="6" t="s">
        <v>62</v>
      </c>
      <c r="EM77" s="7">
        <v>2990</v>
      </c>
      <c r="EN77" s="7">
        <v>11451759.657227915</v>
      </c>
      <c r="EO77" s="7">
        <v>3186877.9397309353</v>
      </c>
      <c r="EP77" s="53">
        <v>-516337</v>
      </c>
      <c r="ER77" s="37">
        <v>10935422.657227915</v>
      </c>
      <c r="ES77" s="132"/>
      <c r="ET77" s="61">
        <v>1750144.936703946</v>
      </c>
      <c r="EU77" s="134"/>
      <c r="EV77" s="61">
        <v>12685567.593931861</v>
      </c>
      <c r="EX77" s="67">
        <v>369693.05745638162</v>
      </c>
      <c r="EY77" s="34">
        <v>3.0017605031739735E-2</v>
      </c>
      <c r="EZ77" s="61">
        <v>123.64316302889017</v>
      </c>
      <c r="FB77" s="50">
        <v>1137375.548</v>
      </c>
      <c r="FC77" s="51">
        <v>31426.37</v>
      </c>
      <c r="FD77" s="52">
        <v>-1105949.1779999998</v>
      </c>
      <c r="FF77" s="70">
        <v>11579618.415931862</v>
      </c>
      <c r="FG77" s="51"/>
      <c r="FH77" s="6">
        <v>204</v>
      </c>
      <c r="FI77" s="6" t="s">
        <v>62</v>
      </c>
      <c r="FJ77" s="7">
        <v>2990</v>
      </c>
      <c r="FK77" s="7">
        <v>11450983.007159023</v>
      </c>
      <c r="FL77" s="7">
        <v>3187036.4290369293</v>
      </c>
      <c r="FM77" s="53">
        <v>-516337</v>
      </c>
      <c r="FO77" s="37">
        <v>10934646.007159023</v>
      </c>
      <c r="FP77" s="132"/>
      <c r="FQ77" s="134">
        <v>1750144.936703946</v>
      </c>
      <c r="FS77" s="67">
        <v>368916.40738748945</v>
      </c>
      <c r="FT77" s="34">
        <v>2.9954544136909084E-2</v>
      </c>
      <c r="FU77" s="61">
        <v>123.38341384196971</v>
      </c>
      <c r="FW77" s="6">
        <v>204</v>
      </c>
      <c r="FX77" s="6" t="s">
        <v>62</v>
      </c>
      <c r="FY77" s="7">
        <v>2990</v>
      </c>
      <c r="FZ77" s="7">
        <v>13085917.294642715</v>
      </c>
      <c r="GA77" s="7">
        <v>3170770.5420085299</v>
      </c>
      <c r="GB77" s="53">
        <v>-516337</v>
      </c>
      <c r="GD77" s="37">
        <f t="shared" si="25"/>
        <v>12569580.294642715</v>
      </c>
      <c r="GF77" s="67">
        <f t="shared" si="26"/>
        <v>121971.1981672328</v>
      </c>
      <c r="GG77" s="34">
        <f t="shared" si="27"/>
        <v>9.7987651461330615E-3</v>
      </c>
      <c r="GH77" s="61">
        <f t="shared" si="28"/>
        <v>40.793042865295249</v>
      </c>
      <c r="GJ77" s="50">
        <v>1084737.9395000003</v>
      </c>
      <c r="GK77" s="51">
        <v>17226.4437</v>
      </c>
      <c r="GL77" s="52">
        <f t="shared" si="29"/>
        <v>-1067511.4958000004</v>
      </c>
      <c r="GN77" s="70">
        <f t="shared" si="30"/>
        <v>11502068.798842715</v>
      </c>
      <c r="GO77" s="51"/>
      <c r="GP77" s="125">
        <v>11</v>
      </c>
      <c r="GQ77" s="51"/>
      <c r="GR77" s="106" t="s">
        <v>974</v>
      </c>
      <c r="GS77" s="88">
        <v>3048</v>
      </c>
      <c r="GT77" s="88">
        <v>12963946.096475482</v>
      </c>
      <c r="GU77" s="88">
        <v>3278765.0419831863</v>
      </c>
      <c r="GV77" s="88">
        <v>-516337</v>
      </c>
      <c r="GX77" s="97">
        <f t="shared" si="31"/>
        <v>12447609.096475482</v>
      </c>
      <c r="GZ77" s="88">
        <v>-1067511.4958000004</v>
      </c>
      <c r="HB77" s="97">
        <f t="shared" si="32"/>
        <v>11380097.600675482</v>
      </c>
      <c r="HD77" s="110">
        <v>204</v>
      </c>
      <c r="HE77" s="53"/>
    </row>
    <row r="78" spans="1:213" x14ac:dyDescent="0.25">
      <c r="A78" s="6">
        <v>205</v>
      </c>
      <c r="B78" s="6" t="s">
        <v>975</v>
      </c>
      <c r="C78" s="7">
        <v>36973</v>
      </c>
      <c r="D78" s="7">
        <v>68808577.366652995</v>
      </c>
      <c r="E78" s="7">
        <v>16366906.039978987</v>
      </c>
      <c r="F78" s="53">
        <v>27443706</v>
      </c>
      <c r="H78" s="37">
        <f t="shared" si="33"/>
        <v>96252283.366652995</v>
      </c>
      <c r="I78" s="132"/>
      <c r="J78" s="61">
        <v>15596306.899507655</v>
      </c>
      <c r="K78" s="134"/>
      <c r="L78" s="134">
        <f t="shared" si="34"/>
        <v>111848590.26616065</v>
      </c>
      <c r="M78" s="190">
        <f t="shared" si="35"/>
        <v>3025.1424084104792</v>
      </c>
      <c r="O78" s="67">
        <f t="shared" si="36"/>
        <v>8090244.8568326086</v>
      </c>
      <c r="P78" s="34">
        <f t="shared" si="37"/>
        <v>7.7971991794168319E-2</v>
      </c>
      <c r="Q78" s="61">
        <f t="shared" si="38"/>
        <v>218.81494216949147</v>
      </c>
      <c r="S78" s="50">
        <v>587502.66278000001</v>
      </c>
      <c r="T78" s="51">
        <v>436491.1382000001</v>
      </c>
      <c r="U78" s="52">
        <f t="shared" si="39"/>
        <v>-151011.52457999991</v>
      </c>
      <c r="W78" s="50">
        <f t="shared" si="40"/>
        <v>111697578.74158065</v>
      </c>
      <c r="X78" s="52">
        <f t="shared" si="41"/>
        <v>9308131.5617983881</v>
      </c>
      <c r="Y78" s="51"/>
      <c r="Z78" s="6">
        <v>205</v>
      </c>
      <c r="AA78" s="6" t="s">
        <v>63</v>
      </c>
      <c r="AB78" s="7">
        <v>36973</v>
      </c>
      <c r="AC78" s="7">
        <v>68808577.366653025</v>
      </c>
      <c r="AD78" s="7">
        <v>16366906.039978987</v>
      </c>
      <c r="AE78" s="53">
        <v>25114851</v>
      </c>
      <c r="AG78" s="37">
        <f t="shared" si="42"/>
        <v>93923428.366653025</v>
      </c>
      <c r="AH78" s="132"/>
      <c r="AI78" s="61">
        <v>15596306.899507655</v>
      </c>
      <c r="AJ78" s="134"/>
      <c r="AK78" s="61">
        <f t="shared" si="0"/>
        <v>109519735.26616068</v>
      </c>
      <c r="AM78" s="67">
        <f t="shared" si="43"/>
        <v>5761389.8568326384</v>
      </c>
      <c r="AN78" s="34">
        <f t="shared" si="44"/>
        <v>5.5527002036355529E-2</v>
      </c>
      <c r="AO78" s="61">
        <f t="shared" si="45"/>
        <v>155.82695093264377</v>
      </c>
      <c r="AQ78" s="50">
        <v>589247.84600000014</v>
      </c>
      <c r="AR78" s="51">
        <v>437787.74</v>
      </c>
      <c r="AS78" s="52">
        <f t="shared" si="1"/>
        <v>-151460.10600000015</v>
      </c>
      <c r="AU78" s="70">
        <f t="shared" si="2"/>
        <v>109368275.16016068</v>
      </c>
      <c r="AV78" s="51"/>
      <c r="AW78" s="6">
        <v>205</v>
      </c>
      <c r="AX78" s="6" t="s">
        <v>63</v>
      </c>
      <c r="AY78" s="7">
        <v>36973</v>
      </c>
      <c r="AZ78" s="7">
        <v>68750240.328423217</v>
      </c>
      <c r="BA78" s="7">
        <v>16367799.775978994</v>
      </c>
      <c r="BB78" s="53">
        <v>25114851</v>
      </c>
      <c r="BD78" s="37">
        <f t="shared" si="46"/>
        <v>93865091.328423217</v>
      </c>
      <c r="BE78" s="132"/>
      <c r="BF78" s="61">
        <v>15578567.604673376</v>
      </c>
      <c r="BG78" s="134"/>
      <c r="BH78" s="61">
        <f t="shared" si="3"/>
        <v>109443658.93309659</v>
      </c>
      <c r="BJ78" s="67">
        <f t="shared" si="47"/>
        <v>5685313.5237685442</v>
      </c>
      <c r="BK78" s="34">
        <f t="shared" si="48"/>
        <v>5.4793795152957646E-2</v>
      </c>
      <c r="BL78" s="61">
        <f t="shared" si="49"/>
        <v>153.76933231732735</v>
      </c>
      <c r="BN78" s="50">
        <v>589247.84600000014</v>
      </c>
      <c r="BO78" s="51">
        <v>437787.74</v>
      </c>
      <c r="BP78" s="52">
        <f t="shared" si="4"/>
        <v>-151460.10600000015</v>
      </c>
      <c r="BR78" s="70">
        <f t="shared" si="5"/>
        <v>109292198.82709658</v>
      </c>
      <c r="BS78" s="51"/>
      <c r="BT78" s="6">
        <v>205</v>
      </c>
      <c r="BU78" s="6" t="s">
        <v>63</v>
      </c>
      <c r="BV78" s="7">
        <v>36973</v>
      </c>
      <c r="BW78" s="7">
        <v>68789624.674017295</v>
      </c>
      <c r="BX78" s="7">
        <v>16436696.716452176</v>
      </c>
      <c r="BY78" s="53">
        <v>25114851</v>
      </c>
      <c r="CA78" s="37">
        <f t="shared" si="6"/>
        <v>93904475.674017295</v>
      </c>
      <c r="CB78" s="132"/>
      <c r="CC78" s="61">
        <v>15578567.604673376</v>
      </c>
      <c r="CD78" s="134"/>
      <c r="CE78" s="61">
        <f t="shared" si="7"/>
        <v>109483043.27869067</v>
      </c>
      <c r="CG78" s="67">
        <f t="shared" si="8"/>
        <v>5724697.8693626225</v>
      </c>
      <c r="CH78" s="34">
        <f t="shared" si="9"/>
        <v>5.5173372770918945E-2</v>
      </c>
      <c r="CI78" s="61">
        <f t="shared" si="50"/>
        <v>154.83455141218246</v>
      </c>
      <c r="CK78" s="50">
        <v>589247.84600000014</v>
      </c>
      <c r="CL78" s="51">
        <v>437787.74</v>
      </c>
      <c r="CM78" s="52">
        <f t="shared" si="10"/>
        <v>-151460.10600000015</v>
      </c>
      <c r="CO78" s="70">
        <f t="shared" si="11"/>
        <v>109331583.17269066</v>
      </c>
      <c r="CP78" s="51"/>
      <c r="CQ78" s="6">
        <v>205</v>
      </c>
      <c r="CR78" s="6" t="s">
        <v>63</v>
      </c>
      <c r="CS78" s="7">
        <v>36973</v>
      </c>
      <c r="CT78" s="7">
        <v>67954344.316977993</v>
      </c>
      <c r="CU78" s="7">
        <v>16436696.716452176</v>
      </c>
      <c r="CV78" s="53">
        <v>25114851</v>
      </c>
      <c r="CX78" s="37">
        <f t="shared" si="12"/>
        <v>93069195.316977993</v>
      </c>
      <c r="CY78" s="132"/>
      <c r="CZ78" s="61">
        <v>15578567.604673376</v>
      </c>
      <c r="DA78" s="134"/>
      <c r="DB78" s="61">
        <f t="shared" si="13"/>
        <v>108647762.92165136</v>
      </c>
      <c r="DD78" s="67">
        <f t="shared" si="14"/>
        <v>4889417.5123233199</v>
      </c>
      <c r="DE78" s="34">
        <f t="shared" si="15"/>
        <v>4.7123125306542842E-2</v>
      </c>
      <c r="DF78" s="61">
        <f t="shared" si="51"/>
        <v>132.24292084286697</v>
      </c>
      <c r="DH78" s="50">
        <v>589247.84600000014</v>
      </c>
      <c r="DI78" s="51">
        <v>437787.74</v>
      </c>
      <c r="DJ78" s="52">
        <f t="shared" si="16"/>
        <v>-151460.10600000015</v>
      </c>
      <c r="DL78" s="70">
        <f t="shared" si="17"/>
        <v>108496302.81565136</v>
      </c>
      <c r="DM78" s="51"/>
      <c r="DN78" s="6">
        <v>205</v>
      </c>
      <c r="DO78" s="6" t="s">
        <v>63</v>
      </c>
      <c r="DP78" s="7">
        <v>36973</v>
      </c>
      <c r="DQ78" s="7">
        <v>68172545.969660997</v>
      </c>
      <c r="DR78" s="7">
        <v>16442628.358729929</v>
      </c>
      <c r="DS78" s="53">
        <v>25114851</v>
      </c>
      <c r="DU78" s="37">
        <f t="shared" si="18"/>
        <v>93287396.969660997</v>
      </c>
      <c r="DV78" s="132"/>
      <c r="DW78" s="61">
        <v>15745280.290753366</v>
      </c>
      <c r="DX78" s="134"/>
      <c r="DY78" s="61">
        <f t="shared" si="19"/>
        <v>109032677.26041436</v>
      </c>
      <c r="EA78" s="67">
        <f t="shared" si="20"/>
        <v>5274331.8510863185</v>
      </c>
      <c r="EB78" s="34">
        <f t="shared" si="21"/>
        <v>5.0832844628342998E-2</v>
      </c>
      <c r="EC78" s="61">
        <f t="shared" si="22"/>
        <v>142.65360806767961</v>
      </c>
      <c r="EE78" s="50">
        <v>589247.84600000014</v>
      </c>
      <c r="EF78" s="51">
        <v>437787.74</v>
      </c>
      <c r="EG78" s="52">
        <f t="shared" si="23"/>
        <v>-151460.10600000015</v>
      </c>
      <c r="EI78" s="70">
        <f t="shared" si="24"/>
        <v>108881217.15441436</v>
      </c>
      <c r="EJ78" s="51"/>
      <c r="EK78" s="6">
        <v>205</v>
      </c>
      <c r="EL78" s="6" t="s">
        <v>63</v>
      </c>
      <c r="EM78" s="7">
        <v>36973</v>
      </c>
      <c r="EN78" s="7">
        <v>69838388.870357573</v>
      </c>
      <c r="EO78" s="7">
        <v>16442628.358729929</v>
      </c>
      <c r="EP78" s="53">
        <v>25114851</v>
      </c>
      <c r="ER78" s="37">
        <v>94953239.870357573</v>
      </c>
      <c r="ES78" s="132"/>
      <c r="ET78" s="61">
        <v>15745280.290753366</v>
      </c>
      <c r="EU78" s="134"/>
      <c r="EV78" s="61">
        <v>110698520.16111094</v>
      </c>
      <c r="EX78" s="67">
        <v>8549644.3317828923</v>
      </c>
      <c r="EY78" s="34">
        <v>8.3697879808954267E-2</v>
      </c>
      <c r="EZ78" s="61">
        <v>231.24021128344717</v>
      </c>
      <c r="FB78" s="50">
        <v>589247.84600000014</v>
      </c>
      <c r="FC78" s="51">
        <v>437787.74</v>
      </c>
      <c r="FD78" s="52">
        <v>-151460.10600000015</v>
      </c>
      <c r="FF78" s="70">
        <v>110547060.05511093</v>
      </c>
      <c r="FG78" s="51"/>
      <c r="FH78" s="6">
        <v>205</v>
      </c>
      <c r="FI78" s="6" t="s">
        <v>63</v>
      </c>
      <c r="FJ78" s="7">
        <v>36973</v>
      </c>
      <c r="FK78" s="7">
        <v>69666007.377184302</v>
      </c>
      <c r="FL78" s="7">
        <v>16281812.450672956</v>
      </c>
      <c r="FM78" s="53">
        <v>25114851</v>
      </c>
      <c r="FO78" s="37">
        <v>94780858.377184302</v>
      </c>
      <c r="FP78" s="132"/>
      <c r="FQ78" s="134">
        <v>15745280.290753366</v>
      </c>
      <c r="FS78" s="67">
        <v>8377262.8386096209</v>
      </c>
      <c r="FT78" s="34">
        <v>8.2010328264468454E-2</v>
      </c>
      <c r="FU78" s="61">
        <v>226.5778497446683</v>
      </c>
      <c r="FW78" s="6">
        <v>205</v>
      </c>
      <c r="FX78" s="6" t="s">
        <v>63</v>
      </c>
      <c r="FY78" s="7">
        <v>36973</v>
      </c>
      <c r="FZ78" s="7">
        <v>84819964.378327906</v>
      </c>
      <c r="GA78" s="7">
        <v>16511318.136806965</v>
      </c>
      <c r="GB78" s="53">
        <v>25114851</v>
      </c>
      <c r="GD78" s="37">
        <f t="shared" si="25"/>
        <v>109934815.37832791</v>
      </c>
      <c r="GF78" s="67">
        <f t="shared" si="26"/>
        <v>6176469.9689998627</v>
      </c>
      <c r="GG78" s="34">
        <f t="shared" si="27"/>
        <v>5.9527452414874261E-2</v>
      </c>
      <c r="GH78" s="61">
        <f t="shared" si="28"/>
        <v>167.05352470721508</v>
      </c>
      <c r="GJ78" s="50">
        <v>473192.58798000001</v>
      </c>
      <c r="GK78" s="51">
        <v>377793.73080000002</v>
      </c>
      <c r="GL78" s="52">
        <f t="shared" si="29"/>
        <v>-95398.857179999992</v>
      </c>
      <c r="GN78" s="70">
        <f t="shared" si="30"/>
        <v>109839416.52114791</v>
      </c>
      <c r="GO78" s="51"/>
      <c r="GP78" s="125">
        <v>18</v>
      </c>
      <c r="GQ78" s="51"/>
      <c r="GR78" s="106" t="s">
        <v>975</v>
      </c>
      <c r="GS78" s="88">
        <v>37239</v>
      </c>
      <c r="GT78" s="88">
        <v>78643494.409328043</v>
      </c>
      <c r="GU78" s="88">
        <v>15747298.007409539</v>
      </c>
      <c r="GV78" s="88">
        <v>25114851</v>
      </c>
      <c r="GX78" s="97">
        <f t="shared" si="31"/>
        <v>103758345.40932804</v>
      </c>
      <c r="GZ78" s="88">
        <v>-95398.857179999992</v>
      </c>
      <c r="HB78" s="97">
        <f t="shared" si="32"/>
        <v>103662946.55214804</v>
      </c>
      <c r="HD78" s="110">
        <v>205</v>
      </c>
      <c r="HE78" s="53"/>
    </row>
    <row r="79" spans="1:213" x14ac:dyDescent="0.25">
      <c r="A79" s="6">
        <v>208</v>
      </c>
      <c r="B79" s="6" t="s">
        <v>976</v>
      </c>
      <c r="C79" s="7">
        <v>12387</v>
      </c>
      <c r="D79" s="7">
        <v>28670379.797028627</v>
      </c>
      <c r="E79" s="7">
        <v>10345690.798041612</v>
      </c>
      <c r="F79" s="53">
        <v>-641378</v>
      </c>
      <c r="H79" s="37">
        <f t="shared" si="33"/>
        <v>28029001.797028627</v>
      </c>
      <c r="I79" s="132"/>
      <c r="J79" s="61">
        <v>6291229.7750873901</v>
      </c>
      <c r="K79" s="134"/>
      <c r="L79" s="134">
        <f t="shared" ref="L79:L142" si="52">H79+J79</f>
        <v>34320231.572116017</v>
      </c>
      <c r="M79" s="190">
        <f t="shared" si="35"/>
        <v>2770.6653404469216</v>
      </c>
      <c r="O79" s="67">
        <f t="shared" si="36"/>
        <v>2479631.3400995508</v>
      </c>
      <c r="P79" s="34">
        <f t="shared" si="37"/>
        <v>7.7876400634125723E-2</v>
      </c>
      <c r="Q79" s="61">
        <f t="shared" si="38"/>
        <v>200.1801356340963</v>
      </c>
      <c r="S79" s="50">
        <v>106805.07234000001</v>
      </c>
      <c r="T79" s="51">
        <v>81629.688099999999</v>
      </c>
      <c r="U79" s="52">
        <f t="shared" si="39"/>
        <v>-25175.384240000014</v>
      </c>
      <c r="W79" s="50">
        <f t="shared" ref="W79:W142" si="53">L79+U79</f>
        <v>34295056.187876016</v>
      </c>
      <c r="X79" s="52">
        <f t="shared" si="41"/>
        <v>2857921.3489896678</v>
      </c>
      <c r="Y79" s="51"/>
      <c r="Z79" s="6">
        <v>208</v>
      </c>
      <c r="AA79" s="6" t="s">
        <v>64</v>
      </c>
      <c r="AB79" s="7">
        <v>12387</v>
      </c>
      <c r="AC79" s="7">
        <v>28670379.797028627</v>
      </c>
      <c r="AD79" s="7">
        <v>10345690.798041612</v>
      </c>
      <c r="AE79" s="53">
        <v>-993389</v>
      </c>
      <c r="AG79" s="37">
        <f t="shared" si="42"/>
        <v>27676990.797028627</v>
      </c>
      <c r="AH79" s="132"/>
      <c r="AI79" s="61">
        <v>6291229.7750873901</v>
      </c>
      <c r="AJ79" s="134"/>
      <c r="AK79" s="61">
        <f t="shared" ref="AK79:AK142" si="54">AG79+AI79</f>
        <v>33968220.572116017</v>
      </c>
      <c r="AM79" s="67">
        <f t="shared" si="43"/>
        <v>2127620.3400995508</v>
      </c>
      <c r="AN79" s="34">
        <f t="shared" si="44"/>
        <v>6.68209871860449E-2</v>
      </c>
      <c r="AO79" s="61">
        <f t="shared" si="45"/>
        <v>171.76235893271581</v>
      </c>
      <c r="AQ79" s="50">
        <v>107122.33799999999</v>
      </c>
      <c r="AR79" s="51">
        <v>81872.17</v>
      </c>
      <c r="AS79" s="52">
        <f t="shared" ref="AS79:AS142" si="55">AR79-AQ79</f>
        <v>-25250.167999999991</v>
      </c>
      <c r="AU79" s="70">
        <f t="shared" ref="AU79:AU142" si="56">AK79+AS79</f>
        <v>33942970.40411602</v>
      </c>
      <c r="AV79" s="51"/>
      <c r="AW79" s="6">
        <v>208</v>
      </c>
      <c r="AX79" s="6" t="s">
        <v>64</v>
      </c>
      <c r="AY79" s="7">
        <v>12387</v>
      </c>
      <c r="AZ79" s="7">
        <v>28649088.722322315</v>
      </c>
      <c r="BA79" s="7">
        <v>10345991.182041613</v>
      </c>
      <c r="BB79" s="53">
        <v>-993389</v>
      </c>
      <c r="BD79" s="37">
        <f t="shared" ref="BD79:BD142" si="57">AZ79+BB79</f>
        <v>27655699.722322315</v>
      </c>
      <c r="BE79" s="132"/>
      <c r="BF79" s="61">
        <v>6225437.1701529995</v>
      </c>
      <c r="BG79" s="134"/>
      <c r="BH79" s="61">
        <f t="shared" ref="BH79:BH142" si="58">BD79+BF79</f>
        <v>33881136.892475314</v>
      </c>
      <c r="BJ79" s="67">
        <f t="shared" si="47"/>
        <v>2040536.6604588479</v>
      </c>
      <c r="BK79" s="34">
        <f t="shared" si="48"/>
        <v>6.408599855498455E-2</v>
      </c>
      <c r="BL79" s="61">
        <f t="shared" si="49"/>
        <v>164.73211112124386</v>
      </c>
      <c r="BN79" s="50">
        <v>107122.33799999999</v>
      </c>
      <c r="BO79" s="51">
        <v>81872.17</v>
      </c>
      <c r="BP79" s="52">
        <f t="shared" ref="BP79:BP142" si="59">BO79-BN79</f>
        <v>-25250.167999999991</v>
      </c>
      <c r="BR79" s="70">
        <f t="shared" ref="BR79:BR142" si="60">BH79+BP79</f>
        <v>33855886.724475317</v>
      </c>
      <c r="BS79" s="51"/>
      <c r="BT79" s="6">
        <v>208</v>
      </c>
      <c r="BU79" s="6" t="s">
        <v>64</v>
      </c>
      <c r="BV79" s="7">
        <v>12387</v>
      </c>
      <c r="BW79" s="7">
        <v>28657498.126121417</v>
      </c>
      <c r="BX79" s="7">
        <v>10366949.758554498</v>
      </c>
      <c r="BY79" s="53">
        <v>-993389</v>
      </c>
      <c r="CA79" s="37">
        <f t="shared" ref="CA79:CA142" si="61">BW79+BY79</f>
        <v>27664109.126121417</v>
      </c>
      <c r="CB79" s="132"/>
      <c r="CC79" s="61">
        <v>6225437.1701529995</v>
      </c>
      <c r="CD79" s="134"/>
      <c r="CE79" s="61">
        <f t="shared" ref="CE79:CE142" si="62">CA79+CC79</f>
        <v>33889546.296274416</v>
      </c>
      <c r="CG79" s="67">
        <f t="shared" ref="CG79:CG142" si="63">CE79-GX79</f>
        <v>2048946.0642579496</v>
      </c>
      <c r="CH79" s="34">
        <f t="shared" ref="CH79:CH142" si="64">CG79/GX79</f>
        <v>6.4350108017049462E-2</v>
      </c>
      <c r="CI79" s="61">
        <f t="shared" si="50"/>
        <v>165.41100058593281</v>
      </c>
      <c r="CK79" s="50">
        <v>107122.33799999999</v>
      </c>
      <c r="CL79" s="51">
        <v>81872.17</v>
      </c>
      <c r="CM79" s="52">
        <f t="shared" ref="CM79:CM142" si="65">CL79-CK79</f>
        <v>-25250.167999999991</v>
      </c>
      <c r="CO79" s="70">
        <f t="shared" ref="CO79:CO142" si="66">CE79+CM79</f>
        <v>33864296.128274418</v>
      </c>
      <c r="CP79" s="51"/>
      <c r="CQ79" s="6">
        <v>208</v>
      </c>
      <c r="CR79" s="6" t="s">
        <v>64</v>
      </c>
      <c r="CS79" s="7">
        <v>12387</v>
      </c>
      <c r="CT79" s="7">
        <v>28490247.990598775</v>
      </c>
      <c r="CU79" s="7">
        <v>10366949.758554498</v>
      </c>
      <c r="CV79" s="53">
        <v>-993389</v>
      </c>
      <c r="CX79" s="37">
        <f t="shared" ref="CX79:CX142" si="67">CT79+CV79</f>
        <v>27496858.990598775</v>
      </c>
      <c r="CY79" s="132"/>
      <c r="CZ79" s="61">
        <v>6225437.1701529995</v>
      </c>
      <c r="DA79" s="134"/>
      <c r="DB79" s="61">
        <f t="shared" ref="DB79:DB142" si="68">CX79+CZ79</f>
        <v>33722296.160751775</v>
      </c>
      <c r="DD79" s="67">
        <f t="shared" ref="DD79:DD142" si="69">DB79-GX79</f>
        <v>1881695.9287353083</v>
      </c>
      <c r="DE79" s="34">
        <f t="shared" ref="DE79:DE142" si="70">DD79/GX79</f>
        <v>5.909737614943638E-2</v>
      </c>
      <c r="DF79" s="61">
        <f t="shared" si="51"/>
        <v>151.90893103538454</v>
      </c>
      <c r="DH79" s="50">
        <v>107122.33799999999</v>
      </c>
      <c r="DI79" s="51">
        <v>81872.17</v>
      </c>
      <c r="DJ79" s="52">
        <f t="shared" ref="DJ79:DJ142" si="71">DI79-DH79</f>
        <v>-25250.167999999991</v>
      </c>
      <c r="DL79" s="70">
        <f t="shared" ref="DL79:DL142" si="72">DB79+DJ79</f>
        <v>33697045.992751777</v>
      </c>
      <c r="DM79" s="51"/>
      <c r="DN79" s="6">
        <v>208</v>
      </c>
      <c r="DO79" s="6" t="s">
        <v>64</v>
      </c>
      <c r="DP79" s="7">
        <v>12387</v>
      </c>
      <c r="DQ79" s="7">
        <v>28566274.069950104</v>
      </c>
      <c r="DR79" s="7">
        <v>10369718.992214534</v>
      </c>
      <c r="DS79" s="53">
        <v>-993389</v>
      </c>
      <c r="DU79" s="37">
        <f t="shared" ref="DU79:DU142" si="73">DQ79+DS79</f>
        <v>27572885.069950104</v>
      </c>
      <c r="DV79" s="132"/>
      <c r="DW79" s="61">
        <v>6292835.5248602759</v>
      </c>
      <c r="DX79" s="134"/>
      <c r="DY79" s="61">
        <f t="shared" ref="DY79:DY142" si="74">DU79+DW79</f>
        <v>33865720.594810382</v>
      </c>
      <c r="EA79" s="67">
        <f t="shared" ref="EA79:EA142" si="75">DY79-GX79</f>
        <v>2025120.362793915</v>
      </c>
      <c r="EB79" s="34">
        <f t="shared" ref="EB79:EB142" si="76">EA79/GX79</f>
        <v>6.3601827479295103E-2</v>
      </c>
      <c r="EC79" s="61">
        <f t="shared" ref="EC79:EC142" si="77">EA79/DP79</f>
        <v>163.48755653458585</v>
      </c>
      <c r="EE79" s="50">
        <v>107122.33799999999</v>
      </c>
      <c r="EF79" s="51">
        <v>81872.17</v>
      </c>
      <c r="EG79" s="52">
        <f t="shared" ref="EG79:EG142" si="78">EF79-EE79</f>
        <v>-25250.167999999991</v>
      </c>
      <c r="EI79" s="70">
        <f t="shared" ref="EI79:EI142" si="79">DY79+EG79</f>
        <v>33840470.426810384</v>
      </c>
      <c r="EJ79" s="51"/>
      <c r="EK79" s="6">
        <v>208</v>
      </c>
      <c r="EL79" s="6" t="s">
        <v>64</v>
      </c>
      <c r="EM79" s="7">
        <v>12387</v>
      </c>
      <c r="EN79" s="7">
        <v>29132969.070358004</v>
      </c>
      <c r="EO79" s="7">
        <v>10369718.992214534</v>
      </c>
      <c r="EP79" s="53">
        <v>-993389</v>
      </c>
      <c r="ER79" s="37">
        <v>28139580.070358004</v>
      </c>
      <c r="ES79" s="132"/>
      <c r="ET79" s="61">
        <v>6292835.5248602759</v>
      </c>
      <c r="EU79" s="134"/>
      <c r="EV79" s="61">
        <v>34432415.595218278</v>
      </c>
      <c r="EX79" s="67">
        <v>3132756.8832018152</v>
      </c>
      <c r="EY79" s="34">
        <v>0.10008917068476204</v>
      </c>
      <c r="EZ79" s="61">
        <v>252.90682838474331</v>
      </c>
      <c r="FB79" s="50">
        <v>107122.33799999999</v>
      </c>
      <c r="FC79" s="51">
        <v>81872.17</v>
      </c>
      <c r="FD79" s="52">
        <v>-25250.167999999991</v>
      </c>
      <c r="FF79" s="70">
        <v>34407165.427218281</v>
      </c>
      <c r="FG79" s="51"/>
      <c r="FH79" s="6">
        <v>208</v>
      </c>
      <c r="FI79" s="6" t="s">
        <v>64</v>
      </c>
      <c r="FJ79" s="7">
        <v>12387</v>
      </c>
      <c r="FK79" s="7">
        <v>29155536.251956224</v>
      </c>
      <c r="FL79" s="7">
        <v>10396150.452424562</v>
      </c>
      <c r="FM79" s="53">
        <v>-993389</v>
      </c>
      <c r="FO79" s="37">
        <v>28162147.251956224</v>
      </c>
      <c r="FP79" s="132"/>
      <c r="FQ79" s="134">
        <v>6292835.5248602759</v>
      </c>
      <c r="FS79" s="67">
        <v>3155324.0648000389</v>
      </c>
      <c r="FT79" s="34">
        <v>0.10081017476361993</v>
      </c>
      <c r="FU79" s="61">
        <v>254.72867238233945</v>
      </c>
      <c r="FW79" s="6">
        <v>208</v>
      </c>
      <c r="FX79" s="6" t="s">
        <v>64</v>
      </c>
      <c r="FY79" s="7">
        <v>12387</v>
      </c>
      <c r="FZ79" s="7">
        <v>35453839.442639463</v>
      </c>
      <c r="GA79" s="7">
        <v>10747260.764313314</v>
      </c>
      <c r="GB79" s="53">
        <v>-993389</v>
      </c>
      <c r="GD79" s="37">
        <f t="shared" ref="GD79:GD142" si="80">FZ79+GB79</f>
        <v>34460450.442639463</v>
      </c>
      <c r="GF79" s="67">
        <f t="shared" ref="GF79:GF142" si="81">GD79-GX79</f>
        <v>2619850.2106229961</v>
      </c>
      <c r="GG79" s="34">
        <f t="shared" ref="GG79:GG142" si="82">GF79/GX79</f>
        <v>8.2280176615159267E-2</v>
      </c>
      <c r="GH79" s="61">
        <f t="shared" ref="GH79:GH142" si="83">GF79/FY79</f>
        <v>211.49997663865312</v>
      </c>
      <c r="GJ79" s="50">
        <v>84614.179399999994</v>
      </c>
      <c r="GK79" s="51">
        <v>64681.665999999997</v>
      </c>
      <c r="GL79" s="52">
        <f t="shared" ref="GL79:GL142" si="84">GK79-GJ79</f>
        <v>-19932.513399999996</v>
      </c>
      <c r="GN79" s="70">
        <f t="shared" ref="GN79:GN142" si="85">GD79+GL79</f>
        <v>34440517.929239459</v>
      </c>
      <c r="GO79" s="51"/>
      <c r="GP79" s="125">
        <v>17</v>
      </c>
      <c r="GQ79" s="51"/>
      <c r="GR79" s="106" t="s">
        <v>976</v>
      </c>
      <c r="GS79" s="88">
        <v>12516</v>
      </c>
      <c r="GT79" s="88">
        <v>32833989.232016467</v>
      </c>
      <c r="GU79" s="88">
        <v>9847508.9889443424</v>
      </c>
      <c r="GV79" s="88">
        <v>-993389</v>
      </c>
      <c r="GX79" s="97">
        <f t="shared" ref="GX79:GX142" si="86">GT79+GV79</f>
        <v>31840600.232016467</v>
      </c>
      <c r="GZ79" s="88">
        <v>-19932.513399999996</v>
      </c>
      <c r="HB79" s="97">
        <f t="shared" ref="HB79:HB142" si="87">GX79+GZ79</f>
        <v>31820667.718616467</v>
      </c>
      <c r="HD79" s="110">
        <v>208</v>
      </c>
      <c r="HE79" s="53"/>
    </row>
    <row r="80" spans="1:213" x14ac:dyDescent="0.25">
      <c r="A80" s="6">
        <v>211</v>
      </c>
      <c r="B80" s="6" t="s">
        <v>977</v>
      </c>
      <c r="C80" s="7">
        <v>31676</v>
      </c>
      <c r="D80" s="7">
        <v>34322062.378182255</v>
      </c>
      <c r="E80" s="7">
        <v>3289220.2099568648</v>
      </c>
      <c r="F80" s="53">
        <v>-4017642</v>
      </c>
      <c r="H80" s="37">
        <f t="shared" ref="H80:H143" si="88">D80+F80</f>
        <v>30304420.378182255</v>
      </c>
      <c r="I80" s="132"/>
      <c r="J80" s="61">
        <v>11401691.463324837</v>
      </c>
      <c r="K80" s="134"/>
      <c r="L80" s="134">
        <f t="shared" si="52"/>
        <v>41706111.841507092</v>
      </c>
      <c r="M80" s="190">
        <f t="shared" ref="M80:M143" si="89">L80/C80</f>
        <v>1316.6470463918138</v>
      </c>
      <c r="O80" s="67">
        <f t="shared" ref="O80:O143" si="90">L80-GX80</f>
        <v>3132099.4585581571</v>
      </c>
      <c r="P80" s="34">
        <f t="shared" ref="P80:P143" si="91">O80/GX80</f>
        <v>8.1197139345106209E-2</v>
      </c>
      <c r="Q80" s="61">
        <f t="shared" ref="Q80:Q143" si="92">O80/C80</f>
        <v>98.879260593451107</v>
      </c>
      <c r="S80" s="50">
        <v>1509809.3893499998</v>
      </c>
      <c r="T80" s="51">
        <v>610557.44229999988</v>
      </c>
      <c r="U80" s="52">
        <f t="shared" ref="U80:U143" si="93">T80-S80</f>
        <v>-899251.94704999996</v>
      </c>
      <c r="W80" s="50">
        <f t="shared" si="53"/>
        <v>40806859.894457094</v>
      </c>
      <c r="X80" s="52">
        <f t="shared" ref="X80:X143" si="94">W80/12</f>
        <v>3400571.6578714247</v>
      </c>
      <c r="Y80" s="51"/>
      <c r="Z80" s="6">
        <v>211</v>
      </c>
      <c r="AA80" s="6" t="s">
        <v>65</v>
      </c>
      <c r="AB80" s="7">
        <v>31676</v>
      </c>
      <c r="AC80" s="7">
        <v>34322062.378182255</v>
      </c>
      <c r="AD80" s="7">
        <v>3289220.2099568648</v>
      </c>
      <c r="AE80" s="53">
        <v>-3961098</v>
      </c>
      <c r="AG80" s="37">
        <f t="shared" ref="AG80:AG143" si="95">AC80+AE80</f>
        <v>30360964.378182255</v>
      </c>
      <c r="AH80" s="132"/>
      <c r="AI80" s="61">
        <v>11401691.463324837</v>
      </c>
      <c r="AJ80" s="134"/>
      <c r="AK80" s="61">
        <f t="shared" si="54"/>
        <v>41762655.841507092</v>
      </c>
      <c r="AM80" s="67">
        <f t="shared" ref="AM80:AM143" si="96">AK80-GX80</f>
        <v>3188643.4585581571</v>
      </c>
      <c r="AN80" s="34">
        <f t="shared" ref="AN80:AN143" si="97">AM80/GX80</f>
        <v>8.2662996706239694E-2</v>
      </c>
      <c r="AO80" s="61">
        <f t="shared" ref="AO80:AO143" si="98">AM80/AB80</f>
        <v>100.66433446641486</v>
      </c>
      <c r="AQ80" s="50">
        <v>1514294.2950000002</v>
      </c>
      <c r="AR80" s="51">
        <v>612371.1100000001</v>
      </c>
      <c r="AS80" s="52">
        <f t="shared" si="55"/>
        <v>-901923.18500000006</v>
      </c>
      <c r="AU80" s="70">
        <f t="shared" si="56"/>
        <v>40860732.65650709</v>
      </c>
      <c r="AV80" s="51"/>
      <c r="AW80" s="6">
        <v>211</v>
      </c>
      <c r="AX80" s="6" t="s">
        <v>65</v>
      </c>
      <c r="AY80" s="7">
        <v>31676</v>
      </c>
      <c r="AZ80" s="7">
        <v>34239210.994875416</v>
      </c>
      <c r="BA80" s="7">
        <v>3289974.6979568698</v>
      </c>
      <c r="BB80" s="53">
        <v>-3961098</v>
      </c>
      <c r="BD80" s="37">
        <f t="shared" si="57"/>
        <v>30278112.994875416</v>
      </c>
      <c r="BE80" s="132"/>
      <c r="BF80" s="61">
        <v>11299227.061847897</v>
      </c>
      <c r="BG80" s="134"/>
      <c r="BH80" s="61">
        <f t="shared" si="58"/>
        <v>41577340.056723312</v>
      </c>
      <c r="BJ80" s="67">
        <f t="shared" ref="BJ80:BJ143" si="99">BH80-GX80</f>
        <v>3003327.6737743765</v>
      </c>
      <c r="BK80" s="34">
        <f t="shared" ref="BK80:BK143" si="100">BJ80/GX80</f>
        <v>7.7858835216788408E-2</v>
      </c>
      <c r="BL80" s="61">
        <f t="shared" ref="BL80:BL143" si="101">BJ80/AY80</f>
        <v>94.813981366787999</v>
      </c>
      <c r="BN80" s="50">
        <v>1514294.2950000002</v>
      </c>
      <c r="BO80" s="51">
        <v>612371.1100000001</v>
      </c>
      <c r="BP80" s="52">
        <f t="shared" si="59"/>
        <v>-901923.18500000006</v>
      </c>
      <c r="BR80" s="70">
        <f t="shared" si="60"/>
        <v>40675416.871723309</v>
      </c>
      <c r="BS80" s="51"/>
      <c r="BT80" s="6">
        <v>211</v>
      </c>
      <c r="BU80" s="6" t="s">
        <v>65</v>
      </c>
      <c r="BV80" s="7">
        <v>31676</v>
      </c>
      <c r="BW80" s="7">
        <v>34250126.056130156</v>
      </c>
      <c r="BX80" s="7">
        <v>3338639.8680458814</v>
      </c>
      <c r="BY80" s="53">
        <v>-3961098</v>
      </c>
      <c r="CA80" s="37">
        <f t="shared" si="61"/>
        <v>30289028.056130156</v>
      </c>
      <c r="CB80" s="132"/>
      <c r="CC80" s="61">
        <v>11299227.061847897</v>
      </c>
      <c r="CD80" s="134"/>
      <c r="CE80" s="61">
        <f t="shared" si="62"/>
        <v>41588255.117978051</v>
      </c>
      <c r="CG80" s="67">
        <f t="shared" si="63"/>
        <v>3014242.7350291163</v>
      </c>
      <c r="CH80" s="34">
        <f t="shared" si="64"/>
        <v>7.8141799331238798E-2</v>
      </c>
      <c r="CI80" s="61">
        <f t="shared" si="50"/>
        <v>95.158565949902652</v>
      </c>
      <c r="CK80" s="50">
        <v>1514294.2950000002</v>
      </c>
      <c r="CL80" s="51">
        <v>612371.1100000001</v>
      </c>
      <c r="CM80" s="52">
        <f t="shared" si="65"/>
        <v>-901923.18500000006</v>
      </c>
      <c r="CO80" s="70">
        <f t="shared" si="66"/>
        <v>40686331.932978049</v>
      </c>
      <c r="CP80" s="51"/>
      <c r="CQ80" s="6">
        <v>211</v>
      </c>
      <c r="CR80" s="6" t="s">
        <v>65</v>
      </c>
      <c r="CS80" s="7">
        <v>31676</v>
      </c>
      <c r="CT80" s="7">
        <v>34031638.316068038</v>
      </c>
      <c r="CU80" s="7">
        <v>3338639.8680458814</v>
      </c>
      <c r="CV80" s="53">
        <v>-3961098</v>
      </c>
      <c r="CX80" s="37">
        <f t="shared" si="67"/>
        <v>30070540.316068038</v>
      </c>
      <c r="CY80" s="132"/>
      <c r="CZ80" s="61">
        <v>11299227.061847897</v>
      </c>
      <c r="DA80" s="134"/>
      <c r="DB80" s="61">
        <f t="shared" si="68"/>
        <v>41369767.377915934</v>
      </c>
      <c r="DD80" s="67">
        <f t="shared" si="69"/>
        <v>2795754.9949669987</v>
      </c>
      <c r="DE80" s="34">
        <f t="shared" si="70"/>
        <v>7.2477681792906257E-2</v>
      </c>
      <c r="DF80" s="61">
        <f t="shared" ref="DF80:DF143" si="102">DD80/CS80</f>
        <v>88.260986076745766</v>
      </c>
      <c r="DH80" s="50">
        <v>1514294.2950000002</v>
      </c>
      <c r="DI80" s="51">
        <v>612371.1100000001</v>
      </c>
      <c r="DJ80" s="52">
        <f t="shared" si="71"/>
        <v>-901923.18500000006</v>
      </c>
      <c r="DL80" s="70">
        <f t="shared" si="72"/>
        <v>40467844.192915931</v>
      </c>
      <c r="DM80" s="51"/>
      <c r="DN80" s="6">
        <v>211</v>
      </c>
      <c r="DO80" s="6" t="s">
        <v>65</v>
      </c>
      <c r="DP80" s="7">
        <v>31676</v>
      </c>
      <c r="DQ80" s="7">
        <v>34181041.17774605</v>
      </c>
      <c r="DR80" s="7">
        <v>3361191.5517428303</v>
      </c>
      <c r="DS80" s="53">
        <v>-3961098</v>
      </c>
      <c r="DU80" s="37">
        <f t="shared" si="73"/>
        <v>30219943.17774605</v>
      </c>
      <c r="DV80" s="132"/>
      <c r="DW80" s="61">
        <v>11437118.818743866</v>
      </c>
      <c r="DX80" s="134"/>
      <c r="DY80" s="61">
        <f t="shared" si="74"/>
        <v>41657061.996489912</v>
      </c>
      <c r="EA80" s="67">
        <f t="shared" si="75"/>
        <v>3083049.6135409772</v>
      </c>
      <c r="EB80" s="34">
        <f t="shared" si="76"/>
        <v>7.9925561876570378E-2</v>
      </c>
      <c r="EC80" s="61">
        <f t="shared" si="77"/>
        <v>97.330774515121135</v>
      </c>
      <c r="EE80" s="50">
        <v>1514294.2950000002</v>
      </c>
      <c r="EF80" s="51">
        <v>612371.1100000001</v>
      </c>
      <c r="EG80" s="52">
        <f t="shared" si="78"/>
        <v>-901923.18500000006</v>
      </c>
      <c r="EI80" s="70">
        <f t="shared" si="79"/>
        <v>40755138.81148991</v>
      </c>
      <c r="EJ80" s="51"/>
      <c r="EK80" s="6">
        <v>211</v>
      </c>
      <c r="EL80" s="6" t="s">
        <v>65</v>
      </c>
      <c r="EM80" s="7">
        <v>31676</v>
      </c>
      <c r="EN80" s="7">
        <v>35506939.372281641</v>
      </c>
      <c r="EO80" s="7">
        <v>3361191.5517428303</v>
      </c>
      <c r="EP80" s="53">
        <v>-3961098</v>
      </c>
      <c r="ER80" s="37">
        <v>31545841.372281641</v>
      </c>
      <c r="ES80" s="132"/>
      <c r="ET80" s="61">
        <v>11437118.818743866</v>
      </c>
      <c r="EU80" s="134"/>
      <c r="EV80" s="61">
        <v>42982960.19102551</v>
      </c>
      <c r="EX80" s="67">
        <v>5767654.948076576</v>
      </c>
      <c r="EY80" s="34">
        <v>0.15498072393667536</v>
      </c>
      <c r="EZ80" s="61">
        <v>182.08280553341888</v>
      </c>
      <c r="FB80" s="50">
        <v>1514294.2950000002</v>
      </c>
      <c r="FC80" s="51">
        <v>612371.1100000001</v>
      </c>
      <c r="FD80" s="52">
        <v>-901923.18500000006</v>
      </c>
      <c r="FF80" s="70">
        <v>42081037.006025508</v>
      </c>
      <c r="FG80" s="51"/>
      <c r="FH80" s="6">
        <v>211</v>
      </c>
      <c r="FI80" s="6" t="s">
        <v>65</v>
      </c>
      <c r="FJ80" s="7">
        <v>31676</v>
      </c>
      <c r="FK80" s="7">
        <v>35419920.717646211</v>
      </c>
      <c r="FL80" s="7">
        <v>3284020.6854306529</v>
      </c>
      <c r="FM80" s="53">
        <v>-3961098</v>
      </c>
      <c r="FO80" s="37">
        <v>31458822.717646211</v>
      </c>
      <c r="FP80" s="132"/>
      <c r="FQ80" s="134">
        <v>11437118.818743866</v>
      </c>
      <c r="FS80" s="67">
        <v>5680636.2934411466</v>
      </c>
      <c r="FT80" s="34">
        <v>0.15264247481934703</v>
      </c>
      <c r="FU80" s="61">
        <v>179.33565770429178</v>
      </c>
      <c r="FW80" s="6">
        <v>211</v>
      </c>
      <c r="FX80" s="6" t="s">
        <v>65</v>
      </c>
      <c r="FY80" s="7">
        <v>31676</v>
      </c>
      <c r="FZ80" s="7">
        <v>46237866.226221651</v>
      </c>
      <c r="GA80" s="7">
        <v>3234216.4049525713</v>
      </c>
      <c r="GB80" s="53">
        <v>-3961098</v>
      </c>
      <c r="GD80" s="37">
        <f t="shared" si="80"/>
        <v>42276768.226221651</v>
      </c>
      <c r="GF80" s="67">
        <f t="shared" si="81"/>
        <v>3702755.8432727158</v>
      </c>
      <c r="GG80" s="34">
        <f t="shared" si="82"/>
        <v>9.5990943501367873E-2</v>
      </c>
      <c r="GH80" s="61">
        <f t="shared" si="83"/>
        <v>116.89467872435648</v>
      </c>
      <c r="GJ80" s="50">
        <v>1507884.0784380003</v>
      </c>
      <c r="GK80" s="51">
        <v>602001.5057000001</v>
      </c>
      <c r="GL80" s="52">
        <f t="shared" si="84"/>
        <v>-905882.57273800019</v>
      </c>
      <c r="GN80" s="70">
        <f t="shared" si="85"/>
        <v>41370885.653483652</v>
      </c>
      <c r="GO80" s="51"/>
      <c r="GP80" s="125">
        <v>6</v>
      </c>
      <c r="GQ80" s="51"/>
      <c r="GR80" s="106" t="s">
        <v>977</v>
      </c>
      <c r="GS80" s="88">
        <v>31437</v>
      </c>
      <c r="GT80" s="88">
        <v>42535110.382948935</v>
      </c>
      <c r="GU80" s="88">
        <v>3091806.924269428</v>
      </c>
      <c r="GV80" s="88">
        <v>-3961098</v>
      </c>
      <c r="GX80" s="97">
        <f t="shared" si="86"/>
        <v>38574012.382948935</v>
      </c>
      <c r="GZ80" s="88">
        <v>-905882.57273800019</v>
      </c>
      <c r="HB80" s="97">
        <f t="shared" si="87"/>
        <v>37668129.810210936</v>
      </c>
      <c r="HD80" s="110">
        <v>211</v>
      </c>
      <c r="HE80" s="53"/>
    </row>
    <row r="81" spans="1:213" x14ac:dyDescent="0.25">
      <c r="A81" s="6">
        <v>213</v>
      </c>
      <c r="B81" s="6" t="s">
        <v>978</v>
      </c>
      <c r="C81" s="7">
        <v>5452</v>
      </c>
      <c r="D81" s="7">
        <v>16080443.58676035</v>
      </c>
      <c r="E81" s="7">
        <v>4043172.2228322588</v>
      </c>
      <c r="F81" s="53">
        <v>-503278</v>
      </c>
      <c r="H81" s="37">
        <f t="shared" si="88"/>
        <v>15577165.58676035</v>
      </c>
      <c r="I81" s="132"/>
      <c r="J81" s="61">
        <v>3145246.1658932534</v>
      </c>
      <c r="K81" s="134"/>
      <c r="L81" s="134">
        <f t="shared" si="52"/>
        <v>18722411.752653603</v>
      </c>
      <c r="M81" s="190">
        <f t="shared" si="89"/>
        <v>3434.0447088506239</v>
      </c>
      <c r="O81" s="67">
        <f t="shared" si="90"/>
        <v>350694.09059614688</v>
      </c>
      <c r="P81" s="34">
        <f t="shared" si="91"/>
        <v>1.9088802530447365E-2</v>
      </c>
      <c r="Q81" s="61">
        <f t="shared" si="92"/>
        <v>64.323934445368096</v>
      </c>
      <c r="S81" s="50">
        <v>197189.05172000002</v>
      </c>
      <c r="T81" s="51">
        <v>6796.81</v>
      </c>
      <c r="U81" s="52">
        <f t="shared" si="93"/>
        <v>-190392.24172000002</v>
      </c>
      <c r="W81" s="50">
        <f t="shared" si="53"/>
        <v>18532019.510933604</v>
      </c>
      <c r="X81" s="52">
        <f t="shared" si="94"/>
        <v>1544334.9592444671</v>
      </c>
      <c r="Y81" s="51"/>
      <c r="Z81" s="6">
        <v>213</v>
      </c>
      <c r="AA81" s="6" t="s">
        <v>66</v>
      </c>
      <c r="AB81" s="7">
        <v>5452</v>
      </c>
      <c r="AC81" s="7">
        <v>16080443.58676035</v>
      </c>
      <c r="AD81" s="7">
        <v>4043172.2228322588</v>
      </c>
      <c r="AE81" s="53">
        <v>-527443</v>
      </c>
      <c r="AG81" s="37">
        <f t="shared" si="95"/>
        <v>15553000.58676035</v>
      </c>
      <c r="AH81" s="132"/>
      <c r="AI81" s="61">
        <v>3145246.1658932534</v>
      </c>
      <c r="AJ81" s="134"/>
      <c r="AK81" s="61">
        <f t="shared" si="54"/>
        <v>18698246.752653603</v>
      </c>
      <c r="AM81" s="67">
        <f t="shared" si="96"/>
        <v>326529.09059614688</v>
      </c>
      <c r="AN81" s="34">
        <f t="shared" si="97"/>
        <v>1.7773465530145686E-2</v>
      </c>
      <c r="AO81" s="61">
        <f t="shared" si="98"/>
        <v>59.891616030107642</v>
      </c>
      <c r="AQ81" s="50">
        <v>197774.804</v>
      </c>
      <c r="AR81" s="51">
        <v>6817</v>
      </c>
      <c r="AS81" s="52">
        <f t="shared" si="55"/>
        <v>-190957.804</v>
      </c>
      <c r="AU81" s="70">
        <f t="shared" si="56"/>
        <v>18507288.948653601</v>
      </c>
      <c r="AV81" s="51"/>
      <c r="AW81" s="6">
        <v>213</v>
      </c>
      <c r="AX81" s="6" t="s">
        <v>66</v>
      </c>
      <c r="AY81" s="7">
        <v>5452</v>
      </c>
      <c r="AZ81" s="7">
        <v>16077190.697192872</v>
      </c>
      <c r="BA81" s="7">
        <v>4043305.3988322597</v>
      </c>
      <c r="BB81" s="53">
        <v>-527443</v>
      </c>
      <c r="BD81" s="37">
        <f t="shared" si="57"/>
        <v>15549747.697192872</v>
      </c>
      <c r="BE81" s="132"/>
      <c r="BF81" s="61">
        <v>3125119.8814621023</v>
      </c>
      <c r="BG81" s="134"/>
      <c r="BH81" s="61">
        <f t="shared" si="58"/>
        <v>18674867.578654975</v>
      </c>
      <c r="BJ81" s="67">
        <f t="shared" si="99"/>
        <v>303149.91659751907</v>
      </c>
      <c r="BK81" s="34">
        <f t="shared" si="100"/>
        <v>1.6500902211424973E-2</v>
      </c>
      <c r="BL81" s="61">
        <f t="shared" si="101"/>
        <v>55.603432978268351</v>
      </c>
      <c r="BN81" s="50">
        <v>197774.804</v>
      </c>
      <c r="BO81" s="51">
        <v>6817</v>
      </c>
      <c r="BP81" s="52">
        <f t="shared" si="59"/>
        <v>-190957.804</v>
      </c>
      <c r="BR81" s="70">
        <f t="shared" si="60"/>
        <v>18483909.774654973</v>
      </c>
      <c r="BS81" s="51"/>
      <c r="BT81" s="6">
        <v>213</v>
      </c>
      <c r="BU81" s="6" t="s">
        <v>66</v>
      </c>
      <c r="BV81" s="7">
        <v>5452</v>
      </c>
      <c r="BW81" s="7">
        <v>16067618.515749389</v>
      </c>
      <c r="BX81" s="7">
        <v>4036736.2103310921</v>
      </c>
      <c r="BY81" s="53">
        <v>-527443</v>
      </c>
      <c r="CA81" s="37">
        <f t="shared" si="61"/>
        <v>15540175.515749389</v>
      </c>
      <c r="CB81" s="132"/>
      <c r="CC81" s="61">
        <v>3125119.8814621023</v>
      </c>
      <c r="CD81" s="134"/>
      <c r="CE81" s="61">
        <f t="shared" si="62"/>
        <v>18665295.397211492</v>
      </c>
      <c r="CG81" s="67">
        <f t="shared" si="63"/>
        <v>293577.73515403643</v>
      </c>
      <c r="CH81" s="34">
        <f t="shared" si="64"/>
        <v>1.5979874095297768E-2</v>
      </c>
      <c r="CI81" s="61">
        <f t="shared" ref="CI81:CI144" si="103">CG81/BV81</f>
        <v>53.847713711305289</v>
      </c>
      <c r="CK81" s="50">
        <v>197774.804</v>
      </c>
      <c r="CL81" s="51">
        <v>6817</v>
      </c>
      <c r="CM81" s="52">
        <f t="shared" si="65"/>
        <v>-190957.804</v>
      </c>
      <c r="CO81" s="70">
        <f t="shared" si="66"/>
        <v>18474337.593211491</v>
      </c>
      <c r="CP81" s="51"/>
      <c r="CQ81" s="6">
        <v>213</v>
      </c>
      <c r="CR81" s="6" t="s">
        <v>66</v>
      </c>
      <c r="CS81" s="7">
        <v>5452</v>
      </c>
      <c r="CT81" s="7">
        <v>16416130.003575182</v>
      </c>
      <c r="CU81" s="7">
        <v>4036736.2103310921</v>
      </c>
      <c r="CV81" s="53">
        <v>-527443</v>
      </c>
      <c r="CX81" s="37">
        <f t="shared" si="67"/>
        <v>15888687.003575182</v>
      </c>
      <c r="CY81" s="132"/>
      <c r="CZ81" s="61">
        <v>3125119.8814621023</v>
      </c>
      <c r="DA81" s="134"/>
      <c r="DB81" s="61">
        <f t="shared" si="68"/>
        <v>19013806.885037284</v>
      </c>
      <c r="DD81" s="67">
        <f t="shared" si="69"/>
        <v>642089.22297982872</v>
      </c>
      <c r="DE81" s="34">
        <f t="shared" si="70"/>
        <v>3.4949874300861689E-2</v>
      </c>
      <c r="DF81" s="61">
        <f t="shared" si="102"/>
        <v>117.77131749446602</v>
      </c>
      <c r="DH81" s="50">
        <v>197774.804</v>
      </c>
      <c r="DI81" s="51">
        <v>6817</v>
      </c>
      <c r="DJ81" s="52">
        <f t="shared" si="71"/>
        <v>-190957.804</v>
      </c>
      <c r="DL81" s="70">
        <f t="shared" si="72"/>
        <v>18822849.081037283</v>
      </c>
      <c r="DM81" s="51"/>
      <c r="DN81" s="6">
        <v>213</v>
      </c>
      <c r="DO81" s="6" t="s">
        <v>66</v>
      </c>
      <c r="DP81" s="7">
        <v>5452</v>
      </c>
      <c r="DQ81" s="7">
        <v>16465133.040147802</v>
      </c>
      <c r="DR81" s="7">
        <v>4048572.1734937411</v>
      </c>
      <c r="DS81" s="53">
        <v>-527443</v>
      </c>
      <c r="DU81" s="37">
        <f t="shared" si="73"/>
        <v>15937690.040147802</v>
      </c>
      <c r="DV81" s="132"/>
      <c r="DW81" s="61">
        <v>3133341.1560474238</v>
      </c>
      <c r="DX81" s="134"/>
      <c r="DY81" s="61">
        <f t="shared" si="74"/>
        <v>19071031.196195226</v>
      </c>
      <c r="EA81" s="67">
        <f t="shared" si="75"/>
        <v>699313.53413777053</v>
      </c>
      <c r="EB81" s="34">
        <f t="shared" si="76"/>
        <v>3.8064678926676587E-2</v>
      </c>
      <c r="EC81" s="61">
        <f t="shared" si="77"/>
        <v>128.26733935028807</v>
      </c>
      <c r="EE81" s="50">
        <v>197774.804</v>
      </c>
      <c r="EF81" s="51">
        <v>6817</v>
      </c>
      <c r="EG81" s="52">
        <f t="shared" si="78"/>
        <v>-190957.804</v>
      </c>
      <c r="EI81" s="70">
        <f t="shared" si="79"/>
        <v>18880073.392195225</v>
      </c>
      <c r="EJ81" s="51"/>
      <c r="EK81" s="6">
        <v>213</v>
      </c>
      <c r="EL81" s="6" t="s">
        <v>66</v>
      </c>
      <c r="EM81" s="7">
        <v>5452</v>
      </c>
      <c r="EN81" s="7">
        <v>16748072.557283791</v>
      </c>
      <c r="EO81" s="7">
        <v>4048572.1734937411</v>
      </c>
      <c r="EP81" s="53">
        <v>-527443</v>
      </c>
      <c r="ER81" s="37">
        <v>16220629.557283791</v>
      </c>
      <c r="ES81" s="132"/>
      <c r="ET81" s="61">
        <v>3133341.1560474238</v>
      </c>
      <c r="EU81" s="134"/>
      <c r="EV81" s="61">
        <v>19353970.713331215</v>
      </c>
      <c r="EX81" s="67">
        <v>1222080.8312737569</v>
      </c>
      <c r="EY81" s="34">
        <v>6.7399528632868869E-2</v>
      </c>
      <c r="EZ81" s="61">
        <v>224.1527570201315</v>
      </c>
      <c r="FB81" s="50">
        <v>197774.804</v>
      </c>
      <c r="FC81" s="51">
        <v>6817</v>
      </c>
      <c r="FD81" s="52">
        <v>-190957.804</v>
      </c>
      <c r="FF81" s="70">
        <v>19163012.909331214</v>
      </c>
      <c r="FG81" s="51"/>
      <c r="FH81" s="6">
        <v>213</v>
      </c>
      <c r="FI81" s="6" t="s">
        <v>66</v>
      </c>
      <c r="FJ81" s="7">
        <v>5452</v>
      </c>
      <c r="FK81" s="7">
        <v>16737220.220276305</v>
      </c>
      <c r="FL81" s="7">
        <v>4039428.3106137193</v>
      </c>
      <c r="FM81" s="53">
        <v>-527443</v>
      </c>
      <c r="FO81" s="37">
        <v>16209777.220276305</v>
      </c>
      <c r="FP81" s="132"/>
      <c r="FQ81" s="134">
        <v>3133341.1560474238</v>
      </c>
      <c r="FS81" s="67">
        <v>1211228.4942662716</v>
      </c>
      <c r="FT81" s="34">
        <v>6.680100652193191E-2</v>
      </c>
      <c r="FU81" s="61">
        <v>222.16223299087886</v>
      </c>
      <c r="FW81" s="6">
        <v>213</v>
      </c>
      <c r="FX81" s="6" t="s">
        <v>66</v>
      </c>
      <c r="FY81" s="7">
        <v>5452</v>
      </c>
      <c r="FZ81" s="7">
        <v>19729206.256271292</v>
      </c>
      <c r="GA81" s="7">
        <v>4066545.572535017</v>
      </c>
      <c r="GB81" s="53">
        <v>-527443</v>
      </c>
      <c r="GD81" s="37">
        <f t="shared" si="80"/>
        <v>19201763.256271292</v>
      </c>
      <c r="GF81" s="67">
        <f t="shared" si="81"/>
        <v>830045.5942138359</v>
      </c>
      <c r="GG81" s="34">
        <f t="shared" si="82"/>
        <v>4.5180619987868834E-2</v>
      </c>
      <c r="GH81" s="61">
        <f t="shared" si="83"/>
        <v>152.24607377363094</v>
      </c>
      <c r="GJ81" s="50">
        <v>164027.42483999999</v>
      </c>
      <c r="GK81" s="51">
        <v>6600.17</v>
      </c>
      <c r="GL81" s="52">
        <f t="shared" si="84"/>
        <v>-157427.25483999998</v>
      </c>
      <c r="GN81" s="70">
        <f t="shared" si="85"/>
        <v>19044336.00143129</v>
      </c>
      <c r="GO81" s="51"/>
      <c r="GP81" s="125">
        <v>10</v>
      </c>
      <c r="GQ81" s="51"/>
      <c r="GR81" s="106" t="s">
        <v>978</v>
      </c>
      <c r="GS81" s="88">
        <v>5549</v>
      </c>
      <c r="GT81" s="88">
        <v>18899160.662057456</v>
      </c>
      <c r="GU81" s="88">
        <v>3966576.3273025546</v>
      </c>
      <c r="GV81" s="88">
        <v>-527443</v>
      </c>
      <c r="GX81" s="97">
        <f t="shared" si="86"/>
        <v>18371717.662057456</v>
      </c>
      <c r="GZ81" s="88">
        <v>-157427.25483999998</v>
      </c>
      <c r="HB81" s="97">
        <f t="shared" si="87"/>
        <v>18214290.407217454</v>
      </c>
      <c r="HD81" s="110">
        <v>213</v>
      </c>
      <c r="HE81" s="53"/>
    </row>
    <row r="82" spans="1:213" x14ac:dyDescent="0.25">
      <c r="A82" s="6">
        <v>214</v>
      </c>
      <c r="B82" s="6" t="s">
        <v>979</v>
      </c>
      <c r="C82" s="7">
        <v>11471</v>
      </c>
      <c r="D82" s="7">
        <v>22280214.090651996</v>
      </c>
      <c r="E82" s="7">
        <v>7974992.9802560601</v>
      </c>
      <c r="F82" s="53">
        <v>567207</v>
      </c>
      <c r="H82" s="37">
        <f t="shared" si="88"/>
        <v>22847421.090651996</v>
      </c>
      <c r="I82" s="132"/>
      <c r="J82" s="61">
        <v>5989291.5158452587</v>
      </c>
      <c r="K82" s="134"/>
      <c r="L82" s="134">
        <f t="shared" si="52"/>
        <v>28836712.606497254</v>
      </c>
      <c r="M82" s="190">
        <f t="shared" si="89"/>
        <v>2513.879575145781</v>
      </c>
      <c r="O82" s="67">
        <f t="shared" si="90"/>
        <v>1311253.8117263839</v>
      </c>
      <c r="P82" s="34">
        <f t="shared" si="91"/>
        <v>4.7637854885655473E-2</v>
      </c>
      <c r="Q82" s="61">
        <f t="shared" si="92"/>
        <v>114.3103314206594</v>
      </c>
      <c r="S82" s="50">
        <v>169920.25</v>
      </c>
      <c r="T82" s="51">
        <v>447501.97040000005</v>
      </c>
      <c r="U82" s="52">
        <f t="shared" si="93"/>
        <v>277581.72040000005</v>
      </c>
      <c r="W82" s="50">
        <f t="shared" si="53"/>
        <v>29114294.326897256</v>
      </c>
      <c r="X82" s="52">
        <f t="shared" si="94"/>
        <v>2426191.1939081047</v>
      </c>
      <c r="Y82" s="51"/>
      <c r="Z82" s="6">
        <v>214</v>
      </c>
      <c r="AA82" s="6" t="s">
        <v>67</v>
      </c>
      <c r="AB82" s="7">
        <v>11471</v>
      </c>
      <c r="AC82" s="7">
        <v>22280214.090651996</v>
      </c>
      <c r="AD82" s="7">
        <v>7974992.9802560601</v>
      </c>
      <c r="AE82" s="53">
        <v>775515</v>
      </c>
      <c r="AG82" s="37">
        <f t="shared" si="95"/>
        <v>23055729.090651996</v>
      </c>
      <c r="AH82" s="132"/>
      <c r="AI82" s="61">
        <v>5989291.5158452587</v>
      </c>
      <c r="AJ82" s="134"/>
      <c r="AK82" s="61">
        <f t="shared" si="54"/>
        <v>29045020.606497254</v>
      </c>
      <c r="AM82" s="67">
        <f t="shared" si="96"/>
        <v>1519561.8117263839</v>
      </c>
      <c r="AN82" s="34">
        <f t="shared" si="97"/>
        <v>5.5205685146111405E-2</v>
      </c>
      <c r="AO82" s="61">
        <f t="shared" si="98"/>
        <v>132.46986415538174</v>
      </c>
      <c r="AQ82" s="50">
        <v>170425.00000000003</v>
      </c>
      <c r="AR82" s="51">
        <v>448831.28</v>
      </c>
      <c r="AS82" s="52">
        <f t="shared" si="55"/>
        <v>278406.28000000003</v>
      </c>
      <c r="AU82" s="70">
        <f t="shared" si="56"/>
        <v>29323426.886497255</v>
      </c>
      <c r="AV82" s="51"/>
      <c r="AW82" s="6">
        <v>214</v>
      </c>
      <c r="AX82" s="6" t="s">
        <v>67</v>
      </c>
      <c r="AY82" s="7">
        <v>11471</v>
      </c>
      <c r="AZ82" s="7">
        <v>22267388.787612494</v>
      </c>
      <c r="BA82" s="7">
        <v>7975271.020256062</v>
      </c>
      <c r="BB82" s="53">
        <v>775515</v>
      </c>
      <c r="BD82" s="37">
        <f t="shared" si="57"/>
        <v>23042903.787612494</v>
      </c>
      <c r="BE82" s="132"/>
      <c r="BF82" s="61">
        <v>5984691.2276953757</v>
      </c>
      <c r="BG82" s="134"/>
      <c r="BH82" s="61">
        <f t="shared" si="58"/>
        <v>29027595.01530787</v>
      </c>
      <c r="BJ82" s="67">
        <f t="shared" si="99"/>
        <v>1502136.2205369994</v>
      </c>
      <c r="BK82" s="34">
        <f t="shared" si="100"/>
        <v>5.4572613366298067E-2</v>
      </c>
      <c r="BL82" s="61">
        <f t="shared" si="101"/>
        <v>130.95076458347131</v>
      </c>
      <c r="BN82" s="50">
        <v>170425.00000000003</v>
      </c>
      <c r="BO82" s="51">
        <v>448831.28</v>
      </c>
      <c r="BP82" s="52">
        <f t="shared" si="59"/>
        <v>278406.28000000003</v>
      </c>
      <c r="BR82" s="70">
        <f t="shared" si="60"/>
        <v>29306001.295307871</v>
      </c>
      <c r="BS82" s="51"/>
      <c r="BT82" s="6">
        <v>214</v>
      </c>
      <c r="BU82" s="6" t="s">
        <v>67</v>
      </c>
      <c r="BV82" s="7">
        <v>11471</v>
      </c>
      <c r="BW82" s="7">
        <v>22277703.585809775</v>
      </c>
      <c r="BX82" s="7">
        <v>7996907.7140197121</v>
      </c>
      <c r="BY82" s="53">
        <v>775515</v>
      </c>
      <c r="CA82" s="37">
        <f t="shared" si="61"/>
        <v>23053218.585809775</v>
      </c>
      <c r="CB82" s="132"/>
      <c r="CC82" s="61">
        <v>5984691.2276953757</v>
      </c>
      <c r="CD82" s="134"/>
      <c r="CE82" s="61">
        <f t="shared" si="62"/>
        <v>29037909.81350515</v>
      </c>
      <c r="CG82" s="67">
        <f t="shared" si="63"/>
        <v>1512451.01873428</v>
      </c>
      <c r="CH82" s="34">
        <f t="shared" si="64"/>
        <v>5.4947350015528418E-2</v>
      </c>
      <c r="CI82" s="61">
        <f t="shared" si="103"/>
        <v>131.84997112146107</v>
      </c>
      <c r="CK82" s="50">
        <v>170425.00000000003</v>
      </c>
      <c r="CL82" s="51">
        <v>448831.28</v>
      </c>
      <c r="CM82" s="52">
        <f t="shared" si="65"/>
        <v>278406.28000000003</v>
      </c>
      <c r="CO82" s="70">
        <f t="shared" si="66"/>
        <v>29316316.093505152</v>
      </c>
      <c r="CP82" s="51"/>
      <c r="CQ82" s="6">
        <v>214</v>
      </c>
      <c r="CR82" s="6" t="s">
        <v>67</v>
      </c>
      <c r="CS82" s="7">
        <v>11471</v>
      </c>
      <c r="CT82" s="7">
        <v>22477786.964668296</v>
      </c>
      <c r="CU82" s="7">
        <v>7996907.7140197121</v>
      </c>
      <c r="CV82" s="53">
        <v>775515</v>
      </c>
      <c r="CX82" s="37">
        <f t="shared" si="67"/>
        <v>23253301.964668296</v>
      </c>
      <c r="CY82" s="132"/>
      <c r="CZ82" s="61">
        <v>5984691.2276953757</v>
      </c>
      <c r="DA82" s="134"/>
      <c r="DB82" s="61">
        <f t="shared" si="68"/>
        <v>29237993.192363672</v>
      </c>
      <c r="DD82" s="67">
        <f t="shared" si="69"/>
        <v>1712534.3975928016</v>
      </c>
      <c r="DE82" s="34">
        <f t="shared" si="70"/>
        <v>6.2216379765416996E-2</v>
      </c>
      <c r="DF82" s="61">
        <f t="shared" si="102"/>
        <v>149.29251134101662</v>
      </c>
      <c r="DH82" s="50">
        <v>170425.00000000003</v>
      </c>
      <c r="DI82" s="51">
        <v>448831.28</v>
      </c>
      <c r="DJ82" s="52">
        <f t="shared" si="71"/>
        <v>278406.28000000003</v>
      </c>
      <c r="DL82" s="70">
        <f t="shared" si="72"/>
        <v>29516399.472363673</v>
      </c>
      <c r="DM82" s="51"/>
      <c r="DN82" s="6">
        <v>214</v>
      </c>
      <c r="DO82" s="6" t="s">
        <v>67</v>
      </c>
      <c r="DP82" s="7">
        <v>11471</v>
      </c>
      <c r="DQ82" s="7">
        <v>22210873.364639688</v>
      </c>
      <c r="DR82" s="7">
        <v>7669984.7505098069</v>
      </c>
      <c r="DS82" s="53">
        <v>775515</v>
      </c>
      <c r="DU82" s="37">
        <f t="shared" si="73"/>
        <v>22986388.364639688</v>
      </c>
      <c r="DV82" s="132"/>
      <c r="DW82" s="61">
        <v>6024258.5292130997</v>
      </c>
      <c r="DX82" s="134"/>
      <c r="DY82" s="61">
        <f t="shared" si="74"/>
        <v>29010646.893852789</v>
      </c>
      <c r="EA82" s="67">
        <f t="shared" si="75"/>
        <v>1485188.0990819186</v>
      </c>
      <c r="EB82" s="34">
        <f t="shared" si="76"/>
        <v>5.3956888063354143E-2</v>
      </c>
      <c r="EC82" s="61">
        <f t="shared" si="77"/>
        <v>129.47328908394374</v>
      </c>
      <c r="EE82" s="50">
        <v>170425.00000000003</v>
      </c>
      <c r="EF82" s="51">
        <v>448831.28</v>
      </c>
      <c r="EG82" s="52">
        <f t="shared" si="78"/>
        <v>278406.28000000003</v>
      </c>
      <c r="EI82" s="70">
        <f t="shared" si="79"/>
        <v>29289053.17385279</v>
      </c>
      <c r="EJ82" s="51"/>
      <c r="EK82" s="6">
        <v>214</v>
      </c>
      <c r="EL82" s="6" t="s">
        <v>67</v>
      </c>
      <c r="EM82" s="7">
        <v>11471</v>
      </c>
      <c r="EN82" s="7">
        <v>22711089.576808698</v>
      </c>
      <c r="EO82" s="7">
        <v>7669984.7505098069</v>
      </c>
      <c r="EP82" s="53">
        <v>775515</v>
      </c>
      <c r="ER82" s="37">
        <v>23486604.576808698</v>
      </c>
      <c r="ES82" s="132"/>
      <c r="ET82" s="61">
        <v>6024258.5292130997</v>
      </c>
      <c r="EU82" s="134"/>
      <c r="EV82" s="61">
        <v>29510863.106021799</v>
      </c>
      <c r="EX82" s="67">
        <v>2486108.0112509318</v>
      </c>
      <c r="EY82" s="34">
        <v>9.1993729546580763E-2</v>
      </c>
      <c r="EZ82" s="61">
        <v>216.72984144808052</v>
      </c>
      <c r="FB82" s="50">
        <v>170425.00000000003</v>
      </c>
      <c r="FC82" s="51">
        <v>448831.28</v>
      </c>
      <c r="FD82" s="52">
        <v>278406.28000000003</v>
      </c>
      <c r="FF82" s="70">
        <v>29789269.3860218</v>
      </c>
      <c r="FG82" s="51"/>
      <c r="FH82" s="6">
        <v>214</v>
      </c>
      <c r="FI82" s="6" t="s">
        <v>67</v>
      </c>
      <c r="FJ82" s="7">
        <v>11471</v>
      </c>
      <c r="FK82" s="7">
        <v>22700256.501304761</v>
      </c>
      <c r="FL82" s="7">
        <v>7662739.4284282457</v>
      </c>
      <c r="FM82" s="53">
        <v>775515</v>
      </c>
      <c r="FO82" s="37">
        <v>23475771.501304761</v>
      </c>
      <c r="FP82" s="132"/>
      <c r="FQ82" s="134">
        <v>6024258.5292130997</v>
      </c>
      <c r="FS82" s="67">
        <v>2475274.9357469939</v>
      </c>
      <c r="FT82" s="34">
        <v>9.1592872056255756E-2</v>
      </c>
      <c r="FU82" s="61">
        <v>215.78545338218061</v>
      </c>
      <c r="FW82" s="6">
        <v>214</v>
      </c>
      <c r="FX82" s="6" t="s">
        <v>67</v>
      </c>
      <c r="FY82" s="7">
        <v>11471</v>
      </c>
      <c r="FZ82" s="7">
        <v>28701015.84550897</v>
      </c>
      <c r="GA82" s="7">
        <v>7985552.385387525</v>
      </c>
      <c r="GB82" s="53">
        <v>775515</v>
      </c>
      <c r="GD82" s="37">
        <f t="shared" si="80"/>
        <v>29476530.84550897</v>
      </c>
      <c r="GF82" s="67">
        <f t="shared" si="81"/>
        <v>1951072.0507381</v>
      </c>
      <c r="GG82" s="34">
        <f t="shared" si="82"/>
        <v>7.0882453414682176E-2</v>
      </c>
      <c r="GH82" s="61">
        <f t="shared" si="83"/>
        <v>170.08735513365008</v>
      </c>
      <c r="GJ82" s="50">
        <v>165070.25170000002</v>
      </c>
      <c r="GK82" s="51">
        <v>472836.17880000005</v>
      </c>
      <c r="GL82" s="52">
        <f t="shared" si="84"/>
        <v>307765.92710000003</v>
      </c>
      <c r="GN82" s="70">
        <f t="shared" si="85"/>
        <v>29784296.772608969</v>
      </c>
      <c r="GO82" s="51"/>
      <c r="GP82" s="125">
        <v>4</v>
      </c>
      <c r="GQ82" s="51"/>
      <c r="GR82" s="106" t="s">
        <v>979</v>
      </c>
      <c r="GS82" s="88">
        <v>11585</v>
      </c>
      <c r="GT82" s="88">
        <v>26749943.79477087</v>
      </c>
      <c r="GU82" s="88">
        <v>7287248.6283633001</v>
      </c>
      <c r="GV82" s="88">
        <v>775515</v>
      </c>
      <c r="GX82" s="97">
        <f t="shared" si="86"/>
        <v>27525458.79477087</v>
      </c>
      <c r="GZ82" s="88">
        <v>307765.92710000003</v>
      </c>
      <c r="HB82" s="97">
        <f t="shared" si="87"/>
        <v>27833224.721870869</v>
      </c>
      <c r="HD82" s="110">
        <v>214</v>
      </c>
      <c r="HE82" s="53"/>
    </row>
    <row r="83" spans="1:213" x14ac:dyDescent="0.25">
      <c r="A83" s="6">
        <v>216</v>
      </c>
      <c r="B83" s="6" t="s">
        <v>980</v>
      </c>
      <c r="C83" s="7">
        <v>1353</v>
      </c>
      <c r="D83" s="7">
        <v>5254402.984067142</v>
      </c>
      <c r="E83" s="7">
        <v>1369620.4152693513</v>
      </c>
      <c r="F83" s="53">
        <v>-314250</v>
      </c>
      <c r="H83" s="37">
        <f t="shared" si="88"/>
        <v>4940152.984067142</v>
      </c>
      <c r="I83" s="132"/>
      <c r="J83" s="61">
        <v>852504.26926116121</v>
      </c>
      <c r="K83" s="134"/>
      <c r="L83" s="134">
        <f t="shared" si="52"/>
        <v>5792657.2533283029</v>
      </c>
      <c r="M83" s="190">
        <f t="shared" si="89"/>
        <v>4281.3431288457523</v>
      </c>
      <c r="O83" s="67">
        <f t="shared" si="90"/>
        <v>63127.95632845629</v>
      </c>
      <c r="P83" s="34">
        <f t="shared" si="91"/>
        <v>1.1018000442289733E-2</v>
      </c>
      <c r="Q83" s="61">
        <f t="shared" si="92"/>
        <v>46.65776520950206</v>
      </c>
      <c r="S83" s="50">
        <v>67968.100000000006</v>
      </c>
      <c r="T83" s="51">
        <v>63957.982100000001</v>
      </c>
      <c r="U83" s="52">
        <f t="shared" si="93"/>
        <v>-4010.1179000000047</v>
      </c>
      <c r="W83" s="50">
        <f t="shared" si="53"/>
        <v>5788647.1354283029</v>
      </c>
      <c r="X83" s="52">
        <f t="shared" si="94"/>
        <v>482387.26128569193</v>
      </c>
      <c r="Y83" s="51"/>
      <c r="Z83" s="6">
        <v>216</v>
      </c>
      <c r="AA83" s="6" t="s">
        <v>68</v>
      </c>
      <c r="AB83" s="7">
        <v>1353</v>
      </c>
      <c r="AC83" s="7">
        <v>5254402.984067142</v>
      </c>
      <c r="AD83" s="7">
        <v>1369620.4152693513</v>
      </c>
      <c r="AE83" s="53">
        <v>-288219</v>
      </c>
      <c r="AG83" s="37">
        <f t="shared" si="95"/>
        <v>4966183.984067142</v>
      </c>
      <c r="AH83" s="132"/>
      <c r="AI83" s="61">
        <v>852504.26926116121</v>
      </c>
      <c r="AJ83" s="134"/>
      <c r="AK83" s="61">
        <f t="shared" si="54"/>
        <v>5818688.2533283029</v>
      </c>
      <c r="AM83" s="67">
        <f t="shared" si="96"/>
        <v>89158.95632845629</v>
      </c>
      <c r="AN83" s="34">
        <f t="shared" si="97"/>
        <v>1.5561305598898428E-2</v>
      </c>
      <c r="AO83" s="61">
        <f t="shared" si="98"/>
        <v>65.897233058726016</v>
      </c>
      <c r="AQ83" s="50">
        <v>68170</v>
      </c>
      <c r="AR83" s="51">
        <v>64147.97</v>
      </c>
      <c r="AS83" s="52">
        <f t="shared" si="55"/>
        <v>-4022.0299999999988</v>
      </c>
      <c r="AU83" s="70">
        <f t="shared" si="56"/>
        <v>5814666.2233283026</v>
      </c>
      <c r="AV83" s="51"/>
      <c r="AW83" s="6">
        <v>216</v>
      </c>
      <c r="AX83" s="6" t="s">
        <v>68</v>
      </c>
      <c r="AY83" s="7">
        <v>1353</v>
      </c>
      <c r="AZ83" s="7">
        <v>5246848.637035937</v>
      </c>
      <c r="BA83" s="7">
        <v>1369654.2072693517</v>
      </c>
      <c r="BB83" s="53">
        <v>-288219</v>
      </c>
      <c r="BD83" s="37">
        <f t="shared" si="57"/>
        <v>4958629.637035937</v>
      </c>
      <c r="BE83" s="132"/>
      <c r="BF83" s="61">
        <v>850167.40353657794</v>
      </c>
      <c r="BG83" s="134"/>
      <c r="BH83" s="61">
        <f t="shared" si="58"/>
        <v>5808797.0405725148</v>
      </c>
      <c r="BJ83" s="67">
        <f t="shared" si="99"/>
        <v>79267.743572668172</v>
      </c>
      <c r="BK83" s="34">
        <f t="shared" si="100"/>
        <v>1.3834948643019443E-2</v>
      </c>
      <c r="BL83" s="61">
        <f t="shared" si="101"/>
        <v>58.586654525253635</v>
      </c>
      <c r="BN83" s="50">
        <v>68170</v>
      </c>
      <c r="BO83" s="51">
        <v>64147.97</v>
      </c>
      <c r="BP83" s="52">
        <f t="shared" si="59"/>
        <v>-4022.0299999999988</v>
      </c>
      <c r="BR83" s="70">
        <f t="shared" si="60"/>
        <v>5804775.0105725145</v>
      </c>
      <c r="BS83" s="51"/>
      <c r="BT83" s="6">
        <v>216</v>
      </c>
      <c r="BU83" s="6" t="s">
        <v>68</v>
      </c>
      <c r="BV83" s="7">
        <v>1353</v>
      </c>
      <c r="BW83" s="7">
        <v>5243052.9507984314</v>
      </c>
      <c r="BX83" s="7">
        <v>1366503.5004635067</v>
      </c>
      <c r="BY83" s="53">
        <v>-288219</v>
      </c>
      <c r="CA83" s="37">
        <f t="shared" si="61"/>
        <v>4954833.9507984314</v>
      </c>
      <c r="CB83" s="132"/>
      <c r="CC83" s="61">
        <v>850167.40353657794</v>
      </c>
      <c r="CD83" s="134"/>
      <c r="CE83" s="61">
        <f t="shared" si="62"/>
        <v>5805001.3543350091</v>
      </c>
      <c r="CG83" s="67">
        <f t="shared" si="63"/>
        <v>75472.057335162535</v>
      </c>
      <c r="CH83" s="34">
        <f t="shared" si="64"/>
        <v>1.3172470795233034E-2</v>
      </c>
      <c r="CI83" s="61">
        <f t="shared" si="103"/>
        <v>55.781269279499284</v>
      </c>
      <c r="CK83" s="50">
        <v>68170</v>
      </c>
      <c r="CL83" s="51">
        <v>64147.97</v>
      </c>
      <c r="CM83" s="52">
        <f t="shared" si="65"/>
        <v>-4022.0299999999988</v>
      </c>
      <c r="CO83" s="70">
        <f t="shared" si="66"/>
        <v>5800979.3243350089</v>
      </c>
      <c r="CP83" s="51"/>
      <c r="CQ83" s="6">
        <v>216</v>
      </c>
      <c r="CR83" s="6" t="s">
        <v>68</v>
      </c>
      <c r="CS83" s="7">
        <v>1353</v>
      </c>
      <c r="CT83" s="7">
        <v>5282846.4313317304</v>
      </c>
      <c r="CU83" s="7">
        <v>1366503.5004635067</v>
      </c>
      <c r="CV83" s="53">
        <v>-288219</v>
      </c>
      <c r="CX83" s="37">
        <f t="shared" si="67"/>
        <v>4994627.4313317304</v>
      </c>
      <c r="CY83" s="132"/>
      <c r="CZ83" s="61">
        <v>850167.40353657794</v>
      </c>
      <c r="DA83" s="134"/>
      <c r="DB83" s="61">
        <f t="shared" si="68"/>
        <v>5844794.8348683082</v>
      </c>
      <c r="DD83" s="67">
        <f t="shared" si="69"/>
        <v>115265.53786846157</v>
      </c>
      <c r="DE83" s="34">
        <f t="shared" si="70"/>
        <v>2.0117802334795296E-2</v>
      </c>
      <c r="DF83" s="61">
        <f t="shared" si="102"/>
        <v>85.192563095684832</v>
      </c>
      <c r="DH83" s="50">
        <v>68170</v>
      </c>
      <c r="DI83" s="51">
        <v>64147.97</v>
      </c>
      <c r="DJ83" s="52">
        <f t="shared" si="71"/>
        <v>-4022.0299999999988</v>
      </c>
      <c r="DL83" s="70">
        <f t="shared" si="72"/>
        <v>5840772.8048683079</v>
      </c>
      <c r="DM83" s="51"/>
      <c r="DN83" s="6">
        <v>216</v>
      </c>
      <c r="DO83" s="6" t="s">
        <v>68</v>
      </c>
      <c r="DP83" s="7">
        <v>1353</v>
      </c>
      <c r="DQ83" s="7">
        <v>5271922.3882025154</v>
      </c>
      <c r="DR83" s="7">
        <v>1343157.259893439</v>
      </c>
      <c r="DS83" s="53">
        <v>-288219</v>
      </c>
      <c r="DU83" s="37">
        <f t="shared" si="73"/>
        <v>4983703.3882025154</v>
      </c>
      <c r="DV83" s="132"/>
      <c r="DW83" s="61">
        <v>852090.82299372007</v>
      </c>
      <c r="DX83" s="134"/>
      <c r="DY83" s="61">
        <f t="shared" si="74"/>
        <v>5835794.2111962354</v>
      </c>
      <c r="EA83" s="67">
        <f t="shared" si="75"/>
        <v>106264.9141963888</v>
      </c>
      <c r="EB83" s="34">
        <f t="shared" si="76"/>
        <v>1.8546883816796658E-2</v>
      </c>
      <c r="EC83" s="61">
        <f t="shared" si="77"/>
        <v>78.540217440050853</v>
      </c>
      <c r="EE83" s="50">
        <v>68170</v>
      </c>
      <c r="EF83" s="51">
        <v>64147.97</v>
      </c>
      <c r="EG83" s="52">
        <f t="shared" si="78"/>
        <v>-4022.0299999999988</v>
      </c>
      <c r="EI83" s="70">
        <f t="shared" si="79"/>
        <v>5831772.1811962351</v>
      </c>
      <c r="EJ83" s="51"/>
      <c r="EK83" s="6">
        <v>216</v>
      </c>
      <c r="EL83" s="6" t="s">
        <v>68</v>
      </c>
      <c r="EM83" s="7">
        <v>1353</v>
      </c>
      <c r="EN83" s="7">
        <v>5348093.4952345667</v>
      </c>
      <c r="EO83" s="7">
        <v>1343157.259893439</v>
      </c>
      <c r="EP83" s="53">
        <v>-288219</v>
      </c>
      <c r="ER83" s="37">
        <v>5059874.4952345667</v>
      </c>
      <c r="ES83" s="132"/>
      <c r="ET83" s="61">
        <v>852090.82299372007</v>
      </c>
      <c r="EU83" s="134"/>
      <c r="EV83" s="61">
        <v>5911965.3182282867</v>
      </c>
      <c r="EX83" s="67">
        <v>243289.78122843988</v>
      </c>
      <c r="EY83" s="34">
        <v>4.2918275995948302E-2</v>
      </c>
      <c r="EZ83" s="61">
        <v>179.81506373129332</v>
      </c>
      <c r="FB83" s="50">
        <v>68170</v>
      </c>
      <c r="FC83" s="51">
        <v>64147.97</v>
      </c>
      <c r="FD83" s="52">
        <v>-4022.0299999999988</v>
      </c>
      <c r="FF83" s="70">
        <v>5907943.2882282864</v>
      </c>
      <c r="FG83" s="51"/>
      <c r="FH83" s="6">
        <v>216</v>
      </c>
      <c r="FI83" s="6" t="s">
        <v>68</v>
      </c>
      <c r="FJ83" s="7">
        <v>1353</v>
      </c>
      <c r="FK83" s="7">
        <v>5342740.5885561574</v>
      </c>
      <c r="FL83" s="7">
        <v>1338229.767422175</v>
      </c>
      <c r="FM83" s="53">
        <v>-288219</v>
      </c>
      <c r="FO83" s="37">
        <v>5054521.5885561574</v>
      </c>
      <c r="FP83" s="132"/>
      <c r="FQ83" s="134">
        <v>852090.82299372007</v>
      </c>
      <c r="FS83" s="67">
        <v>237936.87455003057</v>
      </c>
      <c r="FT83" s="34">
        <v>4.1973980164678633E-2</v>
      </c>
      <c r="FU83" s="61">
        <v>175.85873950482673</v>
      </c>
      <c r="FW83" s="6">
        <v>216</v>
      </c>
      <c r="FX83" s="6" t="s">
        <v>68</v>
      </c>
      <c r="FY83" s="7">
        <v>1353</v>
      </c>
      <c r="FZ83" s="7">
        <v>6238279.517107401</v>
      </c>
      <c r="GA83" s="7">
        <v>1429625.9260510348</v>
      </c>
      <c r="GB83" s="53">
        <v>-288219</v>
      </c>
      <c r="GD83" s="37">
        <f t="shared" si="80"/>
        <v>5950060.517107401</v>
      </c>
      <c r="GF83" s="67">
        <f t="shared" si="81"/>
        <v>220531.22010755446</v>
      </c>
      <c r="GG83" s="34">
        <f t="shared" si="82"/>
        <v>3.8490285794163095E-2</v>
      </c>
      <c r="GH83" s="61">
        <f t="shared" si="83"/>
        <v>162.99424989471873</v>
      </c>
      <c r="GJ83" s="50">
        <v>71281.83600000001</v>
      </c>
      <c r="GK83" s="51">
        <v>55507.429700000008</v>
      </c>
      <c r="GL83" s="52">
        <f t="shared" si="84"/>
        <v>-15774.406300000002</v>
      </c>
      <c r="GN83" s="70">
        <f t="shared" si="85"/>
        <v>5934286.1108074011</v>
      </c>
      <c r="GO83" s="51"/>
      <c r="GP83" s="125">
        <v>13</v>
      </c>
      <c r="GQ83" s="51"/>
      <c r="GR83" s="106" t="s">
        <v>980</v>
      </c>
      <c r="GS83" s="88">
        <v>1408</v>
      </c>
      <c r="GT83" s="88">
        <v>6017748.2969998466</v>
      </c>
      <c r="GU83" s="88">
        <v>1449244.4094121165</v>
      </c>
      <c r="GV83" s="88">
        <v>-288219</v>
      </c>
      <c r="GX83" s="97">
        <f t="shared" si="86"/>
        <v>5729529.2969998466</v>
      </c>
      <c r="GZ83" s="88">
        <v>-15774.406300000002</v>
      </c>
      <c r="HB83" s="97">
        <f t="shared" si="87"/>
        <v>5713754.8906998467</v>
      </c>
      <c r="HD83" s="110">
        <v>216</v>
      </c>
      <c r="HE83" s="53"/>
    </row>
    <row r="84" spans="1:213" x14ac:dyDescent="0.25">
      <c r="A84" s="6">
        <v>217</v>
      </c>
      <c r="B84" s="6" t="s">
        <v>981</v>
      </c>
      <c r="C84" s="7">
        <v>5502</v>
      </c>
      <c r="D84" s="7">
        <v>12346212.519575585</v>
      </c>
      <c r="E84" s="7">
        <v>4358480.651127778</v>
      </c>
      <c r="F84" s="53">
        <v>-31405</v>
      </c>
      <c r="H84" s="37">
        <f t="shared" si="88"/>
        <v>12314807.519575585</v>
      </c>
      <c r="I84" s="132"/>
      <c r="J84" s="61">
        <v>2806910.4555729837</v>
      </c>
      <c r="K84" s="134"/>
      <c r="L84" s="134">
        <f t="shared" si="52"/>
        <v>15121717.975148568</v>
      </c>
      <c r="M84" s="190">
        <f t="shared" si="89"/>
        <v>2748.4038486275113</v>
      </c>
      <c r="O84" s="67">
        <f t="shared" si="90"/>
        <v>1432127.085015526</v>
      </c>
      <c r="P84" s="34">
        <f t="shared" si="91"/>
        <v>0.10461430852895327</v>
      </c>
      <c r="Q84" s="61">
        <f t="shared" si="92"/>
        <v>260.29209106061904</v>
      </c>
      <c r="S84" s="50">
        <v>57297.108300000007</v>
      </c>
      <c r="T84" s="51">
        <v>31265.326000000005</v>
      </c>
      <c r="U84" s="52">
        <f t="shared" si="93"/>
        <v>-26031.782300000003</v>
      </c>
      <c r="W84" s="50">
        <f t="shared" si="53"/>
        <v>15095686.192848569</v>
      </c>
      <c r="X84" s="52">
        <f t="shared" si="94"/>
        <v>1257973.8494040475</v>
      </c>
      <c r="Y84" s="51"/>
      <c r="Z84" s="6">
        <v>217</v>
      </c>
      <c r="AA84" s="6" t="s">
        <v>69</v>
      </c>
      <c r="AB84" s="7">
        <v>5502</v>
      </c>
      <c r="AC84" s="7">
        <v>12346212.519575585</v>
      </c>
      <c r="AD84" s="7">
        <v>4358480.651127778</v>
      </c>
      <c r="AE84" s="53">
        <v>-66816</v>
      </c>
      <c r="AG84" s="37">
        <f t="shared" si="95"/>
        <v>12279396.519575585</v>
      </c>
      <c r="AH84" s="132"/>
      <c r="AI84" s="61">
        <v>2806910.4555729837</v>
      </c>
      <c r="AJ84" s="134"/>
      <c r="AK84" s="61">
        <f t="shared" si="54"/>
        <v>15086306.975148568</v>
      </c>
      <c r="AM84" s="67">
        <f t="shared" si="96"/>
        <v>1396716.085015526</v>
      </c>
      <c r="AN84" s="34">
        <f t="shared" si="97"/>
        <v>0.10202759864958624</v>
      </c>
      <c r="AO84" s="61">
        <f t="shared" si="98"/>
        <v>253.85606779635151</v>
      </c>
      <c r="AQ84" s="50">
        <v>57467.31</v>
      </c>
      <c r="AR84" s="51">
        <v>31358.2</v>
      </c>
      <c r="AS84" s="52">
        <f t="shared" si="55"/>
        <v>-26109.109999999997</v>
      </c>
      <c r="AU84" s="70">
        <f t="shared" si="56"/>
        <v>15060197.865148569</v>
      </c>
      <c r="AV84" s="51"/>
      <c r="AW84" s="6">
        <v>217</v>
      </c>
      <c r="AX84" s="6" t="s">
        <v>69</v>
      </c>
      <c r="AY84" s="7">
        <v>5502</v>
      </c>
      <c r="AZ84" s="7">
        <v>12378620.039522234</v>
      </c>
      <c r="BA84" s="7">
        <v>4358613.1311277794</v>
      </c>
      <c r="BB84" s="53">
        <v>-66816</v>
      </c>
      <c r="BD84" s="37">
        <f t="shared" si="57"/>
        <v>12311804.039522234</v>
      </c>
      <c r="BE84" s="132"/>
      <c r="BF84" s="61">
        <v>2772530.7266237861</v>
      </c>
      <c r="BG84" s="134"/>
      <c r="BH84" s="61">
        <f t="shared" si="58"/>
        <v>15084334.766146021</v>
      </c>
      <c r="BJ84" s="67">
        <f t="shared" si="99"/>
        <v>1394743.8760129791</v>
      </c>
      <c r="BK84" s="34">
        <f t="shared" si="100"/>
        <v>0.10188353232807415</v>
      </c>
      <c r="BL84" s="61">
        <f t="shared" si="101"/>
        <v>253.49761468792786</v>
      </c>
      <c r="BN84" s="50">
        <v>57467.31</v>
      </c>
      <c r="BO84" s="51">
        <v>31358.2</v>
      </c>
      <c r="BP84" s="52">
        <f t="shared" si="59"/>
        <v>-26109.109999999997</v>
      </c>
      <c r="BR84" s="70">
        <f t="shared" si="60"/>
        <v>15058225.656146022</v>
      </c>
      <c r="BS84" s="51"/>
      <c r="BT84" s="6">
        <v>217</v>
      </c>
      <c r="BU84" s="6" t="s">
        <v>69</v>
      </c>
      <c r="BV84" s="7">
        <v>5502</v>
      </c>
      <c r="BW84" s="7">
        <v>12370245.238864746</v>
      </c>
      <c r="BX84" s="7">
        <v>4355600.0513027431</v>
      </c>
      <c r="BY84" s="53">
        <v>-66816</v>
      </c>
      <c r="CA84" s="37">
        <f t="shared" si="61"/>
        <v>12303429.238864746</v>
      </c>
      <c r="CB84" s="132"/>
      <c r="CC84" s="61">
        <v>2772530.7266237861</v>
      </c>
      <c r="CD84" s="134"/>
      <c r="CE84" s="61">
        <f t="shared" si="62"/>
        <v>15075959.965488533</v>
      </c>
      <c r="CG84" s="67">
        <f t="shared" si="63"/>
        <v>1386369.0753554907</v>
      </c>
      <c r="CH84" s="34">
        <f t="shared" si="64"/>
        <v>0.1012717681983276</v>
      </c>
      <c r="CI84" s="61">
        <f t="shared" si="103"/>
        <v>251.97547716384781</v>
      </c>
      <c r="CK84" s="50">
        <v>57467.31</v>
      </c>
      <c r="CL84" s="51">
        <v>31358.2</v>
      </c>
      <c r="CM84" s="52">
        <f t="shared" si="65"/>
        <v>-26109.109999999997</v>
      </c>
      <c r="CO84" s="70">
        <f t="shared" si="66"/>
        <v>15049850.855488533</v>
      </c>
      <c r="CP84" s="51"/>
      <c r="CQ84" s="6">
        <v>217</v>
      </c>
      <c r="CR84" s="6" t="s">
        <v>69</v>
      </c>
      <c r="CS84" s="7">
        <v>5502</v>
      </c>
      <c r="CT84" s="7">
        <v>12280661.295494281</v>
      </c>
      <c r="CU84" s="7">
        <v>4355600.0513027431</v>
      </c>
      <c r="CV84" s="53">
        <v>-66816</v>
      </c>
      <c r="CX84" s="37">
        <f t="shared" si="67"/>
        <v>12213845.295494281</v>
      </c>
      <c r="CY84" s="132"/>
      <c r="CZ84" s="61">
        <v>2772530.7266237861</v>
      </c>
      <c r="DA84" s="134"/>
      <c r="DB84" s="61">
        <f t="shared" si="68"/>
        <v>14986376.022118067</v>
      </c>
      <c r="DD84" s="67">
        <f t="shared" si="69"/>
        <v>1296785.1319850255</v>
      </c>
      <c r="DE84" s="34">
        <f t="shared" si="70"/>
        <v>9.4727822211232104E-2</v>
      </c>
      <c r="DF84" s="61">
        <f t="shared" si="102"/>
        <v>235.69340821247283</v>
      </c>
      <c r="DH84" s="50">
        <v>57467.31</v>
      </c>
      <c r="DI84" s="51">
        <v>31358.2</v>
      </c>
      <c r="DJ84" s="52">
        <f t="shared" si="71"/>
        <v>-26109.109999999997</v>
      </c>
      <c r="DL84" s="70">
        <f t="shared" si="72"/>
        <v>14960266.912118068</v>
      </c>
      <c r="DM84" s="51"/>
      <c r="DN84" s="6">
        <v>217</v>
      </c>
      <c r="DO84" s="6" t="s">
        <v>69</v>
      </c>
      <c r="DP84" s="7">
        <v>5502</v>
      </c>
      <c r="DQ84" s="7">
        <v>12317999.537401583</v>
      </c>
      <c r="DR84" s="7">
        <v>4361455.5252352813</v>
      </c>
      <c r="DS84" s="53">
        <v>-66816</v>
      </c>
      <c r="DU84" s="37">
        <f t="shared" si="73"/>
        <v>12251183.537401583</v>
      </c>
      <c r="DV84" s="132"/>
      <c r="DW84" s="61">
        <v>2798840.1814951063</v>
      </c>
      <c r="DX84" s="134"/>
      <c r="DY84" s="61">
        <f t="shared" si="74"/>
        <v>15050023.718896689</v>
      </c>
      <c r="EA84" s="67">
        <f t="shared" si="75"/>
        <v>1360432.828763647</v>
      </c>
      <c r="EB84" s="34">
        <f t="shared" si="76"/>
        <v>9.9377172019376958E-2</v>
      </c>
      <c r="EC84" s="61">
        <f t="shared" si="77"/>
        <v>247.2615101351594</v>
      </c>
      <c r="EE84" s="50">
        <v>57467.31</v>
      </c>
      <c r="EF84" s="51">
        <v>31358.2</v>
      </c>
      <c r="EG84" s="52">
        <f t="shared" si="78"/>
        <v>-26109.109999999997</v>
      </c>
      <c r="EI84" s="70">
        <f t="shared" si="79"/>
        <v>15023914.608896689</v>
      </c>
      <c r="EJ84" s="51"/>
      <c r="EK84" s="6">
        <v>217</v>
      </c>
      <c r="EL84" s="6" t="s">
        <v>69</v>
      </c>
      <c r="EM84" s="7">
        <v>5502</v>
      </c>
      <c r="EN84" s="7">
        <v>12569957.888070229</v>
      </c>
      <c r="EO84" s="7">
        <v>4361455.5252352813</v>
      </c>
      <c r="EP84" s="53">
        <v>-66816</v>
      </c>
      <c r="ER84" s="37">
        <v>12503141.888070229</v>
      </c>
      <c r="ES84" s="132"/>
      <c r="ET84" s="61">
        <v>2798840.1814951063</v>
      </c>
      <c r="EU84" s="134"/>
      <c r="EV84" s="61">
        <v>15301982.069565335</v>
      </c>
      <c r="EX84" s="67">
        <v>1850965.5794322938</v>
      </c>
      <c r="EY84" s="34">
        <v>0.13760785891460803</v>
      </c>
      <c r="EZ84" s="61">
        <v>336.41686285574224</v>
      </c>
      <c r="FB84" s="50">
        <v>57467.31</v>
      </c>
      <c r="FC84" s="51">
        <v>31358.2</v>
      </c>
      <c r="FD84" s="52">
        <v>-26109.109999999997</v>
      </c>
      <c r="FF84" s="70">
        <v>15275872.959565336</v>
      </c>
      <c r="FG84" s="51"/>
      <c r="FH84" s="6">
        <v>217</v>
      </c>
      <c r="FI84" s="6" t="s">
        <v>69</v>
      </c>
      <c r="FJ84" s="7">
        <v>5502</v>
      </c>
      <c r="FK84" s="7">
        <v>12583903.334549159</v>
      </c>
      <c r="FL84" s="7">
        <v>4377119.0358172059</v>
      </c>
      <c r="FM84" s="53">
        <v>-66816</v>
      </c>
      <c r="FO84" s="37">
        <v>12517087.334549159</v>
      </c>
      <c r="FP84" s="132"/>
      <c r="FQ84" s="134">
        <v>2798840.1814951063</v>
      </c>
      <c r="FS84" s="67">
        <v>1864911.0259112231</v>
      </c>
      <c r="FT84" s="34">
        <v>0.1386446167305812</v>
      </c>
      <c r="FU84" s="61">
        <v>338.95147690134917</v>
      </c>
      <c r="FW84" s="6">
        <v>217</v>
      </c>
      <c r="FX84" s="6" t="s">
        <v>69</v>
      </c>
      <c r="FY84" s="7">
        <v>5502</v>
      </c>
      <c r="FZ84" s="7">
        <v>15209555.493890781</v>
      </c>
      <c r="GA84" s="7">
        <v>4341655.1276662042</v>
      </c>
      <c r="GB84" s="53">
        <v>-66816</v>
      </c>
      <c r="GD84" s="37">
        <f t="shared" si="80"/>
        <v>15142739.493890781</v>
      </c>
      <c r="GF84" s="67">
        <f t="shared" si="81"/>
        <v>1453148.6037577391</v>
      </c>
      <c r="GG84" s="34">
        <f t="shared" si="82"/>
        <v>0.10614989267539876</v>
      </c>
      <c r="GH84" s="61">
        <f t="shared" si="83"/>
        <v>264.11279603012343</v>
      </c>
      <c r="GJ84" s="50">
        <v>40987.055699999997</v>
      </c>
      <c r="GK84" s="51">
        <v>23826.613700000002</v>
      </c>
      <c r="GL84" s="52">
        <f t="shared" si="84"/>
        <v>-17160.441999999995</v>
      </c>
      <c r="GN84" s="70">
        <f t="shared" si="85"/>
        <v>15125579.051890781</v>
      </c>
      <c r="GO84" s="51"/>
      <c r="GP84" s="125">
        <v>16</v>
      </c>
      <c r="GQ84" s="51"/>
      <c r="GR84" s="106" t="s">
        <v>981</v>
      </c>
      <c r="GS84" s="88">
        <v>5520</v>
      </c>
      <c r="GT84" s="88">
        <v>13756406.890133042</v>
      </c>
      <c r="GU84" s="88">
        <v>4024883.1572086252</v>
      </c>
      <c r="GV84" s="88">
        <v>-66816</v>
      </c>
      <c r="GX84" s="97">
        <f t="shared" si="86"/>
        <v>13689590.890133042</v>
      </c>
      <c r="GZ84" s="88">
        <v>-17160.441999999995</v>
      </c>
      <c r="HB84" s="97">
        <f t="shared" si="87"/>
        <v>13672430.448133042</v>
      </c>
      <c r="HD84" s="110">
        <v>217</v>
      </c>
      <c r="HE84" s="53"/>
    </row>
    <row r="85" spans="1:213" x14ac:dyDescent="0.25">
      <c r="A85" s="6">
        <v>218</v>
      </c>
      <c r="B85" s="6" t="s">
        <v>982</v>
      </c>
      <c r="C85" s="7">
        <v>1274</v>
      </c>
      <c r="D85" s="7">
        <v>4716672.6143450215</v>
      </c>
      <c r="E85" s="7">
        <v>1290788.4723960578</v>
      </c>
      <c r="F85" s="53">
        <v>-297390</v>
      </c>
      <c r="H85" s="37">
        <f t="shared" si="88"/>
        <v>4419282.6143450215</v>
      </c>
      <c r="I85" s="132"/>
      <c r="J85" s="61">
        <v>920355.52564198803</v>
      </c>
      <c r="K85" s="134"/>
      <c r="L85" s="134">
        <f t="shared" si="52"/>
        <v>5339638.1399870096</v>
      </c>
      <c r="M85" s="190">
        <f t="shared" si="89"/>
        <v>4191.2387284042461</v>
      </c>
      <c r="O85" s="67">
        <f t="shared" si="90"/>
        <v>491533.38725162204</v>
      </c>
      <c r="P85" s="34">
        <f t="shared" si="91"/>
        <v>0.10138670930620675</v>
      </c>
      <c r="Q85" s="61">
        <f t="shared" si="92"/>
        <v>385.81898528384778</v>
      </c>
      <c r="S85" s="50">
        <v>463542.44200000004</v>
      </c>
      <c r="T85" s="51">
        <v>20390.43</v>
      </c>
      <c r="U85" s="52">
        <f t="shared" si="93"/>
        <v>-443152.01200000005</v>
      </c>
      <c r="W85" s="50">
        <f t="shared" si="53"/>
        <v>4896486.1279870095</v>
      </c>
      <c r="X85" s="52">
        <f t="shared" si="94"/>
        <v>408040.51066558412</v>
      </c>
      <c r="Y85" s="51"/>
      <c r="Z85" s="6">
        <v>218</v>
      </c>
      <c r="AA85" s="6" t="s">
        <v>70</v>
      </c>
      <c r="AB85" s="7">
        <v>1274</v>
      </c>
      <c r="AC85" s="7">
        <v>4716672.6143450225</v>
      </c>
      <c r="AD85" s="7">
        <v>1290788.4723960583</v>
      </c>
      <c r="AE85" s="53">
        <v>-300273</v>
      </c>
      <c r="AG85" s="37">
        <f t="shared" si="95"/>
        <v>4416399.6143450225</v>
      </c>
      <c r="AH85" s="132"/>
      <c r="AI85" s="61">
        <v>920355.52564198803</v>
      </c>
      <c r="AJ85" s="134"/>
      <c r="AK85" s="61">
        <f t="shared" si="54"/>
        <v>5336755.1399870105</v>
      </c>
      <c r="AM85" s="67">
        <f t="shared" si="96"/>
        <v>488650.38725162297</v>
      </c>
      <c r="AN85" s="34">
        <f t="shared" si="97"/>
        <v>0.10079204393756502</v>
      </c>
      <c r="AO85" s="61">
        <f t="shared" si="98"/>
        <v>383.5560339494686</v>
      </c>
      <c r="AQ85" s="50">
        <v>464919.4</v>
      </c>
      <c r="AR85" s="51">
        <v>20451</v>
      </c>
      <c r="AS85" s="52">
        <f t="shared" si="55"/>
        <v>-444468.4</v>
      </c>
      <c r="AU85" s="70">
        <f t="shared" si="56"/>
        <v>4892286.7399870101</v>
      </c>
      <c r="AV85" s="51"/>
      <c r="AW85" s="6">
        <v>218</v>
      </c>
      <c r="AX85" s="6" t="s">
        <v>70</v>
      </c>
      <c r="AY85" s="7">
        <v>1274</v>
      </c>
      <c r="AZ85" s="7">
        <v>4712119.2065413818</v>
      </c>
      <c r="BA85" s="7">
        <v>1290820.3683960584</v>
      </c>
      <c r="BB85" s="53">
        <v>-300273</v>
      </c>
      <c r="BD85" s="37">
        <f t="shared" si="57"/>
        <v>4411846.2065413818</v>
      </c>
      <c r="BE85" s="132"/>
      <c r="BF85" s="61">
        <v>919063.73640759196</v>
      </c>
      <c r="BG85" s="134"/>
      <c r="BH85" s="61">
        <f t="shared" si="58"/>
        <v>5330909.9429489737</v>
      </c>
      <c r="BJ85" s="67">
        <f t="shared" si="99"/>
        <v>482805.1902135862</v>
      </c>
      <c r="BK85" s="34">
        <f t="shared" si="100"/>
        <v>9.9586377530555395E-2</v>
      </c>
      <c r="BL85" s="61">
        <f t="shared" si="101"/>
        <v>378.96796720061712</v>
      </c>
      <c r="BN85" s="50">
        <v>464919.4</v>
      </c>
      <c r="BO85" s="51">
        <v>20451</v>
      </c>
      <c r="BP85" s="52">
        <f t="shared" si="59"/>
        <v>-444468.4</v>
      </c>
      <c r="BR85" s="70">
        <f t="shared" si="60"/>
        <v>4886441.5429489734</v>
      </c>
      <c r="BS85" s="51"/>
      <c r="BT85" s="6">
        <v>218</v>
      </c>
      <c r="BU85" s="6" t="s">
        <v>70</v>
      </c>
      <c r="BV85" s="7">
        <v>1274</v>
      </c>
      <c r="BW85" s="7">
        <v>4714034.56582064</v>
      </c>
      <c r="BX85" s="7">
        <v>1293041.6473656194</v>
      </c>
      <c r="BY85" s="53">
        <v>-300273</v>
      </c>
      <c r="CA85" s="37">
        <f t="shared" si="61"/>
        <v>4413761.56582064</v>
      </c>
      <c r="CB85" s="132"/>
      <c r="CC85" s="61">
        <v>919063.73640759196</v>
      </c>
      <c r="CD85" s="134"/>
      <c r="CE85" s="61">
        <f t="shared" si="62"/>
        <v>5332825.3022282319</v>
      </c>
      <c r="CG85" s="67">
        <f t="shared" si="63"/>
        <v>484720.54949284438</v>
      </c>
      <c r="CH85" s="34">
        <f t="shared" si="64"/>
        <v>9.9981451353615317E-2</v>
      </c>
      <c r="CI85" s="61">
        <f t="shared" si="103"/>
        <v>380.4713889268794</v>
      </c>
      <c r="CK85" s="50">
        <v>464919.4</v>
      </c>
      <c r="CL85" s="51">
        <v>20451</v>
      </c>
      <c r="CM85" s="52">
        <f t="shared" si="65"/>
        <v>-444468.4</v>
      </c>
      <c r="CO85" s="70">
        <f t="shared" si="66"/>
        <v>4888356.9022282315</v>
      </c>
      <c r="CP85" s="51"/>
      <c r="CQ85" s="6">
        <v>218</v>
      </c>
      <c r="CR85" s="6" t="s">
        <v>70</v>
      </c>
      <c r="CS85" s="7">
        <v>1274</v>
      </c>
      <c r="CT85" s="7">
        <v>4551939.98974445</v>
      </c>
      <c r="CU85" s="7">
        <v>1293041.6473656194</v>
      </c>
      <c r="CV85" s="53">
        <v>-300273</v>
      </c>
      <c r="CX85" s="37">
        <f t="shared" si="67"/>
        <v>4251666.98974445</v>
      </c>
      <c r="CY85" s="132"/>
      <c r="CZ85" s="61">
        <v>919063.73640759196</v>
      </c>
      <c r="DA85" s="134"/>
      <c r="DB85" s="61">
        <f t="shared" si="68"/>
        <v>5170730.7261520419</v>
      </c>
      <c r="DD85" s="67">
        <f t="shared" si="69"/>
        <v>322625.97341665439</v>
      </c>
      <c r="DE85" s="34">
        <f t="shared" si="70"/>
        <v>6.6546823938699554E-2</v>
      </c>
      <c r="DF85" s="61">
        <f t="shared" si="102"/>
        <v>253.23859765828445</v>
      </c>
      <c r="DH85" s="50">
        <v>464919.4</v>
      </c>
      <c r="DI85" s="51">
        <v>20451</v>
      </c>
      <c r="DJ85" s="52">
        <f t="shared" si="71"/>
        <v>-444468.4</v>
      </c>
      <c r="DL85" s="70">
        <f t="shared" si="72"/>
        <v>4726262.3261520416</v>
      </c>
      <c r="DM85" s="51"/>
      <c r="DN85" s="6">
        <v>218</v>
      </c>
      <c r="DO85" s="6" t="s">
        <v>70</v>
      </c>
      <c r="DP85" s="7">
        <v>1274</v>
      </c>
      <c r="DQ85" s="7">
        <v>4565811.9001283366</v>
      </c>
      <c r="DR85" s="7">
        <v>1295935.5663371088</v>
      </c>
      <c r="DS85" s="53">
        <v>-300273</v>
      </c>
      <c r="DU85" s="37">
        <f t="shared" si="73"/>
        <v>4265538.9001283366</v>
      </c>
      <c r="DV85" s="132"/>
      <c r="DW85" s="61">
        <v>925406.21244291891</v>
      </c>
      <c r="DX85" s="134"/>
      <c r="DY85" s="61">
        <f t="shared" si="74"/>
        <v>5190945.1125712553</v>
      </c>
      <c r="EA85" s="67">
        <f t="shared" si="75"/>
        <v>342840.35983586777</v>
      </c>
      <c r="EB85" s="34">
        <f t="shared" si="76"/>
        <v>7.0716368008020267E-2</v>
      </c>
      <c r="EC85" s="61">
        <f t="shared" si="77"/>
        <v>269.10546297948804</v>
      </c>
      <c r="EE85" s="50">
        <v>464919.4</v>
      </c>
      <c r="EF85" s="51">
        <v>20451</v>
      </c>
      <c r="EG85" s="52">
        <f t="shared" si="78"/>
        <v>-444468.4</v>
      </c>
      <c r="EI85" s="70">
        <f t="shared" si="79"/>
        <v>4746476.7125712549</v>
      </c>
      <c r="EJ85" s="51"/>
      <c r="EK85" s="6">
        <v>218</v>
      </c>
      <c r="EL85" s="6" t="s">
        <v>70</v>
      </c>
      <c r="EM85" s="7">
        <v>1274</v>
      </c>
      <c r="EN85" s="7">
        <v>4635891.2579846699</v>
      </c>
      <c r="EO85" s="7">
        <v>1295935.5663371088</v>
      </c>
      <c r="EP85" s="53">
        <v>-300273</v>
      </c>
      <c r="ER85" s="37">
        <v>4335618.2579846699</v>
      </c>
      <c r="ES85" s="132"/>
      <c r="ET85" s="61">
        <v>925406.21244291891</v>
      </c>
      <c r="EU85" s="134"/>
      <c r="EV85" s="61">
        <v>5261024.4704275886</v>
      </c>
      <c r="EX85" s="67">
        <v>470359.09769220091</v>
      </c>
      <c r="EY85" s="34">
        <v>9.8182415404988718E-2</v>
      </c>
      <c r="EZ85" s="61">
        <v>369.19866380863493</v>
      </c>
      <c r="FB85" s="50">
        <v>464919.4</v>
      </c>
      <c r="FC85" s="51">
        <v>20451</v>
      </c>
      <c r="FD85" s="52">
        <v>-444468.4</v>
      </c>
      <c r="FF85" s="70">
        <v>4816556.0704275882</v>
      </c>
      <c r="FG85" s="51"/>
      <c r="FH85" s="6">
        <v>218</v>
      </c>
      <c r="FI85" s="6" t="s">
        <v>70</v>
      </c>
      <c r="FJ85" s="7">
        <v>1274</v>
      </c>
      <c r="FK85" s="7">
        <v>4634399.099689099</v>
      </c>
      <c r="FL85" s="7">
        <v>1294840.4533715497</v>
      </c>
      <c r="FM85" s="53">
        <v>-300273</v>
      </c>
      <c r="FO85" s="37">
        <v>4334126.099689099</v>
      </c>
      <c r="FP85" s="132"/>
      <c r="FQ85" s="134">
        <v>925406.21244291891</v>
      </c>
      <c r="FS85" s="67">
        <v>468866.93939663004</v>
      </c>
      <c r="FT85" s="34">
        <v>9.7870943369379002E-2</v>
      </c>
      <c r="FU85" s="61">
        <v>368.02742495810833</v>
      </c>
      <c r="FW85" s="6">
        <v>218</v>
      </c>
      <c r="FX85" s="6" t="s">
        <v>70</v>
      </c>
      <c r="FY85" s="7">
        <v>1274</v>
      </c>
      <c r="FZ85" s="7">
        <v>5517272.3341503814</v>
      </c>
      <c r="GA85" s="7">
        <v>1301305.6809315239</v>
      </c>
      <c r="GB85" s="53">
        <v>-300273</v>
      </c>
      <c r="GD85" s="37">
        <f t="shared" si="80"/>
        <v>5216999.3341503814</v>
      </c>
      <c r="GF85" s="67">
        <f t="shared" si="81"/>
        <v>368894.58141499385</v>
      </c>
      <c r="GG85" s="34">
        <f t="shared" si="82"/>
        <v>7.6090472510284959E-2</v>
      </c>
      <c r="GH85" s="61">
        <f t="shared" si="83"/>
        <v>289.55618635399833</v>
      </c>
      <c r="GJ85" s="50">
        <v>446171.49200000003</v>
      </c>
      <c r="GK85" s="51">
        <v>17226.4437</v>
      </c>
      <c r="GL85" s="52">
        <f t="shared" si="84"/>
        <v>-428945.04830000002</v>
      </c>
      <c r="GN85" s="70">
        <f t="shared" si="85"/>
        <v>4788054.2858503815</v>
      </c>
      <c r="GO85" s="51"/>
      <c r="GP85" s="125">
        <v>14</v>
      </c>
      <c r="GQ85" s="51"/>
      <c r="GR85" s="106" t="s">
        <v>982</v>
      </c>
      <c r="GS85" s="88">
        <v>1329</v>
      </c>
      <c r="GT85" s="88">
        <v>5148377.7527353875</v>
      </c>
      <c r="GU85" s="88">
        <v>1178707.7637601648</v>
      </c>
      <c r="GV85" s="88">
        <v>-300273</v>
      </c>
      <c r="GX85" s="97">
        <f t="shared" si="86"/>
        <v>4848104.7527353875</v>
      </c>
      <c r="GZ85" s="88">
        <v>-428945.04830000002</v>
      </c>
      <c r="HB85" s="97">
        <f t="shared" si="87"/>
        <v>4419159.7044353876</v>
      </c>
      <c r="HD85" s="110">
        <v>218</v>
      </c>
      <c r="HE85" s="53"/>
    </row>
    <row r="86" spans="1:213" x14ac:dyDescent="0.25">
      <c r="A86" s="6">
        <v>224</v>
      </c>
      <c r="B86" s="6" t="s">
        <v>983</v>
      </c>
      <c r="C86" s="7">
        <v>8778</v>
      </c>
      <c r="D86" s="7">
        <v>16101511.395372994</v>
      </c>
      <c r="E86" s="7">
        <v>4812912.9343955824</v>
      </c>
      <c r="F86" s="53">
        <v>-566525</v>
      </c>
      <c r="H86" s="37">
        <f t="shared" si="88"/>
        <v>15534986.395372994</v>
      </c>
      <c r="I86" s="132"/>
      <c r="J86" s="61">
        <v>3811192.6039384822</v>
      </c>
      <c r="K86" s="134"/>
      <c r="L86" s="134">
        <f t="shared" si="52"/>
        <v>19346178.999311477</v>
      </c>
      <c r="M86" s="190">
        <f t="shared" si="89"/>
        <v>2203.9392799397901</v>
      </c>
      <c r="O86" s="67">
        <f t="shared" si="90"/>
        <v>1230772.4891957752</v>
      </c>
      <c r="P86" s="34">
        <f t="shared" si="91"/>
        <v>6.79406497728057E-2</v>
      </c>
      <c r="Q86" s="61">
        <f t="shared" si="92"/>
        <v>140.21103773020909</v>
      </c>
      <c r="S86" s="50">
        <v>91784.122239999997</v>
      </c>
      <c r="T86" s="51">
        <v>186436.49830000001</v>
      </c>
      <c r="U86" s="52">
        <f t="shared" si="93"/>
        <v>94652.37606000001</v>
      </c>
      <c r="W86" s="50">
        <f t="shared" si="53"/>
        <v>19440831.375371478</v>
      </c>
      <c r="X86" s="52">
        <f t="shared" si="94"/>
        <v>1620069.2812809565</v>
      </c>
      <c r="Y86" s="51"/>
      <c r="Z86" s="6">
        <v>224</v>
      </c>
      <c r="AA86" s="6" t="s">
        <v>71</v>
      </c>
      <c r="AB86" s="7">
        <v>8778</v>
      </c>
      <c r="AC86" s="7">
        <v>16101511.395372994</v>
      </c>
      <c r="AD86" s="7">
        <v>4812912.9343955824</v>
      </c>
      <c r="AE86" s="53">
        <v>-631427</v>
      </c>
      <c r="AG86" s="37">
        <f t="shared" si="95"/>
        <v>15470084.395372994</v>
      </c>
      <c r="AH86" s="132"/>
      <c r="AI86" s="61">
        <v>3811192.6039384822</v>
      </c>
      <c r="AJ86" s="134"/>
      <c r="AK86" s="61">
        <f t="shared" si="54"/>
        <v>19281276.999311477</v>
      </c>
      <c r="AM86" s="67">
        <f t="shared" si="96"/>
        <v>1165870.4891957752</v>
      </c>
      <c r="AN86" s="34">
        <f t="shared" si="97"/>
        <v>6.4357953466004161E-2</v>
      </c>
      <c r="AO86" s="61">
        <f t="shared" si="98"/>
        <v>132.8173261786028</v>
      </c>
      <c r="AQ86" s="50">
        <v>92056.767999999996</v>
      </c>
      <c r="AR86" s="51">
        <v>186990.31000000006</v>
      </c>
      <c r="AS86" s="52">
        <f t="shared" si="55"/>
        <v>94933.542000000059</v>
      </c>
      <c r="AU86" s="70">
        <f t="shared" si="56"/>
        <v>19376210.541311476</v>
      </c>
      <c r="AV86" s="51"/>
      <c r="AW86" s="6">
        <v>224</v>
      </c>
      <c r="AX86" s="6" t="s">
        <v>71</v>
      </c>
      <c r="AY86" s="7">
        <v>8778</v>
      </c>
      <c r="AZ86" s="7">
        <v>16128286.10109718</v>
      </c>
      <c r="BA86" s="7">
        <v>4813126.5343955848</v>
      </c>
      <c r="BB86" s="53">
        <v>-631427</v>
      </c>
      <c r="BD86" s="37">
        <f t="shared" si="57"/>
        <v>15496859.10109718</v>
      </c>
      <c r="BE86" s="132"/>
      <c r="BF86" s="61">
        <v>3804473.948126235</v>
      </c>
      <c r="BG86" s="134"/>
      <c r="BH86" s="61">
        <f t="shared" si="58"/>
        <v>19301333.049223416</v>
      </c>
      <c r="BJ86" s="67">
        <f t="shared" si="99"/>
        <v>1185926.5391077138</v>
      </c>
      <c r="BK86" s="34">
        <f t="shared" si="100"/>
        <v>6.5465080148518262E-2</v>
      </c>
      <c r="BL86" s="61">
        <f t="shared" si="101"/>
        <v>135.10213478101093</v>
      </c>
      <c r="BN86" s="50">
        <v>92056.767999999996</v>
      </c>
      <c r="BO86" s="51">
        <v>186990.31000000006</v>
      </c>
      <c r="BP86" s="52">
        <f t="shared" si="59"/>
        <v>94933.542000000059</v>
      </c>
      <c r="BR86" s="70">
        <f t="shared" si="60"/>
        <v>19396266.591223415</v>
      </c>
      <c r="BS86" s="51"/>
      <c r="BT86" s="6">
        <v>224</v>
      </c>
      <c r="BU86" s="6" t="s">
        <v>71</v>
      </c>
      <c r="BV86" s="7">
        <v>8778</v>
      </c>
      <c r="BW86" s="7">
        <v>16134918.865109202</v>
      </c>
      <c r="BX86" s="7">
        <v>4828864.9179437682</v>
      </c>
      <c r="BY86" s="53">
        <v>-631427</v>
      </c>
      <c r="CA86" s="37">
        <f t="shared" si="61"/>
        <v>15503491.865109202</v>
      </c>
      <c r="CB86" s="132"/>
      <c r="CC86" s="61">
        <v>3804473.948126235</v>
      </c>
      <c r="CD86" s="134"/>
      <c r="CE86" s="61">
        <f t="shared" si="62"/>
        <v>19307965.813235436</v>
      </c>
      <c r="CG86" s="67">
        <f t="shared" si="63"/>
        <v>1192559.3031197339</v>
      </c>
      <c r="CH86" s="34">
        <f t="shared" si="64"/>
        <v>6.5831219545297262E-2</v>
      </c>
      <c r="CI86" s="61">
        <f t="shared" si="103"/>
        <v>135.85774699472933</v>
      </c>
      <c r="CK86" s="50">
        <v>92056.767999999996</v>
      </c>
      <c r="CL86" s="51">
        <v>186990.31000000006</v>
      </c>
      <c r="CM86" s="52">
        <f t="shared" si="65"/>
        <v>94933.542000000059</v>
      </c>
      <c r="CO86" s="70">
        <f t="shared" si="66"/>
        <v>19402899.355235435</v>
      </c>
      <c r="CP86" s="51"/>
      <c r="CQ86" s="6">
        <v>224</v>
      </c>
      <c r="CR86" s="6" t="s">
        <v>71</v>
      </c>
      <c r="CS86" s="7">
        <v>8778</v>
      </c>
      <c r="CT86" s="7">
        <v>16024999.365894247</v>
      </c>
      <c r="CU86" s="7">
        <v>4828864.9179437682</v>
      </c>
      <c r="CV86" s="53">
        <v>-631427</v>
      </c>
      <c r="CX86" s="37">
        <f t="shared" si="67"/>
        <v>15393572.365894247</v>
      </c>
      <c r="CY86" s="132"/>
      <c r="CZ86" s="61">
        <v>3804473.948126235</v>
      </c>
      <c r="DA86" s="134"/>
      <c r="DB86" s="61">
        <f t="shared" si="68"/>
        <v>19198046.314020481</v>
      </c>
      <c r="DD86" s="67">
        <f t="shared" si="69"/>
        <v>1082639.8039047793</v>
      </c>
      <c r="DE86" s="34">
        <f t="shared" si="70"/>
        <v>5.9763483822470653E-2</v>
      </c>
      <c r="DF86" s="61">
        <f t="shared" si="102"/>
        <v>123.33558941726808</v>
      </c>
      <c r="DH86" s="50">
        <v>92056.767999999996</v>
      </c>
      <c r="DI86" s="51">
        <v>186990.31000000006</v>
      </c>
      <c r="DJ86" s="52">
        <f t="shared" si="71"/>
        <v>94933.542000000059</v>
      </c>
      <c r="DL86" s="70">
        <f t="shared" si="72"/>
        <v>19292979.85602048</v>
      </c>
      <c r="DM86" s="51"/>
      <c r="DN86" s="6">
        <v>224</v>
      </c>
      <c r="DO86" s="6" t="s">
        <v>71</v>
      </c>
      <c r="DP86" s="7">
        <v>8778</v>
      </c>
      <c r="DQ86" s="7">
        <v>16048311.767641541</v>
      </c>
      <c r="DR86" s="7">
        <v>4802068.1802875083</v>
      </c>
      <c r="DS86" s="53">
        <v>-631427</v>
      </c>
      <c r="DU86" s="37">
        <f t="shared" si="73"/>
        <v>15416884.767641541</v>
      </c>
      <c r="DV86" s="132"/>
      <c r="DW86" s="61">
        <v>3847089.4035500535</v>
      </c>
      <c r="DX86" s="134"/>
      <c r="DY86" s="61">
        <f t="shared" si="74"/>
        <v>19263974.171191595</v>
      </c>
      <c r="EA86" s="67">
        <f t="shared" si="75"/>
        <v>1148567.6610758938</v>
      </c>
      <c r="EB86" s="34">
        <f t="shared" si="76"/>
        <v>6.3402809119106979E-2</v>
      </c>
      <c r="EC86" s="61">
        <f t="shared" si="77"/>
        <v>130.84616781452425</v>
      </c>
      <c r="EE86" s="50">
        <v>92056.767999999996</v>
      </c>
      <c r="EF86" s="51">
        <v>186990.31000000006</v>
      </c>
      <c r="EG86" s="52">
        <f t="shared" si="78"/>
        <v>94933.542000000059</v>
      </c>
      <c r="EI86" s="70">
        <f t="shared" si="79"/>
        <v>19358907.713191595</v>
      </c>
      <c r="EJ86" s="51"/>
      <c r="EK86" s="6">
        <v>224</v>
      </c>
      <c r="EL86" s="6" t="s">
        <v>71</v>
      </c>
      <c r="EM86" s="7">
        <v>8778</v>
      </c>
      <c r="EN86" s="7">
        <v>16442201.985861618</v>
      </c>
      <c r="EO86" s="7">
        <v>4802068.1802875083</v>
      </c>
      <c r="EP86" s="53">
        <v>-631427</v>
      </c>
      <c r="ER86" s="37">
        <v>15810774.985861618</v>
      </c>
      <c r="ES86" s="132"/>
      <c r="ET86" s="61">
        <v>3847089.4035500535</v>
      </c>
      <c r="EU86" s="134"/>
      <c r="EV86" s="61">
        <v>19657864.389411673</v>
      </c>
      <c r="EX86" s="67">
        <v>1927115.8792959712</v>
      </c>
      <c r="EY86" s="34">
        <v>0.10868779048986668</v>
      </c>
      <c r="EZ86" s="61">
        <v>219.53928905171693</v>
      </c>
      <c r="FB86" s="50">
        <v>92056.767999999996</v>
      </c>
      <c r="FC86" s="51">
        <v>186990.31000000006</v>
      </c>
      <c r="FD86" s="52">
        <v>94933.542000000059</v>
      </c>
      <c r="FF86" s="70">
        <v>19752797.931411672</v>
      </c>
      <c r="FG86" s="51"/>
      <c r="FH86" s="6">
        <v>224</v>
      </c>
      <c r="FI86" s="6" t="s">
        <v>71</v>
      </c>
      <c r="FJ86" s="7">
        <v>8778</v>
      </c>
      <c r="FK86" s="7">
        <v>16436334.001049865</v>
      </c>
      <c r="FL86" s="7">
        <v>4798934.815989011</v>
      </c>
      <c r="FM86" s="53">
        <v>-631427</v>
      </c>
      <c r="FO86" s="37">
        <v>15804907.001049865</v>
      </c>
      <c r="FP86" s="132"/>
      <c r="FQ86" s="134">
        <v>3847089.4035500535</v>
      </c>
      <c r="FS86" s="67">
        <v>1921247.8944842182</v>
      </c>
      <c r="FT86" s="34">
        <v>0.10835684085125412</v>
      </c>
      <c r="FU86" s="61">
        <v>218.87080137664825</v>
      </c>
      <c r="FW86" s="6">
        <v>224</v>
      </c>
      <c r="FX86" s="6" t="s">
        <v>71</v>
      </c>
      <c r="FY86" s="7">
        <v>8778</v>
      </c>
      <c r="FZ86" s="7">
        <v>20082253.700236797</v>
      </c>
      <c r="GA86" s="7">
        <v>4789843.5540617118</v>
      </c>
      <c r="GB86" s="53">
        <v>-631427</v>
      </c>
      <c r="GD86" s="37">
        <f t="shared" si="80"/>
        <v>19450826.700236797</v>
      </c>
      <c r="GF86" s="67">
        <f t="shared" si="81"/>
        <v>1335420.1901210956</v>
      </c>
      <c r="GG86" s="34">
        <f t="shared" si="82"/>
        <v>7.3717373627546948E-2</v>
      </c>
      <c r="GH86" s="61">
        <f t="shared" si="83"/>
        <v>152.1326258966844</v>
      </c>
      <c r="GJ86" s="50">
        <v>146418.17127999998</v>
      </c>
      <c r="GK86" s="51">
        <v>204737.27340000006</v>
      </c>
      <c r="GL86" s="52">
        <f t="shared" si="84"/>
        <v>58319.102120000083</v>
      </c>
      <c r="GN86" s="70">
        <f t="shared" si="85"/>
        <v>19509145.802356798</v>
      </c>
      <c r="GO86" s="51"/>
      <c r="GP86" s="125">
        <v>1</v>
      </c>
      <c r="GQ86" s="51"/>
      <c r="GR86" s="106" t="s">
        <v>983</v>
      </c>
      <c r="GS86" s="88">
        <v>8900</v>
      </c>
      <c r="GT86" s="88">
        <v>18746833.510115702</v>
      </c>
      <c r="GU86" s="88">
        <v>4356677.7373800697</v>
      </c>
      <c r="GV86" s="88">
        <v>-631427</v>
      </c>
      <c r="GX86" s="97">
        <f t="shared" si="86"/>
        <v>18115406.510115702</v>
      </c>
      <c r="GZ86" s="88">
        <v>58319.102120000083</v>
      </c>
      <c r="HB86" s="97">
        <f t="shared" si="87"/>
        <v>18173725.612235703</v>
      </c>
      <c r="HD86" s="110">
        <v>224</v>
      </c>
      <c r="HE86" s="53"/>
    </row>
    <row r="87" spans="1:213" x14ac:dyDescent="0.25">
      <c r="A87" s="6">
        <v>226</v>
      </c>
      <c r="B87" s="6" t="s">
        <v>984</v>
      </c>
      <c r="C87" s="7">
        <v>4031</v>
      </c>
      <c r="D87" s="7">
        <v>12655408.822174933</v>
      </c>
      <c r="E87" s="7">
        <v>3974257.3586650137</v>
      </c>
      <c r="F87" s="53">
        <v>78083</v>
      </c>
      <c r="H87" s="37">
        <f t="shared" si="88"/>
        <v>12733491.822174933</v>
      </c>
      <c r="I87" s="132"/>
      <c r="J87" s="61">
        <v>2286256.1800894025</v>
      </c>
      <c r="K87" s="134"/>
      <c r="L87" s="134">
        <f t="shared" si="52"/>
        <v>15019748.002264336</v>
      </c>
      <c r="M87" s="190">
        <f t="shared" si="89"/>
        <v>3726.0600352925667</v>
      </c>
      <c r="O87" s="67">
        <f t="shared" si="90"/>
        <v>413005.7678420376</v>
      </c>
      <c r="P87" s="34">
        <f t="shared" si="91"/>
        <v>2.8275008979671511E-2</v>
      </c>
      <c r="Q87" s="61">
        <f t="shared" si="92"/>
        <v>102.45739713273073</v>
      </c>
      <c r="S87" s="50">
        <v>66608.737999999998</v>
      </c>
      <c r="T87" s="51">
        <v>191670.04200000002</v>
      </c>
      <c r="U87" s="52">
        <f t="shared" si="93"/>
        <v>125061.30400000002</v>
      </c>
      <c r="W87" s="50">
        <f t="shared" si="53"/>
        <v>15144809.306264335</v>
      </c>
      <c r="X87" s="52">
        <f t="shared" si="94"/>
        <v>1262067.4421886946</v>
      </c>
      <c r="Y87" s="51"/>
      <c r="Z87" s="6">
        <v>226</v>
      </c>
      <c r="AA87" s="6" t="s">
        <v>72</v>
      </c>
      <c r="AB87" s="7">
        <v>4031</v>
      </c>
      <c r="AC87" s="7">
        <v>12655408.822174933</v>
      </c>
      <c r="AD87" s="7">
        <v>3974257.3586650137</v>
      </c>
      <c r="AE87" s="53">
        <v>54125</v>
      </c>
      <c r="AG87" s="37">
        <f t="shared" si="95"/>
        <v>12709533.822174933</v>
      </c>
      <c r="AH87" s="132"/>
      <c r="AI87" s="61">
        <v>2286256.1800894025</v>
      </c>
      <c r="AJ87" s="134"/>
      <c r="AK87" s="61">
        <f t="shared" si="54"/>
        <v>14995790.002264336</v>
      </c>
      <c r="AM87" s="67">
        <f t="shared" si="96"/>
        <v>389047.7678420376</v>
      </c>
      <c r="AN87" s="34">
        <f t="shared" si="97"/>
        <v>2.6634807515477772E-2</v>
      </c>
      <c r="AO87" s="61">
        <f t="shared" si="98"/>
        <v>96.513958779964668</v>
      </c>
      <c r="AQ87" s="50">
        <v>66806.600000000006</v>
      </c>
      <c r="AR87" s="51">
        <v>192239.40000000002</v>
      </c>
      <c r="AS87" s="52">
        <f t="shared" si="55"/>
        <v>125432.80000000002</v>
      </c>
      <c r="AU87" s="70">
        <f t="shared" si="56"/>
        <v>15121222.802264336</v>
      </c>
      <c r="AV87" s="51"/>
      <c r="AW87" s="6">
        <v>226</v>
      </c>
      <c r="AX87" s="6" t="s">
        <v>72</v>
      </c>
      <c r="AY87" s="7">
        <v>4031</v>
      </c>
      <c r="AZ87" s="7">
        <v>12644737.276971232</v>
      </c>
      <c r="BA87" s="7">
        <v>3974356.8626650143</v>
      </c>
      <c r="BB87" s="53">
        <v>54125</v>
      </c>
      <c r="BD87" s="37">
        <f t="shared" si="57"/>
        <v>12698862.276971232</v>
      </c>
      <c r="BE87" s="132"/>
      <c r="BF87" s="61">
        <v>2289415.2298886208</v>
      </c>
      <c r="BG87" s="134"/>
      <c r="BH87" s="61">
        <f t="shared" si="58"/>
        <v>14988277.506859854</v>
      </c>
      <c r="BJ87" s="67">
        <f t="shared" si="99"/>
        <v>381535.27243755572</v>
      </c>
      <c r="BK87" s="34">
        <f t="shared" si="100"/>
        <v>2.6120490545689812E-2</v>
      </c>
      <c r="BL87" s="61">
        <f t="shared" si="101"/>
        <v>94.650278451390648</v>
      </c>
      <c r="BN87" s="50">
        <v>66806.600000000006</v>
      </c>
      <c r="BO87" s="51">
        <v>192239.40000000002</v>
      </c>
      <c r="BP87" s="52">
        <f t="shared" si="59"/>
        <v>125432.80000000002</v>
      </c>
      <c r="BR87" s="70">
        <f t="shared" si="60"/>
        <v>15113710.306859855</v>
      </c>
      <c r="BS87" s="51"/>
      <c r="BT87" s="6">
        <v>226</v>
      </c>
      <c r="BU87" s="6" t="s">
        <v>72</v>
      </c>
      <c r="BV87" s="7">
        <v>4031</v>
      </c>
      <c r="BW87" s="7">
        <v>12645262.420390518</v>
      </c>
      <c r="BX87" s="7">
        <v>3977884.2122659595</v>
      </c>
      <c r="BY87" s="53">
        <v>54125</v>
      </c>
      <c r="CA87" s="37">
        <f t="shared" si="61"/>
        <v>12699387.420390518</v>
      </c>
      <c r="CB87" s="132"/>
      <c r="CC87" s="61">
        <v>2289415.2298886208</v>
      </c>
      <c r="CD87" s="134"/>
      <c r="CE87" s="61">
        <f t="shared" si="62"/>
        <v>14988802.650279138</v>
      </c>
      <c r="CG87" s="67">
        <f t="shared" si="63"/>
        <v>382060.41585684009</v>
      </c>
      <c r="CH87" s="34">
        <f t="shared" si="64"/>
        <v>2.6156442670459072E-2</v>
      </c>
      <c r="CI87" s="61">
        <f t="shared" si="103"/>
        <v>94.780554665551989</v>
      </c>
      <c r="CK87" s="50">
        <v>66806.600000000006</v>
      </c>
      <c r="CL87" s="51">
        <v>192239.40000000002</v>
      </c>
      <c r="CM87" s="52">
        <f t="shared" si="65"/>
        <v>125432.80000000002</v>
      </c>
      <c r="CO87" s="70">
        <f t="shared" si="66"/>
        <v>15114235.450279139</v>
      </c>
      <c r="CP87" s="51"/>
      <c r="CQ87" s="6">
        <v>226</v>
      </c>
      <c r="CR87" s="6" t="s">
        <v>72</v>
      </c>
      <c r="CS87" s="7">
        <v>4031</v>
      </c>
      <c r="CT87" s="7">
        <v>12769453.622093327</v>
      </c>
      <c r="CU87" s="7">
        <v>3977884.2122659595</v>
      </c>
      <c r="CV87" s="53">
        <v>54125</v>
      </c>
      <c r="CX87" s="37">
        <f t="shared" si="67"/>
        <v>12823578.622093327</v>
      </c>
      <c r="CY87" s="132"/>
      <c r="CZ87" s="61">
        <v>2289415.2298886208</v>
      </c>
      <c r="DA87" s="134"/>
      <c r="DB87" s="61">
        <f t="shared" si="68"/>
        <v>15112993.851981949</v>
      </c>
      <c r="DD87" s="67">
        <f t="shared" si="69"/>
        <v>506251.61755965091</v>
      </c>
      <c r="DE87" s="34">
        <f t="shared" si="70"/>
        <v>3.4658763017438386E-2</v>
      </c>
      <c r="DF87" s="61">
        <f t="shared" si="102"/>
        <v>125.58958510534629</v>
      </c>
      <c r="DH87" s="50">
        <v>66806.600000000006</v>
      </c>
      <c r="DI87" s="51">
        <v>192239.40000000002</v>
      </c>
      <c r="DJ87" s="52">
        <f t="shared" si="71"/>
        <v>125432.80000000002</v>
      </c>
      <c r="DL87" s="70">
        <f t="shared" si="72"/>
        <v>15238426.65198195</v>
      </c>
      <c r="DM87" s="51"/>
      <c r="DN87" s="6">
        <v>226</v>
      </c>
      <c r="DO87" s="6" t="s">
        <v>72</v>
      </c>
      <c r="DP87" s="7">
        <v>4031</v>
      </c>
      <c r="DQ87" s="7">
        <v>12787225.720842618</v>
      </c>
      <c r="DR87" s="7">
        <v>3979837.0717126401</v>
      </c>
      <c r="DS87" s="53">
        <v>54125</v>
      </c>
      <c r="DU87" s="37">
        <f t="shared" si="73"/>
        <v>12841350.720842618</v>
      </c>
      <c r="DV87" s="132"/>
      <c r="DW87" s="61">
        <v>2297879.9664038075</v>
      </c>
      <c r="DX87" s="134"/>
      <c r="DY87" s="61">
        <f t="shared" si="74"/>
        <v>15139230.687246427</v>
      </c>
      <c r="EA87" s="67">
        <f t="shared" si="75"/>
        <v>532488.45282412879</v>
      </c>
      <c r="EB87" s="34">
        <f t="shared" si="76"/>
        <v>3.6454977042674495E-2</v>
      </c>
      <c r="EC87" s="61">
        <f t="shared" si="77"/>
        <v>132.09835098589153</v>
      </c>
      <c r="EE87" s="50">
        <v>66806.600000000006</v>
      </c>
      <c r="EF87" s="51">
        <v>192239.40000000002</v>
      </c>
      <c r="EG87" s="52">
        <f t="shared" si="78"/>
        <v>125432.80000000002</v>
      </c>
      <c r="EI87" s="70">
        <f t="shared" si="79"/>
        <v>15264663.487246428</v>
      </c>
      <c r="EJ87" s="51"/>
      <c r="EK87" s="6">
        <v>226</v>
      </c>
      <c r="EL87" s="6" t="s">
        <v>72</v>
      </c>
      <c r="EM87" s="7">
        <v>4031</v>
      </c>
      <c r="EN87" s="7">
        <v>12989449.072180979</v>
      </c>
      <c r="EO87" s="7">
        <v>3979837.0717126401</v>
      </c>
      <c r="EP87" s="53">
        <v>54125</v>
      </c>
      <c r="ER87" s="37">
        <v>13043574.072180979</v>
      </c>
      <c r="ES87" s="132"/>
      <c r="ET87" s="61">
        <v>2297879.9664038075</v>
      </c>
      <c r="EU87" s="134"/>
      <c r="EV87" s="61">
        <v>15341454.038584787</v>
      </c>
      <c r="EX87" s="67">
        <v>913901.92416249029</v>
      </c>
      <c r="EY87" s="34">
        <v>6.3344212303965364E-2</v>
      </c>
      <c r="EZ87" s="61">
        <v>226.71841333725882</v>
      </c>
      <c r="FB87" s="50">
        <v>66806.600000000006</v>
      </c>
      <c r="FC87" s="51">
        <v>192239.40000000002</v>
      </c>
      <c r="FD87" s="52">
        <v>125432.80000000002</v>
      </c>
      <c r="FF87" s="70">
        <v>15466886.838584788</v>
      </c>
      <c r="FG87" s="51"/>
      <c r="FH87" s="6">
        <v>226</v>
      </c>
      <c r="FI87" s="6" t="s">
        <v>72</v>
      </c>
      <c r="FJ87" s="7">
        <v>4031</v>
      </c>
      <c r="FK87" s="7">
        <v>12984551.33655424</v>
      </c>
      <c r="FL87" s="7">
        <v>3976208.7621303461</v>
      </c>
      <c r="FM87" s="53">
        <v>54125</v>
      </c>
      <c r="FO87" s="37">
        <v>13038676.33655424</v>
      </c>
      <c r="FP87" s="132"/>
      <c r="FQ87" s="134">
        <v>2297879.9664038075</v>
      </c>
      <c r="FS87" s="67">
        <v>909004.18853575177</v>
      </c>
      <c r="FT87" s="34">
        <v>6.3004741298219161E-2</v>
      </c>
      <c r="FU87" s="61">
        <v>225.50339581636115</v>
      </c>
      <c r="FW87" s="6">
        <v>226</v>
      </c>
      <c r="FX87" s="6" t="s">
        <v>72</v>
      </c>
      <c r="FY87" s="7">
        <v>4031</v>
      </c>
      <c r="FZ87" s="7">
        <v>15107569.880664706</v>
      </c>
      <c r="GA87" s="7">
        <v>3935347.7237962042</v>
      </c>
      <c r="GB87" s="53">
        <v>54125</v>
      </c>
      <c r="GD87" s="37">
        <f t="shared" si="80"/>
        <v>15161694.880664706</v>
      </c>
      <c r="GF87" s="67">
        <f t="shared" si="81"/>
        <v>554952.64624240808</v>
      </c>
      <c r="GG87" s="34">
        <f t="shared" si="82"/>
        <v>3.7992910214750333E-2</v>
      </c>
      <c r="GH87" s="61">
        <f t="shared" si="83"/>
        <v>137.67120968553908</v>
      </c>
      <c r="GJ87" s="50">
        <v>23826.613700000002</v>
      </c>
      <c r="GK87" s="51">
        <v>205925.304</v>
      </c>
      <c r="GL87" s="52">
        <f t="shared" si="84"/>
        <v>182098.69030000002</v>
      </c>
      <c r="GN87" s="70">
        <f t="shared" si="85"/>
        <v>15343793.570964707</v>
      </c>
      <c r="GO87" s="51"/>
      <c r="GP87" s="125">
        <v>13</v>
      </c>
      <c r="GQ87" s="51"/>
      <c r="GR87" s="106" t="s">
        <v>984</v>
      </c>
      <c r="GS87" s="88">
        <v>4146</v>
      </c>
      <c r="GT87" s="88">
        <v>14552617.234422298</v>
      </c>
      <c r="GU87" s="88">
        <v>3990983.1158073735</v>
      </c>
      <c r="GV87" s="88">
        <v>54125</v>
      </c>
      <c r="GX87" s="97">
        <f t="shared" si="86"/>
        <v>14606742.234422298</v>
      </c>
      <c r="GZ87" s="88">
        <v>182098.69030000002</v>
      </c>
      <c r="HB87" s="97">
        <f t="shared" si="87"/>
        <v>14788840.924722299</v>
      </c>
      <c r="HD87" s="110">
        <v>226</v>
      </c>
      <c r="HE87" s="53"/>
    </row>
    <row r="88" spans="1:213" x14ac:dyDescent="0.25">
      <c r="A88" s="6">
        <v>230</v>
      </c>
      <c r="B88" s="6" t="s">
        <v>985</v>
      </c>
      <c r="C88" s="7">
        <v>2390</v>
      </c>
      <c r="D88" s="7">
        <v>7026088.5025503915</v>
      </c>
      <c r="E88" s="7">
        <v>2621268.2893917295</v>
      </c>
      <c r="F88" s="53">
        <v>-440169</v>
      </c>
      <c r="H88" s="37">
        <f t="shared" si="88"/>
        <v>6585919.5025503915</v>
      </c>
      <c r="I88" s="132"/>
      <c r="J88" s="61">
        <v>1614625.9104718952</v>
      </c>
      <c r="K88" s="134"/>
      <c r="L88" s="134">
        <f t="shared" si="52"/>
        <v>8200545.4130222872</v>
      </c>
      <c r="M88" s="190">
        <f t="shared" si="89"/>
        <v>3431.1905493817103</v>
      </c>
      <c r="O88" s="67">
        <f t="shared" si="90"/>
        <v>349830.31036324985</v>
      </c>
      <c r="P88" s="34">
        <f t="shared" si="91"/>
        <v>4.456031148611702E-2</v>
      </c>
      <c r="Q88" s="61">
        <f t="shared" si="92"/>
        <v>146.37251479633886</v>
      </c>
      <c r="S88" s="50">
        <v>17671.706000000002</v>
      </c>
      <c r="T88" s="51">
        <v>44858.945999999996</v>
      </c>
      <c r="U88" s="52">
        <f t="shared" si="93"/>
        <v>27187.239999999994</v>
      </c>
      <c r="W88" s="50">
        <f t="shared" si="53"/>
        <v>8227732.6530222874</v>
      </c>
      <c r="X88" s="52">
        <f t="shared" si="94"/>
        <v>685644.38775185728</v>
      </c>
      <c r="Y88" s="51"/>
      <c r="Z88" s="6">
        <v>230</v>
      </c>
      <c r="AA88" s="6" t="s">
        <v>73</v>
      </c>
      <c r="AB88" s="7">
        <v>2390</v>
      </c>
      <c r="AC88" s="7">
        <v>7026088.5025503915</v>
      </c>
      <c r="AD88" s="7">
        <v>2621268.2893917295</v>
      </c>
      <c r="AE88" s="53">
        <v>-427856</v>
      </c>
      <c r="AG88" s="37">
        <f t="shared" si="95"/>
        <v>6598232.5025503915</v>
      </c>
      <c r="AH88" s="132"/>
      <c r="AI88" s="61">
        <v>1614625.9104718952</v>
      </c>
      <c r="AJ88" s="134"/>
      <c r="AK88" s="61">
        <f t="shared" si="54"/>
        <v>8212858.4130222872</v>
      </c>
      <c r="AM88" s="67">
        <f t="shared" si="96"/>
        <v>362143.31036324985</v>
      </c>
      <c r="AN88" s="34">
        <f t="shared" si="97"/>
        <v>4.6128703643900149E-2</v>
      </c>
      <c r="AO88" s="61">
        <f t="shared" si="98"/>
        <v>151.52439764152714</v>
      </c>
      <c r="AQ88" s="50">
        <v>17724.2</v>
      </c>
      <c r="AR88" s="51">
        <v>44992.2</v>
      </c>
      <c r="AS88" s="52">
        <f t="shared" si="55"/>
        <v>27267.999999999996</v>
      </c>
      <c r="AU88" s="70">
        <f t="shared" si="56"/>
        <v>8240126.4130222872</v>
      </c>
      <c r="AV88" s="51"/>
      <c r="AW88" s="6">
        <v>230</v>
      </c>
      <c r="AX88" s="6" t="s">
        <v>73</v>
      </c>
      <c r="AY88" s="7">
        <v>2390</v>
      </c>
      <c r="AZ88" s="7">
        <v>7024398.6075099334</v>
      </c>
      <c r="BA88" s="7">
        <v>2621325.9613917298</v>
      </c>
      <c r="BB88" s="53">
        <v>-427856</v>
      </c>
      <c r="BD88" s="37">
        <f t="shared" si="57"/>
        <v>6596542.6075099334</v>
      </c>
      <c r="BE88" s="132"/>
      <c r="BF88" s="61">
        <v>1621759.1959610523</v>
      </c>
      <c r="BG88" s="134"/>
      <c r="BH88" s="61">
        <f t="shared" si="58"/>
        <v>8218301.803470986</v>
      </c>
      <c r="BJ88" s="67">
        <f t="shared" si="99"/>
        <v>367586.70081194863</v>
      </c>
      <c r="BK88" s="34">
        <f t="shared" si="100"/>
        <v>4.6822066016310671E-2</v>
      </c>
      <c r="BL88" s="61">
        <f t="shared" si="101"/>
        <v>153.80196686692412</v>
      </c>
      <c r="BN88" s="50">
        <v>17724.2</v>
      </c>
      <c r="BO88" s="51">
        <v>44992.2</v>
      </c>
      <c r="BP88" s="52">
        <f t="shared" si="59"/>
        <v>27267.999999999996</v>
      </c>
      <c r="BR88" s="70">
        <f t="shared" si="60"/>
        <v>8245569.803470986</v>
      </c>
      <c r="BS88" s="51"/>
      <c r="BT88" s="6">
        <v>230</v>
      </c>
      <c r="BU88" s="6" t="s">
        <v>73</v>
      </c>
      <c r="BV88" s="7">
        <v>2390</v>
      </c>
      <c r="BW88" s="7">
        <v>7025466.2607382685</v>
      </c>
      <c r="BX88" s="7">
        <v>2624668.7451320798</v>
      </c>
      <c r="BY88" s="53">
        <v>-427856</v>
      </c>
      <c r="CA88" s="37">
        <f t="shared" si="61"/>
        <v>6597610.2607382685</v>
      </c>
      <c r="CB88" s="132"/>
      <c r="CC88" s="61">
        <v>1621759.1959610523</v>
      </c>
      <c r="CD88" s="134"/>
      <c r="CE88" s="61">
        <f t="shared" si="62"/>
        <v>8219369.456699321</v>
      </c>
      <c r="CG88" s="67">
        <f t="shared" si="63"/>
        <v>368654.35404028371</v>
      </c>
      <c r="CH88" s="34">
        <f t="shared" si="64"/>
        <v>4.6958060408461448E-2</v>
      </c>
      <c r="CI88" s="61">
        <f t="shared" si="103"/>
        <v>154.24868369886349</v>
      </c>
      <c r="CK88" s="50">
        <v>17724.2</v>
      </c>
      <c r="CL88" s="51">
        <v>44992.2</v>
      </c>
      <c r="CM88" s="52">
        <f t="shared" si="65"/>
        <v>27267.999999999996</v>
      </c>
      <c r="CO88" s="70">
        <f t="shared" si="66"/>
        <v>8246637.456699321</v>
      </c>
      <c r="CP88" s="51"/>
      <c r="CQ88" s="6">
        <v>230</v>
      </c>
      <c r="CR88" s="6" t="s">
        <v>73</v>
      </c>
      <c r="CS88" s="7">
        <v>2390</v>
      </c>
      <c r="CT88" s="7">
        <v>7080626.4697146844</v>
      </c>
      <c r="CU88" s="7">
        <v>2624668.7451320798</v>
      </c>
      <c r="CV88" s="53">
        <v>-427856</v>
      </c>
      <c r="CX88" s="37">
        <f t="shared" si="67"/>
        <v>6652770.4697146844</v>
      </c>
      <c r="CY88" s="132"/>
      <c r="CZ88" s="61">
        <v>1621759.1959610523</v>
      </c>
      <c r="DA88" s="134"/>
      <c r="DB88" s="61">
        <f t="shared" si="68"/>
        <v>8274529.665675737</v>
      </c>
      <c r="DD88" s="67">
        <f t="shared" si="69"/>
        <v>423814.56301669963</v>
      </c>
      <c r="DE88" s="34">
        <f t="shared" si="70"/>
        <v>5.3984198569777882E-2</v>
      </c>
      <c r="DF88" s="61">
        <f t="shared" si="102"/>
        <v>177.3282690446442</v>
      </c>
      <c r="DH88" s="50">
        <v>17724.2</v>
      </c>
      <c r="DI88" s="51">
        <v>44992.2</v>
      </c>
      <c r="DJ88" s="52">
        <f t="shared" si="71"/>
        <v>27267.999999999996</v>
      </c>
      <c r="DL88" s="70">
        <f t="shared" si="72"/>
        <v>8301797.665675737</v>
      </c>
      <c r="DM88" s="51"/>
      <c r="DN88" s="6">
        <v>230</v>
      </c>
      <c r="DO88" s="6" t="s">
        <v>73</v>
      </c>
      <c r="DP88" s="7">
        <v>2390</v>
      </c>
      <c r="DQ88" s="7">
        <v>7092304.2603687998</v>
      </c>
      <c r="DR88" s="7">
        <v>2617536.8901661397</v>
      </c>
      <c r="DS88" s="53">
        <v>-427856</v>
      </c>
      <c r="DU88" s="37">
        <f t="shared" si="73"/>
        <v>6664448.2603687998</v>
      </c>
      <c r="DV88" s="132"/>
      <c r="DW88" s="61">
        <v>1632184.5490842427</v>
      </c>
      <c r="DX88" s="134"/>
      <c r="DY88" s="61">
        <f t="shared" si="74"/>
        <v>8296632.8094530422</v>
      </c>
      <c r="EA88" s="67">
        <f t="shared" si="75"/>
        <v>445917.70679400489</v>
      </c>
      <c r="EB88" s="34">
        <f t="shared" si="76"/>
        <v>5.6799629201035783E-2</v>
      </c>
      <c r="EC88" s="61">
        <f t="shared" si="77"/>
        <v>186.57644635732422</v>
      </c>
      <c r="EE88" s="50">
        <v>17724.2</v>
      </c>
      <c r="EF88" s="51">
        <v>44992.2</v>
      </c>
      <c r="EG88" s="52">
        <f t="shared" si="78"/>
        <v>27267.999999999996</v>
      </c>
      <c r="EI88" s="70">
        <f t="shared" si="79"/>
        <v>8323900.8094530422</v>
      </c>
      <c r="EJ88" s="51"/>
      <c r="EK88" s="6">
        <v>230</v>
      </c>
      <c r="EL88" s="6" t="s">
        <v>73</v>
      </c>
      <c r="EM88" s="7">
        <v>2390</v>
      </c>
      <c r="EN88" s="7">
        <v>7206680.1233203206</v>
      </c>
      <c r="EO88" s="7">
        <v>2617536.8901661397</v>
      </c>
      <c r="EP88" s="53">
        <v>-427856</v>
      </c>
      <c r="ER88" s="37">
        <v>6778824.1233203206</v>
      </c>
      <c r="ES88" s="132"/>
      <c r="ET88" s="61">
        <v>1632184.5490842427</v>
      </c>
      <c r="EU88" s="134"/>
      <c r="EV88" s="61">
        <v>8411008.6724045631</v>
      </c>
      <c r="EX88" s="67">
        <v>664151.22974552587</v>
      </c>
      <c r="EY88" s="34">
        <v>8.5731696324795423E-2</v>
      </c>
      <c r="EZ88" s="61">
        <v>277.88754382657987</v>
      </c>
      <c r="FB88" s="50">
        <v>17724.2</v>
      </c>
      <c r="FC88" s="51">
        <v>44992.2</v>
      </c>
      <c r="FD88" s="52">
        <v>27267.999999999996</v>
      </c>
      <c r="FF88" s="70">
        <v>8438276.6724045631</v>
      </c>
      <c r="FG88" s="51"/>
      <c r="FH88" s="6">
        <v>230</v>
      </c>
      <c r="FI88" s="6" t="s">
        <v>73</v>
      </c>
      <c r="FJ88" s="7">
        <v>2390</v>
      </c>
      <c r="FK88" s="7">
        <v>7211813.4002187885</v>
      </c>
      <c r="FL88" s="7">
        <v>2623419.1013757573</v>
      </c>
      <c r="FM88" s="53">
        <v>-427856</v>
      </c>
      <c r="FO88" s="37">
        <v>6783957.4002187885</v>
      </c>
      <c r="FP88" s="132"/>
      <c r="FQ88" s="134">
        <v>1632184.5490842427</v>
      </c>
      <c r="FS88" s="67">
        <v>669284.50664399378</v>
      </c>
      <c r="FT88" s="34">
        <v>8.6394323323738365E-2</v>
      </c>
      <c r="FU88" s="61">
        <v>280.03535842844929</v>
      </c>
      <c r="FW88" s="6">
        <v>230</v>
      </c>
      <c r="FX88" s="6" t="s">
        <v>73</v>
      </c>
      <c r="FY88" s="7">
        <v>2390</v>
      </c>
      <c r="FZ88" s="7">
        <v>8813045.5372666661</v>
      </c>
      <c r="GA88" s="7">
        <v>2685019.2584203263</v>
      </c>
      <c r="GB88" s="53">
        <v>-427856</v>
      </c>
      <c r="GD88" s="37">
        <f t="shared" si="80"/>
        <v>8385189.5372666661</v>
      </c>
      <c r="GF88" s="67">
        <f t="shared" si="81"/>
        <v>534474.43460762873</v>
      </c>
      <c r="GG88" s="34">
        <f t="shared" si="82"/>
        <v>6.8079713455224261E-2</v>
      </c>
      <c r="GH88" s="61">
        <f t="shared" si="83"/>
        <v>223.62947054712498</v>
      </c>
      <c r="GJ88" s="50">
        <v>17160.442000000003</v>
      </c>
      <c r="GK88" s="51">
        <v>39601.020000000004</v>
      </c>
      <c r="GL88" s="52">
        <f t="shared" si="84"/>
        <v>22440.578000000001</v>
      </c>
      <c r="GN88" s="70">
        <f t="shared" si="85"/>
        <v>8407630.1152666658</v>
      </c>
      <c r="GO88" s="51"/>
      <c r="GP88" s="125">
        <v>4</v>
      </c>
      <c r="GQ88" s="51"/>
      <c r="GR88" s="106" t="s">
        <v>985</v>
      </c>
      <c r="GS88" s="88">
        <v>2403</v>
      </c>
      <c r="GT88" s="88">
        <v>8278571.1026590373</v>
      </c>
      <c r="GU88" s="88">
        <v>2588499.1337087392</v>
      </c>
      <c r="GV88" s="88">
        <v>-427856</v>
      </c>
      <c r="GX88" s="97">
        <f t="shared" si="86"/>
        <v>7850715.1026590373</v>
      </c>
      <c r="GZ88" s="88">
        <v>22440.578000000001</v>
      </c>
      <c r="HB88" s="97">
        <f t="shared" si="87"/>
        <v>7873155.6806590371</v>
      </c>
      <c r="HD88" s="110">
        <v>230</v>
      </c>
      <c r="HE88" s="53"/>
    </row>
    <row r="89" spans="1:213" x14ac:dyDescent="0.25">
      <c r="A89" s="6">
        <v>231</v>
      </c>
      <c r="B89" s="6" t="s">
        <v>986</v>
      </c>
      <c r="C89" s="7">
        <v>1262</v>
      </c>
      <c r="D89" s="7">
        <v>1749907.7029626381</v>
      </c>
      <c r="E89" s="7">
        <v>-216788.98044029888</v>
      </c>
      <c r="F89" s="53">
        <v>-207587</v>
      </c>
      <c r="H89" s="37">
        <f t="shared" si="88"/>
        <v>1542320.7029626381</v>
      </c>
      <c r="I89" s="132"/>
      <c r="J89" s="61">
        <v>596282.58953600284</v>
      </c>
      <c r="K89" s="134"/>
      <c r="L89" s="134">
        <f t="shared" si="52"/>
        <v>2138603.2924986407</v>
      </c>
      <c r="M89" s="190">
        <f t="shared" si="89"/>
        <v>1694.6143363697629</v>
      </c>
      <c r="O89" s="67">
        <f t="shared" si="90"/>
        <v>346120.45767117711</v>
      </c>
      <c r="P89" s="34">
        <f t="shared" si="91"/>
        <v>0.19309554933868758</v>
      </c>
      <c r="Q89" s="61">
        <f t="shared" si="92"/>
        <v>274.26343714039393</v>
      </c>
      <c r="S89" s="50">
        <v>339840.50000000006</v>
      </c>
      <c r="T89" s="51">
        <v>47577.670000000006</v>
      </c>
      <c r="U89" s="52">
        <f t="shared" si="93"/>
        <v>-292262.83000000007</v>
      </c>
      <c r="W89" s="50">
        <f t="shared" si="53"/>
        <v>1846340.4624986406</v>
      </c>
      <c r="X89" s="52">
        <f t="shared" si="94"/>
        <v>153861.70520822005</v>
      </c>
      <c r="Y89" s="51"/>
      <c r="Z89" s="6">
        <v>231</v>
      </c>
      <c r="AA89" s="6" t="s">
        <v>74</v>
      </c>
      <c r="AB89" s="7">
        <v>1262</v>
      </c>
      <c r="AC89" s="7">
        <v>1749907.7029626379</v>
      </c>
      <c r="AD89" s="7">
        <v>-216788.98044029891</v>
      </c>
      <c r="AE89" s="53">
        <v>-197454</v>
      </c>
      <c r="AG89" s="37">
        <f t="shared" si="95"/>
        <v>1552453.7029626379</v>
      </c>
      <c r="AH89" s="132"/>
      <c r="AI89" s="61">
        <v>596282.58953600284</v>
      </c>
      <c r="AJ89" s="134"/>
      <c r="AK89" s="61">
        <f t="shared" si="54"/>
        <v>2148736.2924986407</v>
      </c>
      <c r="AM89" s="67">
        <f t="shared" si="96"/>
        <v>356253.45767117711</v>
      </c>
      <c r="AN89" s="34">
        <f t="shared" si="97"/>
        <v>0.1987486020782277</v>
      </c>
      <c r="AO89" s="61">
        <f t="shared" si="98"/>
        <v>282.29275568239075</v>
      </c>
      <c r="AQ89" s="50">
        <v>340850</v>
      </c>
      <c r="AR89" s="51">
        <v>47719</v>
      </c>
      <c r="AS89" s="52">
        <f t="shared" si="55"/>
        <v>-293131</v>
      </c>
      <c r="AU89" s="70">
        <f t="shared" si="56"/>
        <v>1855605.2924986407</v>
      </c>
      <c r="AV89" s="51"/>
      <c r="AW89" s="6">
        <v>231</v>
      </c>
      <c r="AX89" s="6" t="s">
        <v>74</v>
      </c>
      <c r="AY89" s="7">
        <v>1262</v>
      </c>
      <c r="AZ89" s="7">
        <v>1738886.6206995675</v>
      </c>
      <c r="BA89" s="7">
        <v>-216774.78013957519</v>
      </c>
      <c r="BB89" s="53">
        <v>-197454</v>
      </c>
      <c r="BD89" s="37">
        <f t="shared" si="57"/>
        <v>1541432.6206995675</v>
      </c>
      <c r="BE89" s="132"/>
      <c r="BF89" s="61">
        <v>598958.60054349457</v>
      </c>
      <c r="BG89" s="134"/>
      <c r="BH89" s="61">
        <f t="shared" si="58"/>
        <v>2140391.2212430621</v>
      </c>
      <c r="BJ89" s="67">
        <f t="shared" si="99"/>
        <v>347908.38641559845</v>
      </c>
      <c r="BK89" s="34">
        <f t="shared" si="100"/>
        <v>0.19409300867814813</v>
      </c>
      <c r="BL89" s="61">
        <f t="shared" si="101"/>
        <v>275.68017941014142</v>
      </c>
      <c r="BN89" s="50">
        <v>340850</v>
      </c>
      <c r="BO89" s="51">
        <v>47719</v>
      </c>
      <c r="BP89" s="52">
        <f t="shared" si="59"/>
        <v>-293131</v>
      </c>
      <c r="BR89" s="70">
        <f t="shared" si="60"/>
        <v>1847260.2212430621</v>
      </c>
      <c r="BS89" s="51"/>
      <c r="BT89" s="6">
        <v>231</v>
      </c>
      <c r="BU89" s="6" t="s">
        <v>74</v>
      </c>
      <c r="BV89" s="7">
        <v>1262</v>
      </c>
      <c r="BW89" s="7">
        <v>1736238.4817329417</v>
      </c>
      <c r="BX89" s="7">
        <v>-218314.55705752884</v>
      </c>
      <c r="BY89" s="53">
        <v>-197454</v>
      </c>
      <c r="CA89" s="37">
        <f t="shared" si="61"/>
        <v>1538784.4817329417</v>
      </c>
      <c r="CB89" s="132"/>
      <c r="CC89" s="61">
        <v>598958.60054349457</v>
      </c>
      <c r="CD89" s="134"/>
      <c r="CE89" s="61">
        <f t="shared" si="62"/>
        <v>2137743.0822764365</v>
      </c>
      <c r="CG89" s="67">
        <f t="shared" si="63"/>
        <v>345260.24744897289</v>
      </c>
      <c r="CH89" s="34">
        <f t="shared" si="64"/>
        <v>0.19261565061637317</v>
      </c>
      <c r="CI89" s="61">
        <f t="shared" si="103"/>
        <v>273.58181255861558</v>
      </c>
      <c r="CK89" s="50">
        <v>340850</v>
      </c>
      <c r="CL89" s="51">
        <v>47719</v>
      </c>
      <c r="CM89" s="52">
        <f t="shared" si="65"/>
        <v>-293131</v>
      </c>
      <c r="CO89" s="70">
        <f t="shared" si="66"/>
        <v>1844612.0822764365</v>
      </c>
      <c r="CP89" s="51"/>
      <c r="CQ89" s="6">
        <v>231</v>
      </c>
      <c r="CR89" s="6" t="s">
        <v>74</v>
      </c>
      <c r="CS89" s="7">
        <v>1262</v>
      </c>
      <c r="CT89" s="7">
        <v>1576299.4366232655</v>
      </c>
      <c r="CU89" s="7">
        <v>-218314.55705752884</v>
      </c>
      <c r="CV89" s="53">
        <v>-197454</v>
      </c>
      <c r="CX89" s="37">
        <f t="shared" si="67"/>
        <v>1378845.4366232655</v>
      </c>
      <c r="CY89" s="132"/>
      <c r="CZ89" s="61">
        <v>598958.60054349457</v>
      </c>
      <c r="DA89" s="134"/>
      <c r="DB89" s="61">
        <f t="shared" si="68"/>
        <v>1977804.0371667601</v>
      </c>
      <c r="DD89" s="67">
        <f t="shared" si="69"/>
        <v>185321.20233929646</v>
      </c>
      <c r="DE89" s="34">
        <f t="shared" si="70"/>
        <v>0.10338799275427073</v>
      </c>
      <c r="DF89" s="61">
        <f t="shared" si="102"/>
        <v>146.8472284780479</v>
      </c>
      <c r="DH89" s="50">
        <v>340850</v>
      </c>
      <c r="DI89" s="51">
        <v>47719</v>
      </c>
      <c r="DJ89" s="52">
        <f t="shared" si="71"/>
        <v>-293131</v>
      </c>
      <c r="DL89" s="70">
        <f t="shared" si="72"/>
        <v>1684673.0371667601</v>
      </c>
      <c r="DM89" s="51"/>
      <c r="DN89" s="6">
        <v>231</v>
      </c>
      <c r="DO89" s="6" t="s">
        <v>74</v>
      </c>
      <c r="DP89" s="7">
        <v>1262</v>
      </c>
      <c r="DQ89" s="7">
        <v>1566089.1816582247</v>
      </c>
      <c r="DR89" s="7">
        <v>-222273.32796683221</v>
      </c>
      <c r="DS89" s="53">
        <v>-197454</v>
      </c>
      <c r="DU89" s="37">
        <f t="shared" si="73"/>
        <v>1368635.1816582247</v>
      </c>
      <c r="DV89" s="132"/>
      <c r="DW89" s="61">
        <v>602725.15336104692</v>
      </c>
      <c r="DX89" s="134"/>
      <c r="DY89" s="61">
        <f t="shared" si="74"/>
        <v>1971360.3350192716</v>
      </c>
      <c r="EA89" s="67">
        <f t="shared" si="75"/>
        <v>178877.50019180798</v>
      </c>
      <c r="EB89" s="34">
        <f t="shared" si="76"/>
        <v>9.9793145416104317E-2</v>
      </c>
      <c r="EC89" s="61">
        <f t="shared" si="77"/>
        <v>141.74128382869094</v>
      </c>
      <c r="EE89" s="50">
        <v>340850</v>
      </c>
      <c r="EF89" s="51">
        <v>47719</v>
      </c>
      <c r="EG89" s="52">
        <f t="shared" si="78"/>
        <v>-293131</v>
      </c>
      <c r="EI89" s="70">
        <f t="shared" si="79"/>
        <v>1678229.3350192716</v>
      </c>
      <c r="EJ89" s="51"/>
      <c r="EK89" s="6">
        <v>231</v>
      </c>
      <c r="EL89" s="6" t="s">
        <v>74</v>
      </c>
      <c r="EM89" s="7">
        <v>1262</v>
      </c>
      <c r="EN89" s="7">
        <v>1622301.8508938598</v>
      </c>
      <c r="EO89" s="7">
        <v>-222273.32796683221</v>
      </c>
      <c r="EP89" s="53">
        <v>-197454</v>
      </c>
      <c r="ER89" s="37">
        <v>1424847.8508938598</v>
      </c>
      <c r="ES89" s="132"/>
      <c r="ET89" s="61">
        <v>602725.15336104692</v>
      </c>
      <c r="EU89" s="134"/>
      <c r="EV89" s="61">
        <v>2027573.0042549067</v>
      </c>
      <c r="EX89" s="67">
        <v>290152.44942744286</v>
      </c>
      <c r="EY89" s="34">
        <v>0.1670018514637964</v>
      </c>
      <c r="EZ89" s="61">
        <v>229.91477767626216</v>
      </c>
      <c r="FB89" s="50">
        <v>340850</v>
      </c>
      <c r="FC89" s="51">
        <v>47719</v>
      </c>
      <c r="FD89" s="52">
        <v>-293131</v>
      </c>
      <c r="FF89" s="70">
        <v>1734442.0042549067</v>
      </c>
      <c r="FG89" s="51"/>
      <c r="FH89" s="6">
        <v>231</v>
      </c>
      <c r="FI89" s="6" t="s">
        <v>74</v>
      </c>
      <c r="FJ89" s="7">
        <v>1262</v>
      </c>
      <c r="FK89" s="7">
        <v>1617849.4162435094</v>
      </c>
      <c r="FL89" s="7">
        <v>-226330.25992704066</v>
      </c>
      <c r="FM89" s="53">
        <v>-197454</v>
      </c>
      <c r="FO89" s="37">
        <v>1420395.4162435094</v>
      </c>
      <c r="FP89" s="132"/>
      <c r="FQ89" s="134">
        <v>602725.15336104692</v>
      </c>
      <c r="FS89" s="67">
        <v>285700.0147770925</v>
      </c>
      <c r="FT89" s="34">
        <v>0.16443918197195739</v>
      </c>
      <c r="FU89" s="61">
        <v>226.38669950641244</v>
      </c>
      <c r="FW89" s="6">
        <v>231</v>
      </c>
      <c r="FX89" s="6" t="s">
        <v>74</v>
      </c>
      <c r="FY89" s="7">
        <v>1262</v>
      </c>
      <c r="FZ89" s="7">
        <v>2163623.7415097011</v>
      </c>
      <c r="GA89" s="7">
        <v>-255191.40345883043</v>
      </c>
      <c r="GB89" s="53">
        <v>-197454</v>
      </c>
      <c r="GD89" s="37">
        <f t="shared" si="80"/>
        <v>1966169.7415097011</v>
      </c>
      <c r="GF89" s="67">
        <f t="shared" si="81"/>
        <v>173686.90668223752</v>
      </c>
      <c r="GG89" s="34">
        <f t="shared" si="82"/>
        <v>9.6897389089338662E-2</v>
      </c>
      <c r="GH89" s="61">
        <f t="shared" si="83"/>
        <v>137.62829372602022</v>
      </c>
      <c r="GJ89" s="50">
        <v>359049.24800000002</v>
      </c>
      <c r="GK89" s="51">
        <v>43627.123700000004</v>
      </c>
      <c r="GL89" s="52">
        <f t="shared" si="84"/>
        <v>-315422.12430000002</v>
      </c>
      <c r="GN89" s="70">
        <f t="shared" si="85"/>
        <v>1650747.6172097011</v>
      </c>
      <c r="GO89" s="51"/>
      <c r="GP89" s="125">
        <v>15</v>
      </c>
      <c r="GQ89" s="51"/>
      <c r="GR89" s="106" t="s">
        <v>986</v>
      </c>
      <c r="GS89" s="88">
        <v>1274</v>
      </c>
      <c r="GT89" s="88">
        <v>1989936.8348274636</v>
      </c>
      <c r="GU89" s="88">
        <v>-278981.06667239324</v>
      </c>
      <c r="GV89" s="88">
        <v>-197454</v>
      </c>
      <c r="GX89" s="97">
        <f t="shared" si="86"/>
        <v>1792482.8348274636</v>
      </c>
      <c r="GZ89" s="88">
        <v>-315422.12430000002</v>
      </c>
      <c r="HB89" s="97">
        <f t="shared" si="87"/>
        <v>1477060.7105274636</v>
      </c>
      <c r="HD89" s="110">
        <v>231</v>
      </c>
      <c r="HE89" s="53"/>
    </row>
    <row r="90" spans="1:213" x14ac:dyDescent="0.25">
      <c r="A90" s="6">
        <v>232</v>
      </c>
      <c r="B90" s="6" t="s">
        <v>987</v>
      </c>
      <c r="C90" s="7">
        <v>13375</v>
      </c>
      <c r="D90" s="7">
        <v>33908534.202978417</v>
      </c>
      <c r="E90" s="7">
        <v>10892768.069827521</v>
      </c>
      <c r="F90" s="53">
        <v>-518770</v>
      </c>
      <c r="H90" s="37">
        <f t="shared" si="88"/>
        <v>33389764.202978417</v>
      </c>
      <c r="I90" s="132"/>
      <c r="J90" s="61">
        <v>7723685.2609654572</v>
      </c>
      <c r="K90" s="134"/>
      <c r="L90" s="134">
        <f t="shared" si="52"/>
        <v>41113449.463943876</v>
      </c>
      <c r="M90" s="190">
        <f t="shared" si="89"/>
        <v>3073.9027636593551</v>
      </c>
      <c r="O90" s="67">
        <f t="shared" si="90"/>
        <v>2350889.4305710718</v>
      </c>
      <c r="P90" s="34">
        <f t="shared" si="91"/>
        <v>6.06484563596177E-2</v>
      </c>
      <c r="Q90" s="61">
        <f t="shared" si="92"/>
        <v>175.76743406138854</v>
      </c>
      <c r="S90" s="50">
        <v>281591.83830000006</v>
      </c>
      <c r="T90" s="51">
        <v>208118.32220000002</v>
      </c>
      <c r="U90" s="52">
        <f t="shared" si="93"/>
        <v>-73473.516100000037</v>
      </c>
      <c r="W90" s="50">
        <f t="shared" si="53"/>
        <v>41039975.947843879</v>
      </c>
      <c r="X90" s="52">
        <f t="shared" si="94"/>
        <v>3419997.9956536568</v>
      </c>
      <c r="Y90" s="51"/>
      <c r="Z90" s="6">
        <v>232</v>
      </c>
      <c r="AA90" s="6" t="s">
        <v>75</v>
      </c>
      <c r="AB90" s="7">
        <v>13375</v>
      </c>
      <c r="AC90" s="7">
        <v>33908534.202978417</v>
      </c>
      <c r="AD90" s="7">
        <v>10892768.069827521</v>
      </c>
      <c r="AE90" s="53">
        <v>-610476</v>
      </c>
      <c r="AG90" s="37">
        <f t="shared" si="95"/>
        <v>33298058.202978417</v>
      </c>
      <c r="AH90" s="132"/>
      <c r="AI90" s="61">
        <v>7723685.2609654572</v>
      </c>
      <c r="AJ90" s="134"/>
      <c r="AK90" s="61">
        <f t="shared" si="54"/>
        <v>41021743.463943876</v>
      </c>
      <c r="AM90" s="67">
        <f t="shared" si="96"/>
        <v>2259183.4305710718</v>
      </c>
      <c r="AN90" s="34">
        <f t="shared" si="97"/>
        <v>5.828261674734634E-2</v>
      </c>
      <c r="AO90" s="61">
        <f t="shared" si="98"/>
        <v>168.91091069690256</v>
      </c>
      <c r="AQ90" s="50">
        <v>282428.31</v>
      </c>
      <c r="AR90" s="51">
        <v>208736.54000000004</v>
      </c>
      <c r="AS90" s="52">
        <f t="shared" si="55"/>
        <v>-73691.76999999996</v>
      </c>
      <c r="AU90" s="70">
        <f t="shared" si="56"/>
        <v>40948051.693943873</v>
      </c>
      <c r="AV90" s="51"/>
      <c r="AW90" s="6">
        <v>232</v>
      </c>
      <c r="AX90" s="6" t="s">
        <v>75</v>
      </c>
      <c r="AY90" s="7">
        <v>13375</v>
      </c>
      <c r="AZ90" s="7">
        <v>33889192.512216054</v>
      </c>
      <c r="BA90" s="7">
        <v>10893094.709827524</v>
      </c>
      <c r="BB90" s="53">
        <v>-610476</v>
      </c>
      <c r="BD90" s="37">
        <f t="shared" si="57"/>
        <v>33278716.512216054</v>
      </c>
      <c r="BE90" s="132"/>
      <c r="BF90" s="61">
        <v>7723271.5920496434</v>
      </c>
      <c r="BG90" s="134"/>
      <c r="BH90" s="61">
        <f t="shared" si="58"/>
        <v>41001988.104265697</v>
      </c>
      <c r="BJ90" s="67">
        <f t="shared" si="99"/>
        <v>2239428.0708928928</v>
      </c>
      <c r="BK90" s="34">
        <f t="shared" si="100"/>
        <v>5.7772966206691374E-2</v>
      </c>
      <c r="BL90" s="61">
        <f t="shared" si="101"/>
        <v>167.4338744592817</v>
      </c>
      <c r="BN90" s="50">
        <v>282428.31</v>
      </c>
      <c r="BO90" s="51">
        <v>208736.54000000004</v>
      </c>
      <c r="BP90" s="52">
        <f t="shared" si="59"/>
        <v>-73691.76999999996</v>
      </c>
      <c r="BR90" s="70">
        <f t="shared" si="60"/>
        <v>40928296.334265694</v>
      </c>
      <c r="BS90" s="51"/>
      <c r="BT90" s="6">
        <v>232</v>
      </c>
      <c r="BU90" s="6" t="s">
        <v>75</v>
      </c>
      <c r="BV90" s="7">
        <v>13375</v>
      </c>
      <c r="BW90" s="7">
        <v>33865256.044779822</v>
      </c>
      <c r="BX90" s="7">
        <v>10878048.57479253</v>
      </c>
      <c r="BY90" s="53">
        <v>-610476</v>
      </c>
      <c r="CA90" s="37">
        <f t="shared" si="61"/>
        <v>33254780.044779822</v>
      </c>
      <c r="CB90" s="132"/>
      <c r="CC90" s="61">
        <v>7723271.5920496434</v>
      </c>
      <c r="CD90" s="134"/>
      <c r="CE90" s="61">
        <f t="shared" si="62"/>
        <v>40978051.636829466</v>
      </c>
      <c r="CG90" s="67">
        <f t="shared" si="63"/>
        <v>2215491.6034566611</v>
      </c>
      <c r="CH90" s="34">
        <f t="shared" si="64"/>
        <v>5.7155451073128902E-2</v>
      </c>
      <c r="CI90" s="61">
        <f t="shared" si="103"/>
        <v>165.64423203414287</v>
      </c>
      <c r="CK90" s="50">
        <v>282428.31</v>
      </c>
      <c r="CL90" s="51">
        <v>208736.54000000004</v>
      </c>
      <c r="CM90" s="52">
        <f t="shared" si="65"/>
        <v>-73691.76999999996</v>
      </c>
      <c r="CO90" s="70">
        <f t="shared" si="66"/>
        <v>40904359.866829462</v>
      </c>
      <c r="CP90" s="51"/>
      <c r="CQ90" s="6">
        <v>232</v>
      </c>
      <c r="CR90" s="6" t="s">
        <v>75</v>
      </c>
      <c r="CS90" s="7">
        <v>13375</v>
      </c>
      <c r="CT90" s="7">
        <v>33351041.781260509</v>
      </c>
      <c r="CU90" s="7">
        <v>10878048.57479253</v>
      </c>
      <c r="CV90" s="53">
        <v>-610476</v>
      </c>
      <c r="CX90" s="37">
        <f t="shared" si="67"/>
        <v>32740565.781260509</v>
      </c>
      <c r="CY90" s="132"/>
      <c r="CZ90" s="61">
        <v>7723271.5920496434</v>
      </c>
      <c r="DA90" s="134"/>
      <c r="DB90" s="61">
        <f t="shared" si="68"/>
        <v>40463837.373310149</v>
      </c>
      <c r="DD90" s="67">
        <f t="shared" si="69"/>
        <v>1701277.3399373442</v>
      </c>
      <c r="DE90" s="34">
        <f t="shared" si="70"/>
        <v>4.388970538768909E-2</v>
      </c>
      <c r="DF90" s="61">
        <f t="shared" si="102"/>
        <v>127.19830578970797</v>
      </c>
      <c r="DH90" s="50">
        <v>282428.31</v>
      </c>
      <c r="DI90" s="51">
        <v>208736.54000000004</v>
      </c>
      <c r="DJ90" s="52">
        <f t="shared" si="71"/>
        <v>-73691.76999999996</v>
      </c>
      <c r="DL90" s="70">
        <f t="shared" si="72"/>
        <v>40390145.603310145</v>
      </c>
      <c r="DM90" s="51"/>
      <c r="DN90" s="6">
        <v>232</v>
      </c>
      <c r="DO90" s="6" t="s">
        <v>75</v>
      </c>
      <c r="DP90" s="7">
        <v>13375</v>
      </c>
      <c r="DQ90" s="7">
        <v>33462496.757249694</v>
      </c>
      <c r="DR90" s="7">
        <v>10897234.52678467</v>
      </c>
      <c r="DS90" s="53">
        <v>-610476</v>
      </c>
      <c r="DU90" s="37">
        <f t="shared" si="73"/>
        <v>32852020.757249694</v>
      </c>
      <c r="DV90" s="132"/>
      <c r="DW90" s="61">
        <v>7781594.6955397632</v>
      </c>
      <c r="DX90" s="134"/>
      <c r="DY90" s="61">
        <f t="shared" si="74"/>
        <v>40633615.452789456</v>
      </c>
      <c r="EA90" s="67">
        <f t="shared" si="75"/>
        <v>1871055.4194166511</v>
      </c>
      <c r="EB90" s="34">
        <f t="shared" si="76"/>
        <v>4.8269655507937485E-2</v>
      </c>
      <c r="EC90" s="61">
        <f t="shared" si="77"/>
        <v>139.89199397507673</v>
      </c>
      <c r="EE90" s="50">
        <v>282428.31</v>
      </c>
      <c r="EF90" s="51">
        <v>208736.54000000004</v>
      </c>
      <c r="EG90" s="52">
        <f t="shared" si="78"/>
        <v>-73691.76999999996</v>
      </c>
      <c r="EI90" s="70">
        <f t="shared" si="79"/>
        <v>40559923.682789452</v>
      </c>
      <c r="EJ90" s="51"/>
      <c r="EK90" s="6">
        <v>232</v>
      </c>
      <c r="EL90" s="6" t="s">
        <v>75</v>
      </c>
      <c r="EM90" s="7">
        <v>13375</v>
      </c>
      <c r="EN90" s="7">
        <v>34104127.780180603</v>
      </c>
      <c r="EO90" s="7">
        <v>10897234.52678467</v>
      </c>
      <c r="EP90" s="53">
        <v>-610476</v>
      </c>
      <c r="ER90" s="37">
        <v>33493651.780180603</v>
      </c>
      <c r="ES90" s="132"/>
      <c r="ET90" s="61">
        <v>7781594.6955397632</v>
      </c>
      <c r="EU90" s="134"/>
      <c r="EV90" s="61">
        <v>41275246.475720368</v>
      </c>
      <c r="EX90" s="67">
        <v>3100910.6423475593</v>
      </c>
      <c r="EY90" s="34">
        <v>8.1230244735173041E-2</v>
      </c>
      <c r="EZ90" s="61">
        <v>231.84378634374275</v>
      </c>
      <c r="FB90" s="50">
        <v>282428.31</v>
      </c>
      <c r="FC90" s="51">
        <v>208736.54000000004</v>
      </c>
      <c r="FD90" s="52">
        <v>-73691.76999999996</v>
      </c>
      <c r="FF90" s="70">
        <v>41201554.705720365</v>
      </c>
      <c r="FG90" s="51"/>
      <c r="FH90" s="6">
        <v>232</v>
      </c>
      <c r="FI90" s="6" t="s">
        <v>75</v>
      </c>
      <c r="FJ90" s="7">
        <v>13375</v>
      </c>
      <c r="FK90" s="7">
        <v>34065335.574255355</v>
      </c>
      <c r="FL90" s="7">
        <v>10862620.320696926</v>
      </c>
      <c r="FM90" s="53">
        <v>-610476</v>
      </c>
      <c r="FO90" s="37">
        <v>33454859.574255355</v>
      </c>
      <c r="FP90" s="132"/>
      <c r="FQ90" s="134">
        <v>7781594.6955397632</v>
      </c>
      <c r="FS90" s="67">
        <v>3062118.4364223108</v>
      </c>
      <c r="FT90" s="34">
        <v>8.0214059251434114E-2</v>
      </c>
      <c r="FU90" s="61">
        <v>228.94343449886435</v>
      </c>
      <c r="FW90" s="6">
        <v>232</v>
      </c>
      <c r="FX90" s="6" t="s">
        <v>75</v>
      </c>
      <c r="FY90" s="7">
        <v>13375</v>
      </c>
      <c r="FZ90" s="7">
        <v>41487118.700737044</v>
      </c>
      <c r="GA90" s="7">
        <v>10945946.130630555</v>
      </c>
      <c r="GB90" s="53">
        <v>-669640</v>
      </c>
      <c r="GD90" s="37">
        <f t="shared" si="80"/>
        <v>40817478.700737044</v>
      </c>
      <c r="GF90" s="67">
        <f t="shared" si="81"/>
        <v>2054918.6673642397</v>
      </c>
      <c r="GG90" s="34">
        <f t="shared" si="82"/>
        <v>5.3012976067500391E-2</v>
      </c>
      <c r="GH90" s="61">
        <f t="shared" si="83"/>
        <v>153.63877886835436</v>
      </c>
      <c r="GJ90" s="50">
        <v>227177.85139999999</v>
      </c>
      <c r="GK90" s="51">
        <v>122763.16200000001</v>
      </c>
      <c r="GL90" s="52">
        <f t="shared" si="84"/>
        <v>-104414.68939999997</v>
      </c>
      <c r="GN90" s="70">
        <f t="shared" si="85"/>
        <v>40713064.011337042</v>
      </c>
      <c r="GO90" s="51"/>
      <c r="GP90" s="125">
        <v>14</v>
      </c>
      <c r="GQ90" s="51"/>
      <c r="GR90" s="106" t="s">
        <v>987</v>
      </c>
      <c r="GS90" s="88">
        <v>13610</v>
      </c>
      <c r="GT90" s="88">
        <v>39373036.033372805</v>
      </c>
      <c r="GU90" s="88">
        <v>10589298.210188102</v>
      </c>
      <c r="GV90" s="88">
        <v>-610476</v>
      </c>
      <c r="GX90" s="97">
        <f t="shared" si="86"/>
        <v>38762560.033372805</v>
      </c>
      <c r="GZ90" s="88">
        <v>-104414.68939999997</v>
      </c>
      <c r="HB90" s="97">
        <f t="shared" si="87"/>
        <v>38658145.343972802</v>
      </c>
      <c r="HD90" s="110">
        <v>232</v>
      </c>
      <c r="HE90" s="53"/>
    </row>
    <row r="91" spans="1:213" x14ac:dyDescent="0.25">
      <c r="A91" s="6">
        <v>233</v>
      </c>
      <c r="B91" s="6" t="s">
        <v>988</v>
      </c>
      <c r="C91" s="7">
        <v>16022</v>
      </c>
      <c r="D91" s="7">
        <v>42727055.437797219</v>
      </c>
      <c r="E91" s="7">
        <v>12841741.784148347</v>
      </c>
      <c r="F91" s="53">
        <v>-599749</v>
      </c>
      <c r="H91" s="37">
        <f t="shared" si="88"/>
        <v>42127306.437797219</v>
      </c>
      <c r="I91" s="132"/>
      <c r="J91" s="61">
        <v>9138327.6785368882</v>
      </c>
      <c r="K91" s="134"/>
      <c r="L91" s="134">
        <f t="shared" si="52"/>
        <v>51265634.11633411</v>
      </c>
      <c r="M91" s="190">
        <f t="shared" si="89"/>
        <v>3199.7025412766266</v>
      </c>
      <c r="O91" s="67">
        <f t="shared" si="90"/>
        <v>1729607.4831148461</v>
      </c>
      <c r="P91" s="34">
        <f t="shared" si="91"/>
        <v>3.49161529632043E-2</v>
      </c>
      <c r="Q91" s="61">
        <f t="shared" si="92"/>
        <v>107.95203364841132</v>
      </c>
      <c r="S91" s="50">
        <v>96514.70199999999</v>
      </c>
      <c r="T91" s="51">
        <v>444511.37400000007</v>
      </c>
      <c r="U91" s="52">
        <f t="shared" si="93"/>
        <v>347996.67200000008</v>
      </c>
      <c r="W91" s="50">
        <f t="shared" si="53"/>
        <v>51613630.788334109</v>
      </c>
      <c r="X91" s="52">
        <f t="shared" si="94"/>
        <v>4301135.8990278421</v>
      </c>
      <c r="Y91" s="51"/>
      <c r="Z91" s="6">
        <v>233</v>
      </c>
      <c r="AA91" s="6" t="s">
        <v>76</v>
      </c>
      <c r="AB91" s="7">
        <v>16022</v>
      </c>
      <c r="AC91" s="7">
        <v>42727055.437797219</v>
      </c>
      <c r="AD91" s="7">
        <v>12841741.784148347</v>
      </c>
      <c r="AE91" s="53">
        <v>-417241</v>
      </c>
      <c r="AG91" s="37">
        <f t="shared" si="95"/>
        <v>42309814.437797219</v>
      </c>
      <c r="AH91" s="132"/>
      <c r="AI91" s="61">
        <v>9138327.6785368882</v>
      </c>
      <c r="AJ91" s="134"/>
      <c r="AK91" s="61">
        <f t="shared" si="54"/>
        <v>51448142.11633411</v>
      </c>
      <c r="AM91" s="67">
        <f t="shared" si="96"/>
        <v>1912115.4831148461</v>
      </c>
      <c r="AN91" s="34">
        <f t="shared" si="97"/>
        <v>3.8600501757493924E-2</v>
      </c>
      <c r="AO91" s="61">
        <f t="shared" si="98"/>
        <v>119.34312090343565</v>
      </c>
      <c r="AQ91" s="50">
        <v>96801.4</v>
      </c>
      <c r="AR91" s="51">
        <v>445831.80000000005</v>
      </c>
      <c r="AS91" s="52">
        <f t="shared" si="55"/>
        <v>349030.40000000002</v>
      </c>
      <c r="AU91" s="70">
        <f t="shared" si="56"/>
        <v>51797172.516334109</v>
      </c>
      <c r="AV91" s="51"/>
      <c r="AW91" s="6">
        <v>233</v>
      </c>
      <c r="AX91" s="6" t="s">
        <v>76</v>
      </c>
      <c r="AY91" s="7">
        <v>16022</v>
      </c>
      <c r="AZ91" s="7">
        <v>42680222.186804689</v>
      </c>
      <c r="BA91" s="7">
        <v>12842132.456148351</v>
      </c>
      <c r="BB91" s="53">
        <v>-417241</v>
      </c>
      <c r="BD91" s="37">
        <f t="shared" si="57"/>
        <v>42262981.186804689</v>
      </c>
      <c r="BE91" s="132"/>
      <c r="BF91" s="61">
        <v>9112140.4774546474</v>
      </c>
      <c r="BG91" s="134"/>
      <c r="BH91" s="61">
        <f t="shared" si="58"/>
        <v>51375121.664259337</v>
      </c>
      <c r="BJ91" s="67">
        <f t="shared" si="99"/>
        <v>1839095.0310400724</v>
      </c>
      <c r="BK91" s="34">
        <f t="shared" si="100"/>
        <v>3.7126413966492022E-2</v>
      </c>
      <c r="BL91" s="61">
        <f t="shared" si="101"/>
        <v>114.78560922731697</v>
      </c>
      <c r="BN91" s="50">
        <v>96801.4</v>
      </c>
      <c r="BO91" s="51">
        <v>445831.80000000005</v>
      </c>
      <c r="BP91" s="52">
        <f t="shared" si="59"/>
        <v>349030.40000000002</v>
      </c>
      <c r="BR91" s="70">
        <f t="shared" si="60"/>
        <v>51724152.064259335</v>
      </c>
      <c r="BS91" s="51"/>
      <c r="BT91" s="6">
        <v>233</v>
      </c>
      <c r="BU91" s="6" t="s">
        <v>76</v>
      </c>
      <c r="BV91" s="7">
        <v>16022</v>
      </c>
      <c r="BW91" s="7">
        <v>42734749.633006752</v>
      </c>
      <c r="BX91" s="7">
        <v>12908446.621908283</v>
      </c>
      <c r="BY91" s="53">
        <v>-417241</v>
      </c>
      <c r="CA91" s="37">
        <f t="shared" si="61"/>
        <v>42317508.633006752</v>
      </c>
      <c r="CB91" s="132"/>
      <c r="CC91" s="61">
        <v>9112140.4774546474</v>
      </c>
      <c r="CD91" s="134"/>
      <c r="CE91" s="61">
        <f t="shared" si="62"/>
        <v>51429649.110461399</v>
      </c>
      <c r="CG91" s="67">
        <f t="shared" si="63"/>
        <v>1893622.4772421345</v>
      </c>
      <c r="CH91" s="34">
        <f t="shared" si="64"/>
        <v>3.8227177388754384E-2</v>
      </c>
      <c r="CI91" s="61">
        <f t="shared" si="103"/>
        <v>118.1888950968752</v>
      </c>
      <c r="CK91" s="50">
        <v>96801.4</v>
      </c>
      <c r="CL91" s="51">
        <v>445831.80000000005</v>
      </c>
      <c r="CM91" s="52">
        <f t="shared" si="65"/>
        <v>349030.40000000002</v>
      </c>
      <c r="CO91" s="70">
        <f t="shared" si="66"/>
        <v>51778679.510461397</v>
      </c>
      <c r="CP91" s="51"/>
      <c r="CQ91" s="6">
        <v>233</v>
      </c>
      <c r="CR91" s="6" t="s">
        <v>76</v>
      </c>
      <c r="CS91" s="7">
        <v>16022</v>
      </c>
      <c r="CT91" s="7">
        <v>42991473.597881638</v>
      </c>
      <c r="CU91" s="7">
        <v>12908446.621908283</v>
      </c>
      <c r="CV91" s="53">
        <v>-417241</v>
      </c>
      <c r="CX91" s="37">
        <f t="shared" si="67"/>
        <v>42574232.597881638</v>
      </c>
      <c r="CY91" s="132"/>
      <c r="CZ91" s="61">
        <v>9112140.4774546474</v>
      </c>
      <c r="DA91" s="134"/>
      <c r="DB91" s="61">
        <f t="shared" si="68"/>
        <v>51686373.075336285</v>
      </c>
      <c r="DD91" s="67">
        <f t="shared" si="69"/>
        <v>2150346.4421170205</v>
      </c>
      <c r="DE91" s="34">
        <f t="shared" si="70"/>
        <v>4.3409748182648554E-2</v>
      </c>
      <c r="DF91" s="61">
        <f t="shared" si="102"/>
        <v>134.21211097971667</v>
      </c>
      <c r="DH91" s="50">
        <v>96801.4</v>
      </c>
      <c r="DI91" s="51">
        <v>445831.80000000005</v>
      </c>
      <c r="DJ91" s="52">
        <f t="shared" si="71"/>
        <v>349030.40000000002</v>
      </c>
      <c r="DL91" s="70">
        <f t="shared" si="72"/>
        <v>52035403.475336283</v>
      </c>
      <c r="DM91" s="51"/>
      <c r="DN91" s="6">
        <v>233</v>
      </c>
      <c r="DO91" s="6" t="s">
        <v>76</v>
      </c>
      <c r="DP91" s="7">
        <v>16022</v>
      </c>
      <c r="DQ91" s="7">
        <v>43103113.924387589</v>
      </c>
      <c r="DR91" s="7">
        <v>12900294.529574718</v>
      </c>
      <c r="DS91" s="53">
        <v>-417241</v>
      </c>
      <c r="DU91" s="37">
        <f t="shared" si="73"/>
        <v>42685872.924387589</v>
      </c>
      <c r="DV91" s="132"/>
      <c r="DW91" s="61">
        <v>9176303.4126034267</v>
      </c>
      <c r="DX91" s="134"/>
      <c r="DY91" s="61">
        <f t="shared" si="74"/>
        <v>51862176.336991012</v>
      </c>
      <c r="EA91" s="67">
        <f t="shared" si="75"/>
        <v>2326149.7037717476</v>
      </c>
      <c r="EB91" s="34">
        <f t="shared" si="76"/>
        <v>4.6958746227171409E-2</v>
      </c>
      <c r="EC91" s="61">
        <f t="shared" si="77"/>
        <v>145.18472748544175</v>
      </c>
      <c r="EE91" s="50">
        <v>96801.4</v>
      </c>
      <c r="EF91" s="51">
        <v>445831.80000000005</v>
      </c>
      <c r="EG91" s="52">
        <f t="shared" si="78"/>
        <v>349030.40000000002</v>
      </c>
      <c r="EI91" s="70">
        <f t="shared" si="79"/>
        <v>52211206.736991011</v>
      </c>
      <c r="EJ91" s="51"/>
      <c r="EK91" s="6">
        <v>233</v>
      </c>
      <c r="EL91" s="6" t="s">
        <v>76</v>
      </c>
      <c r="EM91" s="7">
        <v>16022</v>
      </c>
      <c r="EN91" s="7">
        <v>43901463.364287302</v>
      </c>
      <c r="EO91" s="7">
        <v>12900294.529574718</v>
      </c>
      <c r="EP91" s="53">
        <v>-417241</v>
      </c>
      <c r="ER91" s="37">
        <v>43484222.364287302</v>
      </c>
      <c r="ES91" s="132"/>
      <c r="ET91" s="61">
        <v>9176303.4126034267</v>
      </c>
      <c r="EU91" s="134"/>
      <c r="EV91" s="61">
        <v>52660525.776890725</v>
      </c>
      <c r="EX91" s="67">
        <v>3828034.3036714569</v>
      </c>
      <c r="EY91" s="34">
        <v>7.8391132383053383E-2</v>
      </c>
      <c r="EZ91" s="61">
        <v>238.92362399647089</v>
      </c>
      <c r="FB91" s="50">
        <v>96801.4</v>
      </c>
      <c r="FC91" s="51">
        <v>445831.80000000005</v>
      </c>
      <c r="FD91" s="52">
        <v>349030.40000000002</v>
      </c>
      <c r="FF91" s="70">
        <v>53009556.176890723</v>
      </c>
      <c r="FG91" s="51"/>
      <c r="FH91" s="6">
        <v>233</v>
      </c>
      <c r="FI91" s="6" t="s">
        <v>76</v>
      </c>
      <c r="FJ91" s="7">
        <v>16022</v>
      </c>
      <c r="FK91" s="7">
        <v>43832750.511157975</v>
      </c>
      <c r="FL91" s="7">
        <v>12836589.25008858</v>
      </c>
      <c r="FM91" s="53">
        <v>-417241</v>
      </c>
      <c r="FO91" s="37">
        <v>43415509.511157975</v>
      </c>
      <c r="FP91" s="132"/>
      <c r="FQ91" s="134">
        <v>9176303.4126034267</v>
      </c>
      <c r="FS91" s="67">
        <v>3759321.4505421296</v>
      </c>
      <c r="FT91" s="34">
        <v>7.6984018982603375E-2</v>
      </c>
      <c r="FU91" s="61">
        <v>234.63496757846272</v>
      </c>
      <c r="FW91" s="6">
        <v>233</v>
      </c>
      <c r="FX91" s="6" t="s">
        <v>76</v>
      </c>
      <c r="FY91" s="7">
        <v>16022</v>
      </c>
      <c r="FZ91" s="7">
        <v>52929013.352941774</v>
      </c>
      <c r="GA91" s="7">
        <v>13245504.398310041</v>
      </c>
      <c r="GB91" s="53">
        <v>-417241</v>
      </c>
      <c r="GD91" s="37">
        <f t="shared" si="80"/>
        <v>52511772.352941774</v>
      </c>
      <c r="GF91" s="67">
        <f t="shared" si="81"/>
        <v>2975745.7197225094</v>
      </c>
      <c r="GG91" s="34">
        <f t="shared" si="82"/>
        <v>6.0072353839678981E-2</v>
      </c>
      <c r="GH91" s="61">
        <f t="shared" si="83"/>
        <v>185.72873047824925</v>
      </c>
      <c r="GJ91" s="50">
        <v>75439.943100000004</v>
      </c>
      <c r="GK91" s="51">
        <v>529399.63569999998</v>
      </c>
      <c r="GL91" s="52">
        <f t="shared" si="84"/>
        <v>453959.69259999995</v>
      </c>
      <c r="GN91" s="70">
        <f t="shared" si="85"/>
        <v>52965732.045541771</v>
      </c>
      <c r="GO91" s="51"/>
      <c r="GP91" s="125">
        <v>14</v>
      </c>
      <c r="GQ91" s="51"/>
      <c r="GR91" s="106" t="s">
        <v>988</v>
      </c>
      <c r="GS91" s="88">
        <v>16278</v>
      </c>
      <c r="GT91" s="88">
        <v>49953267.633219264</v>
      </c>
      <c r="GU91" s="88">
        <v>12683906.406466236</v>
      </c>
      <c r="GV91" s="88">
        <v>-417241</v>
      </c>
      <c r="GX91" s="97">
        <f t="shared" si="86"/>
        <v>49536026.633219264</v>
      </c>
      <c r="GZ91" s="88">
        <v>453959.69259999995</v>
      </c>
      <c r="HB91" s="97">
        <f t="shared" si="87"/>
        <v>49989986.325819261</v>
      </c>
      <c r="HD91" s="110">
        <v>233</v>
      </c>
      <c r="HE91" s="53"/>
    </row>
    <row r="92" spans="1:213" x14ac:dyDescent="0.25">
      <c r="A92" s="6">
        <v>235</v>
      </c>
      <c r="B92" s="6" t="s">
        <v>989</v>
      </c>
      <c r="C92" s="7">
        <v>9615</v>
      </c>
      <c r="D92" s="7">
        <v>-3854501.6643575337</v>
      </c>
      <c r="E92" s="7">
        <v>-14247825.988667486</v>
      </c>
      <c r="F92" s="53">
        <v>2351928</v>
      </c>
      <c r="H92" s="37">
        <f t="shared" si="88"/>
        <v>-1502573.6643575337</v>
      </c>
      <c r="I92" s="132"/>
      <c r="J92" s="61">
        <v>1592633.1047302471</v>
      </c>
      <c r="K92" s="134"/>
      <c r="L92" s="134">
        <f t="shared" si="52"/>
        <v>90059.440372713376</v>
      </c>
      <c r="M92" s="190">
        <f t="shared" si="89"/>
        <v>9.3665564610206324</v>
      </c>
      <c r="O92" s="67">
        <f t="shared" si="90"/>
        <v>1968461.5271055312</v>
      </c>
      <c r="P92" s="34">
        <f t="shared" si="91"/>
        <v>-1.0479447084353262</v>
      </c>
      <c r="Q92" s="61">
        <f t="shared" si="92"/>
        <v>204.72818794649311</v>
      </c>
      <c r="S92" s="50">
        <v>1179972.4343079999</v>
      </c>
      <c r="T92" s="51">
        <v>3681152.2960000001</v>
      </c>
      <c r="U92" s="52">
        <f t="shared" si="93"/>
        <v>2501179.8616920002</v>
      </c>
      <c r="W92" s="50">
        <f t="shared" si="53"/>
        <v>2591239.3020647136</v>
      </c>
      <c r="X92" s="52">
        <f t="shared" si="94"/>
        <v>215936.6085053928</v>
      </c>
      <c r="Y92" s="51"/>
      <c r="Z92" s="6">
        <v>235</v>
      </c>
      <c r="AA92" s="6" t="s">
        <v>77</v>
      </c>
      <c r="AB92" s="7">
        <v>9615</v>
      </c>
      <c r="AC92" s="7">
        <v>-3854501.6643575318</v>
      </c>
      <c r="AD92" s="7">
        <v>-14247825.988667484</v>
      </c>
      <c r="AE92" s="53">
        <v>2156881</v>
      </c>
      <c r="AG92" s="37">
        <f t="shared" si="95"/>
        <v>-1697620.6643575318</v>
      </c>
      <c r="AH92" s="132"/>
      <c r="AI92" s="61">
        <v>1592633.1047302471</v>
      </c>
      <c r="AJ92" s="134"/>
      <c r="AK92" s="61">
        <f t="shared" si="54"/>
        <v>-104987.55962728476</v>
      </c>
      <c r="AM92" s="67">
        <f t="shared" si="96"/>
        <v>1773414.5271055331</v>
      </c>
      <c r="AN92" s="34">
        <f t="shared" si="97"/>
        <v>-0.94410804780892577</v>
      </c>
      <c r="AO92" s="61">
        <f t="shared" si="98"/>
        <v>184.44248851851617</v>
      </c>
      <c r="AQ92" s="50">
        <v>1183477.5555999998</v>
      </c>
      <c r="AR92" s="51">
        <v>3692087.2000000007</v>
      </c>
      <c r="AS92" s="52">
        <f t="shared" si="55"/>
        <v>2508609.6444000006</v>
      </c>
      <c r="AU92" s="70">
        <f t="shared" si="56"/>
        <v>2403622.0847727158</v>
      </c>
      <c r="AV92" s="51"/>
      <c r="AW92" s="6">
        <v>235</v>
      </c>
      <c r="AX92" s="6" t="s">
        <v>77</v>
      </c>
      <c r="AY92" s="7">
        <v>9615</v>
      </c>
      <c r="AZ92" s="7">
        <v>-3872880.3245971482</v>
      </c>
      <c r="BA92" s="7">
        <v>-14247712.634773269</v>
      </c>
      <c r="BB92" s="53">
        <v>2156881</v>
      </c>
      <c r="BD92" s="37">
        <f t="shared" si="57"/>
        <v>-1715999.3245971482</v>
      </c>
      <c r="BE92" s="132"/>
      <c r="BF92" s="61">
        <v>1542725.1204670609</v>
      </c>
      <c r="BG92" s="134"/>
      <c r="BH92" s="61">
        <f t="shared" si="58"/>
        <v>-173274.20413008728</v>
      </c>
      <c r="BJ92" s="67">
        <f t="shared" si="99"/>
        <v>1705127.8826027305</v>
      </c>
      <c r="BK92" s="34">
        <f t="shared" si="100"/>
        <v>-0.90775446569511098</v>
      </c>
      <c r="BL92" s="61">
        <f t="shared" si="101"/>
        <v>177.34039340642022</v>
      </c>
      <c r="BN92" s="50">
        <v>1183477.5555999998</v>
      </c>
      <c r="BO92" s="51">
        <v>3692087.2000000007</v>
      </c>
      <c r="BP92" s="52">
        <f t="shared" si="59"/>
        <v>2508609.6444000006</v>
      </c>
      <c r="BR92" s="70">
        <f t="shared" si="60"/>
        <v>2335335.4402699135</v>
      </c>
      <c r="BS92" s="51"/>
      <c r="BT92" s="6">
        <v>235</v>
      </c>
      <c r="BU92" s="6" t="s">
        <v>77</v>
      </c>
      <c r="BV92" s="7">
        <v>9615</v>
      </c>
      <c r="BW92" s="7">
        <v>-3879205.5375893116</v>
      </c>
      <c r="BX92" s="7">
        <v>-14240991.764866006</v>
      </c>
      <c r="BY92" s="53">
        <v>2156881</v>
      </c>
      <c r="CA92" s="37">
        <f t="shared" si="61"/>
        <v>-1722324.5375893116</v>
      </c>
      <c r="CB92" s="132"/>
      <c r="CC92" s="61">
        <v>1542725.1204670609</v>
      </c>
      <c r="CD92" s="134"/>
      <c r="CE92" s="61">
        <f t="shared" si="62"/>
        <v>-179599.41712225066</v>
      </c>
      <c r="CG92" s="67">
        <f t="shared" si="63"/>
        <v>1698802.6696105672</v>
      </c>
      <c r="CH92" s="34">
        <f t="shared" si="64"/>
        <v>-0.90438712861811432</v>
      </c>
      <c r="CI92" s="61">
        <f t="shared" si="103"/>
        <v>176.68254494129664</v>
      </c>
      <c r="CK92" s="50">
        <v>1183477.5555999998</v>
      </c>
      <c r="CL92" s="51">
        <v>3692087.2000000007</v>
      </c>
      <c r="CM92" s="52">
        <f t="shared" si="65"/>
        <v>2508609.6444000006</v>
      </c>
      <c r="CO92" s="70">
        <f t="shared" si="66"/>
        <v>2329010.2272777501</v>
      </c>
      <c r="CP92" s="51"/>
      <c r="CQ92" s="6">
        <v>235</v>
      </c>
      <c r="CR92" s="6" t="s">
        <v>77</v>
      </c>
      <c r="CS92" s="7">
        <v>9615</v>
      </c>
      <c r="CT92" s="7">
        <v>-4148194.2890838012</v>
      </c>
      <c r="CU92" s="7">
        <v>-14240991.764866006</v>
      </c>
      <c r="CV92" s="53">
        <v>2156881</v>
      </c>
      <c r="CX92" s="37">
        <f t="shared" si="67"/>
        <v>-1991313.2890838012</v>
      </c>
      <c r="CY92" s="132"/>
      <c r="CZ92" s="61">
        <v>1542725.1204670609</v>
      </c>
      <c r="DA92" s="134"/>
      <c r="DB92" s="61">
        <f t="shared" si="68"/>
        <v>-448588.16861674027</v>
      </c>
      <c r="DD92" s="67">
        <f t="shared" si="69"/>
        <v>1429813.9181160775</v>
      </c>
      <c r="DE92" s="34">
        <f t="shared" si="70"/>
        <v>-0.76118629137758886</v>
      </c>
      <c r="DF92" s="61">
        <f t="shared" si="102"/>
        <v>148.70659574790199</v>
      </c>
      <c r="DH92" s="50">
        <v>1183477.5555999998</v>
      </c>
      <c r="DI92" s="51">
        <v>3692087.2000000007</v>
      </c>
      <c r="DJ92" s="52">
        <f t="shared" si="71"/>
        <v>2508609.6444000006</v>
      </c>
      <c r="DL92" s="70">
        <f t="shared" si="72"/>
        <v>2060021.4757832603</v>
      </c>
      <c r="DM92" s="51"/>
      <c r="DN92" s="6">
        <v>235</v>
      </c>
      <c r="DO92" s="6" t="s">
        <v>77</v>
      </c>
      <c r="DP92" s="7">
        <v>9615</v>
      </c>
      <c r="DQ92" s="7">
        <v>-4088096.1799662355</v>
      </c>
      <c r="DR92" s="7">
        <v>-14225563.484818915</v>
      </c>
      <c r="DS92" s="53">
        <v>2156881</v>
      </c>
      <c r="DU92" s="37">
        <f t="shared" si="73"/>
        <v>-1931215.1799662355</v>
      </c>
      <c r="DV92" s="132"/>
      <c r="DW92" s="61">
        <v>1579836.2482286105</v>
      </c>
      <c r="DX92" s="134"/>
      <c r="DY92" s="61">
        <f t="shared" si="74"/>
        <v>-351378.93173762504</v>
      </c>
      <c r="EA92" s="67">
        <f t="shared" si="75"/>
        <v>1527023.1549951928</v>
      </c>
      <c r="EB92" s="34">
        <f t="shared" si="76"/>
        <v>-0.8129373182560754</v>
      </c>
      <c r="EC92" s="61">
        <f t="shared" si="77"/>
        <v>158.81676078993164</v>
      </c>
      <c r="EE92" s="50">
        <v>1183477.5555999998</v>
      </c>
      <c r="EF92" s="51">
        <v>3692087.2000000007</v>
      </c>
      <c r="EG92" s="52">
        <f t="shared" si="78"/>
        <v>2508609.6444000006</v>
      </c>
      <c r="EI92" s="70">
        <f t="shared" si="79"/>
        <v>2157230.7126623755</v>
      </c>
      <c r="EJ92" s="51"/>
      <c r="EK92" s="6">
        <v>235</v>
      </c>
      <c r="EL92" s="6" t="s">
        <v>77</v>
      </c>
      <c r="EM92" s="7">
        <v>9615</v>
      </c>
      <c r="EN92" s="7">
        <v>-3674447.9116772022</v>
      </c>
      <c r="EO92" s="7">
        <v>-14225563.484818915</v>
      </c>
      <c r="EP92" s="53">
        <v>2156881</v>
      </c>
      <c r="ER92" s="37">
        <v>-1517566.9116772022</v>
      </c>
      <c r="ES92" s="132"/>
      <c r="ET92" s="61">
        <v>1579836.2482286105</v>
      </c>
      <c r="EU92" s="134"/>
      <c r="EV92" s="61">
        <v>62269.336551408283</v>
      </c>
      <c r="EX92" s="67">
        <v>2356620.7032842254</v>
      </c>
      <c r="EY92" s="34">
        <v>-1.0271402791456832</v>
      </c>
      <c r="EZ92" s="61">
        <v>245.09835707584247</v>
      </c>
      <c r="FB92" s="50">
        <v>1183477.5555999998</v>
      </c>
      <c r="FC92" s="51">
        <v>3692087.2000000007</v>
      </c>
      <c r="FD92" s="52">
        <v>2508609.6444000006</v>
      </c>
      <c r="FF92" s="70">
        <v>2570878.9809514089</v>
      </c>
      <c r="FG92" s="51"/>
      <c r="FH92" s="6">
        <v>235</v>
      </c>
      <c r="FI92" s="6" t="s">
        <v>77</v>
      </c>
      <c r="FJ92" s="7">
        <v>9615</v>
      </c>
      <c r="FK92" s="7">
        <v>-3591801.4421021286</v>
      </c>
      <c r="FL92" s="7">
        <v>-14139929.750623686</v>
      </c>
      <c r="FM92" s="53">
        <v>2156881</v>
      </c>
      <c r="FO92" s="37">
        <v>-1434920.4421021286</v>
      </c>
      <c r="FP92" s="132"/>
      <c r="FQ92" s="134">
        <v>1579836.2482286105</v>
      </c>
      <c r="FS92" s="67">
        <v>2439267.172859299</v>
      </c>
      <c r="FT92" s="34">
        <v>-1.0631619935061838</v>
      </c>
      <c r="FU92" s="61">
        <v>253.6939337347165</v>
      </c>
      <c r="FW92" s="6">
        <v>235</v>
      </c>
      <c r="FX92" s="6" t="s">
        <v>77</v>
      </c>
      <c r="FY92" s="7">
        <v>9615</v>
      </c>
      <c r="FZ92" s="7">
        <v>-2569428.8138352968</v>
      </c>
      <c r="GA92" s="7">
        <v>-14559236.056313343</v>
      </c>
      <c r="GB92" s="53">
        <v>2156881</v>
      </c>
      <c r="GD92" s="37">
        <f t="shared" si="80"/>
        <v>-412547.81383529678</v>
      </c>
      <c r="GF92" s="67">
        <f t="shared" si="81"/>
        <v>1465854.272897521</v>
      </c>
      <c r="GG92" s="34">
        <f t="shared" si="82"/>
        <v>-0.78037300067481385</v>
      </c>
      <c r="GH92" s="61">
        <f t="shared" si="83"/>
        <v>152.45494257904534</v>
      </c>
      <c r="GJ92" s="50">
        <v>1120340.5765140003</v>
      </c>
      <c r="GK92" s="51">
        <v>3978846.4828000003</v>
      </c>
      <c r="GL92" s="52">
        <f t="shared" si="84"/>
        <v>2858505.9062860003</v>
      </c>
      <c r="GN92" s="70">
        <f t="shared" si="85"/>
        <v>2445958.0924507035</v>
      </c>
      <c r="GO92" s="51"/>
      <c r="GP92" s="125">
        <v>1</v>
      </c>
      <c r="GQ92" s="51"/>
      <c r="GR92" s="106" t="s">
        <v>989</v>
      </c>
      <c r="GS92" s="88">
        <v>9624</v>
      </c>
      <c r="GT92" s="88">
        <v>-4035283.0867328178</v>
      </c>
      <c r="GU92" s="88">
        <v>-14312285.993686227</v>
      </c>
      <c r="GV92" s="88">
        <v>2156881</v>
      </c>
      <c r="GX92" s="97">
        <f t="shared" si="86"/>
        <v>-1878402.0867328178</v>
      </c>
      <c r="GZ92" s="88">
        <v>2858505.9062860003</v>
      </c>
      <c r="HB92" s="97">
        <f t="shared" si="87"/>
        <v>980103.81955318246</v>
      </c>
      <c r="HD92" s="110">
        <v>235</v>
      </c>
      <c r="HE92" s="53"/>
    </row>
    <row r="93" spans="1:213" x14ac:dyDescent="0.25">
      <c r="A93" s="6">
        <v>236</v>
      </c>
      <c r="B93" s="6" t="s">
        <v>990</v>
      </c>
      <c r="C93" s="7">
        <v>4273</v>
      </c>
      <c r="D93" s="7">
        <v>9345660.0145493764</v>
      </c>
      <c r="E93" s="7">
        <v>3295487.5036061988</v>
      </c>
      <c r="F93" s="53">
        <v>905768</v>
      </c>
      <c r="H93" s="37">
        <f t="shared" si="88"/>
        <v>10251428.014549376</v>
      </c>
      <c r="I93" s="132"/>
      <c r="J93" s="61">
        <v>2313764.3797582788</v>
      </c>
      <c r="K93" s="134"/>
      <c r="L93" s="134">
        <f t="shared" si="52"/>
        <v>12565192.394307654</v>
      </c>
      <c r="M93" s="190">
        <f t="shared" si="89"/>
        <v>2940.602011305325</v>
      </c>
      <c r="O93" s="67">
        <f t="shared" si="90"/>
        <v>1526963.3793855812</v>
      </c>
      <c r="P93" s="34">
        <f t="shared" si="91"/>
        <v>0.1383340912134863</v>
      </c>
      <c r="Q93" s="61">
        <f t="shared" si="92"/>
        <v>357.35159826482123</v>
      </c>
      <c r="S93" s="50">
        <v>74832.878099999987</v>
      </c>
      <c r="T93" s="51">
        <v>205331.63009999998</v>
      </c>
      <c r="U93" s="52">
        <f t="shared" si="93"/>
        <v>130498.75199999999</v>
      </c>
      <c r="W93" s="50">
        <f t="shared" si="53"/>
        <v>12695691.146307655</v>
      </c>
      <c r="X93" s="52">
        <f t="shared" si="94"/>
        <v>1057974.2621923045</v>
      </c>
      <c r="Y93" s="51"/>
      <c r="Z93" s="6">
        <v>236</v>
      </c>
      <c r="AA93" s="6" t="s">
        <v>78</v>
      </c>
      <c r="AB93" s="7">
        <v>4273</v>
      </c>
      <c r="AC93" s="7">
        <v>9345660.0145493746</v>
      </c>
      <c r="AD93" s="7">
        <v>3295487.503606197</v>
      </c>
      <c r="AE93" s="53">
        <v>605624</v>
      </c>
      <c r="AG93" s="37">
        <f t="shared" si="95"/>
        <v>9951284.0145493746</v>
      </c>
      <c r="AH93" s="132"/>
      <c r="AI93" s="61">
        <v>2313764.3797582788</v>
      </c>
      <c r="AJ93" s="134"/>
      <c r="AK93" s="61">
        <f t="shared" si="54"/>
        <v>12265048.394307654</v>
      </c>
      <c r="AM93" s="67">
        <f t="shared" si="96"/>
        <v>1226819.3793855812</v>
      </c>
      <c r="AN93" s="34">
        <f t="shared" si="97"/>
        <v>0.11114277278783587</v>
      </c>
      <c r="AO93" s="61">
        <f t="shared" si="98"/>
        <v>287.10961371064388</v>
      </c>
      <c r="AQ93" s="50">
        <v>75055.17</v>
      </c>
      <c r="AR93" s="51">
        <v>205941.57</v>
      </c>
      <c r="AS93" s="52">
        <f t="shared" si="55"/>
        <v>130886.40000000001</v>
      </c>
      <c r="AU93" s="70">
        <f t="shared" si="56"/>
        <v>12395934.794307655</v>
      </c>
      <c r="AV93" s="51"/>
      <c r="AW93" s="6">
        <v>236</v>
      </c>
      <c r="AX93" s="6" t="s">
        <v>78</v>
      </c>
      <c r="AY93" s="7">
        <v>4273</v>
      </c>
      <c r="AZ93" s="7">
        <v>9354604.753692029</v>
      </c>
      <c r="BA93" s="7">
        <v>3295590.9196061976</v>
      </c>
      <c r="BB93" s="53">
        <v>605624</v>
      </c>
      <c r="BD93" s="37">
        <f t="shared" si="57"/>
        <v>9960228.753692029</v>
      </c>
      <c r="BE93" s="132"/>
      <c r="BF93" s="61">
        <v>2311449.7771275295</v>
      </c>
      <c r="BG93" s="134"/>
      <c r="BH93" s="61">
        <f t="shared" si="58"/>
        <v>12271678.530819558</v>
      </c>
      <c r="BJ93" s="67">
        <f t="shared" si="99"/>
        <v>1233449.5158974845</v>
      </c>
      <c r="BK93" s="34">
        <f t="shared" si="100"/>
        <v>0.11174342498511682</v>
      </c>
      <c r="BL93" s="61">
        <f t="shared" si="101"/>
        <v>288.66124874736357</v>
      </c>
      <c r="BN93" s="50">
        <v>75055.17</v>
      </c>
      <c r="BO93" s="51">
        <v>205941.57</v>
      </c>
      <c r="BP93" s="52">
        <f t="shared" si="59"/>
        <v>130886.40000000001</v>
      </c>
      <c r="BR93" s="70">
        <f t="shared" si="60"/>
        <v>12402564.930819558</v>
      </c>
      <c r="BS93" s="51"/>
      <c r="BT93" s="6">
        <v>236</v>
      </c>
      <c r="BU93" s="6" t="s">
        <v>78</v>
      </c>
      <c r="BV93" s="7">
        <v>4273</v>
      </c>
      <c r="BW93" s="7">
        <v>9358028.2319469824</v>
      </c>
      <c r="BX93" s="7">
        <v>3303388.0690655191</v>
      </c>
      <c r="BY93" s="53">
        <v>605624</v>
      </c>
      <c r="CA93" s="37">
        <f t="shared" si="61"/>
        <v>9963652.2319469824</v>
      </c>
      <c r="CB93" s="132"/>
      <c r="CC93" s="61">
        <v>2311449.7771275295</v>
      </c>
      <c r="CD93" s="134"/>
      <c r="CE93" s="61">
        <f t="shared" si="62"/>
        <v>12275102.009074513</v>
      </c>
      <c r="CG93" s="67">
        <f t="shared" si="63"/>
        <v>1236872.9941524398</v>
      </c>
      <c r="CH93" s="34">
        <f t="shared" si="64"/>
        <v>0.11205357240553428</v>
      </c>
      <c r="CI93" s="61">
        <f t="shared" si="103"/>
        <v>289.46243719926042</v>
      </c>
      <c r="CK93" s="50">
        <v>75055.17</v>
      </c>
      <c r="CL93" s="51">
        <v>205941.57</v>
      </c>
      <c r="CM93" s="52">
        <f t="shared" si="65"/>
        <v>130886.40000000001</v>
      </c>
      <c r="CO93" s="70">
        <f t="shared" si="66"/>
        <v>12405988.409074513</v>
      </c>
      <c r="CP93" s="51"/>
      <c r="CQ93" s="6">
        <v>236</v>
      </c>
      <c r="CR93" s="6" t="s">
        <v>78</v>
      </c>
      <c r="CS93" s="7">
        <v>4273</v>
      </c>
      <c r="CT93" s="7">
        <v>9167508.0770128388</v>
      </c>
      <c r="CU93" s="7">
        <v>3303388.0690655191</v>
      </c>
      <c r="CV93" s="53">
        <v>605624</v>
      </c>
      <c r="CX93" s="37">
        <f t="shared" si="67"/>
        <v>9773132.0770128388</v>
      </c>
      <c r="CY93" s="132"/>
      <c r="CZ93" s="61">
        <v>2311449.7771275295</v>
      </c>
      <c r="DA93" s="134"/>
      <c r="DB93" s="61">
        <f t="shared" si="68"/>
        <v>12084581.854140367</v>
      </c>
      <c r="DD93" s="67">
        <f t="shared" si="69"/>
        <v>1046352.8392182942</v>
      </c>
      <c r="DE93" s="34">
        <f t="shared" si="70"/>
        <v>9.4793543221813756E-2</v>
      </c>
      <c r="DF93" s="61">
        <f t="shared" si="102"/>
        <v>244.87545968132326</v>
      </c>
      <c r="DH93" s="50">
        <v>75055.17</v>
      </c>
      <c r="DI93" s="51">
        <v>205941.57</v>
      </c>
      <c r="DJ93" s="52">
        <f t="shared" si="71"/>
        <v>130886.40000000001</v>
      </c>
      <c r="DL93" s="70">
        <f t="shared" si="72"/>
        <v>12215468.254140368</v>
      </c>
      <c r="DM93" s="51"/>
      <c r="DN93" s="6">
        <v>236</v>
      </c>
      <c r="DO93" s="6" t="s">
        <v>78</v>
      </c>
      <c r="DP93" s="7">
        <v>4273</v>
      </c>
      <c r="DQ93" s="7">
        <v>9214890.8587797713</v>
      </c>
      <c r="DR93" s="7">
        <v>3300690.3402804937</v>
      </c>
      <c r="DS93" s="53">
        <v>605624</v>
      </c>
      <c r="DU93" s="37">
        <f t="shared" si="73"/>
        <v>9820514.8587797713</v>
      </c>
      <c r="DV93" s="132"/>
      <c r="DW93" s="61">
        <v>2342153.0037242565</v>
      </c>
      <c r="DX93" s="134"/>
      <c r="DY93" s="61">
        <f t="shared" si="74"/>
        <v>12162667.862504028</v>
      </c>
      <c r="EA93" s="67">
        <f t="shared" si="75"/>
        <v>1124438.8475819547</v>
      </c>
      <c r="EB93" s="34">
        <f t="shared" si="76"/>
        <v>0.1018676860266151</v>
      </c>
      <c r="EC93" s="61">
        <f t="shared" si="77"/>
        <v>263.14974200373382</v>
      </c>
      <c r="EE93" s="50">
        <v>75055.17</v>
      </c>
      <c r="EF93" s="51">
        <v>205941.57</v>
      </c>
      <c r="EG93" s="52">
        <f t="shared" si="78"/>
        <v>130886.40000000001</v>
      </c>
      <c r="EI93" s="70">
        <f t="shared" si="79"/>
        <v>12293554.262504028</v>
      </c>
      <c r="EJ93" s="51"/>
      <c r="EK93" s="6">
        <v>236</v>
      </c>
      <c r="EL93" s="6" t="s">
        <v>78</v>
      </c>
      <c r="EM93" s="7">
        <v>4273</v>
      </c>
      <c r="EN93" s="7">
        <v>9406822.8703386933</v>
      </c>
      <c r="EO93" s="7">
        <v>3300690.3402804937</v>
      </c>
      <c r="EP93" s="53">
        <v>605624</v>
      </c>
      <c r="ER93" s="37">
        <v>10012446.870338693</v>
      </c>
      <c r="ES93" s="132"/>
      <c r="ET93" s="61">
        <v>2342153.0037242565</v>
      </c>
      <c r="EU93" s="134"/>
      <c r="EV93" s="61">
        <v>12354599.87406295</v>
      </c>
      <c r="EX93" s="67">
        <v>1502605.8391408753</v>
      </c>
      <c r="EY93" s="34">
        <v>0.1384635703176246</v>
      </c>
      <c r="EZ93" s="61">
        <v>351.65126120778734</v>
      </c>
      <c r="FB93" s="50">
        <v>75055.17</v>
      </c>
      <c r="FC93" s="51">
        <v>205941.57</v>
      </c>
      <c r="FD93" s="52">
        <v>130886.40000000001</v>
      </c>
      <c r="FF93" s="70">
        <v>12485486.27406295</v>
      </c>
      <c r="FG93" s="51"/>
      <c r="FH93" s="6">
        <v>236</v>
      </c>
      <c r="FI93" s="6" t="s">
        <v>78</v>
      </c>
      <c r="FJ93" s="7">
        <v>4273</v>
      </c>
      <c r="FK93" s="7">
        <v>9384657.1479682028</v>
      </c>
      <c r="FL93" s="7">
        <v>3279858.7795054894</v>
      </c>
      <c r="FM93" s="53">
        <v>605624</v>
      </c>
      <c r="FO93" s="37">
        <v>9990281.1479682028</v>
      </c>
      <c r="FP93" s="132"/>
      <c r="FQ93" s="134">
        <v>2342153.0037242565</v>
      </c>
      <c r="FS93" s="67">
        <v>1480440.1167703848</v>
      </c>
      <c r="FT93" s="34">
        <v>0.13642102198050235</v>
      </c>
      <c r="FU93" s="61">
        <v>346.46387006093727</v>
      </c>
      <c r="FW93" s="6">
        <v>236</v>
      </c>
      <c r="FX93" s="6" t="s">
        <v>78</v>
      </c>
      <c r="FY93" s="7">
        <v>4273</v>
      </c>
      <c r="FZ93" s="7">
        <v>11614254.535854248</v>
      </c>
      <c r="GA93" s="7">
        <v>3293563.2545285528</v>
      </c>
      <c r="GB93" s="53">
        <v>605624</v>
      </c>
      <c r="GD93" s="37">
        <f t="shared" si="80"/>
        <v>12219878.535854248</v>
      </c>
      <c r="GF93" s="67">
        <f t="shared" si="81"/>
        <v>1181649.5209321752</v>
      </c>
      <c r="GG93" s="34">
        <f t="shared" si="82"/>
        <v>0.10705064366165602</v>
      </c>
      <c r="GH93" s="61">
        <f t="shared" si="83"/>
        <v>276.5386194552247</v>
      </c>
      <c r="GJ93" s="50">
        <v>64681.665999999997</v>
      </c>
      <c r="GK93" s="51">
        <v>162430.18370000002</v>
      </c>
      <c r="GL93" s="52">
        <f t="shared" si="84"/>
        <v>97748.517700000026</v>
      </c>
      <c r="GN93" s="70">
        <f t="shared" si="85"/>
        <v>12317627.053554248</v>
      </c>
      <c r="GO93" s="51"/>
      <c r="GP93" s="125">
        <v>16</v>
      </c>
      <c r="GQ93" s="51"/>
      <c r="GR93" s="106" t="s">
        <v>990</v>
      </c>
      <c r="GS93" s="88">
        <v>4309</v>
      </c>
      <c r="GT93" s="88">
        <v>10432605.014922073</v>
      </c>
      <c r="GU93" s="88">
        <v>2823272.8713548058</v>
      </c>
      <c r="GV93" s="88">
        <v>605624</v>
      </c>
      <c r="GX93" s="97">
        <f t="shared" si="86"/>
        <v>11038229.014922073</v>
      </c>
      <c r="GZ93" s="88">
        <v>97748.517700000026</v>
      </c>
      <c r="HB93" s="97">
        <f t="shared" si="87"/>
        <v>11135977.532622073</v>
      </c>
      <c r="HD93" s="110">
        <v>236</v>
      </c>
      <c r="HE93" s="53"/>
    </row>
    <row r="94" spans="1:213" x14ac:dyDescent="0.25">
      <c r="A94" s="6">
        <v>239</v>
      </c>
      <c r="B94" s="6" t="s">
        <v>991</v>
      </c>
      <c r="C94" s="7">
        <v>2244</v>
      </c>
      <c r="D94" s="7">
        <v>7377718.7423268594</v>
      </c>
      <c r="E94" s="7">
        <v>1965502.0222153105</v>
      </c>
      <c r="F94" s="53">
        <v>-466039</v>
      </c>
      <c r="H94" s="37">
        <f t="shared" si="88"/>
        <v>6911679.7423268594</v>
      </c>
      <c r="I94" s="132"/>
      <c r="J94" s="61">
        <v>1295991.0758471775</v>
      </c>
      <c r="K94" s="134"/>
      <c r="L94" s="134">
        <f t="shared" si="52"/>
        <v>8207670.8181740372</v>
      </c>
      <c r="M94" s="190">
        <f t="shared" si="89"/>
        <v>3657.6073164768436</v>
      </c>
      <c r="O94" s="67">
        <f t="shared" si="90"/>
        <v>49458.665098595433</v>
      </c>
      <c r="P94" s="34">
        <f t="shared" si="91"/>
        <v>6.0624391926300614E-3</v>
      </c>
      <c r="Q94" s="61">
        <f t="shared" si="92"/>
        <v>22.040403341620067</v>
      </c>
      <c r="S94" s="50">
        <v>17263.897400000002</v>
      </c>
      <c r="T94" s="51">
        <v>77551.602100000004</v>
      </c>
      <c r="U94" s="52">
        <f t="shared" si="93"/>
        <v>60287.704700000002</v>
      </c>
      <c r="W94" s="50">
        <f t="shared" si="53"/>
        <v>8267958.5228740368</v>
      </c>
      <c r="X94" s="52">
        <f t="shared" si="94"/>
        <v>688996.54357283644</v>
      </c>
      <c r="Y94" s="51"/>
      <c r="Z94" s="6">
        <v>239</v>
      </c>
      <c r="AA94" s="6" t="s">
        <v>79</v>
      </c>
      <c r="AB94" s="7">
        <v>2244</v>
      </c>
      <c r="AC94" s="7">
        <v>7377718.7423268594</v>
      </c>
      <c r="AD94" s="7">
        <v>1965502.0222153105</v>
      </c>
      <c r="AE94" s="53">
        <v>-455119</v>
      </c>
      <c r="AG94" s="37">
        <f t="shared" si="95"/>
        <v>6922599.7423268594</v>
      </c>
      <c r="AH94" s="132"/>
      <c r="AI94" s="61">
        <v>1295991.0758471775</v>
      </c>
      <c r="AJ94" s="134"/>
      <c r="AK94" s="61">
        <f t="shared" si="54"/>
        <v>8218590.8181740372</v>
      </c>
      <c r="AM94" s="67">
        <f t="shared" si="96"/>
        <v>60378.665098595433</v>
      </c>
      <c r="AN94" s="34">
        <f t="shared" si="97"/>
        <v>7.400967756867439E-3</v>
      </c>
      <c r="AO94" s="61">
        <f t="shared" si="98"/>
        <v>26.906713502047875</v>
      </c>
      <c r="AQ94" s="50">
        <v>17315.18</v>
      </c>
      <c r="AR94" s="51">
        <v>77781.97</v>
      </c>
      <c r="AS94" s="52">
        <f t="shared" si="55"/>
        <v>60466.79</v>
      </c>
      <c r="AU94" s="70">
        <f t="shared" si="56"/>
        <v>8279057.6081740372</v>
      </c>
      <c r="AV94" s="51"/>
      <c r="AW94" s="6">
        <v>239</v>
      </c>
      <c r="AX94" s="6" t="s">
        <v>79</v>
      </c>
      <c r="AY94" s="7">
        <v>2244</v>
      </c>
      <c r="AZ94" s="7">
        <v>7372079.5943053402</v>
      </c>
      <c r="BA94" s="7">
        <v>1965557.4382153112</v>
      </c>
      <c r="BB94" s="53">
        <v>-455119</v>
      </c>
      <c r="BD94" s="37">
        <f t="shared" si="57"/>
        <v>6916960.5943053402</v>
      </c>
      <c r="BE94" s="132"/>
      <c r="BF94" s="61">
        <v>1286638.0770082013</v>
      </c>
      <c r="BG94" s="134"/>
      <c r="BH94" s="61">
        <f t="shared" si="58"/>
        <v>8203598.671313541</v>
      </c>
      <c r="BJ94" s="67">
        <f t="shared" si="99"/>
        <v>45386.518238099292</v>
      </c>
      <c r="BK94" s="34">
        <f t="shared" si="100"/>
        <v>5.5632922246315582E-3</v>
      </c>
      <c r="BL94" s="61">
        <f t="shared" si="101"/>
        <v>20.225721139972947</v>
      </c>
      <c r="BN94" s="50">
        <v>17315.18</v>
      </c>
      <c r="BO94" s="51">
        <v>77781.97</v>
      </c>
      <c r="BP94" s="52">
        <f t="shared" si="59"/>
        <v>60466.79</v>
      </c>
      <c r="BR94" s="70">
        <f t="shared" si="60"/>
        <v>8264065.461313541</v>
      </c>
      <c r="BS94" s="51"/>
      <c r="BT94" s="6">
        <v>239</v>
      </c>
      <c r="BU94" s="6" t="s">
        <v>79</v>
      </c>
      <c r="BV94" s="7">
        <v>2244</v>
      </c>
      <c r="BW94" s="7">
        <v>7370172.4233371448</v>
      </c>
      <c r="BX94" s="7">
        <v>1964690.1907475009</v>
      </c>
      <c r="BY94" s="53">
        <v>-455119</v>
      </c>
      <c r="CA94" s="37">
        <f t="shared" si="61"/>
        <v>6915053.4233371448</v>
      </c>
      <c r="CB94" s="132"/>
      <c r="CC94" s="61">
        <v>1286638.0770082013</v>
      </c>
      <c r="CD94" s="134"/>
      <c r="CE94" s="61">
        <f t="shared" si="62"/>
        <v>8201691.5003453456</v>
      </c>
      <c r="CG94" s="67">
        <f t="shared" si="63"/>
        <v>43479.347269903868</v>
      </c>
      <c r="CH94" s="34">
        <f t="shared" si="64"/>
        <v>5.3295190728171052E-3</v>
      </c>
      <c r="CI94" s="61">
        <f t="shared" si="103"/>
        <v>19.375823204056982</v>
      </c>
      <c r="CK94" s="50">
        <v>17315.18</v>
      </c>
      <c r="CL94" s="51">
        <v>77781.97</v>
      </c>
      <c r="CM94" s="52">
        <f t="shared" si="65"/>
        <v>60466.79</v>
      </c>
      <c r="CO94" s="70">
        <f t="shared" si="66"/>
        <v>8262158.2903453456</v>
      </c>
      <c r="CP94" s="51"/>
      <c r="CQ94" s="6">
        <v>239</v>
      </c>
      <c r="CR94" s="6" t="s">
        <v>79</v>
      </c>
      <c r="CS94" s="7">
        <v>2244</v>
      </c>
      <c r="CT94" s="7">
        <v>7624577.3002017085</v>
      </c>
      <c r="CU94" s="7">
        <v>1964690.1907475009</v>
      </c>
      <c r="CV94" s="53">
        <v>-455119</v>
      </c>
      <c r="CX94" s="37">
        <f t="shared" si="67"/>
        <v>7169458.3002017085</v>
      </c>
      <c r="CY94" s="132"/>
      <c r="CZ94" s="61">
        <v>1286638.0770082013</v>
      </c>
      <c r="DA94" s="134"/>
      <c r="DB94" s="61">
        <f t="shared" si="68"/>
        <v>8456096.3772099093</v>
      </c>
      <c r="DD94" s="67">
        <f t="shared" si="69"/>
        <v>297884.22413446754</v>
      </c>
      <c r="DE94" s="34">
        <f t="shared" si="70"/>
        <v>3.6513419673962835E-2</v>
      </c>
      <c r="DF94" s="61">
        <f t="shared" si="102"/>
        <v>132.74698045208001</v>
      </c>
      <c r="DH94" s="50">
        <v>17315.18</v>
      </c>
      <c r="DI94" s="51">
        <v>77781.97</v>
      </c>
      <c r="DJ94" s="52">
        <f t="shared" si="71"/>
        <v>60466.79</v>
      </c>
      <c r="DL94" s="70">
        <f t="shared" si="72"/>
        <v>8516563.1672099084</v>
      </c>
      <c r="DM94" s="51"/>
      <c r="DN94" s="6">
        <v>239</v>
      </c>
      <c r="DO94" s="6" t="s">
        <v>79</v>
      </c>
      <c r="DP94" s="7">
        <v>2244</v>
      </c>
      <c r="DQ94" s="7">
        <v>7645875.2453868547</v>
      </c>
      <c r="DR94" s="7">
        <v>1967782.611462774</v>
      </c>
      <c r="DS94" s="53">
        <v>-455119</v>
      </c>
      <c r="DU94" s="37">
        <f t="shared" si="73"/>
        <v>7190756.2453868547</v>
      </c>
      <c r="DV94" s="132"/>
      <c r="DW94" s="61">
        <v>1292197.4493898626</v>
      </c>
      <c r="DX94" s="134"/>
      <c r="DY94" s="61">
        <f t="shared" si="74"/>
        <v>8482953.6947767176</v>
      </c>
      <c r="EA94" s="67">
        <f t="shared" si="75"/>
        <v>324741.54170127586</v>
      </c>
      <c r="EB94" s="34">
        <f t="shared" si="76"/>
        <v>3.9805478897586212E-2</v>
      </c>
      <c r="EC94" s="61">
        <f t="shared" si="77"/>
        <v>144.71548204156679</v>
      </c>
      <c r="EE94" s="50">
        <v>17315.18</v>
      </c>
      <c r="EF94" s="51">
        <v>77781.97</v>
      </c>
      <c r="EG94" s="52">
        <f t="shared" si="78"/>
        <v>60466.79</v>
      </c>
      <c r="EI94" s="70">
        <f t="shared" si="79"/>
        <v>8543420.4847767167</v>
      </c>
      <c r="EJ94" s="51"/>
      <c r="EK94" s="6">
        <v>239</v>
      </c>
      <c r="EL94" s="6" t="s">
        <v>79</v>
      </c>
      <c r="EM94" s="7">
        <v>2244</v>
      </c>
      <c r="EN94" s="7">
        <v>7763100.943753073</v>
      </c>
      <c r="EO94" s="7">
        <v>1967782.611462774</v>
      </c>
      <c r="EP94" s="53">
        <v>-455119</v>
      </c>
      <c r="ER94" s="37">
        <v>7307981.943753073</v>
      </c>
      <c r="ES94" s="132"/>
      <c r="ET94" s="61">
        <v>1292197.4493898626</v>
      </c>
      <c r="EU94" s="134"/>
      <c r="EV94" s="61">
        <v>8600179.3931429349</v>
      </c>
      <c r="EX94" s="67">
        <v>541762.22006749362</v>
      </c>
      <c r="EY94" s="34">
        <v>6.722935887181597E-2</v>
      </c>
      <c r="EZ94" s="61">
        <v>241.42701429032692</v>
      </c>
      <c r="FB94" s="50">
        <v>17315.18</v>
      </c>
      <c r="FC94" s="51">
        <v>77781.97</v>
      </c>
      <c r="FD94" s="52">
        <v>60466.79</v>
      </c>
      <c r="FF94" s="70">
        <v>8660646.183142934</v>
      </c>
      <c r="FG94" s="51"/>
      <c r="FH94" s="6">
        <v>239</v>
      </c>
      <c r="FI94" s="6" t="s">
        <v>79</v>
      </c>
      <c r="FJ94" s="7">
        <v>2244</v>
      </c>
      <c r="FK94" s="7">
        <v>7755888.0811835025</v>
      </c>
      <c r="FL94" s="7">
        <v>1961282.0917549622</v>
      </c>
      <c r="FM94" s="53">
        <v>-455119</v>
      </c>
      <c r="FO94" s="37">
        <v>7300769.0811835025</v>
      </c>
      <c r="FP94" s="132"/>
      <c r="FQ94" s="134">
        <v>1292197.4493898626</v>
      </c>
      <c r="FS94" s="67">
        <v>534549.35749792308</v>
      </c>
      <c r="FT94" s="34">
        <v>6.6334286996700104E-2</v>
      </c>
      <c r="FU94" s="61">
        <v>238.21272615771974</v>
      </c>
      <c r="FW94" s="6">
        <v>239</v>
      </c>
      <c r="FX94" s="6" t="s">
        <v>79</v>
      </c>
      <c r="FY94" s="7">
        <v>2244</v>
      </c>
      <c r="FZ94" s="7">
        <v>8983137.2885163315</v>
      </c>
      <c r="GA94" s="7">
        <v>1965191.0928179801</v>
      </c>
      <c r="GB94" s="53">
        <v>-455119</v>
      </c>
      <c r="GD94" s="37">
        <f t="shared" si="80"/>
        <v>8528018.2885163315</v>
      </c>
      <c r="GF94" s="67">
        <f t="shared" si="81"/>
        <v>369806.13544088975</v>
      </c>
      <c r="GG94" s="34">
        <f t="shared" si="82"/>
        <v>4.5329310944859667E-2</v>
      </c>
      <c r="GH94" s="61">
        <f t="shared" si="83"/>
        <v>164.79774306635017</v>
      </c>
      <c r="GJ94" s="50">
        <v>0</v>
      </c>
      <c r="GK94" s="51">
        <v>58147.497700000007</v>
      </c>
      <c r="GL94" s="52">
        <f t="shared" si="84"/>
        <v>58147.497700000007</v>
      </c>
      <c r="GN94" s="70">
        <f t="shared" si="85"/>
        <v>8586165.7862163316</v>
      </c>
      <c r="GO94" s="51"/>
      <c r="GP94" s="125">
        <v>11</v>
      </c>
      <c r="GQ94" s="51"/>
      <c r="GR94" s="106" t="s">
        <v>991</v>
      </c>
      <c r="GS94" s="88">
        <v>2309</v>
      </c>
      <c r="GT94" s="88">
        <v>8613331.1530754417</v>
      </c>
      <c r="GU94" s="88">
        <v>1916190.9322553962</v>
      </c>
      <c r="GV94" s="88">
        <v>-455119</v>
      </c>
      <c r="GX94" s="97">
        <f t="shared" si="86"/>
        <v>8158212.1530754417</v>
      </c>
      <c r="GZ94" s="88">
        <v>58147.497700000007</v>
      </c>
      <c r="HB94" s="97">
        <f t="shared" si="87"/>
        <v>8216359.6507754419</v>
      </c>
      <c r="HD94" s="110">
        <v>239</v>
      </c>
      <c r="HE94" s="53"/>
    </row>
    <row r="95" spans="1:213" x14ac:dyDescent="0.25">
      <c r="A95" s="6">
        <v>240</v>
      </c>
      <c r="B95" s="6" t="s">
        <v>992</v>
      </c>
      <c r="C95" s="7">
        <v>21021</v>
      </c>
      <c r="D95" s="7">
        <v>37621507.933255255</v>
      </c>
      <c r="E95" s="7">
        <v>4368155.9802567419</v>
      </c>
      <c r="F95" s="53">
        <v>1465218</v>
      </c>
      <c r="H95" s="37">
        <f t="shared" si="88"/>
        <v>39086725.933255255</v>
      </c>
      <c r="I95" s="132"/>
      <c r="J95" s="61">
        <v>8953123.4202802088</v>
      </c>
      <c r="K95" s="134"/>
      <c r="L95" s="134">
        <f t="shared" si="52"/>
        <v>48039849.353535466</v>
      </c>
      <c r="M95" s="190">
        <f t="shared" si="89"/>
        <v>2285.326547430449</v>
      </c>
      <c r="O95" s="67">
        <f t="shared" si="90"/>
        <v>3865123.0909169987</v>
      </c>
      <c r="P95" s="34">
        <f t="shared" si="91"/>
        <v>8.7496254485853894E-2</v>
      </c>
      <c r="Q95" s="61">
        <f t="shared" si="92"/>
        <v>183.86961090894812</v>
      </c>
      <c r="S95" s="50">
        <v>264477.47071999998</v>
      </c>
      <c r="T95" s="51">
        <v>145587.67019999999</v>
      </c>
      <c r="U95" s="52">
        <f t="shared" si="93"/>
        <v>-118889.80051999999</v>
      </c>
      <c r="W95" s="50">
        <f t="shared" si="53"/>
        <v>47920959.553015463</v>
      </c>
      <c r="X95" s="52">
        <f t="shared" si="94"/>
        <v>3993413.2960846219</v>
      </c>
      <c r="Y95" s="51"/>
      <c r="Z95" s="6">
        <v>240</v>
      </c>
      <c r="AA95" s="6" t="s">
        <v>80</v>
      </c>
      <c r="AB95" s="7">
        <v>21021</v>
      </c>
      <c r="AC95" s="7">
        <v>37621507.933255255</v>
      </c>
      <c r="AD95" s="7">
        <v>4368155.980256726</v>
      </c>
      <c r="AE95" s="53">
        <v>1030868</v>
      </c>
      <c r="AG95" s="37">
        <f t="shared" si="95"/>
        <v>38652375.933255255</v>
      </c>
      <c r="AH95" s="132"/>
      <c r="AI95" s="61">
        <v>8953123.4202802088</v>
      </c>
      <c r="AJ95" s="134"/>
      <c r="AK95" s="61">
        <f t="shared" si="54"/>
        <v>47605499.353535466</v>
      </c>
      <c r="AM95" s="67">
        <f t="shared" si="96"/>
        <v>3430773.0909169987</v>
      </c>
      <c r="AN95" s="34">
        <f t="shared" si="97"/>
        <v>7.7663709120031094E-2</v>
      </c>
      <c r="AO95" s="61">
        <f t="shared" si="98"/>
        <v>163.20694024627747</v>
      </c>
      <c r="AQ95" s="50">
        <v>265263.10400000011</v>
      </c>
      <c r="AR95" s="51">
        <v>146020.14000000001</v>
      </c>
      <c r="AS95" s="52">
        <f t="shared" si="55"/>
        <v>-119242.96400000009</v>
      </c>
      <c r="AU95" s="70">
        <f t="shared" si="56"/>
        <v>47486256.389535464</v>
      </c>
      <c r="AV95" s="51"/>
      <c r="AW95" s="6">
        <v>240</v>
      </c>
      <c r="AX95" s="6" t="s">
        <v>80</v>
      </c>
      <c r="AY95" s="7">
        <v>21021</v>
      </c>
      <c r="AZ95" s="7">
        <v>37578565.62625964</v>
      </c>
      <c r="BA95" s="7">
        <v>4368666.1242567291</v>
      </c>
      <c r="BB95" s="53">
        <v>1030868</v>
      </c>
      <c r="BD95" s="37">
        <f t="shared" si="57"/>
        <v>38609433.62625964</v>
      </c>
      <c r="BE95" s="132"/>
      <c r="BF95" s="61">
        <v>8937661.5440703239</v>
      </c>
      <c r="BG95" s="134"/>
      <c r="BH95" s="61">
        <f t="shared" si="58"/>
        <v>47547095.170329966</v>
      </c>
      <c r="BJ95" s="67">
        <f t="shared" si="99"/>
        <v>3372368.9077114984</v>
      </c>
      <c r="BK95" s="34">
        <f t="shared" si="100"/>
        <v>7.6341591516895582E-2</v>
      </c>
      <c r="BL95" s="61">
        <f t="shared" si="101"/>
        <v>160.42856703827118</v>
      </c>
      <c r="BN95" s="50">
        <v>265263.10400000011</v>
      </c>
      <c r="BO95" s="51">
        <v>146020.14000000001</v>
      </c>
      <c r="BP95" s="52">
        <f t="shared" si="59"/>
        <v>-119242.96400000009</v>
      </c>
      <c r="BR95" s="70">
        <f t="shared" si="60"/>
        <v>47427852.206329964</v>
      </c>
      <c r="BS95" s="51"/>
      <c r="BT95" s="6">
        <v>240</v>
      </c>
      <c r="BU95" s="6" t="s">
        <v>80</v>
      </c>
      <c r="BV95" s="7">
        <v>21021</v>
      </c>
      <c r="BW95" s="7">
        <v>37572109.465379372</v>
      </c>
      <c r="BX95" s="7">
        <v>4377593.4939297028</v>
      </c>
      <c r="BY95" s="53">
        <v>1030868</v>
      </c>
      <c r="CA95" s="37">
        <f t="shared" si="61"/>
        <v>38602977.465379372</v>
      </c>
      <c r="CB95" s="132"/>
      <c r="CC95" s="61">
        <v>8937661.5440703239</v>
      </c>
      <c r="CD95" s="134"/>
      <c r="CE95" s="61">
        <f t="shared" si="62"/>
        <v>47540639.009449698</v>
      </c>
      <c r="CG95" s="67">
        <f t="shared" si="63"/>
        <v>3365912.7468312308</v>
      </c>
      <c r="CH95" s="34">
        <f t="shared" si="64"/>
        <v>7.6195440959178809E-2</v>
      </c>
      <c r="CI95" s="61">
        <f t="shared" si="103"/>
        <v>160.12143793498078</v>
      </c>
      <c r="CK95" s="50">
        <v>265263.10400000011</v>
      </c>
      <c r="CL95" s="51">
        <v>146020.14000000001</v>
      </c>
      <c r="CM95" s="52">
        <f t="shared" si="65"/>
        <v>-119242.96400000009</v>
      </c>
      <c r="CO95" s="70">
        <f t="shared" si="66"/>
        <v>47421396.045449696</v>
      </c>
      <c r="CP95" s="51"/>
      <c r="CQ95" s="6">
        <v>240</v>
      </c>
      <c r="CR95" s="6" t="s">
        <v>80</v>
      </c>
      <c r="CS95" s="7">
        <v>21021</v>
      </c>
      <c r="CT95" s="7">
        <v>37598751.9221946</v>
      </c>
      <c r="CU95" s="7">
        <v>4377593.4939297028</v>
      </c>
      <c r="CV95" s="53">
        <v>1030868</v>
      </c>
      <c r="CX95" s="37">
        <f t="shared" si="67"/>
        <v>38629619.9221946</v>
      </c>
      <c r="CY95" s="132"/>
      <c r="CZ95" s="61">
        <v>8937661.5440703239</v>
      </c>
      <c r="DA95" s="134"/>
      <c r="DB95" s="61">
        <f t="shared" si="68"/>
        <v>47567281.466264926</v>
      </c>
      <c r="DD95" s="67">
        <f t="shared" si="69"/>
        <v>3392555.2036464587</v>
      </c>
      <c r="DE95" s="34">
        <f t="shared" si="70"/>
        <v>7.6798556339155097E-2</v>
      </c>
      <c r="DF95" s="61">
        <f t="shared" si="102"/>
        <v>161.38885893375476</v>
      </c>
      <c r="DH95" s="50">
        <v>265263.10400000011</v>
      </c>
      <c r="DI95" s="51">
        <v>146020.14000000001</v>
      </c>
      <c r="DJ95" s="52">
        <f t="shared" si="71"/>
        <v>-119242.96400000009</v>
      </c>
      <c r="DL95" s="70">
        <f t="shared" si="72"/>
        <v>47448038.502264924</v>
      </c>
      <c r="DM95" s="51"/>
      <c r="DN95" s="6">
        <v>240</v>
      </c>
      <c r="DO95" s="6" t="s">
        <v>80</v>
      </c>
      <c r="DP95" s="7">
        <v>21021</v>
      </c>
      <c r="DQ95" s="7">
        <v>37747403.992408007</v>
      </c>
      <c r="DR95" s="7">
        <v>4388141.2382554188</v>
      </c>
      <c r="DS95" s="53">
        <v>1030868</v>
      </c>
      <c r="DU95" s="37">
        <f t="shared" si="73"/>
        <v>38778271.992408007</v>
      </c>
      <c r="DV95" s="132"/>
      <c r="DW95" s="61">
        <v>8988661.5218032841</v>
      </c>
      <c r="DX95" s="134"/>
      <c r="DY95" s="61">
        <f t="shared" si="74"/>
        <v>47766933.51421129</v>
      </c>
      <c r="EA95" s="67">
        <f t="shared" si="75"/>
        <v>3592207.2515928224</v>
      </c>
      <c r="EB95" s="34">
        <f t="shared" si="76"/>
        <v>8.1318155323412147E-2</v>
      </c>
      <c r="EC95" s="61">
        <f t="shared" si="77"/>
        <v>170.88660156951727</v>
      </c>
      <c r="EE95" s="50">
        <v>265263.10400000011</v>
      </c>
      <c r="EF95" s="51">
        <v>146020.14000000001</v>
      </c>
      <c r="EG95" s="52">
        <f t="shared" si="78"/>
        <v>-119242.96400000009</v>
      </c>
      <c r="EI95" s="70">
        <f t="shared" si="79"/>
        <v>47647690.550211288</v>
      </c>
      <c r="EJ95" s="51"/>
      <c r="EK95" s="6">
        <v>240</v>
      </c>
      <c r="EL95" s="6" t="s">
        <v>80</v>
      </c>
      <c r="EM95" s="7">
        <v>21021</v>
      </c>
      <c r="EN95" s="7">
        <v>38738035.572869234</v>
      </c>
      <c r="EO95" s="7">
        <v>4388141.2382554188</v>
      </c>
      <c r="EP95" s="53">
        <v>1030868</v>
      </c>
      <c r="ER95" s="37">
        <v>39768903.572869234</v>
      </c>
      <c r="ES95" s="132"/>
      <c r="ET95" s="61">
        <v>8988661.5218032841</v>
      </c>
      <c r="EU95" s="134"/>
      <c r="EV95" s="61">
        <v>48757565.094672516</v>
      </c>
      <c r="EX95" s="67">
        <v>5501523.1520540491</v>
      </c>
      <c r="EY95" s="34">
        <v>0.12718507993292877</v>
      </c>
      <c r="EZ95" s="61">
        <v>261.71557737757712</v>
      </c>
      <c r="FB95" s="50">
        <v>265263.10400000011</v>
      </c>
      <c r="FC95" s="51">
        <v>146020.14000000001</v>
      </c>
      <c r="FD95" s="52">
        <v>-119242.96400000009</v>
      </c>
      <c r="FF95" s="70">
        <v>48638322.130672514</v>
      </c>
      <c r="FG95" s="51"/>
      <c r="FH95" s="6">
        <v>240</v>
      </c>
      <c r="FI95" s="6" t="s">
        <v>80</v>
      </c>
      <c r="FJ95" s="7">
        <v>21021</v>
      </c>
      <c r="FK95" s="7">
        <v>38737821.940811358</v>
      </c>
      <c r="FL95" s="7">
        <v>4394511.138396116</v>
      </c>
      <c r="FM95" s="53">
        <v>1030868</v>
      </c>
      <c r="FO95" s="37">
        <v>39768689.940811358</v>
      </c>
      <c r="FP95" s="132"/>
      <c r="FQ95" s="134">
        <v>8988661.5218032841</v>
      </c>
      <c r="FS95" s="67">
        <v>5501309.5199961737</v>
      </c>
      <c r="FT95" s="34">
        <v>0.12718014115332063</v>
      </c>
      <c r="FU95" s="61">
        <v>261.70541458523257</v>
      </c>
      <c r="FW95" s="6">
        <v>240</v>
      </c>
      <c r="FX95" s="6" t="s">
        <v>80</v>
      </c>
      <c r="FY95" s="7">
        <v>21021</v>
      </c>
      <c r="FZ95" s="7">
        <v>47040320.026359223</v>
      </c>
      <c r="GA95" s="7">
        <v>4198423.0025721053</v>
      </c>
      <c r="GB95" s="53">
        <v>1030868</v>
      </c>
      <c r="GD95" s="37">
        <f t="shared" si="80"/>
        <v>48071188.026359223</v>
      </c>
      <c r="GF95" s="67">
        <f t="shared" si="81"/>
        <v>3896461.7637407556</v>
      </c>
      <c r="GG95" s="34">
        <f t="shared" si="82"/>
        <v>8.8205679885288144E-2</v>
      </c>
      <c r="GH95" s="61">
        <f t="shared" si="83"/>
        <v>185.36043783553379</v>
      </c>
      <c r="GJ95" s="50">
        <v>346772.93180000002</v>
      </c>
      <c r="GK95" s="51">
        <v>124281.20109999999</v>
      </c>
      <c r="GL95" s="52">
        <f t="shared" si="84"/>
        <v>-222491.73070000001</v>
      </c>
      <c r="GN95" s="70">
        <f t="shared" si="85"/>
        <v>47848696.295659222</v>
      </c>
      <c r="GO95" s="51"/>
      <c r="GP95" s="125">
        <v>19</v>
      </c>
      <c r="GQ95" s="51"/>
      <c r="GR95" s="106" t="s">
        <v>992</v>
      </c>
      <c r="GS95" s="88">
        <v>21256</v>
      </c>
      <c r="GT95" s="88">
        <v>43143858.262618467</v>
      </c>
      <c r="GU95" s="88">
        <v>3991573.8805772862</v>
      </c>
      <c r="GV95" s="88">
        <v>1030868</v>
      </c>
      <c r="GX95" s="97">
        <f t="shared" si="86"/>
        <v>44174726.262618467</v>
      </c>
      <c r="GZ95" s="88">
        <v>-222491.73070000001</v>
      </c>
      <c r="HB95" s="97">
        <f t="shared" si="87"/>
        <v>43952234.531918466</v>
      </c>
      <c r="HD95" s="110">
        <v>240</v>
      </c>
      <c r="HE95" s="53"/>
    </row>
    <row r="96" spans="1:213" x14ac:dyDescent="0.25">
      <c r="A96" s="6">
        <v>241</v>
      </c>
      <c r="B96" s="6" t="s">
        <v>993</v>
      </c>
      <c r="C96" s="7">
        <v>8147</v>
      </c>
      <c r="D96" s="7">
        <v>11160323.794662954</v>
      </c>
      <c r="E96" s="7">
        <v>1379382.7720181551</v>
      </c>
      <c r="F96" s="53">
        <v>-675844</v>
      </c>
      <c r="H96" s="37">
        <f t="shared" si="88"/>
        <v>10484479.794662954</v>
      </c>
      <c r="I96" s="132"/>
      <c r="J96" s="61">
        <v>3200031.2855328633</v>
      </c>
      <c r="K96" s="134"/>
      <c r="L96" s="134">
        <f t="shared" si="52"/>
        <v>13684511.080195818</v>
      </c>
      <c r="M96" s="190">
        <f t="shared" si="89"/>
        <v>1679.6994083952152</v>
      </c>
      <c r="O96" s="67">
        <f t="shared" si="90"/>
        <v>562659.69150714017</v>
      </c>
      <c r="P96" s="34">
        <f t="shared" si="91"/>
        <v>4.2879596395380998E-2</v>
      </c>
      <c r="Q96" s="61">
        <f t="shared" si="92"/>
        <v>69.063421076118843</v>
      </c>
      <c r="S96" s="50">
        <v>321516.30024000007</v>
      </c>
      <c r="T96" s="51">
        <v>207982.38600000003</v>
      </c>
      <c r="U96" s="52">
        <f t="shared" si="93"/>
        <v>-113533.91424000004</v>
      </c>
      <c r="W96" s="50">
        <f t="shared" si="53"/>
        <v>13570977.165955817</v>
      </c>
      <c r="X96" s="52">
        <f t="shared" si="94"/>
        <v>1130914.7638296515</v>
      </c>
      <c r="Y96" s="51"/>
      <c r="Z96" s="6">
        <v>241</v>
      </c>
      <c r="AA96" s="6" t="s">
        <v>81</v>
      </c>
      <c r="AB96" s="7">
        <v>8147</v>
      </c>
      <c r="AC96" s="7">
        <v>11160323.794662964</v>
      </c>
      <c r="AD96" s="7">
        <v>1379382.7720181551</v>
      </c>
      <c r="AE96" s="53">
        <v>-650983</v>
      </c>
      <c r="AG96" s="37">
        <f t="shared" si="95"/>
        <v>10509340.794662964</v>
      </c>
      <c r="AH96" s="132"/>
      <c r="AI96" s="61">
        <v>3200031.2855328633</v>
      </c>
      <c r="AJ96" s="134"/>
      <c r="AK96" s="61">
        <f t="shared" si="54"/>
        <v>13709372.080195827</v>
      </c>
      <c r="AM96" s="67">
        <f t="shared" si="96"/>
        <v>587520.69150714949</v>
      </c>
      <c r="AN96" s="34">
        <f t="shared" si="97"/>
        <v>4.4774222333717723E-2</v>
      </c>
      <c r="AO96" s="61">
        <f t="shared" si="98"/>
        <v>72.114973794912174</v>
      </c>
      <c r="AQ96" s="50">
        <v>322471.36800000002</v>
      </c>
      <c r="AR96" s="51">
        <v>208600.2</v>
      </c>
      <c r="AS96" s="52">
        <f t="shared" si="55"/>
        <v>-113871.16800000001</v>
      </c>
      <c r="AU96" s="70">
        <f t="shared" si="56"/>
        <v>13595500.912195828</v>
      </c>
      <c r="AV96" s="51"/>
      <c r="AW96" s="6">
        <v>241</v>
      </c>
      <c r="AX96" s="6" t="s">
        <v>81</v>
      </c>
      <c r="AY96" s="7">
        <v>8147</v>
      </c>
      <c r="AZ96" s="7">
        <v>11134064.108726362</v>
      </c>
      <c r="BA96" s="7">
        <v>1379581.8760181565</v>
      </c>
      <c r="BB96" s="53">
        <v>-650983</v>
      </c>
      <c r="BD96" s="37">
        <f t="shared" si="57"/>
        <v>10483081.108726362</v>
      </c>
      <c r="BE96" s="132"/>
      <c r="BF96" s="61">
        <v>3187153.6513886559</v>
      </c>
      <c r="BG96" s="134"/>
      <c r="BH96" s="61">
        <f t="shared" si="58"/>
        <v>13670234.760115018</v>
      </c>
      <c r="BJ96" s="67">
        <f t="shared" si="99"/>
        <v>548383.37142634019</v>
      </c>
      <c r="BK96" s="34">
        <f t="shared" si="100"/>
        <v>4.1791615769940713E-2</v>
      </c>
      <c r="BL96" s="61">
        <f t="shared" si="101"/>
        <v>67.311080327278773</v>
      </c>
      <c r="BN96" s="50">
        <v>322471.36800000002</v>
      </c>
      <c r="BO96" s="51">
        <v>208600.2</v>
      </c>
      <c r="BP96" s="52">
        <f t="shared" si="59"/>
        <v>-113871.16800000001</v>
      </c>
      <c r="BR96" s="70">
        <f t="shared" si="60"/>
        <v>13556363.592115019</v>
      </c>
      <c r="BS96" s="51"/>
      <c r="BT96" s="6">
        <v>241</v>
      </c>
      <c r="BU96" s="6" t="s">
        <v>81</v>
      </c>
      <c r="BV96" s="7">
        <v>8147</v>
      </c>
      <c r="BW96" s="7">
        <v>11119914.933451695</v>
      </c>
      <c r="BX96" s="7">
        <v>1373863.0710096748</v>
      </c>
      <c r="BY96" s="53">
        <v>-650983</v>
      </c>
      <c r="CA96" s="37">
        <f t="shared" si="61"/>
        <v>10468931.933451695</v>
      </c>
      <c r="CB96" s="132"/>
      <c r="CC96" s="61">
        <v>3187153.6513886559</v>
      </c>
      <c r="CD96" s="134"/>
      <c r="CE96" s="61">
        <f t="shared" si="62"/>
        <v>13656085.584840352</v>
      </c>
      <c r="CG96" s="67">
        <f t="shared" si="63"/>
        <v>534234.19615167379</v>
      </c>
      <c r="CH96" s="34">
        <f t="shared" si="64"/>
        <v>4.0713324692291157E-2</v>
      </c>
      <c r="CI96" s="61">
        <f t="shared" si="103"/>
        <v>65.57434591281131</v>
      </c>
      <c r="CK96" s="50">
        <v>322471.36800000002</v>
      </c>
      <c r="CL96" s="51">
        <v>208600.2</v>
      </c>
      <c r="CM96" s="52">
        <f t="shared" si="65"/>
        <v>-113871.16800000001</v>
      </c>
      <c r="CO96" s="70">
        <f t="shared" si="66"/>
        <v>13542214.416840352</v>
      </c>
      <c r="CP96" s="51"/>
      <c r="CQ96" s="6">
        <v>241</v>
      </c>
      <c r="CR96" s="6" t="s">
        <v>81</v>
      </c>
      <c r="CS96" s="7">
        <v>8147</v>
      </c>
      <c r="CT96" s="7">
        <v>10865798.464056322</v>
      </c>
      <c r="CU96" s="7">
        <v>1373863.0710096748</v>
      </c>
      <c r="CV96" s="53">
        <v>-650983</v>
      </c>
      <c r="CX96" s="37">
        <f t="shared" si="67"/>
        <v>10214815.464056322</v>
      </c>
      <c r="CY96" s="132"/>
      <c r="CZ96" s="61">
        <v>3187153.6513886559</v>
      </c>
      <c r="DA96" s="134"/>
      <c r="DB96" s="61">
        <f t="shared" si="68"/>
        <v>13401969.115444979</v>
      </c>
      <c r="DD96" s="67">
        <f t="shared" si="69"/>
        <v>280117.72675630078</v>
      </c>
      <c r="DE96" s="34">
        <f t="shared" si="70"/>
        <v>2.1347424114082587E-2</v>
      </c>
      <c r="DF96" s="61">
        <f t="shared" si="102"/>
        <v>34.382929514704898</v>
      </c>
      <c r="DH96" s="50">
        <v>322471.36800000002</v>
      </c>
      <c r="DI96" s="51">
        <v>208600.2</v>
      </c>
      <c r="DJ96" s="52">
        <f t="shared" si="71"/>
        <v>-113871.16800000001</v>
      </c>
      <c r="DL96" s="70">
        <f t="shared" si="72"/>
        <v>13288097.947444979</v>
      </c>
      <c r="DM96" s="51"/>
      <c r="DN96" s="6">
        <v>241</v>
      </c>
      <c r="DO96" s="6" t="s">
        <v>81</v>
      </c>
      <c r="DP96" s="7">
        <v>8147</v>
      </c>
      <c r="DQ96" s="7">
        <v>10918493.835393621</v>
      </c>
      <c r="DR96" s="7">
        <v>1382075.1556070123</v>
      </c>
      <c r="DS96" s="53">
        <v>-650983</v>
      </c>
      <c r="DU96" s="37">
        <f t="shared" si="73"/>
        <v>10267510.835393621</v>
      </c>
      <c r="DV96" s="132"/>
      <c r="DW96" s="61">
        <v>3220026.6869000699</v>
      </c>
      <c r="DX96" s="134"/>
      <c r="DY96" s="61">
        <f t="shared" si="74"/>
        <v>13487537.522293691</v>
      </c>
      <c r="EA96" s="67">
        <f t="shared" si="75"/>
        <v>365686.13360501267</v>
      </c>
      <c r="EB96" s="34">
        <f t="shared" si="76"/>
        <v>2.7868486143673453E-2</v>
      </c>
      <c r="EC96" s="61">
        <f t="shared" si="77"/>
        <v>44.885986695104044</v>
      </c>
      <c r="EE96" s="50">
        <v>322471.36800000002</v>
      </c>
      <c r="EF96" s="51">
        <v>208600.2</v>
      </c>
      <c r="EG96" s="52">
        <f t="shared" si="78"/>
        <v>-113871.16800000001</v>
      </c>
      <c r="EI96" s="70">
        <f t="shared" si="79"/>
        <v>13373666.354293691</v>
      </c>
      <c r="EJ96" s="51"/>
      <c r="EK96" s="6">
        <v>241</v>
      </c>
      <c r="EL96" s="6" t="s">
        <v>81</v>
      </c>
      <c r="EM96" s="7">
        <v>8147</v>
      </c>
      <c r="EN96" s="7">
        <v>11270049.728869559</v>
      </c>
      <c r="EO96" s="7">
        <v>1382075.1556070123</v>
      </c>
      <c r="EP96" s="53">
        <v>-650983</v>
      </c>
      <c r="ER96" s="37">
        <v>10619066.728869559</v>
      </c>
      <c r="ES96" s="132"/>
      <c r="ET96" s="61">
        <v>3220026.6869000699</v>
      </c>
      <c r="EU96" s="134"/>
      <c r="EV96" s="61">
        <v>13839093.415769629</v>
      </c>
      <c r="EX96" s="67">
        <v>1075795.1470809523</v>
      </c>
      <c r="EY96" s="34">
        <v>8.4288177274688209E-2</v>
      </c>
      <c r="EZ96" s="61">
        <v>132.0480111796922</v>
      </c>
      <c r="FB96" s="50">
        <v>322471.36800000002</v>
      </c>
      <c r="FC96" s="51">
        <v>208600.2</v>
      </c>
      <c r="FD96" s="52">
        <v>-113871.16800000001</v>
      </c>
      <c r="FF96" s="70">
        <v>13725222.24776963</v>
      </c>
      <c r="FG96" s="51"/>
      <c r="FH96" s="6">
        <v>241</v>
      </c>
      <c r="FI96" s="6" t="s">
        <v>81</v>
      </c>
      <c r="FJ96" s="7">
        <v>8147</v>
      </c>
      <c r="FK96" s="7">
        <v>11263895.489128424</v>
      </c>
      <c r="FL96" s="7">
        <v>1378458.0445891195</v>
      </c>
      <c r="FM96" s="53">
        <v>-650983</v>
      </c>
      <c r="FO96" s="37">
        <v>10612912.489128424</v>
      </c>
      <c r="FP96" s="132"/>
      <c r="FQ96" s="134">
        <v>3220026.6869000699</v>
      </c>
      <c r="FS96" s="67">
        <v>1069640.9073398169</v>
      </c>
      <c r="FT96" s="34">
        <v>8.3805994721904559E-2</v>
      </c>
      <c r="FU96" s="61">
        <v>131.29261167789579</v>
      </c>
      <c r="FW96" s="6">
        <v>241</v>
      </c>
      <c r="FX96" s="6" t="s">
        <v>81</v>
      </c>
      <c r="FY96" s="7">
        <v>8147</v>
      </c>
      <c r="FZ96" s="7">
        <v>14428219.781014856</v>
      </c>
      <c r="GA96" s="7">
        <v>1479417.2660787425</v>
      </c>
      <c r="GB96" s="53">
        <v>-650983</v>
      </c>
      <c r="GD96" s="37">
        <f t="shared" si="80"/>
        <v>13777236.781014856</v>
      </c>
      <c r="GF96" s="67">
        <f t="shared" si="81"/>
        <v>655385.39232617803</v>
      </c>
      <c r="GG96" s="34">
        <f t="shared" si="82"/>
        <v>4.9946106910731709E-2</v>
      </c>
      <c r="GH96" s="61">
        <f t="shared" si="83"/>
        <v>80.444997216911503</v>
      </c>
      <c r="GJ96" s="50">
        <v>235084.85506000003</v>
      </c>
      <c r="GK96" s="51">
        <v>155764.01199999999</v>
      </c>
      <c r="GL96" s="52">
        <f t="shared" si="84"/>
        <v>-79320.843060000043</v>
      </c>
      <c r="GN96" s="70">
        <f t="shared" si="85"/>
        <v>13697915.937954856</v>
      </c>
      <c r="GO96" s="51"/>
      <c r="GP96" s="125">
        <v>19</v>
      </c>
      <c r="GQ96" s="51"/>
      <c r="GR96" s="106" t="s">
        <v>993</v>
      </c>
      <c r="GS96" s="88">
        <v>8296</v>
      </c>
      <c r="GT96" s="88">
        <v>13772834.388688678</v>
      </c>
      <c r="GU96" s="88">
        <v>1648765.6767542821</v>
      </c>
      <c r="GV96" s="88">
        <v>-650983</v>
      </c>
      <c r="GX96" s="97">
        <f t="shared" si="86"/>
        <v>13121851.388688678</v>
      </c>
      <c r="GZ96" s="88">
        <v>-79320.843060000043</v>
      </c>
      <c r="HB96" s="97">
        <f t="shared" si="87"/>
        <v>13042530.545628678</v>
      </c>
      <c r="HD96" s="110">
        <v>241</v>
      </c>
      <c r="HE96" s="53"/>
    </row>
    <row r="97" spans="1:213" x14ac:dyDescent="0.25">
      <c r="A97" s="6">
        <v>244</v>
      </c>
      <c r="B97" s="6" t="s">
        <v>994</v>
      </c>
      <c r="C97" s="7">
        <v>17923</v>
      </c>
      <c r="D97" s="7">
        <v>22334846.465076383</v>
      </c>
      <c r="E97" s="7">
        <v>2354513.5362854498</v>
      </c>
      <c r="F97" s="53">
        <v>-397046</v>
      </c>
      <c r="H97" s="37">
        <f t="shared" si="88"/>
        <v>21937800.465076383</v>
      </c>
      <c r="I97" s="132"/>
      <c r="J97" s="61">
        <v>5541857.5183749981</v>
      </c>
      <c r="K97" s="134"/>
      <c r="L97" s="134">
        <f t="shared" si="52"/>
        <v>27479657.983451381</v>
      </c>
      <c r="M97" s="190">
        <f t="shared" si="89"/>
        <v>1533.2063819366949</v>
      </c>
      <c r="O97" s="67">
        <f t="shared" si="90"/>
        <v>3027747.1253475919</v>
      </c>
      <c r="P97" s="34">
        <f t="shared" si="91"/>
        <v>0.12382456090723658</v>
      </c>
      <c r="Q97" s="61">
        <f t="shared" si="92"/>
        <v>168.93082214738558</v>
      </c>
      <c r="S97" s="50">
        <v>430972.12848000001</v>
      </c>
      <c r="T97" s="51">
        <v>284310.56229999999</v>
      </c>
      <c r="U97" s="52">
        <f t="shared" si="93"/>
        <v>-146661.56618000002</v>
      </c>
      <c r="W97" s="50">
        <f t="shared" si="53"/>
        <v>27332996.417271383</v>
      </c>
      <c r="X97" s="52">
        <f t="shared" si="94"/>
        <v>2277749.7014392819</v>
      </c>
      <c r="Y97" s="51"/>
      <c r="Z97" s="6">
        <v>244</v>
      </c>
      <c r="AA97" s="6" t="s">
        <v>82</v>
      </c>
      <c r="AB97" s="7">
        <v>17923</v>
      </c>
      <c r="AC97" s="7">
        <v>22334846.465076391</v>
      </c>
      <c r="AD97" s="7">
        <v>2354513.5362854563</v>
      </c>
      <c r="AE97" s="53">
        <v>-704056</v>
      </c>
      <c r="AG97" s="37">
        <f t="shared" si="95"/>
        <v>21630790.465076391</v>
      </c>
      <c r="AH97" s="132"/>
      <c r="AI97" s="61">
        <v>5541857.5183749981</v>
      </c>
      <c r="AJ97" s="134"/>
      <c r="AK97" s="61">
        <f t="shared" si="54"/>
        <v>27172647.983451389</v>
      </c>
      <c r="AM97" s="67">
        <f t="shared" si="96"/>
        <v>2720737.1253475994</v>
      </c>
      <c r="AN97" s="34">
        <f t="shared" si="97"/>
        <v>0.11126889596221065</v>
      </c>
      <c r="AO97" s="61">
        <f t="shared" si="98"/>
        <v>151.80143532598333</v>
      </c>
      <c r="AQ97" s="50">
        <v>432252.33600000001</v>
      </c>
      <c r="AR97" s="51">
        <v>285155.11</v>
      </c>
      <c r="AS97" s="52">
        <f t="shared" si="55"/>
        <v>-147097.22600000002</v>
      </c>
      <c r="AU97" s="70">
        <f t="shared" si="56"/>
        <v>27025550.757451389</v>
      </c>
      <c r="AV97" s="51"/>
      <c r="AW97" s="6">
        <v>244</v>
      </c>
      <c r="AX97" s="6" t="s">
        <v>82</v>
      </c>
      <c r="AY97" s="7">
        <v>17923</v>
      </c>
      <c r="AZ97" s="7">
        <v>22256319.566350047</v>
      </c>
      <c r="BA97" s="7">
        <v>2354934.3762854589</v>
      </c>
      <c r="BB97" s="53">
        <v>-704056</v>
      </c>
      <c r="BD97" s="37">
        <f t="shared" si="57"/>
        <v>21552263.566350047</v>
      </c>
      <c r="BE97" s="132"/>
      <c r="BF97" s="61">
        <v>5527943.9988527987</v>
      </c>
      <c r="BG97" s="134"/>
      <c r="BH97" s="61">
        <f t="shared" si="58"/>
        <v>27080207.565202847</v>
      </c>
      <c r="BJ97" s="67">
        <f t="shared" si="99"/>
        <v>2628296.7070990577</v>
      </c>
      <c r="BK97" s="34">
        <f t="shared" si="100"/>
        <v>0.10748839721980233</v>
      </c>
      <c r="BL97" s="61">
        <f t="shared" si="101"/>
        <v>146.64379328790145</v>
      </c>
      <c r="BN97" s="50">
        <v>432252.33600000001</v>
      </c>
      <c r="BO97" s="51">
        <v>285155.11</v>
      </c>
      <c r="BP97" s="52">
        <f t="shared" si="59"/>
        <v>-147097.22600000002</v>
      </c>
      <c r="BR97" s="70">
        <f t="shared" si="60"/>
        <v>26933110.339202847</v>
      </c>
      <c r="BS97" s="51"/>
      <c r="BT97" s="6">
        <v>244</v>
      </c>
      <c r="BU97" s="6" t="s">
        <v>82</v>
      </c>
      <c r="BV97" s="7">
        <v>17923</v>
      </c>
      <c r="BW97" s="7">
        <v>22208706.260906905</v>
      </c>
      <c r="BX97" s="7">
        <v>2328466.6108366153</v>
      </c>
      <c r="BY97" s="53">
        <v>-704056</v>
      </c>
      <c r="CA97" s="37">
        <f t="shared" si="61"/>
        <v>21504650.260906905</v>
      </c>
      <c r="CB97" s="132"/>
      <c r="CC97" s="61">
        <v>5527943.9988527987</v>
      </c>
      <c r="CD97" s="134"/>
      <c r="CE97" s="61">
        <f t="shared" si="62"/>
        <v>27032594.259759702</v>
      </c>
      <c r="CG97" s="67">
        <f t="shared" si="63"/>
        <v>2580683.4016559124</v>
      </c>
      <c r="CH97" s="34">
        <f t="shared" si="64"/>
        <v>0.10554117494668638</v>
      </c>
      <c r="CI97" s="61">
        <f t="shared" si="103"/>
        <v>143.98724553121198</v>
      </c>
      <c r="CK97" s="50">
        <v>432252.33600000001</v>
      </c>
      <c r="CL97" s="51">
        <v>285155.11</v>
      </c>
      <c r="CM97" s="52">
        <f t="shared" si="65"/>
        <v>-147097.22600000002</v>
      </c>
      <c r="CO97" s="70">
        <f t="shared" si="66"/>
        <v>26885497.033759702</v>
      </c>
      <c r="CP97" s="51"/>
      <c r="CQ97" s="6">
        <v>244</v>
      </c>
      <c r="CR97" s="6" t="s">
        <v>82</v>
      </c>
      <c r="CS97" s="7">
        <v>17923</v>
      </c>
      <c r="CT97" s="7">
        <v>21889393.481912203</v>
      </c>
      <c r="CU97" s="7">
        <v>2328466.6108366153</v>
      </c>
      <c r="CV97" s="53">
        <v>-704056</v>
      </c>
      <c r="CX97" s="37">
        <f t="shared" si="67"/>
        <v>21185337.481912203</v>
      </c>
      <c r="CY97" s="132"/>
      <c r="CZ97" s="61">
        <v>5527943.9988527987</v>
      </c>
      <c r="DA97" s="134"/>
      <c r="DB97" s="61">
        <f t="shared" si="68"/>
        <v>26713281.480765</v>
      </c>
      <c r="DD97" s="67">
        <f t="shared" si="69"/>
        <v>2261370.6226612106</v>
      </c>
      <c r="DE97" s="34">
        <f t="shared" si="70"/>
        <v>9.2482368179080496E-2</v>
      </c>
      <c r="DF97" s="61">
        <f t="shared" si="102"/>
        <v>126.17143461815603</v>
      </c>
      <c r="DH97" s="50">
        <v>432252.33600000001</v>
      </c>
      <c r="DI97" s="51">
        <v>285155.11</v>
      </c>
      <c r="DJ97" s="52">
        <f t="shared" si="71"/>
        <v>-147097.22600000002</v>
      </c>
      <c r="DL97" s="70">
        <f t="shared" si="72"/>
        <v>26566184.254765</v>
      </c>
      <c r="DM97" s="51"/>
      <c r="DN97" s="6">
        <v>244</v>
      </c>
      <c r="DO97" s="6" t="s">
        <v>82</v>
      </c>
      <c r="DP97" s="7">
        <v>17923</v>
      </c>
      <c r="DQ97" s="7">
        <v>21979517.871399127</v>
      </c>
      <c r="DR97" s="7">
        <v>2348358.8312672488</v>
      </c>
      <c r="DS97" s="53">
        <v>-704056</v>
      </c>
      <c r="DU97" s="37">
        <f t="shared" si="73"/>
        <v>21275461.871399127</v>
      </c>
      <c r="DV97" s="132"/>
      <c r="DW97" s="61">
        <v>5623351.1558101214</v>
      </c>
      <c r="DX97" s="134"/>
      <c r="DY97" s="61">
        <f t="shared" si="74"/>
        <v>26898813.027209248</v>
      </c>
      <c r="EA97" s="67">
        <f t="shared" si="75"/>
        <v>2446902.169105459</v>
      </c>
      <c r="EB97" s="34">
        <f t="shared" si="76"/>
        <v>0.100069977487854</v>
      </c>
      <c r="EC97" s="61">
        <f t="shared" si="77"/>
        <v>136.52302455534559</v>
      </c>
      <c r="EE97" s="50">
        <v>432252.33600000001</v>
      </c>
      <c r="EF97" s="51">
        <v>285155.11</v>
      </c>
      <c r="EG97" s="52">
        <f t="shared" si="78"/>
        <v>-147097.22600000002</v>
      </c>
      <c r="EI97" s="70">
        <f t="shared" si="79"/>
        <v>26751715.801209249</v>
      </c>
      <c r="EJ97" s="51"/>
      <c r="EK97" s="6">
        <v>244</v>
      </c>
      <c r="EL97" s="6" t="s">
        <v>82</v>
      </c>
      <c r="EM97" s="7">
        <v>17923</v>
      </c>
      <c r="EN97" s="7">
        <v>22747210.416234773</v>
      </c>
      <c r="EO97" s="7">
        <v>2348358.8312672488</v>
      </c>
      <c r="EP97" s="53">
        <v>-704056</v>
      </c>
      <c r="ER97" s="37">
        <v>22043154.416234773</v>
      </c>
      <c r="ES97" s="132"/>
      <c r="ET97" s="61">
        <v>5623351.1558101214</v>
      </c>
      <c r="EU97" s="134"/>
      <c r="EV97" s="61">
        <v>27666505.572044894</v>
      </c>
      <c r="EX97" s="67">
        <v>3972457.4139411002</v>
      </c>
      <c r="EY97" s="34">
        <v>0.16765634084281406</v>
      </c>
      <c r="EZ97" s="61">
        <v>221.6402061006026</v>
      </c>
      <c r="FB97" s="50">
        <v>432252.33600000001</v>
      </c>
      <c r="FC97" s="51">
        <v>285155.11</v>
      </c>
      <c r="FD97" s="52">
        <v>-147097.22600000002</v>
      </c>
      <c r="FF97" s="70">
        <v>27519408.346044894</v>
      </c>
      <c r="FG97" s="51"/>
      <c r="FH97" s="6">
        <v>244</v>
      </c>
      <c r="FI97" s="6" t="s">
        <v>82</v>
      </c>
      <c r="FJ97" s="7">
        <v>17923</v>
      </c>
      <c r="FK97" s="7">
        <v>22810773.655121636</v>
      </c>
      <c r="FL97" s="7">
        <v>2417505.6560729844</v>
      </c>
      <c r="FM97" s="53">
        <v>-704056</v>
      </c>
      <c r="FO97" s="37">
        <v>22106717.655121636</v>
      </c>
      <c r="FP97" s="132"/>
      <c r="FQ97" s="134">
        <v>5623351.1558101214</v>
      </c>
      <c r="FS97" s="67">
        <v>4036020.6528279632</v>
      </c>
      <c r="FT97" s="34">
        <v>0.17033900774982477</v>
      </c>
      <c r="FU97" s="61">
        <v>225.18666812631608</v>
      </c>
      <c r="FW97" s="6">
        <v>244</v>
      </c>
      <c r="FX97" s="6" t="s">
        <v>82</v>
      </c>
      <c r="FY97" s="7">
        <v>17923</v>
      </c>
      <c r="FZ97" s="7">
        <v>27886688.820990451</v>
      </c>
      <c r="GA97" s="7">
        <v>2203465.7544526439</v>
      </c>
      <c r="GB97" s="53">
        <v>-704056</v>
      </c>
      <c r="GD97" s="37">
        <f t="shared" si="80"/>
        <v>27182632.820990451</v>
      </c>
      <c r="GF97" s="67">
        <f t="shared" si="81"/>
        <v>2730721.9628866613</v>
      </c>
      <c r="GG97" s="34">
        <f t="shared" si="82"/>
        <v>0.11167724186192395</v>
      </c>
      <c r="GH97" s="61">
        <f t="shared" si="83"/>
        <v>152.35853165690239</v>
      </c>
      <c r="GJ97" s="50">
        <v>411865.12837399996</v>
      </c>
      <c r="GK97" s="51">
        <v>285391.35079999996</v>
      </c>
      <c r="GL97" s="52">
        <f t="shared" si="84"/>
        <v>-126473.77757400001</v>
      </c>
      <c r="GN97" s="70">
        <f t="shared" si="85"/>
        <v>27056159.043416452</v>
      </c>
      <c r="GO97" s="51"/>
      <c r="GP97" s="125">
        <v>17</v>
      </c>
      <c r="GQ97" s="51"/>
      <c r="GR97" s="106" t="s">
        <v>994</v>
      </c>
      <c r="GS97" s="88">
        <v>17535</v>
      </c>
      <c r="GT97" s="88">
        <v>25155966.858103789</v>
      </c>
      <c r="GU97" s="88">
        <v>2203888.4918367621</v>
      </c>
      <c r="GV97" s="88">
        <v>-704056</v>
      </c>
      <c r="GX97" s="97">
        <f t="shared" si="86"/>
        <v>24451910.858103789</v>
      </c>
      <c r="GZ97" s="88">
        <v>-126473.77757400001</v>
      </c>
      <c r="HB97" s="97">
        <f t="shared" si="87"/>
        <v>24325437.08052979</v>
      </c>
      <c r="HD97" s="110">
        <v>244</v>
      </c>
      <c r="HE97" s="53"/>
    </row>
    <row r="98" spans="1:213" x14ac:dyDescent="0.25">
      <c r="A98" s="6">
        <v>245</v>
      </c>
      <c r="B98" s="6" t="s">
        <v>995</v>
      </c>
      <c r="C98" s="7">
        <v>36254</v>
      </c>
      <c r="D98" s="7">
        <v>19421293.081380695</v>
      </c>
      <c r="E98" s="7">
        <v>-5051498.4452944016</v>
      </c>
      <c r="F98" s="53">
        <v>-3360630</v>
      </c>
      <c r="H98" s="37">
        <f t="shared" si="88"/>
        <v>16060663.081380695</v>
      </c>
      <c r="I98" s="132"/>
      <c r="J98" s="61">
        <v>12235269.733797701</v>
      </c>
      <c r="K98" s="134"/>
      <c r="L98" s="134">
        <f t="shared" si="52"/>
        <v>28295932.815178394</v>
      </c>
      <c r="M98" s="190">
        <f t="shared" si="89"/>
        <v>780.491333788779</v>
      </c>
      <c r="O98" s="67">
        <f t="shared" si="90"/>
        <v>5198889.0178087354</v>
      </c>
      <c r="P98" s="34">
        <f t="shared" si="91"/>
        <v>0.22508893620406936</v>
      </c>
      <c r="Q98" s="61">
        <f t="shared" si="92"/>
        <v>143.40180443009697</v>
      </c>
      <c r="S98" s="50">
        <v>1550529.0780599997</v>
      </c>
      <c r="T98" s="51">
        <v>409439.83440000011</v>
      </c>
      <c r="U98" s="52">
        <f t="shared" si="93"/>
        <v>-1141089.2436599997</v>
      </c>
      <c r="W98" s="50">
        <f t="shared" si="53"/>
        <v>27154843.571518395</v>
      </c>
      <c r="X98" s="52">
        <f t="shared" si="94"/>
        <v>2262903.6309598661</v>
      </c>
      <c r="Y98" s="51"/>
      <c r="Z98" s="6">
        <v>245</v>
      </c>
      <c r="AA98" s="6" t="s">
        <v>83</v>
      </c>
      <c r="AB98" s="7">
        <v>36254</v>
      </c>
      <c r="AC98" s="7">
        <v>19421293.081380695</v>
      </c>
      <c r="AD98" s="7">
        <v>-5051498.4452944016</v>
      </c>
      <c r="AE98" s="53">
        <v>-3712572</v>
      </c>
      <c r="AG98" s="37">
        <f t="shared" si="95"/>
        <v>15708721.081380695</v>
      </c>
      <c r="AH98" s="132"/>
      <c r="AI98" s="61">
        <v>12235269.733797701</v>
      </c>
      <c r="AJ98" s="134"/>
      <c r="AK98" s="61">
        <f t="shared" si="54"/>
        <v>27943990.815178394</v>
      </c>
      <c r="AM98" s="67">
        <f t="shared" si="96"/>
        <v>4846947.0178087354</v>
      </c>
      <c r="AN98" s="34">
        <f t="shared" si="97"/>
        <v>0.2098514017781235</v>
      </c>
      <c r="AO98" s="61">
        <f t="shared" si="98"/>
        <v>133.6941307940844</v>
      </c>
      <c r="AQ98" s="50">
        <v>1555134.942</v>
      </c>
      <c r="AR98" s="51">
        <v>410656.08000000013</v>
      </c>
      <c r="AS98" s="52">
        <f t="shared" si="55"/>
        <v>-1144478.862</v>
      </c>
      <c r="AU98" s="70">
        <f t="shared" si="56"/>
        <v>26799511.953178395</v>
      </c>
      <c r="AV98" s="51"/>
      <c r="AW98" s="6">
        <v>245</v>
      </c>
      <c r="AX98" s="6" t="s">
        <v>83</v>
      </c>
      <c r="AY98" s="7">
        <v>36254</v>
      </c>
      <c r="AZ98" s="7">
        <v>19448233.056650158</v>
      </c>
      <c r="BA98" s="7">
        <v>-5051104.0242096065</v>
      </c>
      <c r="BB98" s="53">
        <v>-3712572</v>
      </c>
      <c r="BD98" s="37">
        <f t="shared" si="57"/>
        <v>15735661.056650158</v>
      </c>
      <c r="BE98" s="132"/>
      <c r="BF98" s="61">
        <v>12237965.620732056</v>
      </c>
      <c r="BG98" s="134"/>
      <c r="BH98" s="61">
        <f t="shared" si="58"/>
        <v>27973626.677382216</v>
      </c>
      <c r="BJ98" s="67">
        <f t="shared" si="99"/>
        <v>4876582.8800125569</v>
      </c>
      <c r="BK98" s="34">
        <f t="shared" si="100"/>
        <v>0.21113450373973455</v>
      </c>
      <c r="BL98" s="61">
        <f t="shared" si="101"/>
        <v>134.51158161892639</v>
      </c>
      <c r="BN98" s="50">
        <v>1555134.942</v>
      </c>
      <c r="BO98" s="51">
        <v>410656.08000000013</v>
      </c>
      <c r="BP98" s="52">
        <f t="shared" si="59"/>
        <v>-1144478.862</v>
      </c>
      <c r="BR98" s="70">
        <f t="shared" si="60"/>
        <v>26829147.815382216</v>
      </c>
      <c r="BS98" s="51"/>
      <c r="BT98" s="6">
        <v>245</v>
      </c>
      <c r="BU98" s="6" t="s">
        <v>83</v>
      </c>
      <c r="BV98" s="7">
        <v>36254</v>
      </c>
      <c r="BW98" s="7">
        <v>19412686.483898528</v>
      </c>
      <c r="BX98" s="7">
        <v>-5043720.989001086</v>
      </c>
      <c r="BY98" s="53">
        <v>-3712572</v>
      </c>
      <c r="CA98" s="37">
        <f t="shared" si="61"/>
        <v>15700114.483898528</v>
      </c>
      <c r="CB98" s="132"/>
      <c r="CC98" s="61">
        <v>12237965.620732056</v>
      </c>
      <c r="CD98" s="134"/>
      <c r="CE98" s="61">
        <f t="shared" si="62"/>
        <v>27938080.104630582</v>
      </c>
      <c r="CG98" s="67">
        <f t="shared" si="63"/>
        <v>4841036.3072609231</v>
      </c>
      <c r="CH98" s="34">
        <f t="shared" si="64"/>
        <v>0.20959549411307046</v>
      </c>
      <c r="CI98" s="61">
        <f t="shared" si="103"/>
        <v>133.53109470019649</v>
      </c>
      <c r="CK98" s="50">
        <v>1555134.942</v>
      </c>
      <c r="CL98" s="51">
        <v>410656.08000000013</v>
      </c>
      <c r="CM98" s="52">
        <f t="shared" si="65"/>
        <v>-1144478.862</v>
      </c>
      <c r="CO98" s="70">
        <f t="shared" si="66"/>
        <v>26793601.242630582</v>
      </c>
      <c r="CP98" s="51"/>
      <c r="CQ98" s="6">
        <v>245</v>
      </c>
      <c r="CR98" s="6" t="s">
        <v>83</v>
      </c>
      <c r="CS98" s="7">
        <v>36254</v>
      </c>
      <c r="CT98" s="7">
        <v>19405088.495109417</v>
      </c>
      <c r="CU98" s="7">
        <v>-5043720.989001086</v>
      </c>
      <c r="CV98" s="53">
        <v>-3712572</v>
      </c>
      <c r="CX98" s="37">
        <f t="shared" si="67"/>
        <v>15692516.495109417</v>
      </c>
      <c r="CY98" s="132"/>
      <c r="CZ98" s="61">
        <v>12237965.620732056</v>
      </c>
      <c r="DA98" s="134"/>
      <c r="DB98" s="61">
        <f t="shared" si="68"/>
        <v>27930482.115841471</v>
      </c>
      <c r="DD98" s="67">
        <f t="shared" si="69"/>
        <v>4833438.3184718117</v>
      </c>
      <c r="DE98" s="34">
        <f t="shared" si="70"/>
        <v>0.2092665347511812</v>
      </c>
      <c r="DF98" s="61">
        <f t="shared" si="102"/>
        <v>133.3215181351523</v>
      </c>
      <c r="DH98" s="50">
        <v>1555134.942</v>
      </c>
      <c r="DI98" s="51">
        <v>410656.08000000013</v>
      </c>
      <c r="DJ98" s="52">
        <f t="shared" si="71"/>
        <v>-1144478.862</v>
      </c>
      <c r="DL98" s="70">
        <f t="shared" si="72"/>
        <v>26786003.253841471</v>
      </c>
      <c r="DM98" s="51"/>
      <c r="DN98" s="6">
        <v>245</v>
      </c>
      <c r="DO98" s="6" t="s">
        <v>83</v>
      </c>
      <c r="DP98" s="7">
        <v>36254</v>
      </c>
      <c r="DQ98" s="7">
        <v>19530213.738666773</v>
      </c>
      <c r="DR98" s="7">
        <v>-5033200.7083011502</v>
      </c>
      <c r="DS98" s="53">
        <v>-3712572</v>
      </c>
      <c r="DU98" s="37">
        <f t="shared" si="73"/>
        <v>15817641.738666773</v>
      </c>
      <c r="DV98" s="132"/>
      <c r="DW98" s="61">
        <v>12463956.351739861</v>
      </c>
      <c r="DX98" s="134"/>
      <c r="DY98" s="61">
        <f t="shared" si="74"/>
        <v>28281598.090406634</v>
      </c>
      <c r="EA98" s="67">
        <f t="shared" si="75"/>
        <v>5184554.293036975</v>
      </c>
      <c r="EB98" s="34">
        <f t="shared" si="76"/>
        <v>0.22446830592352271</v>
      </c>
      <c r="EC98" s="61">
        <f t="shared" si="77"/>
        <v>143.00640737675775</v>
      </c>
      <c r="EE98" s="50">
        <v>1555134.942</v>
      </c>
      <c r="EF98" s="51">
        <v>410656.08000000013</v>
      </c>
      <c r="EG98" s="52">
        <f t="shared" si="78"/>
        <v>-1144478.862</v>
      </c>
      <c r="EI98" s="70">
        <f t="shared" si="79"/>
        <v>27137119.228406634</v>
      </c>
      <c r="EJ98" s="51"/>
      <c r="EK98" s="6">
        <v>245</v>
      </c>
      <c r="EL98" s="6" t="s">
        <v>83</v>
      </c>
      <c r="EM98" s="7">
        <v>36254</v>
      </c>
      <c r="EN98" s="7">
        <v>20992882.353393406</v>
      </c>
      <c r="EO98" s="7">
        <v>-5033200.7083011502</v>
      </c>
      <c r="EP98" s="53">
        <v>-3712572</v>
      </c>
      <c r="ER98" s="37">
        <v>17280310.353393406</v>
      </c>
      <c r="ES98" s="132"/>
      <c r="ET98" s="61">
        <v>12463956.351739861</v>
      </c>
      <c r="EU98" s="134"/>
      <c r="EV98" s="61">
        <v>29744266.705133267</v>
      </c>
      <c r="EX98" s="67">
        <v>8183866.787763603</v>
      </c>
      <c r="EY98" s="34">
        <v>0.37957861723939779</v>
      </c>
      <c r="EZ98" s="61">
        <v>225.73693351805602</v>
      </c>
      <c r="FB98" s="50">
        <v>1555134.942</v>
      </c>
      <c r="FC98" s="51">
        <v>410656.08000000013</v>
      </c>
      <c r="FD98" s="52">
        <v>-1144478.862</v>
      </c>
      <c r="FF98" s="70">
        <v>28599787.843133267</v>
      </c>
      <c r="FG98" s="51"/>
      <c r="FH98" s="6">
        <v>245</v>
      </c>
      <c r="FI98" s="6" t="s">
        <v>83</v>
      </c>
      <c r="FJ98" s="7">
        <v>36254</v>
      </c>
      <c r="FK98" s="7">
        <v>20991959.935311515</v>
      </c>
      <c r="FL98" s="7">
        <v>-5022836.8807061119</v>
      </c>
      <c r="FM98" s="53">
        <v>-3712572</v>
      </c>
      <c r="FO98" s="37">
        <v>17279387.935311515</v>
      </c>
      <c r="FP98" s="132"/>
      <c r="FQ98" s="134">
        <v>12463956.351739861</v>
      </c>
      <c r="FS98" s="67">
        <v>8182944.3696817122</v>
      </c>
      <c r="FT98" s="34">
        <v>0.37953583426294901</v>
      </c>
      <c r="FU98" s="61">
        <v>225.71149030953032</v>
      </c>
      <c r="FW98" s="6">
        <v>245</v>
      </c>
      <c r="FX98" s="6" t="s">
        <v>83</v>
      </c>
      <c r="FY98" s="7">
        <v>36254</v>
      </c>
      <c r="FZ98" s="7">
        <v>32750218.638920527</v>
      </c>
      <c r="GA98" s="7">
        <v>-5004515.5440761102</v>
      </c>
      <c r="GB98" s="53">
        <v>-3712572</v>
      </c>
      <c r="GD98" s="37">
        <f t="shared" si="80"/>
        <v>29037646.638920527</v>
      </c>
      <c r="GF98" s="67">
        <f t="shared" si="81"/>
        <v>5940602.841550868</v>
      </c>
      <c r="GG98" s="34">
        <f t="shared" si="82"/>
        <v>0.25720186936768924</v>
      </c>
      <c r="GH98" s="61">
        <f t="shared" si="83"/>
        <v>163.86061790563437</v>
      </c>
      <c r="GJ98" s="50">
        <v>1546433.0313400002</v>
      </c>
      <c r="GK98" s="51">
        <v>319646.23309999995</v>
      </c>
      <c r="GL98" s="52">
        <f t="shared" si="84"/>
        <v>-1226786.7982400004</v>
      </c>
      <c r="GN98" s="70">
        <f t="shared" si="85"/>
        <v>27810859.840680525</v>
      </c>
      <c r="GO98" s="51"/>
      <c r="GP98" s="125">
        <v>1</v>
      </c>
      <c r="GQ98" s="51"/>
      <c r="GR98" s="106" t="s">
        <v>995</v>
      </c>
      <c r="GS98" s="88">
        <v>35554</v>
      </c>
      <c r="GT98" s="88">
        <v>26809615.797369659</v>
      </c>
      <c r="GU98" s="88">
        <v>-5872063.4979682621</v>
      </c>
      <c r="GV98" s="88">
        <v>-3712572</v>
      </c>
      <c r="GX98" s="97">
        <f t="shared" si="86"/>
        <v>23097043.797369659</v>
      </c>
      <c r="GZ98" s="88">
        <v>-1226786.7982400004</v>
      </c>
      <c r="HB98" s="97">
        <f t="shared" si="87"/>
        <v>21870256.99912966</v>
      </c>
      <c r="HD98" s="110">
        <v>245</v>
      </c>
      <c r="HE98" s="53"/>
    </row>
    <row r="99" spans="1:213" x14ac:dyDescent="0.25">
      <c r="A99" s="6">
        <v>249</v>
      </c>
      <c r="B99" s="6" t="s">
        <v>996</v>
      </c>
      <c r="C99" s="7">
        <v>9762</v>
      </c>
      <c r="D99" s="7">
        <v>23723330.422988594</v>
      </c>
      <c r="E99" s="7">
        <v>6364040.4455392491</v>
      </c>
      <c r="F99" s="53">
        <v>-28801</v>
      </c>
      <c r="H99" s="37">
        <f t="shared" si="88"/>
        <v>23694529.422988594</v>
      </c>
      <c r="I99" s="132"/>
      <c r="J99" s="61">
        <v>4646831.4647761183</v>
      </c>
      <c r="K99" s="134"/>
      <c r="L99" s="134">
        <f t="shared" si="52"/>
        <v>28341360.887764711</v>
      </c>
      <c r="M99" s="190">
        <f t="shared" si="89"/>
        <v>2903.2330350097018</v>
      </c>
      <c r="O99" s="67">
        <f t="shared" si="90"/>
        <v>862169.64447821304</v>
      </c>
      <c r="P99" s="34">
        <f t="shared" si="91"/>
        <v>3.1375364611171068E-2</v>
      </c>
      <c r="Q99" s="61">
        <f t="shared" si="92"/>
        <v>88.318955590884357</v>
      </c>
      <c r="S99" s="50">
        <v>96582.670100000018</v>
      </c>
      <c r="T99" s="51">
        <v>165842.16399999999</v>
      </c>
      <c r="U99" s="52">
        <f t="shared" si="93"/>
        <v>69259.493899999972</v>
      </c>
      <c r="W99" s="50">
        <f t="shared" si="53"/>
        <v>28410620.381664712</v>
      </c>
      <c r="X99" s="52">
        <f t="shared" si="94"/>
        <v>2367551.6984720593</v>
      </c>
      <c r="Y99" s="51"/>
      <c r="Z99" s="6">
        <v>249</v>
      </c>
      <c r="AA99" s="6" t="s">
        <v>84</v>
      </c>
      <c r="AB99" s="7">
        <v>9762</v>
      </c>
      <c r="AC99" s="7">
        <v>23723330.422988594</v>
      </c>
      <c r="AD99" s="7">
        <v>6364040.4455392454</v>
      </c>
      <c r="AE99" s="53">
        <v>128240</v>
      </c>
      <c r="AG99" s="37">
        <f t="shared" si="95"/>
        <v>23851570.422988594</v>
      </c>
      <c r="AH99" s="132"/>
      <c r="AI99" s="61">
        <v>4646831.4647761183</v>
      </c>
      <c r="AJ99" s="134"/>
      <c r="AK99" s="61">
        <f t="shared" si="54"/>
        <v>28498401.887764711</v>
      </c>
      <c r="AM99" s="67">
        <f t="shared" si="96"/>
        <v>1019210.644478213</v>
      </c>
      <c r="AN99" s="34">
        <f t="shared" si="97"/>
        <v>3.7090270796350987E-2</v>
      </c>
      <c r="AO99" s="61">
        <f t="shared" si="98"/>
        <v>104.405925474105</v>
      </c>
      <c r="AQ99" s="50">
        <v>96869.569999999992</v>
      </c>
      <c r="AR99" s="51">
        <v>166334.80000000002</v>
      </c>
      <c r="AS99" s="52">
        <f t="shared" si="55"/>
        <v>69465.230000000025</v>
      </c>
      <c r="AU99" s="70">
        <f t="shared" si="56"/>
        <v>28567867.117764711</v>
      </c>
      <c r="AV99" s="51"/>
      <c r="AW99" s="6">
        <v>249</v>
      </c>
      <c r="AX99" s="6" t="s">
        <v>84</v>
      </c>
      <c r="AY99" s="7">
        <v>9762</v>
      </c>
      <c r="AZ99" s="7">
        <v>23703009.237096671</v>
      </c>
      <c r="BA99" s="7">
        <v>6364278.5015392462</v>
      </c>
      <c r="BB99" s="53">
        <v>128240</v>
      </c>
      <c r="BD99" s="37">
        <f t="shared" si="57"/>
        <v>23831249.237096671</v>
      </c>
      <c r="BE99" s="132"/>
      <c r="BF99" s="61">
        <v>4632967.2933777682</v>
      </c>
      <c r="BG99" s="134"/>
      <c r="BH99" s="61">
        <f t="shared" si="58"/>
        <v>28464216.530474439</v>
      </c>
      <c r="BJ99" s="67">
        <f t="shared" si="99"/>
        <v>985025.28718794137</v>
      </c>
      <c r="BK99" s="34">
        <f t="shared" si="100"/>
        <v>3.5846225548162559E-2</v>
      </c>
      <c r="BL99" s="61">
        <f t="shared" si="101"/>
        <v>100.90404498954531</v>
      </c>
      <c r="BN99" s="50">
        <v>96869.569999999992</v>
      </c>
      <c r="BO99" s="51">
        <v>166334.80000000002</v>
      </c>
      <c r="BP99" s="52">
        <f t="shared" si="59"/>
        <v>69465.230000000025</v>
      </c>
      <c r="BR99" s="70">
        <f t="shared" si="60"/>
        <v>28533681.76047444</v>
      </c>
      <c r="BS99" s="51"/>
      <c r="BT99" s="6">
        <v>249</v>
      </c>
      <c r="BU99" s="6" t="s">
        <v>84</v>
      </c>
      <c r="BV99" s="7">
        <v>9762</v>
      </c>
      <c r="BW99" s="7">
        <v>23691541.960698992</v>
      </c>
      <c r="BX99" s="7">
        <v>6360566.0856146635</v>
      </c>
      <c r="BY99" s="53">
        <v>128240</v>
      </c>
      <c r="CA99" s="37">
        <f t="shared" si="61"/>
        <v>23819781.960698992</v>
      </c>
      <c r="CB99" s="132"/>
      <c r="CC99" s="61">
        <v>4632967.2933777682</v>
      </c>
      <c r="CD99" s="134"/>
      <c r="CE99" s="61">
        <f t="shared" si="62"/>
        <v>28452749.25407676</v>
      </c>
      <c r="CG99" s="67">
        <f t="shared" si="63"/>
        <v>973558.01079026237</v>
      </c>
      <c r="CH99" s="34">
        <f t="shared" si="64"/>
        <v>3.542891790995175E-2</v>
      </c>
      <c r="CI99" s="61">
        <f t="shared" si="103"/>
        <v>99.729359843296692</v>
      </c>
      <c r="CK99" s="50">
        <v>96869.569999999992</v>
      </c>
      <c r="CL99" s="51">
        <v>166334.80000000002</v>
      </c>
      <c r="CM99" s="52">
        <f t="shared" si="65"/>
        <v>69465.230000000025</v>
      </c>
      <c r="CO99" s="70">
        <f t="shared" si="66"/>
        <v>28522214.484076761</v>
      </c>
      <c r="CP99" s="51"/>
      <c r="CQ99" s="6">
        <v>249</v>
      </c>
      <c r="CR99" s="6" t="s">
        <v>84</v>
      </c>
      <c r="CS99" s="7">
        <v>9762</v>
      </c>
      <c r="CT99" s="7">
        <v>23909016.150436349</v>
      </c>
      <c r="CU99" s="7">
        <v>6360566.0856146635</v>
      </c>
      <c r="CV99" s="53">
        <v>128240</v>
      </c>
      <c r="CX99" s="37">
        <f t="shared" si="67"/>
        <v>24037256.150436349</v>
      </c>
      <c r="CY99" s="132"/>
      <c r="CZ99" s="61">
        <v>4632967.2933777682</v>
      </c>
      <c r="DA99" s="134"/>
      <c r="DB99" s="61">
        <f t="shared" si="68"/>
        <v>28670223.443814117</v>
      </c>
      <c r="DD99" s="67">
        <f t="shared" si="69"/>
        <v>1191032.2005276196</v>
      </c>
      <c r="DE99" s="34">
        <f t="shared" si="70"/>
        <v>4.3343058752451577E-2</v>
      </c>
      <c r="DF99" s="61">
        <f t="shared" si="102"/>
        <v>122.00698632735296</v>
      </c>
      <c r="DH99" s="50">
        <v>96869.569999999992</v>
      </c>
      <c r="DI99" s="51">
        <v>166334.80000000002</v>
      </c>
      <c r="DJ99" s="52">
        <f t="shared" si="71"/>
        <v>69465.230000000025</v>
      </c>
      <c r="DL99" s="70">
        <f t="shared" si="72"/>
        <v>28739688.673814118</v>
      </c>
      <c r="DM99" s="51"/>
      <c r="DN99" s="6">
        <v>249</v>
      </c>
      <c r="DO99" s="6" t="s">
        <v>84</v>
      </c>
      <c r="DP99" s="7">
        <v>9762</v>
      </c>
      <c r="DQ99" s="7">
        <v>24151875.505488057</v>
      </c>
      <c r="DR99" s="7">
        <v>6368320.0817965502</v>
      </c>
      <c r="DS99" s="53">
        <v>128240</v>
      </c>
      <c r="DU99" s="37">
        <f t="shared" si="73"/>
        <v>24280115.505488057</v>
      </c>
      <c r="DV99" s="132"/>
      <c r="DW99" s="61">
        <v>4658014.6783630606</v>
      </c>
      <c r="DX99" s="134"/>
      <c r="DY99" s="61">
        <f t="shared" si="74"/>
        <v>28938130.183851115</v>
      </c>
      <c r="EA99" s="67">
        <f t="shared" si="75"/>
        <v>1458938.9405646175</v>
      </c>
      <c r="EB99" s="34">
        <f t="shared" si="76"/>
        <v>5.3092499253268748E-2</v>
      </c>
      <c r="EC99" s="61">
        <f t="shared" si="77"/>
        <v>149.45082365955926</v>
      </c>
      <c r="EE99" s="50">
        <v>96869.569999999992</v>
      </c>
      <c r="EF99" s="51">
        <v>166334.80000000002</v>
      </c>
      <c r="EG99" s="52">
        <f t="shared" si="78"/>
        <v>69465.230000000025</v>
      </c>
      <c r="EI99" s="70">
        <f t="shared" si="79"/>
        <v>29007595.413851116</v>
      </c>
      <c r="EJ99" s="51"/>
      <c r="EK99" s="6">
        <v>249</v>
      </c>
      <c r="EL99" s="6" t="s">
        <v>84</v>
      </c>
      <c r="EM99" s="7">
        <v>9762</v>
      </c>
      <c r="EN99" s="7">
        <v>24623088.868268892</v>
      </c>
      <c r="EO99" s="7">
        <v>6368320.0817965502</v>
      </c>
      <c r="EP99" s="53">
        <v>128240</v>
      </c>
      <c r="ER99" s="37">
        <v>24751328.868268892</v>
      </c>
      <c r="ES99" s="132"/>
      <c r="ET99" s="61">
        <v>4658014.6783630606</v>
      </c>
      <c r="EU99" s="134"/>
      <c r="EV99" s="61">
        <v>29409343.546631955</v>
      </c>
      <c r="EX99" s="67">
        <v>2358851.4833454564</v>
      </c>
      <c r="EY99" s="34">
        <v>8.7201795731728649E-2</v>
      </c>
      <c r="EZ99" s="61">
        <v>241.63608721014714</v>
      </c>
      <c r="FB99" s="50">
        <v>96869.569999999992</v>
      </c>
      <c r="FC99" s="51">
        <v>166334.80000000002</v>
      </c>
      <c r="FD99" s="52">
        <v>69465.230000000025</v>
      </c>
      <c r="FF99" s="70">
        <v>29478808.776631955</v>
      </c>
      <c r="FG99" s="51"/>
      <c r="FH99" s="6">
        <v>249</v>
      </c>
      <c r="FI99" s="6" t="s">
        <v>84</v>
      </c>
      <c r="FJ99" s="7">
        <v>9762</v>
      </c>
      <c r="FK99" s="7">
        <v>24593642.586806625</v>
      </c>
      <c r="FL99" s="7">
        <v>6341922.7342723375</v>
      </c>
      <c r="FM99" s="53">
        <v>128240</v>
      </c>
      <c r="FO99" s="37">
        <v>24721882.586806625</v>
      </c>
      <c r="FP99" s="132"/>
      <c r="FQ99" s="134">
        <v>4658014.6783630606</v>
      </c>
      <c r="FS99" s="67">
        <v>2329405.2018831894</v>
      </c>
      <c r="FT99" s="34">
        <v>8.6113228418669238E-2</v>
      </c>
      <c r="FU99" s="61">
        <v>238.61966829370922</v>
      </c>
      <c r="FW99" s="6">
        <v>249</v>
      </c>
      <c r="FX99" s="6" t="s">
        <v>84</v>
      </c>
      <c r="FY99" s="7">
        <v>9762</v>
      </c>
      <c r="FZ99" s="7">
        <v>28614288.279401451</v>
      </c>
      <c r="GA99" s="7">
        <v>5944335.6967819715</v>
      </c>
      <c r="GB99" s="53">
        <v>128240</v>
      </c>
      <c r="GD99" s="37">
        <f t="shared" si="80"/>
        <v>28742528.279401451</v>
      </c>
      <c r="GF99" s="67">
        <f t="shared" si="81"/>
        <v>1263337.0361149535</v>
      </c>
      <c r="GG99" s="34">
        <f t="shared" si="82"/>
        <v>4.597431652664094E-2</v>
      </c>
      <c r="GH99" s="61">
        <f t="shared" si="83"/>
        <v>129.41375088249882</v>
      </c>
      <c r="GJ99" s="50">
        <v>79268.041700000016</v>
      </c>
      <c r="GK99" s="51">
        <v>191536.93340000004</v>
      </c>
      <c r="GL99" s="52">
        <f t="shared" si="84"/>
        <v>112268.89170000002</v>
      </c>
      <c r="GN99" s="70">
        <f t="shared" si="85"/>
        <v>28854797.171101451</v>
      </c>
      <c r="GO99" s="51"/>
      <c r="GP99" s="125">
        <v>13</v>
      </c>
      <c r="GQ99" s="51"/>
      <c r="GR99" s="106" t="s">
        <v>996</v>
      </c>
      <c r="GS99" s="88">
        <v>9919</v>
      </c>
      <c r="GT99" s="88">
        <v>27350951.243286498</v>
      </c>
      <c r="GU99" s="88">
        <v>5719340.2557798335</v>
      </c>
      <c r="GV99" s="88">
        <v>128240</v>
      </c>
      <c r="GX99" s="97">
        <f t="shared" si="86"/>
        <v>27479191.243286498</v>
      </c>
      <c r="GZ99" s="88">
        <v>112268.89170000002</v>
      </c>
      <c r="HB99" s="97">
        <f t="shared" si="87"/>
        <v>27591460.134986497</v>
      </c>
      <c r="HD99" s="110">
        <v>249</v>
      </c>
      <c r="HE99" s="53"/>
    </row>
    <row r="100" spans="1:213" x14ac:dyDescent="0.25">
      <c r="A100" s="6">
        <v>250</v>
      </c>
      <c r="B100" s="6" t="s">
        <v>997</v>
      </c>
      <c r="C100" s="7">
        <v>1910</v>
      </c>
      <c r="D100" s="7">
        <v>6027627.6556433411</v>
      </c>
      <c r="E100" s="7">
        <v>2019490.1008508233</v>
      </c>
      <c r="F100" s="53">
        <v>-369711</v>
      </c>
      <c r="H100" s="37">
        <f t="shared" si="88"/>
        <v>5657916.6556433411</v>
      </c>
      <c r="I100" s="132"/>
      <c r="J100" s="61">
        <v>1238123.8405400438</v>
      </c>
      <c r="K100" s="134"/>
      <c r="L100" s="134">
        <f t="shared" si="52"/>
        <v>6896040.4961833851</v>
      </c>
      <c r="M100" s="190">
        <f t="shared" si="89"/>
        <v>3610.4924063787357</v>
      </c>
      <c r="O100" s="67">
        <f t="shared" si="90"/>
        <v>16552.917739016004</v>
      </c>
      <c r="P100" s="34">
        <f t="shared" si="91"/>
        <v>2.4061265537976373E-3</v>
      </c>
      <c r="Q100" s="61">
        <f t="shared" si="92"/>
        <v>8.6664490780188501</v>
      </c>
      <c r="S100" s="50">
        <v>28546.602000000003</v>
      </c>
      <c r="T100" s="51">
        <v>38062.135999999999</v>
      </c>
      <c r="U100" s="52">
        <f t="shared" si="93"/>
        <v>9515.533999999996</v>
      </c>
      <c r="W100" s="50">
        <f t="shared" si="53"/>
        <v>6905556.0301833851</v>
      </c>
      <c r="X100" s="52">
        <f t="shared" si="94"/>
        <v>575463.00251528213</v>
      </c>
      <c r="Y100" s="51"/>
      <c r="Z100" s="6">
        <v>250</v>
      </c>
      <c r="AA100" s="6" t="s">
        <v>85</v>
      </c>
      <c r="AB100" s="7">
        <v>1910</v>
      </c>
      <c r="AC100" s="7">
        <v>6027627.6556433402</v>
      </c>
      <c r="AD100" s="7">
        <v>2019490.1008508224</v>
      </c>
      <c r="AE100" s="53">
        <v>-335466</v>
      </c>
      <c r="AG100" s="37">
        <f t="shared" si="95"/>
        <v>5692161.6556433402</v>
      </c>
      <c r="AH100" s="132"/>
      <c r="AI100" s="61">
        <v>1238123.8405400438</v>
      </c>
      <c r="AJ100" s="134"/>
      <c r="AK100" s="61">
        <f t="shared" si="54"/>
        <v>6930285.4961833842</v>
      </c>
      <c r="AM100" s="67">
        <f t="shared" si="96"/>
        <v>50797.917739015073</v>
      </c>
      <c r="AN100" s="34">
        <f t="shared" si="97"/>
        <v>7.3839682330674112E-3</v>
      </c>
      <c r="AO100" s="61">
        <f t="shared" si="98"/>
        <v>26.59576844974611</v>
      </c>
      <c r="AQ100" s="50">
        <v>28631.4</v>
      </c>
      <c r="AR100" s="51">
        <v>38175.199999999997</v>
      </c>
      <c r="AS100" s="52">
        <f t="shared" si="55"/>
        <v>9543.7999999999956</v>
      </c>
      <c r="AU100" s="70">
        <f t="shared" si="56"/>
        <v>6939829.296183384</v>
      </c>
      <c r="AV100" s="51"/>
      <c r="AW100" s="6">
        <v>250</v>
      </c>
      <c r="AX100" s="6" t="s">
        <v>85</v>
      </c>
      <c r="AY100" s="7">
        <v>1910</v>
      </c>
      <c r="AZ100" s="7">
        <v>6022378.39347017</v>
      </c>
      <c r="BA100" s="7">
        <v>2019537.3088508225</v>
      </c>
      <c r="BB100" s="53">
        <v>-335466</v>
      </c>
      <c r="BD100" s="37">
        <f t="shared" si="57"/>
        <v>5686912.39347017</v>
      </c>
      <c r="BE100" s="132"/>
      <c r="BF100" s="61">
        <v>1234820.7257369468</v>
      </c>
      <c r="BG100" s="134"/>
      <c r="BH100" s="61">
        <f t="shared" si="58"/>
        <v>6921733.1192071168</v>
      </c>
      <c r="BJ100" s="67">
        <f t="shared" si="99"/>
        <v>42245.540762747638</v>
      </c>
      <c r="BK100" s="34">
        <f t="shared" si="100"/>
        <v>6.1407975929946299E-3</v>
      </c>
      <c r="BL100" s="61">
        <f t="shared" si="101"/>
        <v>22.11808416897782</v>
      </c>
      <c r="BN100" s="50">
        <v>28631.4</v>
      </c>
      <c r="BO100" s="51">
        <v>38175.199999999997</v>
      </c>
      <c r="BP100" s="52">
        <f t="shared" si="59"/>
        <v>9543.7999999999956</v>
      </c>
      <c r="BR100" s="70">
        <f t="shared" si="60"/>
        <v>6931276.9192071166</v>
      </c>
      <c r="BS100" s="51"/>
      <c r="BT100" s="6">
        <v>250</v>
      </c>
      <c r="BU100" s="6" t="s">
        <v>85</v>
      </c>
      <c r="BV100" s="7">
        <v>1910</v>
      </c>
      <c r="BW100" s="7">
        <v>6012835.236313547</v>
      </c>
      <c r="BX100" s="7">
        <v>2011219.9312052573</v>
      </c>
      <c r="BY100" s="53">
        <v>-335466</v>
      </c>
      <c r="CA100" s="37">
        <f t="shared" si="61"/>
        <v>5677369.236313547</v>
      </c>
      <c r="CB100" s="132"/>
      <c r="CC100" s="61">
        <v>1234820.7257369468</v>
      </c>
      <c r="CD100" s="134"/>
      <c r="CE100" s="61">
        <f t="shared" si="62"/>
        <v>6912189.9620504938</v>
      </c>
      <c r="CG100" s="67">
        <f t="shared" si="63"/>
        <v>32702.383606124669</v>
      </c>
      <c r="CH100" s="34">
        <f t="shared" si="64"/>
        <v>4.7536074792244231E-3</v>
      </c>
      <c r="CI100" s="61">
        <f t="shared" si="103"/>
        <v>17.121666809489355</v>
      </c>
      <c r="CK100" s="50">
        <v>28631.4</v>
      </c>
      <c r="CL100" s="51">
        <v>38175.199999999997</v>
      </c>
      <c r="CM100" s="52">
        <f t="shared" si="65"/>
        <v>9543.7999999999956</v>
      </c>
      <c r="CO100" s="70">
        <f t="shared" si="66"/>
        <v>6921733.7620504936</v>
      </c>
      <c r="CP100" s="51"/>
      <c r="CQ100" s="6">
        <v>250</v>
      </c>
      <c r="CR100" s="6" t="s">
        <v>85</v>
      </c>
      <c r="CS100" s="7">
        <v>1910</v>
      </c>
      <c r="CT100" s="7">
        <v>5983115.8362125056</v>
      </c>
      <c r="CU100" s="7">
        <v>2011219.9312052573</v>
      </c>
      <c r="CV100" s="53">
        <v>-335466</v>
      </c>
      <c r="CX100" s="37">
        <f t="shared" si="67"/>
        <v>5647649.8362125056</v>
      </c>
      <c r="CY100" s="132"/>
      <c r="CZ100" s="61">
        <v>1234820.7257369468</v>
      </c>
      <c r="DA100" s="134"/>
      <c r="DB100" s="61">
        <f t="shared" si="68"/>
        <v>6882470.5619494524</v>
      </c>
      <c r="DD100" s="67">
        <f t="shared" si="69"/>
        <v>2982.983505083248</v>
      </c>
      <c r="DE100" s="34">
        <f t="shared" si="70"/>
        <v>4.3360547876122163E-4</v>
      </c>
      <c r="DF100" s="61">
        <f t="shared" si="102"/>
        <v>1.5617714686299728</v>
      </c>
      <c r="DH100" s="50">
        <v>28631.4</v>
      </c>
      <c r="DI100" s="51">
        <v>38175.199999999997</v>
      </c>
      <c r="DJ100" s="52">
        <f t="shared" si="71"/>
        <v>9543.7999999999956</v>
      </c>
      <c r="DL100" s="70">
        <f t="shared" si="72"/>
        <v>6892014.3619494522</v>
      </c>
      <c r="DM100" s="51"/>
      <c r="DN100" s="6">
        <v>250</v>
      </c>
      <c r="DO100" s="6" t="s">
        <v>85</v>
      </c>
      <c r="DP100" s="7">
        <v>1910</v>
      </c>
      <c r="DQ100" s="7">
        <v>6003780.9944544593</v>
      </c>
      <c r="DR100" s="7">
        <v>2019190.0013221835</v>
      </c>
      <c r="DS100" s="53">
        <v>-335466</v>
      </c>
      <c r="DU100" s="37">
        <f t="shared" si="73"/>
        <v>5668314.9944544593</v>
      </c>
      <c r="DV100" s="132"/>
      <c r="DW100" s="61">
        <v>1242313.2963089112</v>
      </c>
      <c r="DX100" s="134"/>
      <c r="DY100" s="61">
        <f t="shared" si="74"/>
        <v>6910628.2907633707</v>
      </c>
      <c r="EA100" s="67">
        <f t="shared" si="75"/>
        <v>31140.712319001555</v>
      </c>
      <c r="EB100" s="34">
        <f t="shared" si="76"/>
        <v>4.5266034663069016E-3</v>
      </c>
      <c r="EC100" s="61">
        <f t="shared" si="77"/>
        <v>16.304037863351599</v>
      </c>
      <c r="EE100" s="50">
        <v>28631.4</v>
      </c>
      <c r="EF100" s="51">
        <v>38175.199999999997</v>
      </c>
      <c r="EG100" s="52">
        <f t="shared" si="78"/>
        <v>9543.7999999999956</v>
      </c>
      <c r="EI100" s="70">
        <f t="shared" si="79"/>
        <v>6920172.0907633705</v>
      </c>
      <c r="EJ100" s="51"/>
      <c r="EK100" s="6">
        <v>250</v>
      </c>
      <c r="EL100" s="6" t="s">
        <v>85</v>
      </c>
      <c r="EM100" s="7">
        <v>1910</v>
      </c>
      <c r="EN100" s="7">
        <v>6099229.4664118746</v>
      </c>
      <c r="EO100" s="7">
        <v>2019190.0013221835</v>
      </c>
      <c r="EP100" s="53">
        <v>-335466</v>
      </c>
      <c r="ER100" s="37">
        <v>5763763.4664118746</v>
      </c>
      <c r="ES100" s="132"/>
      <c r="ET100" s="61">
        <v>1242313.2963089112</v>
      </c>
      <c r="EU100" s="134"/>
      <c r="EV100" s="61">
        <v>7006076.762720786</v>
      </c>
      <c r="EX100" s="67">
        <v>211602.92427641712</v>
      </c>
      <c r="EY100" s="34">
        <v>3.1143386420759953E-2</v>
      </c>
      <c r="EZ100" s="61">
        <v>110.78687134890949</v>
      </c>
      <c r="FB100" s="50">
        <v>28631.4</v>
      </c>
      <c r="FC100" s="51">
        <v>38175.199999999997</v>
      </c>
      <c r="FD100" s="52">
        <v>9543.7999999999956</v>
      </c>
      <c r="FF100" s="70">
        <v>7015620.5627207858</v>
      </c>
      <c r="FG100" s="51"/>
      <c r="FH100" s="6">
        <v>250</v>
      </c>
      <c r="FI100" s="6" t="s">
        <v>85</v>
      </c>
      <c r="FJ100" s="7">
        <v>1910</v>
      </c>
      <c r="FK100" s="7">
        <v>6092645.7301345067</v>
      </c>
      <c r="FL100" s="7">
        <v>2013204.8344648394</v>
      </c>
      <c r="FM100" s="53">
        <v>-335466</v>
      </c>
      <c r="FO100" s="37">
        <v>5757179.7301345067</v>
      </c>
      <c r="FP100" s="132"/>
      <c r="FQ100" s="134">
        <v>1242313.2963089112</v>
      </c>
      <c r="FS100" s="67">
        <v>205019.1879990492</v>
      </c>
      <c r="FT100" s="34">
        <v>3.0174402444382572E-2</v>
      </c>
      <c r="FU100" s="61">
        <v>107.3398890047378</v>
      </c>
      <c r="FW100" s="6">
        <v>250</v>
      </c>
      <c r="FX100" s="6" t="s">
        <v>85</v>
      </c>
      <c r="FY100" s="7">
        <v>1910</v>
      </c>
      <c r="FZ100" s="7">
        <v>7260360.9177089846</v>
      </c>
      <c r="GA100" s="7">
        <v>2005835.0791844269</v>
      </c>
      <c r="GB100" s="53">
        <v>-335466</v>
      </c>
      <c r="GD100" s="37">
        <f t="shared" si="80"/>
        <v>6924894.9177089846</v>
      </c>
      <c r="GF100" s="67">
        <f t="shared" si="81"/>
        <v>45407.339264615439</v>
      </c>
      <c r="GG100" s="34">
        <f t="shared" si="82"/>
        <v>6.6003955595313711E-3</v>
      </c>
      <c r="GH100" s="61">
        <f t="shared" si="83"/>
        <v>23.77347605477248</v>
      </c>
      <c r="GJ100" s="50">
        <v>38280.986000000004</v>
      </c>
      <c r="GK100" s="51">
        <v>27786.715700000001</v>
      </c>
      <c r="GL100" s="52">
        <f t="shared" si="84"/>
        <v>-10494.270300000004</v>
      </c>
      <c r="GN100" s="70">
        <f t="shared" si="85"/>
        <v>6914400.6474089846</v>
      </c>
      <c r="GO100" s="51"/>
      <c r="GP100" s="125">
        <v>6</v>
      </c>
      <c r="GQ100" s="51"/>
      <c r="GR100" s="106" t="s">
        <v>997</v>
      </c>
      <c r="GS100" s="88">
        <v>1967</v>
      </c>
      <c r="GT100" s="88">
        <v>7214953.5784443691</v>
      </c>
      <c r="GU100" s="88">
        <v>1937368.4064465717</v>
      </c>
      <c r="GV100" s="88">
        <v>-335466</v>
      </c>
      <c r="GX100" s="97">
        <f t="shared" si="86"/>
        <v>6879487.5784443691</v>
      </c>
      <c r="GZ100" s="88">
        <v>-10494.270300000004</v>
      </c>
      <c r="HB100" s="97">
        <f t="shared" si="87"/>
        <v>6868993.3081443692</v>
      </c>
      <c r="HD100" s="110">
        <v>250</v>
      </c>
      <c r="HE100" s="53"/>
    </row>
    <row r="101" spans="1:213" x14ac:dyDescent="0.25">
      <c r="A101" s="6">
        <v>256</v>
      </c>
      <c r="B101" s="6" t="s">
        <v>998</v>
      </c>
      <c r="C101" s="7">
        <v>1615</v>
      </c>
      <c r="D101" s="7">
        <v>5819777.7441082913</v>
      </c>
      <c r="E101" s="7">
        <v>1814643.4376810219</v>
      </c>
      <c r="F101" s="53">
        <v>171301</v>
      </c>
      <c r="H101" s="37">
        <f t="shared" si="88"/>
        <v>5991078.7441082913</v>
      </c>
      <c r="I101" s="132"/>
      <c r="J101" s="61">
        <v>941465.37617803528</v>
      </c>
      <c r="K101" s="134"/>
      <c r="L101" s="134">
        <f t="shared" si="52"/>
        <v>6932544.1202863269</v>
      </c>
      <c r="M101" s="190">
        <f t="shared" si="89"/>
        <v>4292.5969785054658</v>
      </c>
      <c r="O101" s="67">
        <f t="shared" si="90"/>
        <v>379056.86295947339</v>
      </c>
      <c r="P101" s="34">
        <f t="shared" si="91"/>
        <v>5.7840482185371557E-2</v>
      </c>
      <c r="Q101" s="61">
        <f t="shared" si="92"/>
        <v>234.71013186345101</v>
      </c>
      <c r="S101" s="50">
        <v>10874.896000000001</v>
      </c>
      <c r="T101" s="51">
        <v>103379.48010000002</v>
      </c>
      <c r="U101" s="52">
        <f t="shared" si="93"/>
        <v>92504.584100000007</v>
      </c>
      <c r="W101" s="50">
        <f t="shared" si="53"/>
        <v>7025048.7043863265</v>
      </c>
      <c r="X101" s="52">
        <f t="shared" si="94"/>
        <v>585420.72536552721</v>
      </c>
      <c r="Y101" s="51"/>
      <c r="Z101" s="6">
        <v>256</v>
      </c>
      <c r="AA101" s="6" t="s">
        <v>86</v>
      </c>
      <c r="AB101" s="7">
        <v>1615</v>
      </c>
      <c r="AC101" s="7">
        <v>5819777.7441082913</v>
      </c>
      <c r="AD101" s="7">
        <v>1814643.4376810219</v>
      </c>
      <c r="AE101" s="53">
        <v>153441</v>
      </c>
      <c r="AG101" s="37">
        <f t="shared" si="95"/>
        <v>5973218.7441082913</v>
      </c>
      <c r="AH101" s="132"/>
      <c r="AI101" s="61">
        <v>941465.37617803528</v>
      </c>
      <c r="AJ101" s="134"/>
      <c r="AK101" s="61">
        <f t="shared" si="54"/>
        <v>6914684.1202863269</v>
      </c>
      <c r="AM101" s="67">
        <f t="shared" si="96"/>
        <v>361196.86295947339</v>
      </c>
      <c r="AN101" s="34">
        <f t="shared" si="97"/>
        <v>5.5115215575593325E-2</v>
      </c>
      <c r="AO101" s="61">
        <f t="shared" si="98"/>
        <v>223.65130833403924</v>
      </c>
      <c r="AQ101" s="50">
        <v>10907.2</v>
      </c>
      <c r="AR101" s="51">
        <v>103686.57</v>
      </c>
      <c r="AS101" s="52">
        <f t="shared" si="55"/>
        <v>92779.37000000001</v>
      </c>
      <c r="AU101" s="70">
        <f t="shared" si="56"/>
        <v>7007463.490286327</v>
      </c>
      <c r="AV101" s="51"/>
      <c r="AW101" s="6">
        <v>256</v>
      </c>
      <c r="AX101" s="6" t="s">
        <v>86</v>
      </c>
      <c r="AY101" s="7">
        <v>1615</v>
      </c>
      <c r="AZ101" s="7">
        <v>5816929.0239985995</v>
      </c>
      <c r="BA101" s="7">
        <v>1814683.1816810223</v>
      </c>
      <c r="BB101" s="53">
        <v>153441</v>
      </c>
      <c r="BD101" s="37">
        <f t="shared" si="57"/>
        <v>5970370.0239985995</v>
      </c>
      <c r="BE101" s="132"/>
      <c r="BF101" s="61">
        <v>941503.42948865471</v>
      </c>
      <c r="BG101" s="134"/>
      <c r="BH101" s="61">
        <f t="shared" si="58"/>
        <v>6911873.4534872547</v>
      </c>
      <c r="BJ101" s="67">
        <f t="shared" si="99"/>
        <v>358386.19616040122</v>
      </c>
      <c r="BK101" s="34">
        <f t="shared" si="100"/>
        <v>5.46863344793602E-2</v>
      </c>
      <c r="BL101" s="61">
        <f t="shared" si="101"/>
        <v>221.91095737486143</v>
      </c>
      <c r="BN101" s="50">
        <v>10907.2</v>
      </c>
      <c r="BO101" s="51">
        <v>103686.57</v>
      </c>
      <c r="BP101" s="52">
        <f t="shared" si="59"/>
        <v>92779.37000000001</v>
      </c>
      <c r="BR101" s="70">
        <f t="shared" si="60"/>
        <v>7004652.8234872548</v>
      </c>
      <c r="BS101" s="51"/>
      <c r="BT101" s="6">
        <v>256</v>
      </c>
      <c r="BU101" s="6" t="s">
        <v>86</v>
      </c>
      <c r="BV101" s="7">
        <v>1615</v>
      </c>
      <c r="BW101" s="7">
        <v>5808452.4869588017</v>
      </c>
      <c r="BX101" s="7">
        <v>1807533.1784376029</v>
      </c>
      <c r="BY101" s="53">
        <v>153441</v>
      </c>
      <c r="CA101" s="37">
        <f t="shared" si="61"/>
        <v>5961893.4869588017</v>
      </c>
      <c r="CB101" s="132"/>
      <c r="CC101" s="61">
        <v>941503.42948865471</v>
      </c>
      <c r="CD101" s="134"/>
      <c r="CE101" s="61">
        <f t="shared" si="62"/>
        <v>6903396.9164474569</v>
      </c>
      <c r="CG101" s="67">
        <f t="shared" si="63"/>
        <v>349909.65912060346</v>
      </c>
      <c r="CH101" s="34">
        <f t="shared" si="64"/>
        <v>5.3392895321403358E-2</v>
      </c>
      <c r="CI101" s="61">
        <f t="shared" si="103"/>
        <v>216.66232762885664</v>
      </c>
      <c r="CK101" s="50">
        <v>10907.2</v>
      </c>
      <c r="CL101" s="51">
        <v>103686.57</v>
      </c>
      <c r="CM101" s="52">
        <f t="shared" si="65"/>
        <v>92779.37000000001</v>
      </c>
      <c r="CO101" s="70">
        <f t="shared" si="66"/>
        <v>6996176.286447457</v>
      </c>
      <c r="CP101" s="51"/>
      <c r="CQ101" s="6">
        <v>256</v>
      </c>
      <c r="CR101" s="6" t="s">
        <v>86</v>
      </c>
      <c r="CS101" s="7">
        <v>1615</v>
      </c>
      <c r="CT101" s="7">
        <v>5812176.5273724673</v>
      </c>
      <c r="CU101" s="7">
        <v>1807533.1784376029</v>
      </c>
      <c r="CV101" s="53">
        <v>153441</v>
      </c>
      <c r="CX101" s="37">
        <f t="shared" si="67"/>
        <v>5965617.5273724673</v>
      </c>
      <c r="CY101" s="132"/>
      <c r="CZ101" s="61">
        <v>941503.42948865471</v>
      </c>
      <c r="DA101" s="134"/>
      <c r="DB101" s="61">
        <f t="shared" si="68"/>
        <v>6907120.9568611216</v>
      </c>
      <c r="DD101" s="67">
        <f t="shared" si="69"/>
        <v>353633.69953426812</v>
      </c>
      <c r="DE101" s="34">
        <f t="shared" si="70"/>
        <v>5.3961148568482026E-2</v>
      </c>
      <c r="DF101" s="61">
        <f t="shared" si="102"/>
        <v>218.96823500573876</v>
      </c>
      <c r="DH101" s="50">
        <v>10907.2</v>
      </c>
      <c r="DI101" s="51">
        <v>103686.57</v>
      </c>
      <c r="DJ101" s="52">
        <f t="shared" si="71"/>
        <v>92779.37000000001</v>
      </c>
      <c r="DL101" s="70">
        <f t="shared" si="72"/>
        <v>6999900.3268611217</v>
      </c>
      <c r="DM101" s="51"/>
      <c r="DN101" s="6">
        <v>256</v>
      </c>
      <c r="DO101" s="6" t="s">
        <v>86</v>
      </c>
      <c r="DP101" s="7">
        <v>1615</v>
      </c>
      <c r="DQ101" s="7">
        <v>5832092.8403102234</v>
      </c>
      <c r="DR101" s="7">
        <v>1812621.306551124</v>
      </c>
      <c r="DS101" s="53">
        <v>153441</v>
      </c>
      <c r="DU101" s="37">
        <f t="shared" si="73"/>
        <v>5985533.8403102234</v>
      </c>
      <c r="DV101" s="132"/>
      <c r="DW101" s="61">
        <v>944099.94241919601</v>
      </c>
      <c r="DX101" s="134"/>
      <c r="DY101" s="61">
        <f t="shared" si="74"/>
        <v>6929633.7827294189</v>
      </c>
      <c r="EA101" s="67">
        <f t="shared" si="75"/>
        <v>376146.52540256549</v>
      </c>
      <c r="EB101" s="34">
        <f t="shared" si="76"/>
        <v>5.739639227680355E-2</v>
      </c>
      <c r="EC101" s="61">
        <f t="shared" si="77"/>
        <v>232.90806526474643</v>
      </c>
      <c r="EE101" s="50">
        <v>10907.2</v>
      </c>
      <c r="EF101" s="51">
        <v>103686.57</v>
      </c>
      <c r="EG101" s="52">
        <f t="shared" si="78"/>
        <v>92779.37000000001</v>
      </c>
      <c r="EI101" s="70">
        <f t="shared" si="79"/>
        <v>7022413.1527294191</v>
      </c>
      <c r="EJ101" s="51"/>
      <c r="EK101" s="6">
        <v>256</v>
      </c>
      <c r="EL101" s="6" t="s">
        <v>86</v>
      </c>
      <c r="EM101" s="7">
        <v>1615</v>
      </c>
      <c r="EN101" s="7">
        <v>5913516.7443202715</v>
      </c>
      <c r="EO101" s="7">
        <v>1812621.306551124</v>
      </c>
      <c r="EP101" s="53">
        <v>153441</v>
      </c>
      <c r="ER101" s="37">
        <v>6066957.7443202715</v>
      </c>
      <c r="ES101" s="132"/>
      <c r="ET101" s="61">
        <v>944099.94241919601</v>
      </c>
      <c r="EU101" s="134"/>
      <c r="EV101" s="61">
        <v>7011057.6867394671</v>
      </c>
      <c r="EX101" s="67">
        <v>529142.74941261392</v>
      </c>
      <c r="EY101" s="34">
        <v>8.1633707712744655E-2</v>
      </c>
      <c r="EZ101" s="61">
        <v>327.64256929573617</v>
      </c>
      <c r="FB101" s="50">
        <v>10907.2</v>
      </c>
      <c r="FC101" s="51">
        <v>103686.57</v>
      </c>
      <c r="FD101" s="52">
        <v>92779.37000000001</v>
      </c>
      <c r="FF101" s="70">
        <v>7103837.0567394672</v>
      </c>
      <c r="FG101" s="51"/>
      <c r="FH101" s="6">
        <v>256</v>
      </c>
      <c r="FI101" s="6" t="s">
        <v>86</v>
      </c>
      <c r="FJ101" s="7">
        <v>1615</v>
      </c>
      <c r="FK101" s="7">
        <v>5934830.0175598608</v>
      </c>
      <c r="FL101" s="7">
        <v>1834446.6921453031</v>
      </c>
      <c r="FM101" s="53">
        <v>153441</v>
      </c>
      <c r="FO101" s="37">
        <v>6088271.0175598608</v>
      </c>
      <c r="FP101" s="132"/>
      <c r="FQ101" s="134">
        <v>944099.94241919601</v>
      </c>
      <c r="FS101" s="67">
        <v>550456.02265220415</v>
      </c>
      <c r="FT101" s="34">
        <v>8.4921821402243303E-2</v>
      </c>
      <c r="FU101" s="61">
        <v>340.83964250910475</v>
      </c>
      <c r="FW101" s="6">
        <v>256</v>
      </c>
      <c r="FX101" s="6" t="s">
        <v>86</v>
      </c>
      <c r="FY101" s="7">
        <v>1615</v>
      </c>
      <c r="FZ101" s="7">
        <v>6731050.9886192</v>
      </c>
      <c r="GA101" s="7">
        <v>1735673.5328742331</v>
      </c>
      <c r="GB101" s="53">
        <v>153441</v>
      </c>
      <c r="GD101" s="37">
        <f t="shared" si="80"/>
        <v>6884491.9886192</v>
      </c>
      <c r="GF101" s="67">
        <f t="shared" si="81"/>
        <v>331004.73129234649</v>
      </c>
      <c r="GG101" s="34">
        <f t="shared" si="82"/>
        <v>5.0508182635478606E-2</v>
      </c>
      <c r="GH101" s="61">
        <f t="shared" si="83"/>
        <v>204.95648996430123</v>
      </c>
      <c r="GJ101" s="50">
        <v>6600.17</v>
      </c>
      <c r="GK101" s="51">
        <v>140055.60740000001</v>
      </c>
      <c r="GL101" s="52">
        <f t="shared" si="84"/>
        <v>133455.4374</v>
      </c>
      <c r="GN101" s="70">
        <f t="shared" si="85"/>
        <v>7017947.4260192001</v>
      </c>
      <c r="GO101" s="51"/>
      <c r="GP101" s="125">
        <v>13</v>
      </c>
      <c r="GQ101" s="51"/>
      <c r="GR101" s="106" t="s">
        <v>998</v>
      </c>
      <c r="GS101" s="88">
        <v>1656</v>
      </c>
      <c r="GT101" s="88">
        <v>6400046.2573268535</v>
      </c>
      <c r="GU101" s="88">
        <v>1723659.6640761618</v>
      </c>
      <c r="GV101" s="88">
        <v>153441</v>
      </c>
      <c r="GX101" s="97">
        <f t="shared" si="86"/>
        <v>6553487.2573268535</v>
      </c>
      <c r="GZ101" s="88">
        <v>133455.4374</v>
      </c>
      <c r="HB101" s="97">
        <f t="shared" si="87"/>
        <v>6686942.6947268536</v>
      </c>
      <c r="HD101" s="110">
        <v>256</v>
      </c>
      <c r="HE101" s="53"/>
    </row>
    <row r="102" spans="1:213" x14ac:dyDescent="0.25">
      <c r="A102" s="6">
        <v>257</v>
      </c>
      <c r="B102" s="6" t="s">
        <v>999</v>
      </c>
      <c r="C102" s="7">
        <v>39262</v>
      </c>
      <c r="D102" s="7">
        <v>19576337.114145126</v>
      </c>
      <c r="E102" s="7">
        <v>-11412486.025265384</v>
      </c>
      <c r="F102" s="53">
        <v>-2743988</v>
      </c>
      <c r="H102" s="37">
        <f t="shared" si="88"/>
        <v>16832349.114145126</v>
      </c>
      <c r="I102" s="132"/>
      <c r="J102" s="61">
        <v>11272478.06879512</v>
      </c>
      <c r="K102" s="134"/>
      <c r="L102" s="134">
        <f t="shared" si="52"/>
        <v>28104827.182940245</v>
      </c>
      <c r="M102" s="190">
        <f t="shared" si="89"/>
        <v>715.82770065050795</v>
      </c>
      <c r="O102" s="67">
        <f t="shared" si="90"/>
        <v>5962680.3828467131</v>
      </c>
      <c r="P102" s="34">
        <f t="shared" si="91"/>
        <v>0.26929097872395669</v>
      </c>
      <c r="Q102" s="61">
        <f t="shared" si="92"/>
        <v>151.86899248246939</v>
      </c>
      <c r="S102" s="50">
        <v>1383645.6427679998</v>
      </c>
      <c r="T102" s="51">
        <v>705712.78229999996</v>
      </c>
      <c r="U102" s="52">
        <f t="shared" si="93"/>
        <v>-677932.86046799982</v>
      </c>
      <c r="W102" s="50">
        <f t="shared" si="53"/>
        <v>27426894.322472245</v>
      </c>
      <c r="X102" s="52">
        <f t="shared" si="94"/>
        <v>2285574.526872687</v>
      </c>
      <c r="Y102" s="51"/>
      <c r="Z102" s="6">
        <v>257</v>
      </c>
      <c r="AA102" s="6" t="s">
        <v>87</v>
      </c>
      <c r="AB102" s="7">
        <v>39262</v>
      </c>
      <c r="AC102" s="7">
        <v>19576337.114145122</v>
      </c>
      <c r="AD102" s="7">
        <v>-11412486.025265386</v>
      </c>
      <c r="AE102" s="53">
        <v>-2996879</v>
      </c>
      <c r="AG102" s="37">
        <f t="shared" si="95"/>
        <v>16579458.114145122</v>
      </c>
      <c r="AH102" s="132"/>
      <c r="AI102" s="61">
        <v>11272478.06879512</v>
      </c>
      <c r="AJ102" s="134"/>
      <c r="AK102" s="61">
        <f t="shared" si="54"/>
        <v>27851936.182940245</v>
      </c>
      <c r="AM102" s="67">
        <f t="shared" si="96"/>
        <v>5709789.3828467131</v>
      </c>
      <c r="AN102" s="34">
        <f t="shared" si="97"/>
        <v>0.25786972845932871</v>
      </c>
      <c r="AO102" s="61">
        <f t="shared" si="98"/>
        <v>145.42787893756591</v>
      </c>
      <c r="AQ102" s="50">
        <v>1387755.7775999994</v>
      </c>
      <c r="AR102" s="51">
        <v>707809.11</v>
      </c>
      <c r="AS102" s="52">
        <f t="shared" si="55"/>
        <v>-679946.66759999946</v>
      </c>
      <c r="AU102" s="70">
        <f t="shared" si="56"/>
        <v>27171989.515340246</v>
      </c>
      <c r="AV102" s="51"/>
      <c r="AW102" s="6">
        <v>257</v>
      </c>
      <c r="AX102" s="6" t="s">
        <v>87</v>
      </c>
      <c r="AY102" s="7">
        <v>39262</v>
      </c>
      <c r="AZ102" s="7">
        <v>19574711.034490522</v>
      </c>
      <c r="BA102" s="7">
        <v>-11412043.276511576</v>
      </c>
      <c r="BB102" s="53">
        <v>-2996879</v>
      </c>
      <c r="BD102" s="37">
        <f t="shared" si="57"/>
        <v>16577832.034490522</v>
      </c>
      <c r="BE102" s="132"/>
      <c r="BF102" s="61">
        <v>11249505.603451058</v>
      </c>
      <c r="BG102" s="134"/>
      <c r="BH102" s="61">
        <f t="shared" si="58"/>
        <v>27827337.63794158</v>
      </c>
      <c r="BJ102" s="67">
        <f t="shared" si="99"/>
        <v>5685190.8378480487</v>
      </c>
      <c r="BK102" s="34">
        <f t="shared" si="100"/>
        <v>0.25675879078825514</v>
      </c>
      <c r="BL102" s="61">
        <f t="shared" si="101"/>
        <v>144.80135596373208</v>
      </c>
      <c r="BN102" s="50">
        <v>1387755.7775999994</v>
      </c>
      <c r="BO102" s="51">
        <v>707809.11</v>
      </c>
      <c r="BP102" s="52">
        <f t="shared" si="59"/>
        <v>-679946.66759999946</v>
      </c>
      <c r="BR102" s="70">
        <f t="shared" si="60"/>
        <v>27147390.970341582</v>
      </c>
      <c r="BS102" s="51"/>
      <c r="BT102" s="6">
        <v>257</v>
      </c>
      <c r="BU102" s="6" t="s">
        <v>87</v>
      </c>
      <c r="BV102" s="7">
        <v>39262</v>
      </c>
      <c r="BW102" s="7">
        <v>19565518.585244432</v>
      </c>
      <c r="BX102" s="7">
        <v>-11368576.097824628</v>
      </c>
      <c r="BY102" s="53">
        <v>-2996879</v>
      </c>
      <c r="CA102" s="37">
        <f t="shared" si="61"/>
        <v>16568639.585244432</v>
      </c>
      <c r="CB102" s="132"/>
      <c r="CC102" s="61">
        <v>11249505.603451058</v>
      </c>
      <c r="CD102" s="134"/>
      <c r="CE102" s="61">
        <f t="shared" si="62"/>
        <v>27818145.18869549</v>
      </c>
      <c r="CG102" s="67">
        <f t="shared" si="63"/>
        <v>5675998.3886019588</v>
      </c>
      <c r="CH102" s="34">
        <f t="shared" si="64"/>
        <v>0.25634363460086818</v>
      </c>
      <c r="CI102" s="61">
        <f t="shared" si="103"/>
        <v>144.56722501660533</v>
      </c>
      <c r="CK102" s="50">
        <v>1387755.7775999994</v>
      </c>
      <c r="CL102" s="51">
        <v>707809.11</v>
      </c>
      <c r="CM102" s="52">
        <f t="shared" si="65"/>
        <v>-679946.66759999946</v>
      </c>
      <c r="CO102" s="70">
        <f t="shared" si="66"/>
        <v>27138198.521095492</v>
      </c>
      <c r="CP102" s="51"/>
      <c r="CQ102" s="6">
        <v>257</v>
      </c>
      <c r="CR102" s="6" t="s">
        <v>87</v>
      </c>
      <c r="CS102" s="7">
        <v>39262</v>
      </c>
      <c r="CT102" s="7">
        <v>18886267.652481243</v>
      </c>
      <c r="CU102" s="7">
        <v>-11368576.097824628</v>
      </c>
      <c r="CV102" s="53">
        <v>-2996879</v>
      </c>
      <c r="CX102" s="37">
        <f t="shared" si="67"/>
        <v>15889388.652481243</v>
      </c>
      <c r="CY102" s="132"/>
      <c r="CZ102" s="61">
        <v>11249505.603451058</v>
      </c>
      <c r="DA102" s="134"/>
      <c r="DB102" s="61">
        <f t="shared" si="68"/>
        <v>27138894.255932301</v>
      </c>
      <c r="DD102" s="67">
        <f t="shared" si="69"/>
        <v>4996747.4558387697</v>
      </c>
      <c r="DE102" s="34">
        <f t="shared" si="70"/>
        <v>0.22566680191180299</v>
      </c>
      <c r="DF102" s="61">
        <f t="shared" si="102"/>
        <v>127.26675808259309</v>
      </c>
      <c r="DH102" s="50">
        <v>1387755.7775999994</v>
      </c>
      <c r="DI102" s="51">
        <v>707809.11</v>
      </c>
      <c r="DJ102" s="52">
        <f t="shared" si="71"/>
        <v>-679946.66759999946</v>
      </c>
      <c r="DL102" s="70">
        <f t="shared" si="72"/>
        <v>26458947.588332303</v>
      </c>
      <c r="DM102" s="51"/>
      <c r="DN102" s="6">
        <v>257</v>
      </c>
      <c r="DO102" s="6" t="s">
        <v>87</v>
      </c>
      <c r="DP102" s="7">
        <v>39262</v>
      </c>
      <c r="DQ102" s="7">
        <v>19043890.83087432</v>
      </c>
      <c r="DR102" s="7">
        <v>-11354984.440861113</v>
      </c>
      <c r="DS102" s="53">
        <v>-2996879</v>
      </c>
      <c r="DU102" s="37">
        <f t="shared" si="73"/>
        <v>16047011.83087432</v>
      </c>
      <c r="DV102" s="132"/>
      <c r="DW102" s="61">
        <v>11447165.197324771</v>
      </c>
      <c r="DX102" s="134"/>
      <c r="DY102" s="61">
        <f t="shared" si="74"/>
        <v>27494177.028199092</v>
      </c>
      <c r="EA102" s="67">
        <f t="shared" si="75"/>
        <v>5352030.2281055599</v>
      </c>
      <c r="EB102" s="34">
        <f t="shared" si="76"/>
        <v>0.2417123450777118</v>
      </c>
      <c r="EC102" s="61">
        <f t="shared" si="77"/>
        <v>136.31578187829351</v>
      </c>
      <c r="EE102" s="50">
        <v>1387755.7775999994</v>
      </c>
      <c r="EF102" s="51">
        <v>707809.11</v>
      </c>
      <c r="EG102" s="52">
        <f t="shared" si="78"/>
        <v>-679946.66759999946</v>
      </c>
      <c r="EI102" s="70">
        <f t="shared" si="79"/>
        <v>26814230.360599093</v>
      </c>
      <c r="EJ102" s="51"/>
      <c r="EK102" s="6">
        <v>257</v>
      </c>
      <c r="EL102" s="6" t="s">
        <v>87</v>
      </c>
      <c r="EM102" s="7">
        <v>39262</v>
      </c>
      <c r="EN102" s="7">
        <v>20630282.521747045</v>
      </c>
      <c r="EO102" s="7">
        <v>-11354984.440861113</v>
      </c>
      <c r="EP102" s="53">
        <v>-2996879</v>
      </c>
      <c r="ER102" s="37">
        <v>17633403.521747045</v>
      </c>
      <c r="ES102" s="132"/>
      <c r="ET102" s="61">
        <v>11447165.197324771</v>
      </c>
      <c r="EU102" s="134"/>
      <c r="EV102" s="61">
        <v>29080568.719071817</v>
      </c>
      <c r="EX102" s="67">
        <v>8631349.318978291</v>
      </c>
      <c r="EY102" s="34">
        <v>0.42208698288692698</v>
      </c>
      <c r="EZ102" s="61">
        <v>219.83977685747774</v>
      </c>
      <c r="FB102" s="50">
        <v>1387755.7775999994</v>
      </c>
      <c r="FC102" s="51">
        <v>707809.11</v>
      </c>
      <c r="FD102" s="52">
        <v>-679946.66759999946</v>
      </c>
      <c r="FF102" s="70">
        <v>28400622.051471818</v>
      </c>
      <c r="FG102" s="51"/>
      <c r="FH102" s="6">
        <v>257</v>
      </c>
      <c r="FI102" s="6" t="s">
        <v>87</v>
      </c>
      <c r="FJ102" s="7">
        <v>39262</v>
      </c>
      <c r="FK102" s="7">
        <v>20647929.261700947</v>
      </c>
      <c r="FL102" s="7">
        <v>-11325137.202885292</v>
      </c>
      <c r="FM102" s="53">
        <v>-2996879</v>
      </c>
      <c r="FO102" s="37">
        <v>17651050.261700947</v>
      </c>
      <c r="FP102" s="132"/>
      <c r="FQ102" s="134">
        <v>11447165.197324771</v>
      </c>
      <c r="FS102" s="67">
        <v>8648996.0589321926</v>
      </c>
      <c r="FT102" s="34">
        <v>0.4229499370960163</v>
      </c>
      <c r="FU102" s="61">
        <v>220.2892379127959</v>
      </c>
      <c r="FW102" s="6">
        <v>257</v>
      </c>
      <c r="FX102" s="6" t="s">
        <v>87</v>
      </c>
      <c r="FY102" s="7">
        <v>39262</v>
      </c>
      <c r="FZ102" s="7">
        <v>30896459.102079704</v>
      </c>
      <c r="GA102" s="7">
        <v>-11817301.275911475</v>
      </c>
      <c r="GB102" s="53">
        <v>-2996879</v>
      </c>
      <c r="GD102" s="37">
        <f t="shared" si="80"/>
        <v>27899580.102079704</v>
      </c>
      <c r="GF102" s="67">
        <f t="shared" si="81"/>
        <v>5757433.3019861728</v>
      </c>
      <c r="GG102" s="34">
        <f t="shared" si="82"/>
        <v>0.26002145835117724</v>
      </c>
      <c r="GH102" s="61">
        <f t="shared" si="83"/>
        <v>146.64136574769938</v>
      </c>
      <c r="GJ102" s="50">
        <v>1468991.9166960004</v>
      </c>
      <c r="GK102" s="51">
        <v>667937.20400000014</v>
      </c>
      <c r="GL102" s="52">
        <f t="shared" si="84"/>
        <v>-801054.71269600024</v>
      </c>
      <c r="GN102" s="70">
        <f t="shared" si="85"/>
        <v>27098525.389383703</v>
      </c>
      <c r="GO102" s="51"/>
      <c r="GP102" s="125">
        <v>1</v>
      </c>
      <c r="GQ102" s="51"/>
      <c r="GR102" s="106" t="s">
        <v>999</v>
      </c>
      <c r="GS102" s="88">
        <v>39170</v>
      </c>
      <c r="GT102" s="88">
        <v>25139025.800093532</v>
      </c>
      <c r="GU102" s="88">
        <v>-12385162.81562716</v>
      </c>
      <c r="GV102" s="88">
        <v>-2996879</v>
      </c>
      <c r="GX102" s="97">
        <f t="shared" si="86"/>
        <v>22142146.800093532</v>
      </c>
      <c r="GZ102" s="88">
        <v>-801054.71269600024</v>
      </c>
      <c r="HB102" s="97">
        <f t="shared" si="87"/>
        <v>21341092.087397531</v>
      </c>
      <c r="HD102" s="110">
        <v>257</v>
      </c>
      <c r="HE102" s="53"/>
    </row>
    <row r="103" spans="1:213" x14ac:dyDescent="0.25">
      <c r="A103" s="6">
        <v>260</v>
      </c>
      <c r="B103" s="6" t="s">
        <v>1000</v>
      </c>
      <c r="C103" s="7">
        <v>10358</v>
      </c>
      <c r="D103" s="7">
        <v>34366264.207959667</v>
      </c>
      <c r="E103" s="7">
        <v>9563018.077649489</v>
      </c>
      <c r="F103" s="53">
        <v>-803557</v>
      </c>
      <c r="H103" s="37">
        <f t="shared" si="88"/>
        <v>33562707.207959667</v>
      </c>
      <c r="I103" s="132"/>
      <c r="J103" s="61">
        <v>5960741.3177642571</v>
      </c>
      <c r="K103" s="134"/>
      <c r="L103" s="134">
        <f t="shared" si="52"/>
        <v>39523448.525723927</v>
      </c>
      <c r="M103" s="190">
        <f t="shared" si="89"/>
        <v>3815.7413135473957</v>
      </c>
      <c r="O103" s="67">
        <f t="shared" si="90"/>
        <v>2408355.2525223643</v>
      </c>
      <c r="P103" s="34">
        <f t="shared" si="91"/>
        <v>6.4888837400855562E-2</v>
      </c>
      <c r="Q103" s="61">
        <f t="shared" si="92"/>
        <v>232.51160962756944</v>
      </c>
      <c r="S103" s="50">
        <v>81561.72</v>
      </c>
      <c r="T103" s="51">
        <v>118468.3983</v>
      </c>
      <c r="U103" s="52">
        <f t="shared" si="93"/>
        <v>36906.6783</v>
      </c>
      <c r="W103" s="50">
        <f t="shared" si="53"/>
        <v>39560355.204023927</v>
      </c>
      <c r="X103" s="52">
        <f t="shared" si="94"/>
        <v>3296696.267001994</v>
      </c>
      <c r="Y103" s="51"/>
      <c r="Z103" s="6">
        <v>260</v>
      </c>
      <c r="AA103" s="6" t="s">
        <v>88</v>
      </c>
      <c r="AB103" s="7">
        <v>10358</v>
      </c>
      <c r="AC103" s="7">
        <v>34366264.207959667</v>
      </c>
      <c r="AD103" s="7">
        <v>9563018.077649489</v>
      </c>
      <c r="AE103" s="53">
        <v>-989109</v>
      </c>
      <c r="AG103" s="37">
        <f t="shared" si="95"/>
        <v>33377155.207959667</v>
      </c>
      <c r="AH103" s="132"/>
      <c r="AI103" s="61">
        <v>5960741.3177642571</v>
      </c>
      <c r="AJ103" s="134"/>
      <c r="AK103" s="61">
        <f t="shared" si="54"/>
        <v>39337896.525723927</v>
      </c>
      <c r="AM103" s="67">
        <f t="shared" si="96"/>
        <v>2222803.2525223643</v>
      </c>
      <c r="AN103" s="34">
        <f t="shared" si="97"/>
        <v>5.9889469660239503E-2</v>
      </c>
      <c r="AO103" s="61">
        <f t="shared" si="98"/>
        <v>214.59772663857544</v>
      </c>
      <c r="AQ103" s="50">
        <v>81804</v>
      </c>
      <c r="AR103" s="51">
        <v>118820.31</v>
      </c>
      <c r="AS103" s="52">
        <f t="shared" si="55"/>
        <v>37016.31</v>
      </c>
      <c r="AU103" s="70">
        <f t="shared" si="56"/>
        <v>39374912.835723929</v>
      </c>
      <c r="AV103" s="51"/>
      <c r="AW103" s="6">
        <v>260</v>
      </c>
      <c r="AX103" s="6" t="s">
        <v>88</v>
      </c>
      <c r="AY103" s="7">
        <v>10358</v>
      </c>
      <c r="AZ103" s="7">
        <v>34384304.062453181</v>
      </c>
      <c r="BA103" s="7">
        <v>9563269.7416494898</v>
      </c>
      <c r="BB103" s="53">
        <v>-989109</v>
      </c>
      <c r="BD103" s="37">
        <f t="shared" si="57"/>
        <v>33395195.062453181</v>
      </c>
      <c r="BE103" s="132"/>
      <c r="BF103" s="61">
        <v>5979422.4775057547</v>
      </c>
      <c r="BG103" s="134"/>
      <c r="BH103" s="61">
        <f t="shared" si="58"/>
        <v>39374617.539958939</v>
      </c>
      <c r="BJ103" s="67">
        <f t="shared" si="99"/>
        <v>2259524.2667573765</v>
      </c>
      <c r="BK103" s="34">
        <f t="shared" si="100"/>
        <v>6.0878851903326203E-2</v>
      </c>
      <c r="BL103" s="61">
        <f t="shared" si="101"/>
        <v>218.14291048053451</v>
      </c>
      <c r="BN103" s="50">
        <v>81804</v>
      </c>
      <c r="BO103" s="51">
        <v>118820.31</v>
      </c>
      <c r="BP103" s="52">
        <f t="shared" si="59"/>
        <v>37016.31</v>
      </c>
      <c r="BR103" s="70">
        <f t="shared" si="60"/>
        <v>39411633.849958941</v>
      </c>
      <c r="BS103" s="51"/>
      <c r="BT103" s="6">
        <v>260</v>
      </c>
      <c r="BU103" s="6" t="s">
        <v>88</v>
      </c>
      <c r="BV103" s="7">
        <v>10358</v>
      </c>
      <c r="BW103" s="7">
        <v>34380529.537360758</v>
      </c>
      <c r="BX103" s="7">
        <v>9563316.8020421173</v>
      </c>
      <c r="BY103" s="53">
        <v>-989109</v>
      </c>
      <c r="CA103" s="37">
        <f t="shared" si="61"/>
        <v>33391420.537360758</v>
      </c>
      <c r="CB103" s="132"/>
      <c r="CC103" s="61">
        <v>5979422.4775057547</v>
      </c>
      <c r="CD103" s="134"/>
      <c r="CE103" s="61">
        <f t="shared" si="62"/>
        <v>39370843.014866516</v>
      </c>
      <c r="CG103" s="67">
        <f t="shared" si="63"/>
        <v>2255749.7416649535</v>
      </c>
      <c r="CH103" s="34">
        <f t="shared" si="64"/>
        <v>6.0777154055913052E-2</v>
      </c>
      <c r="CI103" s="61">
        <f t="shared" si="103"/>
        <v>217.77850373285901</v>
      </c>
      <c r="CK103" s="50">
        <v>81804</v>
      </c>
      <c r="CL103" s="51">
        <v>118820.31</v>
      </c>
      <c r="CM103" s="52">
        <f t="shared" si="65"/>
        <v>37016.31</v>
      </c>
      <c r="CO103" s="70">
        <f t="shared" si="66"/>
        <v>39407859.324866518</v>
      </c>
      <c r="CP103" s="51"/>
      <c r="CQ103" s="6">
        <v>260</v>
      </c>
      <c r="CR103" s="6" t="s">
        <v>88</v>
      </c>
      <c r="CS103" s="7">
        <v>10358</v>
      </c>
      <c r="CT103" s="7">
        <v>33860756.342135623</v>
      </c>
      <c r="CU103" s="7">
        <v>9563316.8020421173</v>
      </c>
      <c r="CV103" s="53">
        <v>-989109</v>
      </c>
      <c r="CX103" s="37">
        <f t="shared" si="67"/>
        <v>32871647.342135623</v>
      </c>
      <c r="CY103" s="132"/>
      <c r="CZ103" s="61">
        <v>5979422.4775057547</v>
      </c>
      <c r="DA103" s="134"/>
      <c r="DB103" s="61">
        <f t="shared" si="68"/>
        <v>38851069.819641382</v>
      </c>
      <c r="DD103" s="67">
        <f t="shared" si="69"/>
        <v>1735976.546439819</v>
      </c>
      <c r="DE103" s="34">
        <f t="shared" si="70"/>
        <v>4.6772792234722922E-2</v>
      </c>
      <c r="DF103" s="61">
        <f t="shared" si="102"/>
        <v>167.59765847072978</v>
      </c>
      <c r="DH103" s="50">
        <v>81804</v>
      </c>
      <c r="DI103" s="51">
        <v>118820.31</v>
      </c>
      <c r="DJ103" s="52">
        <f t="shared" si="71"/>
        <v>37016.31</v>
      </c>
      <c r="DL103" s="70">
        <f t="shared" si="72"/>
        <v>38888086.129641384</v>
      </c>
      <c r="DM103" s="51"/>
      <c r="DN103" s="6">
        <v>260</v>
      </c>
      <c r="DO103" s="6" t="s">
        <v>88</v>
      </c>
      <c r="DP103" s="7">
        <v>10358</v>
      </c>
      <c r="DQ103" s="7">
        <v>33914870.51672218</v>
      </c>
      <c r="DR103" s="7">
        <v>9559246.8251088262</v>
      </c>
      <c r="DS103" s="53">
        <v>-989109</v>
      </c>
      <c r="DU103" s="37">
        <f t="shared" si="73"/>
        <v>32925761.51672218</v>
      </c>
      <c r="DV103" s="132"/>
      <c r="DW103" s="61">
        <v>5993902.4038320938</v>
      </c>
      <c r="DX103" s="134"/>
      <c r="DY103" s="61">
        <f t="shared" si="74"/>
        <v>38919663.920554273</v>
      </c>
      <c r="EA103" s="67">
        <f t="shared" si="75"/>
        <v>1804570.6473527104</v>
      </c>
      <c r="EB103" s="34">
        <f t="shared" si="76"/>
        <v>4.8620937958296216E-2</v>
      </c>
      <c r="EC103" s="61">
        <f t="shared" si="77"/>
        <v>174.21998912461001</v>
      </c>
      <c r="EE103" s="50">
        <v>81804</v>
      </c>
      <c r="EF103" s="51">
        <v>118820.31</v>
      </c>
      <c r="EG103" s="52">
        <f t="shared" si="78"/>
        <v>37016.31</v>
      </c>
      <c r="EI103" s="70">
        <f t="shared" si="79"/>
        <v>38956680.230554275</v>
      </c>
      <c r="EJ103" s="51"/>
      <c r="EK103" s="6">
        <v>260</v>
      </c>
      <c r="EL103" s="6" t="s">
        <v>88</v>
      </c>
      <c r="EM103" s="7">
        <v>10358</v>
      </c>
      <c r="EN103" s="7">
        <v>34455976.323801257</v>
      </c>
      <c r="EO103" s="7">
        <v>9559246.8251088262</v>
      </c>
      <c r="EP103" s="53">
        <v>-989109</v>
      </c>
      <c r="ER103" s="37">
        <v>33466867.323801257</v>
      </c>
      <c r="ES103" s="132"/>
      <c r="ET103" s="61">
        <v>5993902.4038320938</v>
      </c>
      <c r="EU103" s="134"/>
      <c r="EV103" s="61">
        <v>39460769.72763335</v>
      </c>
      <c r="EX103" s="67">
        <v>2798881.3744317889</v>
      </c>
      <c r="EY103" s="34">
        <v>7.6343077243247667E-2</v>
      </c>
      <c r="EZ103" s="61">
        <v>270.21445978294929</v>
      </c>
      <c r="FB103" s="50">
        <v>81804</v>
      </c>
      <c r="FC103" s="51">
        <v>118820.31</v>
      </c>
      <c r="FD103" s="52">
        <v>37016.31</v>
      </c>
      <c r="FF103" s="70">
        <v>39497786.037633352</v>
      </c>
      <c r="FG103" s="51"/>
      <c r="FH103" s="6">
        <v>260</v>
      </c>
      <c r="FI103" s="6" t="s">
        <v>88</v>
      </c>
      <c r="FJ103" s="7">
        <v>10358</v>
      </c>
      <c r="FK103" s="7">
        <v>34460682.115151033</v>
      </c>
      <c r="FL103" s="7">
        <v>9567203.9390539657</v>
      </c>
      <c r="FM103" s="53">
        <v>-989109</v>
      </c>
      <c r="FO103" s="37">
        <v>33471573.115151033</v>
      </c>
      <c r="FP103" s="132"/>
      <c r="FQ103" s="134">
        <v>5993902.4038320938</v>
      </c>
      <c r="FS103" s="67">
        <v>2803587.165781565</v>
      </c>
      <c r="FT103" s="34">
        <v>7.647143373444748E-2</v>
      </c>
      <c r="FU103" s="61">
        <v>270.6687744527481</v>
      </c>
      <c r="FW103" s="6">
        <v>260</v>
      </c>
      <c r="FX103" s="6" t="s">
        <v>88</v>
      </c>
      <c r="FY103" s="7">
        <v>10358</v>
      </c>
      <c r="FZ103" s="7">
        <v>40008235.617871396</v>
      </c>
      <c r="GA103" s="7">
        <v>9449854.7887260951</v>
      </c>
      <c r="GB103" s="53">
        <v>-989109</v>
      </c>
      <c r="GD103" s="37">
        <f t="shared" si="80"/>
        <v>39019126.617871396</v>
      </c>
      <c r="GF103" s="67">
        <f t="shared" si="81"/>
        <v>1904033.3446698338</v>
      </c>
      <c r="GG103" s="34">
        <f t="shared" si="82"/>
        <v>5.1300782963264561E-2</v>
      </c>
      <c r="GH103" s="61">
        <f t="shared" si="83"/>
        <v>183.82248934831375</v>
      </c>
      <c r="GJ103" s="50">
        <v>75241.938000000009</v>
      </c>
      <c r="GK103" s="51">
        <v>249486.42600000001</v>
      </c>
      <c r="GL103" s="52">
        <f t="shared" si="84"/>
        <v>174244.48800000001</v>
      </c>
      <c r="GN103" s="70">
        <f t="shared" si="85"/>
        <v>39193371.105871394</v>
      </c>
      <c r="GO103" s="51"/>
      <c r="GP103" s="125">
        <v>12</v>
      </c>
      <c r="GQ103" s="51"/>
      <c r="GR103" s="106" t="s">
        <v>1000</v>
      </c>
      <c r="GS103" s="88">
        <v>10486</v>
      </c>
      <c r="GT103" s="88">
        <v>38104202.273201562</v>
      </c>
      <c r="GU103" s="88">
        <v>9177999.8097972851</v>
      </c>
      <c r="GV103" s="88">
        <v>-989109</v>
      </c>
      <c r="GX103" s="97">
        <f t="shared" si="86"/>
        <v>37115093.273201562</v>
      </c>
      <c r="GZ103" s="88">
        <v>174244.48800000001</v>
      </c>
      <c r="HB103" s="97">
        <f t="shared" si="87"/>
        <v>37289337.76120156</v>
      </c>
      <c r="HD103" s="110">
        <v>260</v>
      </c>
      <c r="HE103" s="53"/>
    </row>
    <row r="104" spans="1:213" x14ac:dyDescent="0.25">
      <c r="A104" s="6">
        <v>261</v>
      </c>
      <c r="B104" s="6" t="s">
        <v>1001</v>
      </c>
      <c r="C104" s="7">
        <v>6436</v>
      </c>
      <c r="D104" s="7">
        <v>19793991.413532048</v>
      </c>
      <c r="E104" s="7">
        <v>1911159.6972636322</v>
      </c>
      <c r="F104" s="53">
        <v>289397</v>
      </c>
      <c r="H104" s="37">
        <f t="shared" si="88"/>
        <v>20083388.413532048</v>
      </c>
      <c r="I104" s="132"/>
      <c r="J104" s="61">
        <v>3306806.2247362677</v>
      </c>
      <c r="K104" s="134"/>
      <c r="L104" s="134">
        <f t="shared" si="52"/>
        <v>23390194.638268314</v>
      </c>
      <c r="M104" s="190">
        <f t="shared" si="89"/>
        <v>3634.2751147091849</v>
      </c>
      <c r="O104" s="67">
        <f t="shared" si="90"/>
        <v>669654.43343712017</v>
      </c>
      <c r="P104" s="34">
        <f t="shared" si="91"/>
        <v>2.9473526042955962E-2</v>
      </c>
      <c r="Q104" s="61">
        <f t="shared" si="92"/>
        <v>104.04823390881296</v>
      </c>
      <c r="S104" s="50">
        <v>127847.99610000002</v>
      </c>
      <c r="T104" s="51">
        <v>137363.5301</v>
      </c>
      <c r="U104" s="52">
        <f t="shared" si="93"/>
        <v>9515.5339999999851</v>
      </c>
      <c r="W104" s="50">
        <f t="shared" si="53"/>
        <v>23399710.172268316</v>
      </c>
      <c r="X104" s="52">
        <f t="shared" si="94"/>
        <v>1949975.8476890263</v>
      </c>
      <c r="Y104" s="51"/>
      <c r="Z104" s="6">
        <v>261</v>
      </c>
      <c r="AA104" s="6" t="s">
        <v>89</v>
      </c>
      <c r="AB104" s="7">
        <v>6436</v>
      </c>
      <c r="AC104" s="7">
        <v>19793991.413532048</v>
      </c>
      <c r="AD104" s="7">
        <v>1911159.6972636322</v>
      </c>
      <c r="AE104" s="53">
        <v>102601</v>
      </c>
      <c r="AG104" s="37">
        <f t="shared" si="95"/>
        <v>19896592.413532048</v>
      </c>
      <c r="AH104" s="132"/>
      <c r="AI104" s="61">
        <v>3306806.2247362677</v>
      </c>
      <c r="AJ104" s="134"/>
      <c r="AK104" s="61">
        <f t="shared" si="54"/>
        <v>23203398.638268314</v>
      </c>
      <c r="AM104" s="67">
        <f t="shared" si="96"/>
        <v>482858.43343712017</v>
      </c>
      <c r="AN104" s="34">
        <f t="shared" si="97"/>
        <v>2.1252066591904682E-2</v>
      </c>
      <c r="AO104" s="61">
        <f t="shared" si="98"/>
        <v>75.024616755301452</v>
      </c>
      <c r="AQ104" s="50">
        <v>128227.77</v>
      </c>
      <c r="AR104" s="51">
        <v>137771.57</v>
      </c>
      <c r="AS104" s="52">
        <f t="shared" si="55"/>
        <v>9543.8000000000029</v>
      </c>
      <c r="AU104" s="70">
        <f t="shared" si="56"/>
        <v>23212942.438268315</v>
      </c>
      <c r="AV104" s="51"/>
      <c r="AW104" s="6">
        <v>261</v>
      </c>
      <c r="AX104" s="6" t="s">
        <v>89</v>
      </c>
      <c r="AY104" s="7">
        <v>6436</v>
      </c>
      <c r="AZ104" s="7">
        <v>19792272.901006687</v>
      </c>
      <c r="BA104" s="7">
        <v>1911313.8012636327</v>
      </c>
      <c r="BB104" s="53">
        <v>102601</v>
      </c>
      <c r="BD104" s="37">
        <f t="shared" si="57"/>
        <v>19894873.901006687</v>
      </c>
      <c r="BE104" s="132"/>
      <c r="BF104" s="61">
        <v>3315766.7983640805</v>
      </c>
      <c r="BG104" s="134"/>
      <c r="BH104" s="61">
        <f t="shared" si="58"/>
        <v>23210640.699370768</v>
      </c>
      <c r="BJ104" s="67">
        <f t="shared" si="99"/>
        <v>490100.49453957379</v>
      </c>
      <c r="BK104" s="34">
        <f t="shared" si="100"/>
        <v>2.1570811702591518E-2</v>
      </c>
      <c r="BL104" s="61">
        <f t="shared" si="101"/>
        <v>76.149859313171817</v>
      </c>
      <c r="BN104" s="50">
        <v>128227.77</v>
      </c>
      <c r="BO104" s="51">
        <v>137771.57</v>
      </c>
      <c r="BP104" s="52">
        <f t="shared" si="59"/>
        <v>9543.8000000000029</v>
      </c>
      <c r="BR104" s="70">
        <f t="shared" si="60"/>
        <v>23220184.499370769</v>
      </c>
      <c r="BS104" s="51"/>
      <c r="BT104" s="6">
        <v>261</v>
      </c>
      <c r="BU104" s="6" t="s">
        <v>89</v>
      </c>
      <c r="BV104" s="7">
        <v>6436</v>
      </c>
      <c r="BW104" s="7">
        <v>19801580.050053462</v>
      </c>
      <c r="BX104" s="7">
        <v>1927566.9450606266</v>
      </c>
      <c r="BY104" s="53">
        <v>102601</v>
      </c>
      <c r="CA104" s="37">
        <f t="shared" si="61"/>
        <v>19904181.050053462</v>
      </c>
      <c r="CB104" s="132"/>
      <c r="CC104" s="61">
        <v>3315766.7983640805</v>
      </c>
      <c r="CD104" s="134"/>
      <c r="CE104" s="61">
        <f t="shared" si="62"/>
        <v>23219947.848417543</v>
      </c>
      <c r="CG104" s="67">
        <f t="shared" si="63"/>
        <v>499407.64358634874</v>
      </c>
      <c r="CH104" s="34">
        <f t="shared" si="64"/>
        <v>2.1980447607498212E-2</v>
      </c>
      <c r="CI104" s="61">
        <f t="shared" si="103"/>
        <v>77.595966996014411</v>
      </c>
      <c r="CK104" s="50">
        <v>128227.77</v>
      </c>
      <c r="CL104" s="51">
        <v>137771.57</v>
      </c>
      <c r="CM104" s="52">
        <f t="shared" si="65"/>
        <v>9543.8000000000029</v>
      </c>
      <c r="CO104" s="70">
        <f t="shared" si="66"/>
        <v>23229491.648417544</v>
      </c>
      <c r="CP104" s="51"/>
      <c r="CQ104" s="6">
        <v>261</v>
      </c>
      <c r="CR104" s="6" t="s">
        <v>89</v>
      </c>
      <c r="CS104" s="7">
        <v>6436</v>
      </c>
      <c r="CT104" s="7">
        <v>19827339.153963324</v>
      </c>
      <c r="CU104" s="7">
        <v>1927566.9450606266</v>
      </c>
      <c r="CV104" s="53">
        <v>102601</v>
      </c>
      <c r="CX104" s="37">
        <f t="shared" si="67"/>
        <v>19929940.153963324</v>
      </c>
      <c r="CY104" s="132"/>
      <c r="CZ104" s="61">
        <v>3315766.7983640805</v>
      </c>
      <c r="DA104" s="134"/>
      <c r="DB104" s="61">
        <f t="shared" si="68"/>
        <v>23245706.952327404</v>
      </c>
      <c r="DD104" s="67">
        <f t="shared" si="69"/>
        <v>525166.74749621004</v>
      </c>
      <c r="DE104" s="34">
        <f t="shared" si="70"/>
        <v>2.3114184027391255E-2</v>
      </c>
      <c r="DF104" s="61">
        <f t="shared" si="102"/>
        <v>81.598313781263215</v>
      </c>
      <c r="DH104" s="50">
        <v>128227.77</v>
      </c>
      <c r="DI104" s="51">
        <v>137771.57</v>
      </c>
      <c r="DJ104" s="52">
        <f t="shared" si="71"/>
        <v>9543.8000000000029</v>
      </c>
      <c r="DL104" s="70">
        <f t="shared" si="72"/>
        <v>23255250.752327405</v>
      </c>
      <c r="DM104" s="51"/>
      <c r="DN104" s="6">
        <v>261</v>
      </c>
      <c r="DO104" s="6" t="s">
        <v>89</v>
      </c>
      <c r="DP104" s="7">
        <v>6436</v>
      </c>
      <c r="DQ104" s="7">
        <v>18818739.151057437</v>
      </c>
      <c r="DR104" s="7">
        <v>878565.76270504098</v>
      </c>
      <c r="DS104" s="53">
        <v>102601</v>
      </c>
      <c r="DU104" s="37">
        <f t="shared" si="73"/>
        <v>18921340.151057437</v>
      </c>
      <c r="DV104" s="132"/>
      <c r="DW104" s="61">
        <v>3369513.0092471694</v>
      </c>
      <c r="DX104" s="134"/>
      <c r="DY104" s="61">
        <f t="shared" si="74"/>
        <v>22290853.160304606</v>
      </c>
      <c r="EA104" s="67">
        <f t="shared" si="75"/>
        <v>-429687.04452658817</v>
      </c>
      <c r="EB104" s="34">
        <f t="shared" si="76"/>
        <v>-1.8911832229905407E-2</v>
      </c>
      <c r="EC104" s="61">
        <f t="shared" si="77"/>
        <v>-66.763058503198906</v>
      </c>
      <c r="EE104" s="50">
        <v>128227.77</v>
      </c>
      <c r="EF104" s="51">
        <v>137771.57</v>
      </c>
      <c r="EG104" s="52">
        <f t="shared" si="78"/>
        <v>9543.8000000000029</v>
      </c>
      <c r="EI104" s="70">
        <f t="shared" si="79"/>
        <v>22300396.960304607</v>
      </c>
      <c r="EJ104" s="51"/>
      <c r="EK104" s="6">
        <v>261</v>
      </c>
      <c r="EL104" s="6" t="s">
        <v>89</v>
      </c>
      <c r="EM104" s="7">
        <v>6436</v>
      </c>
      <c r="EN104" s="7">
        <v>19128763.657364536</v>
      </c>
      <c r="EO104" s="7">
        <v>878565.76270504098</v>
      </c>
      <c r="EP104" s="53">
        <v>102601</v>
      </c>
      <c r="ER104" s="37">
        <v>19231364.657364536</v>
      </c>
      <c r="ES104" s="132"/>
      <c r="ET104" s="61">
        <v>3369513.0092471694</v>
      </c>
      <c r="EU104" s="134"/>
      <c r="EV104" s="61">
        <v>22600877.666611705</v>
      </c>
      <c r="EX104" s="67">
        <v>157853.08178050816</v>
      </c>
      <c r="EY104" s="34">
        <v>7.0335030460732988E-3</v>
      </c>
      <c r="EZ104" s="61">
        <v>24.526582004429486</v>
      </c>
      <c r="FB104" s="50">
        <v>128227.77</v>
      </c>
      <c r="FC104" s="51">
        <v>137771.57</v>
      </c>
      <c r="FD104" s="52">
        <v>9543.8000000000029</v>
      </c>
      <c r="FF104" s="70">
        <v>22610421.466611706</v>
      </c>
      <c r="FG104" s="51"/>
      <c r="FH104" s="6">
        <v>261</v>
      </c>
      <c r="FI104" s="6" t="s">
        <v>89</v>
      </c>
      <c r="FJ104" s="7">
        <v>6436</v>
      </c>
      <c r="FK104" s="7">
        <v>20166941.972267658</v>
      </c>
      <c r="FL104" s="7">
        <v>1918840.311332769</v>
      </c>
      <c r="FM104" s="53">
        <v>102601</v>
      </c>
      <c r="FO104" s="37">
        <v>20269542.972267658</v>
      </c>
      <c r="FP104" s="132"/>
      <c r="FQ104" s="134">
        <v>3369513.0092471694</v>
      </c>
      <c r="FS104" s="67">
        <v>1196031.3966836296</v>
      </c>
      <c r="FT104" s="34">
        <v>5.3291898877658582E-2</v>
      </c>
      <c r="FU104" s="61">
        <v>185.83458618452914</v>
      </c>
      <c r="FW104" s="6">
        <v>261</v>
      </c>
      <c r="FX104" s="6" t="s">
        <v>89</v>
      </c>
      <c r="FY104" s="7">
        <v>6436</v>
      </c>
      <c r="FZ104" s="7">
        <v>23437843.043191481</v>
      </c>
      <c r="GA104" s="7">
        <v>2010902.0765107903</v>
      </c>
      <c r="GB104" s="53">
        <v>809467</v>
      </c>
      <c r="GD104" s="37">
        <f t="shared" si="80"/>
        <v>24247310.043191481</v>
      </c>
      <c r="GF104" s="67">
        <f t="shared" si="81"/>
        <v>1526769.8383602872</v>
      </c>
      <c r="GG104" s="34">
        <f t="shared" si="82"/>
        <v>6.71977789522646E-2</v>
      </c>
      <c r="GH104" s="61">
        <f t="shared" si="83"/>
        <v>237.22340558736596</v>
      </c>
      <c r="GJ104" s="50">
        <v>109628.82369999999</v>
      </c>
      <c r="GK104" s="51">
        <v>135963.50200000001</v>
      </c>
      <c r="GL104" s="52">
        <f t="shared" si="84"/>
        <v>26334.678300000014</v>
      </c>
      <c r="GN104" s="70">
        <f t="shared" si="85"/>
        <v>24273644.721491482</v>
      </c>
      <c r="GO104" s="51"/>
      <c r="GP104" s="125">
        <v>19</v>
      </c>
      <c r="GQ104" s="51"/>
      <c r="GR104" s="106" t="s">
        <v>1001</v>
      </c>
      <c r="GS104" s="88">
        <v>6421</v>
      </c>
      <c r="GT104" s="88">
        <v>22617939.204831194</v>
      </c>
      <c r="GU104" s="88">
        <v>2412821.4393018396</v>
      </c>
      <c r="GV104" s="88">
        <v>102601</v>
      </c>
      <c r="GX104" s="97">
        <f t="shared" si="86"/>
        <v>22720540.204831194</v>
      </c>
      <c r="GZ104" s="88">
        <v>26334.678300000014</v>
      </c>
      <c r="HB104" s="97">
        <f t="shared" si="87"/>
        <v>22746874.883131195</v>
      </c>
      <c r="HD104" s="110">
        <v>261</v>
      </c>
      <c r="HE104" s="53"/>
    </row>
    <row r="105" spans="1:213" x14ac:dyDescent="0.25">
      <c r="A105" s="6">
        <v>263</v>
      </c>
      <c r="B105" s="6" t="s">
        <v>1002</v>
      </c>
      <c r="C105" s="7">
        <v>8153</v>
      </c>
      <c r="D105" s="7">
        <v>27730067.569361299</v>
      </c>
      <c r="E105" s="7">
        <v>8329468.8727519978</v>
      </c>
      <c r="F105" s="53">
        <v>-429070</v>
      </c>
      <c r="H105" s="37">
        <f t="shared" si="88"/>
        <v>27300997.569361299</v>
      </c>
      <c r="I105" s="132"/>
      <c r="J105" s="61">
        <v>4820218.9520481965</v>
      </c>
      <c r="K105" s="134"/>
      <c r="L105" s="134">
        <f t="shared" si="52"/>
        <v>32121216.521409497</v>
      </c>
      <c r="M105" s="190">
        <f t="shared" si="89"/>
        <v>3939.8033265558074</v>
      </c>
      <c r="O105" s="67">
        <f t="shared" si="90"/>
        <v>2082672.7341764122</v>
      </c>
      <c r="P105" s="34">
        <f t="shared" si="91"/>
        <v>6.9333345481999875E-2</v>
      </c>
      <c r="Q105" s="61">
        <f t="shared" si="92"/>
        <v>255.44863659713138</v>
      </c>
      <c r="S105" s="50">
        <v>145465.32762</v>
      </c>
      <c r="T105" s="51">
        <v>293826.09630000003</v>
      </c>
      <c r="U105" s="52">
        <f t="shared" si="93"/>
        <v>148360.76868000004</v>
      </c>
      <c r="W105" s="50">
        <f t="shared" si="53"/>
        <v>32269577.290089495</v>
      </c>
      <c r="X105" s="52">
        <f t="shared" si="94"/>
        <v>2689131.4408407914</v>
      </c>
      <c r="Y105" s="51"/>
      <c r="Z105" s="6">
        <v>263</v>
      </c>
      <c r="AA105" s="6" t="s">
        <v>90</v>
      </c>
      <c r="AB105" s="7">
        <v>8153</v>
      </c>
      <c r="AC105" s="7">
        <v>27730067.569361299</v>
      </c>
      <c r="AD105" s="7">
        <v>8329468.8727519978</v>
      </c>
      <c r="AE105" s="53">
        <v>-464938</v>
      </c>
      <c r="AG105" s="37">
        <f t="shared" si="95"/>
        <v>27265129.569361299</v>
      </c>
      <c r="AH105" s="132"/>
      <c r="AI105" s="61">
        <v>4820218.9520481965</v>
      </c>
      <c r="AJ105" s="134"/>
      <c r="AK105" s="61">
        <f t="shared" si="54"/>
        <v>32085348.521409497</v>
      </c>
      <c r="AM105" s="67">
        <f t="shared" si="96"/>
        <v>2046804.7341764122</v>
      </c>
      <c r="AN105" s="34">
        <f t="shared" si="97"/>
        <v>6.8139279609364445E-2</v>
      </c>
      <c r="AO105" s="61">
        <f t="shared" si="98"/>
        <v>251.04927439916744</v>
      </c>
      <c r="AQ105" s="50">
        <v>145897.43400000001</v>
      </c>
      <c r="AR105" s="51">
        <v>294698.91000000009</v>
      </c>
      <c r="AS105" s="52">
        <f t="shared" si="55"/>
        <v>148801.47600000008</v>
      </c>
      <c r="AU105" s="70">
        <f t="shared" si="56"/>
        <v>32234149.997409496</v>
      </c>
      <c r="AV105" s="51"/>
      <c r="AW105" s="6">
        <v>263</v>
      </c>
      <c r="AX105" s="6" t="s">
        <v>90</v>
      </c>
      <c r="AY105" s="7">
        <v>8153</v>
      </c>
      <c r="AZ105" s="7">
        <v>27687532.289029583</v>
      </c>
      <c r="BA105" s="7">
        <v>8329667.6647519991</v>
      </c>
      <c r="BB105" s="53">
        <v>-464938</v>
      </c>
      <c r="BD105" s="37">
        <f t="shared" si="57"/>
        <v>27222594.289029583</v>
      </c>
      <c r="BE105" s="132"/>
      <c r="BF105" s="61">
        <v>4780957.7223440437</v>
      </c>
      <c r="BG105" s="134"/>
      <c r="BH105" s="61">
        <f t="shared" si="58"/>
        <v>32003552.011373628</v>
      </c>
      <c r="BJ105" s="67">
        <f t="shared" si="99"/>
        <v>1965008.2241405435</v>
      </c>
      <c r="BK105" s="34">
        <f t="shared" si="100"/>
        <v>6.5416227832445953E-2</v>
      </c>
      <c r="BL105" s="61">
        <f t="shared" si="101"/>
        <v>241.01658581387753</v>
      </c>
      <c r="BN105" s="50">
        <v>145897.43400000001</v>
      </c>
      <c r="BO105" s="51">
        <v>294698.91000000009</v>
      </c>
      <c r="BP105" s="52">
        <f t="shared" si="59"/>
        <v>148801.47600000008</v>
      </c>
      <c r="BR105" s="70">
        <f t="shared" si="60"/>
        <v>32152353.487373628</v>
      </c>
      <c r="BS105" s="51"/>
      <c r="BT105" s="6">
        <v>263</v>
      </c>
      <c r="BU105" s="6" t="s">
        <v>90</v>
      </c>
      <c r="BV105" s="7">
        <v>8153</v>
      </c>
      <c r="BW105" s="7">
        <v>27698603.572522134</v>
      </c>
      <c r="BX105" s="7">
        <v>8344058.0850441661</v>
      </c>
      <c r="BY105" s="53">
        <v>-464938</v>
      </c>
      <c r="CA105" s="37">
        <f t="shared" si="61"/>
        <v>27233665.572522134</v>
      </c>
      <c r="CB105" s="132"/>
      <c r="CC105" s="61">
        <v>4780957.7223440437</v>
      </c>
      <c r="CD105" s="134"/>
      <c r="CE105" s="61">
        <f t="shared" si="62"/>
        <v>32014623.294866178</v>
      </c>
      <c r="CG105" s="67">
        <f t="shared" si="63"/>
        <v>1976079.5076330937</v>
      </c>
      <c r="CH105" s="34">
        <f t="shared" si="64"/>
        <v>6.5784797080375199E-2</v>
      </c>
      <c r="CI105" s="61">
        <f t="shared" si="103"/>
        <v>242.3745256510602</v>
      </c>
      <c r="CK105" s="50">
        <v>145897.43400000001</v>
      </c>
      <c r="CL105" s="51">
        <v>294698.91000000009</v>
      </c>
      <c r="CM105" s="52">
        <f t="shared" si="65"/>
        <v>148801.47600000008</v>
      </c>
      <c r="CO105" s="70">
        <f t="shared" si="66"/>
        <v>32163424.770866178</v>
      </c>
      <c r="CP105" s="51"/>
      <c r="CQ105" s="6">
        <v>263</v>
      </c>
      <c r="CR105" s="6" t="s">
        <v>90</v>
      </c>
      <c r="CS105" s="7">
        <v>8153</v>
      </c>
      <c r="CT105" s="7">
        <v>27376137.450140968</v>
      </c>
      <c r="CU105" s="7">
        <v>8344058.0850441661</v>
      </c>
      <c r="CV105" s="53">
        <v>-464938</v>
      </c>
      <c r="CX105" s="37">
        <f t="shared" si="67"/>
        <v>26911199.450140968</v>
      </c>
      <c r="CY105" s="132"/>
      <c r="CZ105" s="61">
        <v>4780957.7223440437</v>
      </c>
      <c r="DA105" s="134"/>
      <c r="DB105" s="61">
        <f t="shared" si="68"/>
        <v>31692157.172485013</v>
      </c>
      <c r="DD105" s="67">
        <f t="shared" si="69"/>
        <v>1653613.3852519281</v>
      </c>
      <c r="DE105" s="34">
        <f t="shared" si="70"/>
        <v>5.5049718686920608E-2</v>
      </c>
      <c r="DF105" s="61">
        <f t="shared" si="102"/>
        <v>202.82268922506171</v>
      </c>
      <c r="DH105" s="50">
        <v>145897.43400000001</v>
      </c>
      <c r="DI105" s="51">
        <v>294698.91000000009</v>
      </c>
      <c r="DJ105" s="52">
        <f t="shared" si="71"/>
        <v>148801.47600000008</v>
      </c>
      <c r="DL105" s="70">
        <f t="shared" si="72"/>
        <v>31840958.648485012</v>
      </c>
      <c r="DM105" s="51"/>
      <c r="DN105" s="6">
        <v>263</v>
      </c>
      <c r="DO105" s="6" t="s">
        <v>90</v>
      </c>
      <c r="DP105" s="7">
        <v>8153</v>
      </c>
      <c r="DQ105" s="7">
        <v>27449541.251999538</v>
      </c>
      <c r="DR105" s="7">
        <v>8374134.3330031484</v>
      </c>
      <c r="DS105" s="53">
        <v>-464938</v>
      </c>
      <c r="DU105" s="37">
        <f t="shared" si="73"/>
        <v>26984603.251999538</v>
      </c>
      <c r="DV105" s="132"/>
      <c r="DW105" s="61">
        <v>4800792.7813737206</v>
      </c>
      <c r="DX105" s="134"/>
      <c r="DY105" s="61">
        <f t="shared" si="74"/>
        <v>31785396.033373259</v>
      </c>
      <c r="EA105" s="67">
        <f t="shared" si="75"/>
        <v>1746852.2461401746</v>
      </c>
      <c r="EB105" s="34">
        <f t="shared" si="76"/>
        <v>5.8153692752663258E-2</v>
      </c>
      <c r="EC105" s="61">
        <f t="shared" si="77"/>
        <v>214.25883063169073</v>
      </c>
      <c r="EE105" s="50">
        <v>145897.43400000001</v>
      </c>
      <c r="EF105" s="51">
        <v>294698.91000000009</v>
      </c>
      <c r="EG105" s="52">
        <f t="shared" si="78"/>
        <v>148801.47600000008</v>
      </c>
      <c r="EI105" s="70">
        <f t="shared" si="79"/>
        <v>31934197.509373259</v>
      </c>
      <c r="EJ105" s="51"/>
      <c r="EK105" s="6">
        <v>263</v>
      </c>
      <c r="EL105" s="6" t="s">
        <v>90</v>
      </c>
      <c r="EM105" s="7">
        <v>8153</v>
      </c>
      <c r="EN105" s="7">
        <v>27878857.519563317</v>
      </c>
      <c r="EO105" s="7">
        <v>8374134.3330031484</v>
      </c>
      <c r="EP105" s="53">
        <v>-464938</v>
      </c>
      <c r="ER105" s="37">
        <v>27413919.519563317</v>
      </c>
      <c r="ES105" s="132"/>
      <c r="ET105" s="61">
        <v>4800792.7813737206</v>
      </c>
      <c r="EU105" s="134"/>
      <c r="EV105" s="61">
        <v>32214712.300937038</v>
      </c>
      <c r="EX105" s="67">
        <v>2534159.7737039514</v>
      </c>
      <c r="EY105" s="34">
        <v>8.5381152233563004E-2</v>
      </c>
      <c r="EZ105" s="61">
        <v>310.82543526357802</v>
      </c>
      <c r="FB105" s="50">
        <v>145897.43400000001</v>
      </c>
      <c r="FC105" s="51">
        <v>294698.91000000009</v>
      </c>
      <c r="FD105" s="52">
        <v>148801.47600000008</v>
      </c>
      <c r="FF105" s="70">
        <v>32363513.776937038</v>
      </c>
      <c r="FG105" s="51"/>
      <c r="FH105" s="6">
        <v>263</v>
      </c>
      <c r="FI105" s="6" t="s">
        <v>90</v>
      </c>
      <c r="FJ105" s="7">
        <v>8153</v>
      </c>
      <c r="FK105" s="7">
        <v>27874665.007344171</v>
      </c>
      <c r="FL105" s="7">
        <v>8372490.0616876911</v>
      </c>
      <c r="FM105" s="53">
        <v>-464938</v>
      </c>
      <c r="FO105" s="37">
        <v>27409727.007344171</v>
      </c>
      <c r="FP105" s="132"/>
      <c r="FQ105" s="134">
        <v>4800792.7813737206</v>
      </c>
      <c r="FS105" s="67">
        <v>2529967.2614848055</v>
      </c>
      <c r="FT105" s="34">
        <v>8.5239897712937121E-2</v>
      </c>
      <c r="FU105" s="61">
        <v>310.31120587327433</v>
      </c>
      <c r="FW105" s="6">
        <v>263</v>
      </c>
      <c r="FX105" s="6" t="s">
        <v>90</v>
      </c>
      <c r="FY105" s="7">
        <v>8153</v>
      </c>
      <c r="FZ105" s="7">
        <v>32545244.557404816</v>
      </c>
      <c r="GA105" s="7">
        <v>8501767.5811195076</v>
      </c>
      <c r="GB105" s="53">
        <v>-464938</v>
      </c>
      <c r="GD105" s="37">
        <f t="shared" si="80"/>
        <v>32080306.557404816</v>
      </c>
      <c r="GF105" s="67">
        <f t="shared" si="81"/>
        <v>2041762.7701717317</v>
      </c>
      <c r="GG105" s="34">
        <f t="shared" si="82"/>
        <v>6.7971429794793092E-2</v>
      </c>
      <c r="GH105" s="61">
        <f t="shared" si="83"/>
        <v>250.4308561476428</v>
      </c>
      <c r="GJ105" s="50">
        <v>120136.29433999999</v>
      </c>
      <c r="GK105" s="51">
        <v>270606.96999999997</v>
      </c>
      <c r="GL105" s="52">
        <f t="shared" si="84"/>
        <v>150470.67565999998</v>
      </c>
      <c r="GN105" s="70">
        <f t="shared" si="85"/>
        <v>32230777.233064815</v>
      </c>
      <c r="GO105" s="51"/>
      <c r="GP105" s="125">
        <v>11</v>
      </c>
      <c r="GQ105" s="51"/>
      <c r="GR105" s="106" t="s">
        <v>1002</v>
      </c>
      <c r="GS105" s="88">
        <v>8283</v>
      </c>
      <c r="GT105" s="88">
        <v>30503481.787233084</v>
      </c>
      <c r="GU105" s="88">
        <v>8215403.8129838016</v>
      </c>
      <c r="GV105" s="88">
        <v>-464938</v>
      </c>
      <c r="GX105" s="97">
        <f t="shared" si="86"/>
        <v>30038543.787233084</v>
      </c>
      <c r="GZ105" s="88">
        <v>150470.67565999998</v>
      </c>
      <c r="HB105" s="97">
        <f t="shared" si="87"/>
        <v>30189014.462893084</v>
      </c>
      <c r="HD105" s="110">
        <v>263</v>
      </c>
      <c r="HE105" s="53"/>
    </row>
    <row r="106" spans="1:213" x14ac:dyDescent="0.25">
      <c r="A106" s="6">
        <v>265</v>
      </c>
      <c r="B106" s="6" t="s">
        <v>1003</v>
      </c>
      <c r="C106" s="7">
        <v>1103</v>
      </c>
      <c r="D106" s="7">
        <v>4419856.4080798002</v>
      </c>
      <c r="E106" s="7">
        <v>1100525.9504015662</v>
      </c>
      <c r="F106" s="53">
        <v>-272666</v>
      </c>
      <c r="H106" s="37">
        <f t="shared" si="88"/>
        <v>4147190.4080798002</v>
      </c>
      <c r="I106" s="132"/>
      <c r="J106" s="61">
        <v>702210.81915582123</v>
      </c>
      <c r="K106" s="134"/>
      <c r="L106" s="134">
        <f t="shared" si="52"/>
        <v>4849401.2272356218</v>
      </c>
      <c r="M106" s="190">
        <f t="shared" si="89"/>
        <v>4396.5559630422686</v>
      </c>
      <c r="O106" s="67">
        <f t="shared" si="90"/>
        <v>212804.13900573179</v>
      </c>
      <c r="P106" s="34">
        <f t="shared" si="91"/>
        <v>4.5896620939080535E-2</v>
      </c>
      <c r="Q106" s="61">
        <f t="shared" si="92"/>
        <v>192.93212965161541</v>
      </c>
      <c r="S106" s="50">
        <v>53083.0861</v>
      </c>
      <c r="T106" s="51">
        <v>17671.706000000002</v>
      </c>
      <c r="U106" s="52">
        <f t="shared" si="93"/>
        <v>-35411.380099999995</v>
      </c>
      <c r="W106" s="50">
        <f t="shared" si="53"/>
        <v>4813989.8471356221</v>
      </c>
      <c r="X106" s="52">
        <f t="shared" si="94"/>
        <v>401165.82059463515</v>
      </c>
      <c r="Y106" s="51"/>
      <c r="Z106" s="6">
        <v>265</v>
      </c>
      <c r="AA106" s="6" t="s">
        <v>91</v>
      </c>
      <c r="AB106" s="7">
        <v>1103</v>
      </c>
      <c r="AC106" s="7">
        <v>4419856.4080798002</v>
      </c>
      <c r="AD106" s="7">
        <v>1100525.9504015662</v>
      </c>
      <c r="AE106" s="53">
        <v>-280814</v>
      </c>
      <c r="AG106" s="37">
        <f t="shared" si="95"/>
        <v>4139042.4080798002</v>
      </c>
      <c r="AH106" s="132"/>
      <c r="AI106" s="61">
        <v>702210.81915582123</v>
      </c>
      <c r="AJ106" s="134"/>
      <c r="AK106" s="61">
        <f t="shared" si="54"/>
        <v>4841253.2272356218</v>
      </c>
      <c r="AM106" s="67">
        <f t="shared" si="96"/>
        <v>204656.13900573179</v>
      </c>
      <c r="AN106" s="34">
        <f t="shared" si="97"/>
        <v>4.4139297659754863E-2</v>
      </c>
      <c r="AO106" s="61">
        <f t="shared" si="98"/>
        <v>185.5450036316698</v>
      </c>
      <c r="AQ106" s="50">
        <v>53240.770000000004</v>
      </c>
      <c r="AR106" s="51">
        <v>17724.2</v>
      </c>
      <c r="AS106" s="52">
        <f t="shared" si="55"/>
        <v>-35516.570000000007</v>
      </c>
      <c r="AU106" s="70">
        <f t="shared" si="56"/>
        <v>4805736.6572356215</v>
      </c>
      <c r="AV106" s="51"/>
      <c r="AW106" s="6">
        <v>265</v>
      </c>
      <c r="AX106" s="6" t="s">
        <v>91</v>
      </c>
      <c r="AY106" s="7">
        <v>1103</v>
      </c>
      <c r="AZ106" s="7">
        <v>4421591.4171166532</v>
      </c>
      <c r="BA106" s="7">
        <v>1100553.1184015663</v>
      </c>
      <c r="BB106" s="53">
        <v>-280814</v>
      </c>
      <c r="BD106" s="37">
        <f t="shared" si="57"/>
        <v>4140777.4171166532</v>
      </c>
      <c r="BE106" s="132"/>
      <c r="BF106" s="61">
        <v>708815.98182945326</v>
      </c>
      <c r="BG106" s="134"/>
      <c r="BH106" s="61">
        <f t="shared" si="58"/>
        <v>4849593.3989461064</v>
      </c>
      <c r="BJ106" s="67">
        <f t="shared" si="99"/>
        <v>212996.31071621645</v>
      </c>
      <c r="BK106" s="34">
        <f t="shared" si="100"/>
        <v>4.5938067652441177E-2</v>
      </c>
      <c r="BL106" s="61">
        <f t="shared" si="101"/>
        <v>193.10635604371393</v>
      </c>
      <c r="BN106" s="50">
        <v>53240.770000000004</v>
      </c>
      <c r="BO106" s="51">
        <v>17724.2</v>
      </c>
      <c r="BP106" s="52">
        <f t="shared" si="59"/>
        <v>-35516.570000000007</v>
      </c>
      <c r="BR106" s="70">
        <f t="shared" si="60"/>
        <v>4814076.8289461061</v>
      </c>
      <c r="BS106" s="51"/>
      <c r="BT106" s="6">
        <v>265</v>
      </c>
      <c r="BU106" s="6" t="s">
        <v>91</v>
      </c>
      <c r="BV106" s="7">
        <v>1103</v>
      </c>
      <c r="BW106" s="7">
        <v>4419664.6399663799</v>
      </c>
      <c r="BX106" s="7">
        <v>1099030.7118215237</v>
      </c>
      <c r="BY106" s="53">
        <v>-280814</v>
      </c>
      <c r="CA106" s="37">
        <f t="shared" si="61"/>
        <v>4138850.6399663799</v>
      </c>
      <c r="CB106" s="132"/>
      <c r="CC106" s="61">
        <v>708815.98182945326</v>
      </c>
      <c r="CD106" s="134"/>
      <c r="CE106" s="61">
        <f t="shared" si="62"/>
        <v>4847666.6217958331</v>
      </c>
      <c r="CG106" s="67">
        <f t="shared" si="63"/>
        <v>211069.53356594313</v>
      </c>
      <c r="CH106" s="34">
        <f t="shared" si="64"/>
        <v>4.5522509191438708E-2</v>
      </c>
      <c r="CI106" s="61">
        <f t="shared" si="103"/>
        <v>191.35950459287682</v>
      </c>
      <c r="CK106" s="50">
        <v>53240.770000000004</v>
      </c>
      <c r="CL106" s="51">
        <v>17724.2</v>
      </c>
      <c r="CM106" s="52">
        <f t="shared" si="65"/>
        <v>-35516.570000000007</v>
      </c>
      <c r="CO106" s="70">
        <f t="shared" si="66"/>
        <v>4812150.0517958328</v>
      </c>
      <c r="CP106" s="51"/>
      <c r="CQ106" s="6">
        <v>265</v>
      </c>
      <c r="CR106" s="6" t="s">
        <v>91</v>
      </c>
      <c r="CS106" s="7">
        <v>1103</v>
      </c>
      <c r="CT106" s="7">
        <v>4352905.9778007073</v>
      </c>
      <c r="CU106" s="7">
        <v>1099030.7118215237</v>
      </c>
      <c r="CV106" s="53">
        <v>-280814</v>
      </c>
      <c r="CX106" s="37">
        <f t="shared" si="67"/>
        <v>4072091.9778007073</v>
      </c>
      <c r="CY106" s="132"/>
      <c r="CZ106" s="61">
        <v>708815.98182945326</v>
      </c>
      <c r="DA106" s="134"/>
      <c r="DB106" s="61">
        <f t="shared" si="68"/>
        <v>4780907.9596301606</v>
      </c>
      <c r="DD106" s="67">
        <f t="shared" si="69"/>
        <v>144310.87140027061</v>
      </c>
      <c r="DE106" s="34">
        <f t="shared" si="70"/>
        <v>3.1124307041171882E-2</v>
      </c>
      <c r="DF106" s="61">
        <f t="shared" si="102"/>
        <v>130.83487887603863</v>
      </c>
      <c r="DH106" s="50">
        <v>53240.770000000004</v>
      </c>
      <c r="DI106" s="51">
        <v>17724.2</v>
      </c>
      <c r="DJ106" s="52">
        <f t="shared" si="71"/>
        <v>-35516.570000000007</v>
      </c>
      <c r="DL106" s="70">
        <f t="shared" si="72"/>
        <v>4745391.3896301603</v>
      </c>
      <c r="DM106" s="51"/>
      <c r="DN106" s="6">
        <v>265</v>
      </c>
      <c r="DO106" s="6" t="s">
        <v>91</v>
      </c>
      <c r="DP106" s="7">
        <v>1103</v>
      </c>
      <c r="DQ106" s="7">
        <v>4363917.7695506578</v>
      </c>
      <c r="DR106" s="7">
        <v>1097607.9383716451</v>
      </c>
      <c r="DS106" s="53">
        <v>-280814</v>
      </c>
      <c r="DU106" s="37">
        <f t="shared" si="73"/>
        <v>4083103.7695506578</v>
      </c>
      <c r="DV106" s="132"/>
      <c r="DW106" s="61">
        <v>709826.94737175887</v>
      </c>
      <c r="DX106" s="134"/>
      <c r="DY106" s="61">
        <f t="shared" si="74"/>
        <v>4792930.7169224164</v>
      </c>
      <c r="EA106" s="67">
        <f t="shared" si="75"/>
        <v>156333.62869252637</v>
      </c>
      <c r="EB106" s="34">
        <f t="shared" si="76"/>
        <v>3.3717320206533133E-2</v>
      </c>
      <c r="EC106" s="61">
        <f t="shared" si="77"/>
        <v>141.73493081824694</v>
      </c>
      <c r="EE106" s="50">
        <v>53240.770000000004</v>
      </c>
      <c r="EF106" s="51">
        <v>17724.2</v>
      </c>
      <c r="EG106" s="52">
        <f t="shared" si="78"/>
        <v>-35516.570000000007</v>
      </c>
      <c r="EI106" s="70">
        <f t="shared" si="79"/>
        <v>4757414.1469224161</v>
      </c>
      <c r="EJ106" s="51"/>
      <c r="EK106" s="6">
        <v>265</v>
      </c>
      <c r="EL106" s="6" t="s">
        <v>91</v>
      </c>
      <c r="EM106" s="7">
        <v>1103</v>
      </c>
      <c r="EN106" s="7">
        <v>4425076.8034212394</v>
      </c>
      <c r="EO106" s="7">
        <v>1097607.9383716451</v>
      </c>
      <c r="EP106" s="53">
        <v>-280814</v>
      </c>
      <c r="ER106" s="37">
        <v>4144262.8034212394</v>
      </c>
      <c r="ES106" s="132"/>
      <c r="ET106" s="61">
        <v>709826.94737175887</v>
      </c>
      <c r="EU106" s="134"/>
      <c r="EV106" s="61">
        <v>4854089.7507929979</v>
      </c>
      <c r="EX106" s="67">
        <v>266417.70256310795</v>
      </c>
      <c r="EY106" s="34">
        <v>5.8072525621333963E-2</v>
      </c>
      <c r="EZ106" s="61">
        <v>241.53916823491201</v>
      </c>
      <c r="FB106" s="50">
        <v>53240.770000000004</v>
      </c>
      <c r="FC106" s="51">
        <v>17724.2</v>
      </c>
      <c r="FD106" s="52">
        <v>-35516.570000000007</v>
      </c>
      <c r="FF106" s="70">
        <v>4818573.1807929976</v>
      </c>
      <c r="FG106" s="51"/>
      <c r="FH106" s="6">
        <v>265</v>
      </c>
      <c r="FI106" s="6" t="s">
        <v>91</v>
      </c>
      <c r="FJ106" s="7">
        <v>1103</v>
      </c>
      <c r="FK106" s="7">
        <v>4324448.4911981151</v>
      </c>
      <c r="FL106" s="7">
        <v>997328.04680196138</v>
      </c>
      <c r="FM106" s="53">
        <v>-280814</v>
      </c>
      <c r="FO106" s="37">
        <v>4043634.4911981151</v>
      </c>
      <c r="FP106" s="132"/>
      <c r="FQ106" s="134">
        <v>709826.94737175887</v>
      </c>
      <c r="FS106" s="67">
        <v>165789.39033998363</v>
      </c>
      <c r="FT106" s="34">
        <v>3.6138021331309396E-2</v>
      </c>
      <c r="FU106" s="61">
        <v>150.30769749771861</v>
      </c>
      <c r="FW106" s="6">
        <v>265</v>
      </c>
      <c r="FX106" s="6" t="s">
        <v>91</v>
      </c>
      <c r="FY106" s="7">
        <v>1103</v>
      </c>
      <c r="FZ106" s="7">
        <v>5089909.7251829552</v>
      </c>
      <c r="GA106" s="7">
        <v>1088944.236998135</v>
      </c>
      <c r="GB106" s="53">
        <v>-280814</v>
      </c>
      <c r="GD106" s="37">
        <f t="shared" si="80"/>
        <v>4809095.7251829552</v>
      </c>
      <c r="GF106" s="67">
        <f t="shared" si="81"/>
        <v>172498.63695306517</v>
      </c>
      <c r="GG106" s="34">
        <f t="shared" si="82"/>
        <v>3.7203715067448281E-2</v>
      </c>
      <c r="GH106" s="61">
        <f t="shared" si="83"/>
        <v>156.39042334820053</v>
      </c>
      <c r="GJ106" s="50">
        <v>55507.429700000008</v>
      </c>
      <c r="GK106" s="51">
        <v>23760.612000000001</v>
      </c>
      <c r="GL106" s="52">
        <f t="shared" si="84"/>
        <v>-31746.817700000007</v>
      </c>
      <c r="GN106" s="70">
        <f t="shared" si="85"/>
        <v>4777348.9074829556</v>
      </c>
      <c r="GO106" s="51"/>
      <c r="GP106" s="125">
        <v>13</v>
      </c>
      <c r="GQ106" s="51"/>
      <c r="GR106" s="106" t="s">
        <v>1003</v>
      </c>
      <c r="GS106" s="88">
        <v>1132</v>
      </c>
      <c r="GT106" s="88">
        <v>4917411.08822989</v>
      </c>
      <c r="GU106" s="88">
        <v>1135875.394723359</v>
      </c>
      <c r="GV106" s="88">
        <v>-280814</v>
      </c>
      <c r="GX106" s="97">
        <f t="shared" si="86"/>
        <v>4636597.08822989</v>
      </c>
      <c r="GZ106" s="88">
        <v>-31746.817700000007</v>
      </c>
      <c r="HB106" s="97">
        <f t="shared" si="87"/>
        <v>4604850.2705298904</v>
      </c>
      <c r="HD106" s="110">
        <v>265</v>
      </c>
      <c r="HE106" s="53"/>
    </row>
    <row r="107" spans="1:213" x14ac:dyDescent="0.25">
      <c r="A107" s="6">
        <v>271</v>
      </c>
      <c r="B107" s="6" t="s">
        <v>1004</v>
      </c>
      <c r="C107" s="7">
        <v>7226</v>
      </c>
      <c r="D107" s="7">
        <v>15531634.245456211</v>
      </c>
      <c r="E107" s="7">
        <v>5029910.6310098516</v>
      </c>
      <c r="F107" s="53">
        <v>-718579</v>
      </c>
      <c r="H107" s="37">
        <f t="shared" si="88"/>
        <v>14813055.245456211</v>
      </c>
      <c r="I107" s="132"/>
      <c r="J107" s="61">
        <v>3845557.4124736083</v>
      </c>
      <c r="K107" s="134"/>
      <c r="L107" s="134">
        <f t="shared" si="52"/>
        <v>18658612.657929819</v>
      </c>
      <c r="M107" s="190">
        <f t="shared" si="89"/>
        <v>2582.1495513326627</v>
      </c>
      <c r="O107" s="67">
        <f t="shared" si="90"/>
        <v>901640.44492580369</v>
      </c>
      <c r="P107" s="34">
        <f t="shared" si="91"/>
        <v>5.0776699659725928E-2</v>
      </c>
      <c r="Q107" s="61">
        <f t="shared" si="92"/>
        <v>124.77725504093603</v>
      </c>
      <c r="S107" s="50">
        <v>150943.55648</v>
      </c>
      <c r="T107" s="51">
        <v>352278.66229999997</v>
      </c>
      <c r="U107" s="52">
        <f t="shared" si="93"/>
        <v>201335.10581999997</v>
      </c>
      <c r="W107" s="50">
        <f t="shared" si="53"/>
        <v>18859947.763749819</v>
      </c>
      <c r="X107" s="52">
        <f t="shared" si="94"/>
        <v>1571662.3136458183</v>
      </c>
      <c r="Y107" s="51"/>
      <c r="Z107" s="6">
        <v>271</v>
      </c>
      <c r="AA107" s="6" t="s">
        <v>92</v>
      </c>
      <c r="AB107" s="7">
        <v>7226</v>
      </c>
      <c r="AC107" s="7">
        <v>15531634.245456208</v>
      </c>
      <c r="AD107" s="7">
        <v>5029910.6310098488</v>
      </c>
      <c r="AE107" s="53">
        <v>-826170</v>
      </c>
      <c r="AG107" s="37">
        <f t="shared" si="95"/>
        <v>14705464.245456208</v>
      </c>
      <c r="AH107" s="132"/>
      <c r="AI107" s="61">
        <v>3845557.4124736083</v>
      </c>
      <c r="AJ107" s="134"/>
      <c r="AK107" s="61">
        <f t="shared" si="54"/>
        <v>18551021.657929815</v>
      </c>
      <c r="AM107" s="67">
        <f t="shared" si="96"/>
        <v>794049.44492579997</v>
      </c>
      <c r="AN107" s="34">
        <f t="shared" si="97"/>
        <v>4.4717614883932263E-2</v>
      </c>
      <c r="AO107" s="61">
        <f t="shared" si="98"/>
        <v>109.8878279720177</v>
      </c>
      <c r="AQ107" s="50">
        <v>151391.93599999999</v>
      </c>
      <c r="AR107" s="51">
        <v>353325.11</v>
      </c>
      <c r="AS107" s="52">
        <f t="shared" si="55"/>
        <v>201933.174</v>
      </c>
      <c r="AU107" s="70">
        <f t="shared" si="56"/>
        <v>18752954.831929814</v>
      </c>
      <c r="AV107" s="51"/>
      <c r="AW107" s="6">
        <v>271</v>
      </c>
      <c r="AX107" s="6" t="s">
        <v>92</v>
      </c>
      <c r="AY107" s="7">
        <v>7226</v>
      </c>
      <c r="AZ107" s="7">
        <v>15519736.944787549</v>
      </c>
      <c r="BA107" s="7">
        <v>5030087.77500985</v>
      </c>
      <c r="BB107" s="53">
        <v>-826170</v>
      </c>
      <c r="BD107" s="37">
        <f t="shared" si="57"/>
        <v>14693566.944787549</v>
      </c>
      <c r="BE107" s="132"/>
      <c r="BF107" s="61">
        <v>3851715.7670770101</v>
      </c>
      <c r="BG107" s="134"/>
      <c r="BH107" s="61">
        <f t="shared" si="58"/>
        <v>18545282.711864561</v>
      </c>
      <c r="BJ107" s="67">
        <f t="shared" si="99"/>
        <v>788310.49886054546</v>
      </c>
      <c r="BK107" s="34">
        <f t="shared" si="100"/>
        <v>4.4394420929669512E-2</v>
      </c>
      <c r="BL107" s="61">
        <f t="shared" si="101"/>
        <v>109.09362010248346</v>
      </c>
      <c r="BN107" s="50">
        <v>151391.93599999999</v>
      </c>
      <c r="BO107" s="51">
        <v>353325.11</v>
      </c>
      <c r="BP107" s="52">
        <f t="shared" si="59"/>
        <v>201933.174</v>
      </c>
      <c r="BR107" s="70">
        <f t="shared" si="60"/>
        <v>18747215.88586456</v>
      </c>
      <c r="BS107" s="51"/>
      <c r="BT107" s="6">
        <v>271</v>
      </c>
      <c r="BU107" s="6" t="s">
        <v>92</v>
      </c>
      <c r="BV107" s="7">
        <v>7226</v>
      </c>
      <c r="BW107" s="7">
        <v>15518868.533809328</v>
      </c>
      <c r="BX107" s="7">
        <v>5035609.058624059</v>
      </c>
      <c r="BY107" s="53">
        <v>-826170</v>
      </c>
      <c r="CA107" s="37">
        <f t="shared" si="61"/>
        <v>14692698.533809328</v>
      </c>
      <c r="CB107" s="132"/>
      <c r="CC107" s="61">
        <v>3851715.7670770101</v>
      </c>
      <c r="CD107" s="134"/>
      <c r="CE107" s="61">
        <f t="shared" si="62"/>
        <v>18544414.30088634</v>
      </c>
      <c r="CG107" s="67">
        <f t="shared" si="63"/>
        <v>787442.08788232505</v>
      </c>
      <c r="CH107" s="34">
        <f t="shared" si="64"/>
        <v>4.4345515577574386E-2</v>
      </c>
      <c r="CI107" s="61">
        <f t="shared" si="103"/>
        <v>108.97344144510448</v>
      </c>
      <c r="CK107" s="50">
        <v>151391.93599999999</v>
      </c>
      <c r="CL107" s="51">
        <v>353325.11</v>
      </c>
      <c r="CM107" s="52">
        <f t="shared" si="65"/>
        <v>201933.174</v>
      </c>
      <c r="CO107" s="70">
        <f t="shared" si="66"/>
        <v>18746347.474886339</v>
      </c>
      <c r="CP107" s="51"/>
      <c r="CQ107" s="6">
        <v>271</v>
      </c>
      <c r="CR107" s="6" t="s">
        <v>92</v>
      </c>
      <c r="CS107" s="7">
        <v>7226</v>
      </c>
      <c r="CT107" s="7">
        <v>15615809.231881546</v>
      </c>
      <c r="CU107" s="7">
        <v>5035609.058624059</v>
      </c>
      <c r="CV107" s="53">
        <v>-826170</v>
      </c>
      <c r="CX107" s="37">
        <f t="shared" si="67"/>
        <v>14789639.231881546</v>
      </c>
      <c r="CY107" s="132"/>
      <c r="CZ107" s="61">
        <v>3851715.7670770101</v>
      </c>
      <c r="DA107" s="134"/>
      <c r="DB107" s="61">
        <f t="shared" si="68"/>
        <v>18641354.998958558</v>
      </c>
      <c r="DD107" s="67">
        <f t="shared" si="69"/>
        <v>884382.78595454246</v>
      </c>
      <c r="DE107" s="34">
        <f t="shared" si="70"/>
        <v>4.980481893793131E-2</v>
      </c>
      <c r="DF107" s="61">
        <f t="shared" si="102"/>
        <v>122.38898227989793</v>
      </c>
      <c r="DH107" s="50">
        <v>151391.93599999999</v>
      </c>
      <c r="DI107" s="51">
        <v>353325.11</v>
      </c>
      <c r="DJ107" s="52">
        <f t="shared" si="71"/>
        <v>201933.174</v>
      </c>
      <c r="DL107" s="70">
        <f t="shared" si="72"/>
        <v>18843288.172958557</v>
      </c>
      <c r="DM107" s="51"/>
      <c r="DN107" s="6">
        <v>271</v>
      </c>
      <c r="DO107" s="6" t="s">
        <v>92</v>
      </c>
      <c r="DP107" s="7">
        <v>7226</v>
      </c>
      <c r="DQ107" s="7">
        <v>15664969.414564079</v>
      </c>
      <c r="DR107" s="7">
        <v>5038668.5266016889</v>
      </c>
      <c r="DS107" s="53">
        <v>-826170</v>
      </c>
      <c r="DU107" s="37">
        <f t="shared" si="73"/>
        <v>14838799.414564079</v>
      </c>
      <c r="DV107" s="132"/>
      <c r="DW107" s="61">
        <v>3876468.3191491137</v>
      </c>
      <c r="DX107" s="134"/>
      <c r="DY107" s="61">
        <f t="shared" si="74"/>
        <v>18715267.733713191</v>
      </c>
      <c r="EA107" s="67">
        <f t="shared" si="75"/>
        <v>958295.52070917562</v>
      </c>
      <c r="EB107" s="34">
        <f t="shared" si="76"/>
        <v>5.3967281652183036E-2</v>
      </c>
      <c r="EC107" s="61">
        <f t="shared" si="77"/>
        <v>132.6177028382474</v>
      </c>
      <c r="EE107" s="50">
        <v>151391.93599999999</v>
      </c>
      <c r="EF107" s="51">
        <v>353325.11</v>
      </c>
      <c r="EG107" s="52">
        <f t="shared" si="78"/>
        <v>201933.174</v>
      </c>
      <c r="EI107" s="70">
        <f t="shared" si="79"/>
        <v>18917200.90771319</v>
      </c>
      <c r="EJ107" s="51"/>
      <c r="EK107" s="6">
        <v>271</v>
      </c>
      <c r="EL107" s="6" t="s">
        <v>92</v>
      </c>
      <c r="EM107" s="7">
        <v>7226</v>
      </c>
      <c r="EN107" s="7">
        <v>15998444.418323278</v>
      </c>
      <c r="EO107" s="7">
        <v>5038668.5266016889</v>
      </c>
      <c r="EP107" s="53">
        <v>-826170</v>
      </c>
      <c r="ER107" s="37">
        <v>15172274.418323278</v>
      </c>
      <c r="ES107" s="132"/>
      <c r="ET107" s="61">
        <v>3876468.3191491137</v>
      </c>
      <c r="EU107" s="134"/>
      <c r="EV107" s="61">
        <v>19048742.737472393</v>
      </c>
      <c r="EX107" s="67">
        <v>1610777.3444683775</v>
      </c>
      <c r="EY107" s="34">
        <v>9.2371862666650872E-2</v>
      </c>
      <c r="EZ107" s="61">
        <v>222.91410800835558</v>
      </c>
      <c r="FB107" s="50">
        <v>151391.93599999999</v>
      </c>
      <c r="FC107" s="51">
        <v>353325.11</v>
      </c>
      <c r="FD107" s="52">
        <v>201933.174</v>
      </c>
      <c r="FF107" s="70">
        <v>19250675.911472391</v>
      </c>
      <c r="FG107" s="51"/>
      <c r="FH107" s="6">
        <v>271</v>
      </c>
      <c r="FI107" s="6" t="s">
        <v>92</v>
      </c>
      <c r="FJ107" s="7">
        <v>7226</v>
      </c>
      <c r="FK107" s="7">
        <v>16020840.550596993</v>
      </c>
      <c r="FL107" s="7">
        <v>5063316.4419035157</v>
      </c>
      <c r="FM107" s="53">
        <v>-826170</v>
      </c>
      <c r="FO107" s="37">
        <v>15194670.550596993</v>
      </c>
      <c r="FP107" s="132"/>
      <c r="FQ107" s="134">
        <v>3876468.3191491137</v>
      </c>
      <c r="FS107" s="67">
        <v>1633173.4767420925</v>
      </c>
      <c r="FT107" s="34">
        <v>9.365619439738708E-2</v>
      </c>
      <c r="FU107" s="61">
        <v>226.01348972351127</v>
      </c>
      <c r="FW107" s="6">
        <v>271</v>
      </c>
      <c r="FX107" s="6" t="s">
        <v>92</v>
      </c>
      <c r="FY107" s="7">
        <v>7226</v>
      </c>
      <c r="FZ107" s="7">
        <v>19715100.732730772</v>
      </c>
      <c r="GA107" s="7">
        <v>5091087.7975695534</v>
      </c>
      <c r="GB107" s="53">
        <v>-826170</v>
      </c>
      <c r="GD107" s="37">
        <f t="shared" si="80"/>
        <v>18888930.732730772</v>
      </c>
      <c r="GF107" s="67">
        <f t="shared" si="81"/>
        <v>1131958.519726757</v>
      </c>
      <c r="GG107" s="34">
        <f t="shared" si="82"/>
        <v>6.3747270995771821E-2</v>
      </c>
      <c r="GH107" s="61">
        <f t="shared" si="83"/>
        <v>156.65077770921076</v>
      </c>
      <c r="GJ107" s="50">
        <v>142062.05908000001</v>
      </c>
      <c r="GK107" s="51">
        <v>367233.45880000002</v>
      </c>
      <c r="GL107" s="52">
        <f t="shared" si="84"/>
        <v>225171.39972000002</v>
      </c>
      <c r="GN107" s="70">
        <f t="shared" si="85"/>
        <v>19114102.132450771</v>
      </c>
      <c r="GO107" s="51"/>
      <c r="GP107" s="125">
        <v>4</v>
      </c>
      <c r="GQ107" s="51"/>
      <c r="GR107" s="106" t="s">
        <v>1004</v>
      </c>
      <c r="GS107" s="88">
        <v>7381</v>
      </c>
      <c r="GT107" s="88">
        <v>18583142.213004015</v>
      </c>
      <c r="GU107" s="88">
        <v>4617890.6567305326</v>
      </c>
      <c r="GV107" s="88">
        <v>-826170</v>
      </c>
      <c r="GX107" s="97">
        <f t="shared" si="86"/>
        <v>17756972.213004015</v>
      </c>
      <c r="GZ107" s="88">
        <v>225171.39972000002</v>
      </c>
      <c r="HB107" s="97">
        <f t="shared" si="87"/>
        <v>17982143.612724014</v>
      </c>
      <c r="HD107" s="110">
        <v>271</v>
      </c>
      <c r="HE107" s="53"/>
    </row>
    <row r="108" spans="1:213" x14ac:dyDescent="0.25">
      <c r="A108" s="6">
        <v>272</v>
      </c>
      <c r="B108" s="6" t="s">
        <v>1005</v>
      </c>
      <c r="C108" s="7">
        <v>47657</v>
      </c>
      <c r="D108" s="7">
        <v>77285368.943682849</v>
      </c>
      <c r="E108" s="7">
        <v>14862573.815608583</v>
      </c>
      <c r="F108" s="53">
        <v>-2096075</v>
      </c>
      <c r="H108" s="37">
        <f t="shared" si="88"/>
        <v>75189293.943682849</v>
      </c>
      <c r="I108" s="132"/>
      <c r="J108" s="61">
        <v>20426973.218761101</v>
      </c>
      <c r="K108" s="134"/>
      <c r="L108" s="134">
        <f t="shared" si="52"/>
        <v>95616267.162443951</v>
      </c>
      <c r="M108" s="190">
        <f t="shared" si="89"/>
        <v>2006.3425553946734</v>
      </c>
      <c r="O108" s="67">
        <f t="shared" si="90"/>
        <v>6498181.7430822253</v>
      </c>
      <c r="P108" s="34">
        <f t="shared" si="91"/>
        <v>7.2916532177546484E-2</v>
      </c>
      <c r="Q108" s="61">
        <f t="shared" si="92"/>
        <v>136.35314314963648</v>
      </c>
      <c r="S108" s="50">
        <v>567764.72653999995</v>
      </c>
      <c r="T108" s="51">
        <v>477747.77490000008</v>
      </c>
      <c r="U108" s="52">
        <f t="shared" si="93"/>
        <v>-90016.951639999868</v>
      </c>
      <c r="W108" s="50">
        <f t="shared" si="53"/>
        <v>95526250.210803956</v>
      </c>
      <c r="X108" s="52">
        <f t="shared" si="94"/>
        <v>7960520.8509003296</v>
      </c>
      <c r="Y108" s="51"/>
      <c r="Z108" s="6">
        <v>272</v>
      </c>
      <c r="AA108" s="6" t="s">
        <v>93</v>
      </c>
      <c r="AB108" s="7">
        <v>47657</v>
      </c>
      <c r="AC108" s="7">
        <v>77285368.943682835</v>
      </c>
      <c r="AD108" s="7">
        <v>14862573.815608567</v>
      </c>
      <c r="AE108" s="53">
        <v>-2527963</v>
      </c>
      <c r="AG108" s="37">
        <f t="shared" si="95"/>
        <v>74757405.943682835</v>
      </c>
      <c r="AH108" s="132"/>
      <c r="AI108" s="61">
        <v>20426973.218761101</v>
      </c>
      <c r="AJ108" s="134"/>
      <c r="AK108" s="61">
        <f t="shared" si="54"/>
        <v>95184379.162443936</v>
      </c>
      <c r="AM108" s="67">
        <f t="shared" si="96"/>
        <v>6066293.7430822104</v>
      </c>
      <c r="AN108" s="34">
        <f t="shared" si="97"/>
        <v>6.8070288028924064E-2</v>
      </c>
      <c r="AO108" s="61">
        <f t="shared" si="98"/>
        <v>127.29071790255809</v>
      </c>
      <c r="AQ108" s="50">
        <v>569451.27800000005</v>
      </c>
      <c r="AR108" s="51">
        <v>479166.93000000011</v>
      </c>
      <c r="AS108" s="52">
        <f t="shared" si="55"/>
        <v>-90284.34799999994</v>
      </c>
      <c r="AU108" s="70">
        <f t="shared" si="56"/>
        <v>95094094.814443931</v>
      </c>
      <c r="AV108" s="51"/>
      <c r="AW108" s="6">
        <v>272</v>
      </c>
      <c r="AX108" s="6" t="s">
        <v>93</v>
      </c>
      <c r="AY108" s="7">
        <v>47657</v>
      </c>
      <c r="AZ108" s="7">
        <v>77204368.585041091</v>
      </c>
      <c r="BA108" s="7">
        <v>14863719.167608572</v>
      </c>
      <c r="BB108" s="53">
        <v>-2527963</v>
      </c>
      <c r="BD108" s="37">
        <f t="shared" si="57"/>
        <v>74676405.585041091</v>
      </c>
      <c r="BE108" s="132"/>
      <c r="BF108" s="61">
        <v>20421599.675876364</v>
      </c>
      <c r="BG108" s="134"/>
      <c r="BH108" s="61">
        <f t="shared" si="58"/>
        <v>95098005.260917455</v>
      </c>
      <c r="BJ108" s="67">
        <f t="shared" si="99"/>
        <v>5979919.8415557295</v>
      </c>
      <c r="BK108" s="34">
        <f t="shared" si="100"/>
        <v>6.7101080700018453E-2</v>
      </c>
      <c r="BL108" s="61">
        <f t="shared" si="101"/>
        <v>125.47831045923431</v>
      </c>
      <c r="BN108" s="50">
        <v>569451.27800000005</v>
      </c>
      <c r="BO108" s="51">
        <v>479166.93000000011</v>
      </c>
      <c r="BP108" s="52">
        <f t="shared" si="59"/>
        <v>-90284.34799999994</v>
      </c>
      <c r="BR108" s="70">
        <f t="shared" si="60"/>
        <v>95007720.91291745</v>
      </c>
      <c r="BS108" s="51"/>
      <c r="BT108" s="6">
        <v>272</v>
      </c>
      <c r="BU108" s="6" t="s">
        <v>93</v>
      </c>
      <c r="BV108" s="7">
        <v>47657</v>
      </c>
      <c r="BW108" s="7">
        <v>77180638.858578607</v>
      </c>
      <c r="BX108" s="7">
        <v>14890652.221292401</v>
      </c>
      <c r="BY108" s="53">
        <v>-2527963</v>
      </c>
      <c r="CA108" s="37">
        <f t="shared" si="61"/>
        <v>74652675.858578607</v>
      </c>
      <c r="CB108" s="132"/>
      <c r="CC108" s="61">
        <v>20421599.675876364</v>
      </c>
      <c r="CD108" s="134"/>
      <c r="CE108" s="61">
        <f t="shared" si="62"/>
        <v>95074275.534454972</v>
      </c>
      <c r="CG108" s="67">
        <f t="shared" si="63"/>
        <v>5956190.1150932461</v>
      </c>
      <c r="CH108" s="34">
        <f t="shared" si="64"/>
        <v>6.6834807851462313E-2</v>
      </c>
      <c r="CI108" s="61">
        <f t="shared" si="103"/>
        <v>124.980383051666</v>
      </c>
      <c r="CK108" s="50">
        <v>569451.27800000005</v>
      </c>
      <c r="CL108" s="51">
        <v>479166.93000000011</v>
      </c>
      <c r="CM108" s="52">
        <f t="shared" si="65"/>
        <v>-90284.34799999994</v>
      </c>
      <c r="CO108" s="70">
        <f t="shared" si="66"/>
        <v>94983991.186454967</v>
      </c>
      <c r="CP108" s="51"/>
      <c r="CQ108" s="6">
        <v>272</v>
      </c>
      <c r="CR108" s="6" t="s">
        <v>93</v>
      </c>
      <c r="CS108" s="7">
        <v>47657</v>
      </c>
      <c r="CT108" s="7">
        <v>76723592.488609299</v>
      </c>
      <c r="CU108" s="7">
        <v>14890652.221292401</v>
      </c>
      <c r="CV108" s="53">
        <v>-2527963</v>
      </c>
      <c r="CX108" s="37">
        <f t="shared" si="67"/>
        <v>74195629.488609299</v>
      </c>
      <c r="CY108" s="132"/>
      <c r="CZ108" s="61">
        <v>20421599.675876364</v>
      </c>
      <c r="DA108" s="134"/>
      <c r="DB108" s="61">
        <f t="shared" si="68"/>
        <v>94617229.164485663</v>
      </c>
      <c r="DD108" s="67">
        <f t="shared" si="69"/>
        <v>5499143.7451239377</v>
      </c>
      <c r="DE108" s="34">
        <f t="shared" si="70"/>
        <v>6.1706259949893379E-2</v>
      </c>
      <c r="DF108" s="61">
        <f t="shared" si="102"/>
        <v>115.39005277554058</v>
      </c>
      <c r="DH108" s="50">
        <v>569451.27800000005</v>
      </c>
      <c r="DI108" s="51">
        <v>479166.93000000011</v>
      </c>
      <c r="DJ108" s="52">
        <f t="shared" si="71"/>
        <v>-90284.34799999994</v>
      </c>
      <c r="DL108" s="70">
        <f t="shared" si="72"/>
        <v>94526944.816485658</v>
      </c>
      <c r="DM108" s="51"/>
      <c r="DN108" s="6">
        <v>272</v>
      </c>
      <c r="DO108" s="6" t="s">
        <v>93</v>
      </c>
      <c r="DP108" s="7">
        <v>47657</v>
      </c>
      <c r="DQ108" s="7">
        <v>76991335.566065043</v>
      </c>
      <c r="DR108" s="7">
        <v>14912297.560163645</v>
      </c>
      <c r="DS108" s="53">
        <v>-2527963</v>
      </c>
      <c r="DU108" s="37">
        <f t="shared" si="73"/>
        <v>74463372.566065043</v>
      </c>
      <c r="DV108" s="132"/>
      <c r="DW108" s="61">
        <v>20638649.754476689</v>
      </c>
      <c r="DX108" s="134"/>
      <c r="DY108" s="61">
        <f t="shared" si="74"/>
        <v>95102022.320541739</v>
      </c>
      <c r="EA108" s="67">
        <f t="shared" si="75"/>
        <v>5983936.901180014</v>
      </c>
      <c r="EB108" s="34">
        <f t="shared" si="76"/>
        <v>6.7146156394871884E-2</v>
      </c>
      <c r="EC108" s="61">
        <f t="shared" si="77"/>
        <v>125.5626015313598</v>
      </c>
      <c r="EE108" s="50">
        <v>569451.27800000005</v>
      </c>
      <c r="EF108" s="51">
        <v>479166.93000000011</v>
      </c>
      <c r="EG108" s="52">
        <f t="shared" si="78"/>
        <v>-90284.34799999994</v>
      </c>
      <c r="EI108" s="70">
        <f t="shared" si="79"/>
        <v>95011737.972541735</v>
      </c>
      <c r="EJ108" s="51"/>
      <c r="EK108" s="6">
        <v>272</v>
      </c>
      <c r="EL108" s="6" t="s">
        <v>93</v>
      </c>
      <c r="EM108" s="7">
        <v>47657</v>
      </c>
      <c r="EN108" s="7">
        <v>79101277.257470921</v>
      </c>
      <c r="EO108" s="7">
        <v>14912297.560163645</v>
      </c>
      <c r="EP108" s="53">
        <v>-2527963</v>
      </c>
      <c r="ER108" s="37">
        <v>76573314.257470921</v>
      </c>
      <c r="ES108" s="132"/>
      <c r="ET108" s="61">
        <v>20638649.754476689</v>
      </c>
      <c r="EU108" s="134"/>
      <c r="EV108" s="61">
        <v>97211964.011947602</v>
      </c>
      <c r="EX108" s="67">
        <v>10156466.652585864</v>
      </c>
      <c r="EY108" s="34">
        <v>0.11666657431937194</v>
      </c>
      <c r="EZ108" s="61">
        <v>213.11594629510594</v>
      </c>
      <c r="FB108" s="50">
        <v>569451.27800000005</v>
      </c>
      <c r="FC108" s="51">
        <v>479166.93000000011</v>
      </c>
      <c r="FD108" s="52">
        <v>-90284.34799999994</v>
      </c>
      <c r="FF108" s="70">
        <v>97121679.663947597</v>
      </c>
      <c r="FG108" s="51"/>
      <c r="FH108" s="6">
        <v>272</v>
      </c>
      <c r="FI108" s="6" t="s">
        <v>93</v>
      </c>
      <c r="FJ108" s="7">
        <v>47657</v>
      </c>
      <c r="FK108" s="7">
        <v>79051418.969214231</v>
      </c>
      <c r="FL108" s="7">
        <v>14877329.784789095</v>
      </c>
      <c r="FM108" s="53">
        <v>-2527963</v>
      </c>
      <c r="FO108" s="37">
        <v>76523455.969214231</v>
      </c>
      <c r="FP108" s="132"/>
      <c r="FQ108" s="134">
        <v>20638649.754476689</v>
      </c>
      <c r="FS108" s="67">
        <v>10106608.364329189</v>
      </c>
      <c r="FT108" s="34">
        <v>0.11609385588378755</v>
      </c>
      <c r="FU108" s="61">
        <v>212.06975605533685</v>
      </c>
      <c r="FW108" s="6">
        <v>272</v>
      </c>
      <c r="FX108" s="6" t="s">
        <v>93</v>
      </c>
      <c r="FY108" s="7">
        <v>47657</v>
      </c>
      <c r="FZ108" s="7">
        <v>99064842.942336529</v>
      </c>
      <c r="GA108" s="7">
        <v>15380069.447523924</v>
      </c>
      <c r="GB108" s="53">
        <v>-2527963</v>
      </c>
      <c r="GD108" s="37">
        <f t="shared" si="80"/>
        <v>96536879.942336529</v>
      </c>
      <c r="GF108" s="67">
        <f t="shared" si="81"/>
        <v>7418794.522974804</v>
      </c>
      <c r="GG108" s="34">
        <f t="shared" si="82"/>
        <v>8.3246789785308861E-2</v>
      </c>
      <c r="GH108" s="61">
        <f t="shared" si="83"/>
        <v>155.67061550191585</v>
      </c>
      <c r="GJ108" s="50">
        <v>539392.29308000009</v>
      </c>
      <c r="GK108" s="51">
        <v>384393.9008</v>
      </c>
      <c r="GL108" s="52">
        <f t="shared" si="84"/>
        <v>-154998.39228000009</v>
      </c>
      <c r="GN108" s="70">
        <f t="shared" si="85"/>
        <v>96381881.550056532</v>
      </c>
      <c r="GO108" s="51"/>
      <c r="GP108" s="125">
        <v>16</v>
      </c>
      <c r="GQ108" s="51"/>
      <c r="GR108" s="106" t="s">
        <v>1005</v>
      </c>
      <c r="GS108" s="88">
        <v>47723</v>
      </c>
      <c r="GT108" s="88">
        <v>91646048.419361725</v>
      </c>
      <c r="GU108" s="88">
        <v>14672521.119357323</v>
      </c>
      <c r="GV108" s="88">
        <v>-2527963</v>
      </c>
      <c r="GX108" s="97">
        <f t="shared" si="86"/>
        <v>89118085.419361725</v>
      </c>
      <c r="GZ108" s="88">
        <v>-154998.39228000009</v>
      </c>
      <c r="HB108" s="97">
        <f t="shared" si="87"/>
        <v>88963087.027081728</v>
      </c>
      <c r="HD108" s="110">
        <v>272</v>
      </c>
      <c r="HE108" s="53"/>
    </row>
    <row r="109" spans="1:213" x14ac:dyDescent="0.25">
      <c r="A109" s="6">
        <v>273</v>
      </c>
      <c r="B109" s="6" t="s">
        <v>1006</v>
      </c>
      <c r="C109" s="7">
        <v>3834</v>
      </c>
      <c r="D109" s="7">
        <v>13573896.951095199</v>
      </c>
      <c r="E109" s="7">
        <v>2774730.3441870124</v>
      </c>
      <c r="F109" s="53">
        <v>-119846</v>
      </c>
      <c r="H109" s="37">
        <f t="shared" si="88"/>
        <v>13454050.951095199</v>
      </c>
      <c r="I109" s="132"/>
      <c r="J109" s="61">
        <v>2078444.3965691086</v>
      </c>
      <c r="K109" s="134"/>
      <c r="L109" s="134">
        <f t="shared" si="52"/>
        <v>15532495.347664308</v>
      </c>
      <c r="M109" s="190">
        <f t="shared" si="89"/>
        <v>4051.2507427397777</v>
      </c>
      <c r="O109" s="67">
        <f t="shared" si="90"/>
        <v>852253.53630197234</v>
      </c>
      <c r="P109" s="34">
        <f t="shared" si="91"/>
        <v>5.8054461721627641E-2</v>
      </c>
      <c r="Q109" s="61">
        <f t="shared" si="92"/>
        <v>222.28835062649253</v>
      </c>
      <c r="S109" s="50">
        <v>21749.792000000001</v>
      </c>
      <c r="T109" s="51">
        <v>174066.30410000001</v>
      </c>
      <c r="U109" s="52">
        <f t="shared" si="93"/>
        <v>152316.51209999999</v>
      </c>
      <c r="W109" s="50">
        <f t="shared" si="53"/>
        <v>15684811.859764308</v>
      </c>
      <c r="X109" s="52">
        <f t="shared" si="94"/>
        <v>1307067.6549803589</v>
      </c>
      <c r="Y109" s="51"/>
      <c r="Z109" s="6">
        <v>273</v>
      </c>
      <c r="AA109" s="6" t="s">
        <v>94</v>
      </c>
      <c r="AB109" s="7">
        <v>3834</v>
      </c>
      <c r="AC109" s="7">
        <v>13573896.951095199</v>
      </c>
      <c r="AD109" s="7">
        <v>2774730.3441870124</v>
      </c>
      <c r="AE109" s="53">
        <v>-93704</v>
      </c>
      <c r="AG109" s="37">
        <f t="shared" si="95"/>
        <v>13480192.951095199</v>
      </c>
      <c r="AH109" s="132"/>
      <c r="AI109" s="61">
        <v>2078444.3965691086</v>
      </c>
      <c r="AJ109" s="134"/>
      <c r="AK109" s="61">
        <f t="shared" si="54"/>
        <v>15558637.347664308</v>
      </c>
      <c r="AM109" s="67">
        <f t="shared" si="96"/>
        <v>878395.53630197234</v>
      </c>
      <c r="AN109" s="34">
        <f t="shared" si="97"/>
        <v>5.9835222579379073E-2</v>
      </c>
      <c r="AO109" s="61">
        <f t="shared" si="98"/>
        <v>229.10681698017015</v>
      </c>
      <c r="AQ109" s="50">
        <v>21814.400000000001</v>
      </c>
      <c r="AR109" s="51">
        <v>174583.37</v>
      </c>
      <c r="AS109" s="52">
        <f t="shared" si="55"/>
        <v>152768.97</v>
      </c>
      <c r="AU109" s="70">
        <f t="shared" si="56"/>
        <v>15711406.317664308</v>
      </c>
      <c r="AV109" s="51"/>
      <c r="AW109" s="6">
        <v>273</v>
      </c>
      <c r="AX109" s="6" t="s">
        <v>94</v>
      </c>
      <c r="AY109" s="7">
        <v>3834</v>
      </c>
      <c r="AZ109" s="7">
        <v>13566652.099495105</v>
      </c>
      <c r="BA109" s="7">
        <v>2774822.8401870127</v>
      </c>
      <c r="BB109" s="53">
        <v>-93704</v>
      </c>
      <c r="BD109" s="37">
        <f t="shared" si="57"/>
        <v>13472948.099495105</v>
      </c>
      <c r="BE109" s="132"/>
      <c r="BF109" s="61">
        <v>2071256.1572757829</v>
      </c>
      <c r="BG109" s="134"/>
      <c r="BH109" s="61">
        <f t="shared" si="58"/>
        <v>15544204.256770888</v>
      </c>
      <c r="BJ109" s="67">
        <f t="shared" si="99"/>
        <v>863962.44540855289</v>
      </c>
      <c r="BK109" s="34">
        <f t="shared" si="100"/>
        <v>5.8852058195652882E-2</v>
      </c>
      <c r="BL109" s="61">
        <f t="shared" si="101"/>
        <v>225.34231752961733</v>
      </c>
      <c r="BN109" s="50">
        <v>21814.400000000001</v>
      </c>
      <c r="BO109" s="51">
        <v>174583.37</v>
      </c>
      <c r="BP109" s="52">
        <f t="shared" si="59"/>
        <v>152768.97</v>
      </c>
      <c r="BR109" s="70">
        <f t="shared" si="60"/>
        <v>15696973.226770889</v>
      </c>
      <c r="BS109" s="51"/>
      <c r="BT109" s="6">
        <v>273</v>
      </c>
      <c r="BU109" s="6" t="s">
        <v>94</v>
      </c>
      <c r="BV109" s="7">
        <v>3834</v>
      </c>
      <c r="BW109" s="7">
        <v>13567896.629156359</v>
      </c>
      <c r="BX109" s="7">
        <v>2779477.6384999356</v>
      </c>
      <c r="BY109" s="53">
        <v>-93704</v>
      </c>
      <c r="CA109" s="37">
        <f t="shared" si="61"/>
        <v>13474192.629156359</v>
      </c>
      <c r="CB109" s="132"/>
      <c r="CC109" s="61">
        <v>2071256.1572757829</v>
      </c>
      <c r="CD109" s="134"/>
      <c r="CE109" s="61">
        <f t="shared" si="62"/>
        <v>15545448.786432141</v>
      </c>
      <c r="CG109" s="67">
        <f t="shared" si="63"/>
        <v>865206.97506980598</v>
      </c>
      <c r="CH109" s="34">
        <f t="shared" si="64"/>
        <v>5.8936834024092569E-2</v>
      </c>
      <c r="CI109" s="61">
        <f t="shared" si="103"/>
        <v>225.66692098847312</v>
      </c>
      <c r="CK109" s="50">
        <v>21814.400000000001</v>
      </c>
      <c r="CL109" s="51">
        <v>174583.37</v>
      </c>
      <c r="CM109" s="52">
        <f t="shared" si="65"/>
        <v>152768.97</v>
      </c>
      <c r="CO109" s="70">
        <f t="shared" si="66"/>
        <v>15698217.756432142</v>
      </c>
      <c r="CP109" s="51"/>
      <c r="CQ109" s="6">
        <v>273</v>
      </c>
      <c r="CR109" s="6" t="s">
        <v>94</v>
      </c>
      <c r="CS109" s="7">
        <v>3834</v>
      </c>
      <c r="CT109" s="7">
        <v>13409885.15173826</v>
      </c>
      <c r="CU109" s="7">
        <v>2779477.6384999356</v>
      </c>
      <c r="CV109" s="53">
        <v>-93704</v>
      </c>
      <c r="CX109" s="37">
        <f t="shared" si="67"/>
        <v>13316181.15173826</v>
      </c>
      <c r="CY109" s="132"/>
      <c r="CZ109" s="61">
        <v>2071256.1572757829</v>
      </c>
      <c r="DA109" s="134"/>
      <c r="DB109" s="61">
        <f t="shared" si="68"/>
        <v>15387437.309014043</v>
      </c>
      <c r="DD109" s="67">
        <f t="shared" si="69"/>
        <v>707195.49765170738</v>
      </c>
      <c r="DE109" s="34">
        <f t="shared" si="70"/>
        <v>4.8173286703243973E-2</v>
      </c>
      <c r="DF109" s="61">
        <f t="shared" si="102"/>
        <v>184.45370309121216</v>
      </c>
      <c r="DH109" s="50">
        <v>21814.400000000001</v>
      </c>
      <c r="DI109" s="51">
        <v>174583.37</v>
      </c>
      <c r="DJ109" s="52">
        <f t="shared" si="71"/>
        <v>152768.97</v>
      </c>
      <c r="DL109" s="70">
        <f t="shared" si="72"/>
        <v>15540206.279014044</v>
      </c>
      <c r="DM109" s="51"/>
      <c r="DN109" s="6">
        <v>273</v>
      </c>
      <c r="DO109" s="6" t="s">
        <v>94</v>
      </c>
      <c r="DP109" s="7">
        <v>3834</v>
      </c>
      <c r="DQ109" s="7">
        <v>13477114.499967949</v>
      </c>
      <c r="DR109" s="7">
        <v>2814800.8850088543</v>
      </c>
      <c r="DS109" s="53">
        <v>-93704</v>
      </c>
      <c r="DU109" s="37">
        <f t="shared" si="73"/>
        <v>13383410.499967949</v>
      </c>
      <c r="DV109" s="132"/>
      <c r="DW109" s="61">
        <v>2101239.7124426165</v>
      </c>
      <c r="DX109" s="134"/>
      <c r="DY109" s="61">
        <f t="shared" si="74"/>
        <v>15484650.212410565</v>
      </c>
      <c r="EA109" s="67">
        <f t="shared" si="75"/>
        <v>804408.40104823001</v>
      </c>
      <c r="EB109" s="34">
        <f t="shared" si="76"/>
        <v>5.4795310008151729E-2</v>
      </c>
      <c r="EC109" s="61">
        <f t="shared" si="77"/>
        <v>209.80918128540168</v>
      </c>
      <c r="EE109" s="50">
        <v>21814.400000000001</v>
      </c>
      <c r="EF109" s="51">
        <v>174583.37</v>
      </c>
      <c r="EG109" s="52">
        <f t="shared" si="78"/>
        <v>152768.97</v>
      </c>
      <c r="EI109" s="70">
        <f t="shared" si="79"/>
        <v>15637419.182410566</v>
      </c>
      <c r="EJ109" s="51"/>
      <c r="EK109" s="6">
        <v>273</v>
      </c>
      <c r="EL109" s="6" t="s">
        <v>94</v>
      </c>
      <c r="EM109" s="7">
        <v>3834</v>
      </c>
      <c r="EN109" s="7">
        <v>13658383.533081856</v>
      </c>
      <c r="EO109" s="7">
        <v>2814800.8850088543</v>
      </c>
      <c r="EP109" s="53">
        <v>-93704</v>
      </c>
      <c r="ER109" s="37">
        <v>13564679.533081856</v>
      </c>
      <c r="ES109" s="132"/>
      <c r="ET109" s="61">
        <v>2101239.7124426165</v>
      </c>
      <c r="EU109" s="134"/>
      <c r="EV109" s="61">
        <v>15665919.245524472</v>
      </c>
      <c r="EX109" s="67">
        <v>1152247.3141621351</v>
      </c>
      <c r="EY109" s="34">
        <v>7.9390475381510062E-2</v>
      </c>
      <c r="EZ109" s="61">
        <v>300.53398908767218</v>
      </c>
      <c r="FB109" s="50">
        <v>21814.400000000001</v>
      </c>
      <c r="FC109" s="51">
        <v>174583.37</v>
      </c>
      <c r="FD109" s="52">
        <v>152768.97</v>
      </c>
      <c r="FF109" s="70">
        <v>15818688.215524472</v>
      </c>
      <c r="FG109" s="51"/>
      <c r="FH109" s="6">
        <v>273</v>
      </c>
      <c r="FI109" s="6" t="s">
        <v>94</v>
      </c>
      <c r="FJ109" s="7">
        <v>3834</v>
      </c>
      <c r="FK109" s="7">
        <v>13679218.534368837</v>
      </c>
      <c r="FL109" s="7">
        <v>2836885.7371644191</v>
      </c>
      <c r="FM109" s="53">
        <v>-93704</v>
      </c>
      <c r="FO109" s="37">
        <v>13585514.534368837</v>
      </c>
      <c r="FP109" s="132"/>
      <c r="FQ109" s="134">
        <v>2101239.7124426165</v>
      </c>
      <c r="FS109" s="67">
        <v>1173082.3154491168</v>
      </c>
      <c r="FT109" s="34">
        <v>8.0826018460168167E-2</v>
      </c>
      <c r="FU109" s="61">
        <v>305.96826172381759</v>
      </c>
      <c r="FW109" s="6">
        <v>273</v>
      </c>
      <c r="FX109" s="6" t="s">
        <v>94</v>
      </c>
      <c r="FY109" s="7">
        <v>3834</v>
      </c>
      <c r="FZ109" s="7">
        <v>15529167.766658027</v>
      </c>
      <c r="GA109" s="7">
        <v>2700027.5072997203</v>
      </c>
      <c r="GB109" s="53">
        <v>-93704</v>
      </c>
      <c r="GD109" s="37">
        <f t="shared" si="80"/>
        <v>15435463.766658027</v>
      </c>
      <c r="GF109" s="67">
        <f t="shared" si="81"/>
        <v>755221.95529569127</v>
      </c>
      <c r="GG109" s="34">
        <f t="shared" si="82"/>
        <v>5.1444789874725248E-2</v>
      </c>
      <c r="GH109" s="61">
        <f t="shared" si="83"/>
        <v>196.9801657004933</v>
      </c>
      <c r="GJ109" s="50">
        <v>42241.088000000003</v>
      </c>
      <c r="GK109" s="51">
        <v>151869.9117</v>
      </c>
      <c r="GL109" s="52">
        <f t="shared" si="84"/>
        <v>109628.82369999999</v>
      </c>
      <c r="GN109" s="70">
        <f t="shared" si="85"/>
        <v>15545092.590358026</v>
      </c>
      <c r="GO109" s="51"/>
      <c r="GP109" s="125">
        <v>19</v>
      </c>
      <c r="GQ109" s="51"/>
      <c r="GR109" s="106" t="s">
        <v>1006</v>
      </c>
      <c r="GS109" s="88">
        <v>3854</v>
      </c>
      <c r="GT109" s="88">
        <v>14773945.811362335</v>
      </c>
      <c r="GU109" s="88">
        <v>2731775.7725539082</v>
      </c>
      <c r="GV109" s="88">
        <v>-93704</v>
      </c>
      <c r="GX109" s="97">
        <f t="shared" si="86"/>
        <v>14680241.811362335</v>
      </c>
      <c r="GZ109" s="88">
        <v>109628.82369999999</v>
      </c>
      <c r="HB109" s="97">
        <f t="shared" si="87"/>
        <v>14789870.635062335</v>
      </c>
      <c r="HD109" s="110">
        <v>273</v>
      </c>
      <c r="HE109" s="53"/>
    </row>
    <row r="110" spans="1:213" x14ac:dyDescent="0.25">
      <c r="A110" s="6">
        <v>275</v>
      </c>
      <c r="B110" s="6" t="s">
        <v>1007</v>
      </c>
      <c r="C110" s="7">
        <v>2698</v>
      </c>
      <c r="D110" s="7">
        <v>7916944.0978073385</v>
      </c>
      <c r="E110" s="7">
        <v>2410740.7728352039</v>
      </c>
      <c r="F110" s="53">
        <v>-105029</v>
      </c>
      <c r="H110" s="37">
        <f t="shared" si="88"/>
        <v>7811915.0978073385</v>
      </c>
      <c r="I110" s="132"/>
      <c r="J110" s="61">
        <v>1509099.9610154331</v>
      </c>
      <c r="K110" s="134"/>
      <c r="L110" s="134">
        <f t="shared" si="52"/>
        <v>9321015.0588227715</v>
      </c>
      <c r="M110" s="190">
        <f t="shared" si="89"/>
        <v>3454.7869009721171</v>
      </c>
      <c r="O110" s="67">
        <f t="shared" si="90"/>
        <v>795467.80093276314</v>
      </c>
      <c r="P110" s="34">
        <f t="shared" si="91"/>
        <v>9.3304016372273771E-2</v>
      </c>
      <c r="Q110" s="61">
        <f t="shared" si="92"/>
        <v>294.83610116114278</v>
      </c>
      <c r="S110" s="50">
        <v>30857.517400000004</v>
      </c>
      <c r="T110" s="51">
        <v>59879.896100000005</v>
      </c>
      <c r="U110" s="52">
        <f t="shared" si="93"/>
        <v>29022.378700000001</v>
      </c>
      <c r="W110" s="50">
        <f t="shared" si="53"/>
        <v>9350037.4375227708</v>
      </c>
      <c r="X110" s="52">
        <f t="shared" si="94"/>
        <v>779169.78646023094</v>
      </c>
      <c r="Y110" s="51"/>
      <c r="Z110" s="6">
        <v>275</v>
      </c>
      <c r="AA110" s="6" t="s">
        <v>95</v>
      </c>
      <c r="AB110" s="7">
        <v>2698</v>
      </c>
      <c r="AC110" s="7">
        <v>7916944.0978073385</v>
      </c>
      <c r="AD110" s="7">
        <v>2410740.7728352039</v>
      </c>
      <c r="AE110" s="53">
        <v>-243955</v>
      </c>
      <c r="AG110" s="37">
        <f t="shared" si="95"/>
        <v>7672989.0978073385</v>
      </c>
      <c r="AH110" s="132"/>
      <c r="AI110" s="61">
        <v>1509099.9610154331</v>
      </c>
      <c r="AJ110" s="134"/>
      <c r="AK110" s="61">
        <f t="shared" si="54"/>
        <v>9182089.0588227715</v>
      </c>
      <c r="AM110" s="67">
        <f t="shared" si="96"/>
        <v>656541.80093276314</v>
      </c>
      <c r="AN110" s="34">
        <f t="shared" si="97"/>
        <v>7.7008757452509971E-2</v>
      </c>
      <c r="AO110" s="61">
        <f t="shared" si="98"/>
        <v>243.34388470450821</v>
      </c>
      <c r="AQ110" s="50">
        <v>30949.18</v>
      </c>
      <c r="AR110" s="51">
        <v>60057.770000000004</v>
      </c>
      <c r="AS110" s="52">
        <f t="shared" si="55"/>
        <v>29108.590000000004</v>
      </c>
      <c r="AU110" s="70">
        <f t="shared" si="56"/>
        <v>9211197.6488227714</v>
      </c>
      <c r="AV110" s="51"/>
      <c r="AW110" s="6">
        <v>275</v>
      </c>
      <c r="AX110" s="6" t="s">
        <v>95</v>
      </c>
      <c r="AY110" s="7">
        <v>2698</v>
      </c>
      <c r="AZ110" s="7">
        <v>7924116.7972438633</v>
      </c>
      <c r="BA110" s="7">
        <v>2410806.724835204</v>
      </c>
      <c r="BB110" s="53">
        <v>-243955</v>
      </c>
      <c r="BD110" s="37">
        <f t="shared" si="57"/>
        <v>7680161.7972438633</v>
      </c>
      <c r="BE110" s="132"/>
      <c r="BF110" s="61">
        <v>1501345.3906924427</v>
      </c>
      <c r="BG110" s="134"/>
      <c r="BH110" s="61">
        <f t="shared" si="58"/>
        <v>9181507.187936306</v>
      </c>
      <c r="BJ110" s="67">
        <f t="shared" si="99"/>
        <v>655959.93004629761</v>
      </c>
      <c r="BK110" s="34">
        <f t="shared" si="100"/>
        <v>7.6940507184361254E-2</v>
      </c>
      <c r="BL110" s="61">
        <f t="shared" si="101"/>
        <v>243.12821721508436</v>
      </c>
      <c r="BN110" s="50">
        <v>30949.18</v>
      </c>
      <c r="BO110" s="51">
        <v>60057.770000000004</v>
      </c>
      <c r="BP110" s="52">
        <f t="shared" si="59"/>
        <v>29108.590000000004</v>
      </c>
      <c r="BR110" s="70">
        <f t="shared" si="60"/>
        <v>9210615.7779363059</v>
      </c>
      <c r="BS110" s="51"/>
      <c r="BT110" s="6">
        <v>275</v>
      </c>
      <c r="BU110" s="6" t="s">
        <v>95</v>
      </c>
      <c r="BV110" s="7">
        <v>2698</v>
      </c>
      <c r="BW110" s="7">
        <v>7919483.3762549059</v>
      </c>
      <c r="BX110" s="7">
        <v>2408272.3538643792</v>
      </c>
      <c r="BY110" s="53">
        <v>-243955</v>
      </c>
      <c r="CA110" s="37">
        <f t="shared" si="61"/>
        <v>7675528.3762549059</v>
      </c>
      <c r="CB110" s="132"/>
      <c r="CC110" s="61">
        <v>1501345.3906924427</v>
      </c>
      <c r="CD110" s="134"/>
      <c r="CE110" s="61">
        <f t="shared" si="62"/>
        <v>9176873.7669473477</v>
      </c>
      <c r="CG110" s="67">
        <f t="shared" si="63"/>
        <v>651326.50905733928</v>
      </c>
      <c r="CH110" s="34">
        <f t="shared" si="64"/>
        <v>7.6397032279020685E-2</v>
      </c>
      <c r="CI110" s="61">
        <f t="shared" si="103"/>
        <v>241.41086325327623</v>
      </c>
      <c r="CK110" s="50">
        <v>30949.18</v>
      </c>
      <c r="CL110" s="51">
        <v>60057.770000000004</v>
      </c>
      <c r="CM110" s="52">
        <f t="shared" si="65"/>
        <v>29108.590000000004</v>
      </c>
      <c r="CO110" s="70">
        <f t="shared" si="66"/>
        <v>9205982.3569473475</v>
      </c>
      <c r="CP110" s="51"/>
      <c r="CQ110" s="6">
        <v>275</v>
      </c>
      <c r="CR110" s="6" t="s">
        <v>95</v>
      </c>
      <c r="CS110" s="7">
        <v>2698</v>
      </c>
      <c r="CT110" s="7">
        <v>7811035.3230060777</v>
      </c>
      <c r="CU110" s="7">
        <v>2408272.3538643792</v>
      </c>
      <c r="CV110" s="53">
        <v>-243955</v>
      </c>
      <c r="CX110" s="37">
        <f t="shared" si="67"/>
        <v>7567080.3230060777</v>
      </c>
      <c r="CY110" s="132"/>
      <c r="CZ110" s="61">
        <v>1501345.3906924427</v>
      </c>
      <c r="DA110" s="134"/>
      <c r="DB110" s="61">
        <f t="shared" si="68"/>
        <v>9068425.7136985213</v>
      </c>
      <c r="DD110" s="67">
        <f t="shared" si="69"/>
        <v>542878.45580851287</v>
      </c>
      <c r="DE110" s="34">
        <f t="shared" si="70"/>
        <v>6.3676669589286888E-2</v>
      </c>
      <c r="DF110" s="61">
        <f t="shared" si="102"/>
        <v>201.21514299796621</v>
      </c>
      <c r="DH110" s="50">
        <v>30949.18</v>
      </c>
      <c r="DI110" s="51">
        <v>60057.770000000004</v>
      </c>
      <c r="DJ110" s="52">
        <f t="shared" si="71"/>
        <v>29108.590000000004</v>
      </c>
      <c r="DL110" s="70">
        <f t="shared" si="72"/>
        <v>9097534.3036985211</v>
      </c>
      <c r="DM110" s="51"/>
      <c r="DN110" s="6">
        <v>275</v>
      </c>
      <c r="DO110" s="6" t="s">
        <v>95</v>
      </c>
      <c r="DP110" s="7">
        <v>2698</v>
      </c>
      <c r="DQ110" s="7">
        <v>7854627.2645251155</v>
      </c>
      <c r="DR110" s="7">
        <v>2410454.1119198087</v>
      </c>
      <c r="DS110" s="53">
        <v>-243955</v>
      </c>
      <c r="DU110" s="37">
        <f t="shared" si="73"/>
        <v>7610672.2645251155</v>
      </c>
      <c r="DV110" s="132"/>
      <c r="DW110" s="61">
        <v>1504143.9550003316</v>
      </c>
      <c r="DX110" s="134"/>
      <c r="DY110" s="61">
        <f t="shared" si="74"/>
        <v>9114816.2195254471</v>
      </c>
      <c r="EA110" s="67">
        <f t="shared" si="75"/>
        <v>589268.96163543873</v>
      </c>
      <c r="EB110" s="34">
        <f t="shared" si="76"/>
        <v>6.9118021847817096E-2</v>
      </c>
      <c r="EC110" s="61">
        <f t="shared" si="77"/>
        <v>218.40954841936201</v>
      </c>
      <c r="EE110" s="50">
        <v>30949.18</v>
      </c>
      <c r="EF110" s="51">
        <v>60057.770000000004</v>
      </c>
      <c r="EG110" s="52">
        <f t="shared" si="78"/>
        <v>29108.590000000004</v>
      </c>
      <c r="EI110" s="70">
        <f t="shared" si="79"/>
        <v>9143924.809525447</v>
      </c>
      <c r="EJ110" s="51"/>
      <c r="EK110" s="6">
        <v>275</v>
      </c>
      <c r="EL110" s="6" t="s">
        <v>95</v>
      </c>
      <c r="EM110" s="7">
        <v>2698</v>
      </c>
      <c r="EN110" s="7">
        <v>7987578.2858883888</v>
      </c>
      <c r="EO110" s="7">
        <v>2410454.1119198087</v>
      </c>
      <c r="EP110" s="53">
        <v>-243955</v>
      </c>
      <c r="ER110" s="37">
        <v>7743623.2858883888</v>
      </c>
      <c r="ES110" s="132"/>
      <c r="ET110" s="61">
        <v>1504143.9550003316</v>
      </c>
      <c r="EU110" s="134"/>
      <c r="EV110" s="61">
        <v>9247767.2408887204</v>
      </c>
      <c r="EX110" s="67">
        <v>840988.54299871437</v>
      </c>
      <c r="EY110" s="34">
        <v>0.10003695508361506</v>
      </c>
      <c r="EZ110" s="61">
        <v>311.70813306105055</v>
      </c>
      <c r="FB110" s="50">
        <v>30949.18</v>
      </c>
      <c r="FC110" s="51">
        <v>60057.770000000004</v>
      </c>
      <c r="FD110" s="52">
        <v>29108.590000000004</v>
      </c>
      <c r="FF110" s="70">
        <v>9276875.8308887202</v>
      </c>
      <c r="FG110" s="51"/>
      <c r="FH110" s="6">
        <v>275</v>
      </c>
      <c r="FI110" s="6" t="s">
        <v>95</v>
      </c>
      <c r="FJ110" s="7">
        <v>2698</v>
      </c>
      <c r="FK110" s="7">
        <v>7990013.9176426427</v>
      </c>
      <c r="FL110" s="7">
        <v>2413732.4559250353</v>
      </c>
      <c r="FM110" s="53">
        <v>-243955</v>
      </c>
      <c r="FO110" s="37">
        <v>7746058.9176426427</v>
      </c>
      <c r="FP110" s="132"/>
      <c r="FQ110" s="134">
        <v>1504143.9550003316</v>
      </c>
      <c r="FS110" s="67">
        <v>843424.17475296929</v>
      </c>
      <c r="FT110" s="34">
        <v>0.10032667744241418</v>
      </c>
      <c r="FU110" s="61">
        <v>312.61088760302789</v>
      </c>
      <c r="FW110" s="6">
        <v>275</v>
      </c>
      <c r="FX110" s="6" t="s">
        <v>95</v>
      </c>
      <c r="FY110" s="7">
        <v>2698</v>
      </c>
      <c r="FZ110" s="7">
        <v>9350885.3817445748</v>
      </c>
      <c r="GA110" s="7">
        <v>2352398.3823936759</v>
      </c>
      <c r="GB110" s="53">
        <v>-243955</v>
      </c>
      <c r="GD110" s="37">
        <f t="shared" si="80"/>
        <v>9106930.3817445748</v>
      </c>
      <c r="GF110" s="67">
        <f t="shared" si="81"/>
        <v>581383.12385456637</v>
      </c>
      <c r="GG110" s="34">
        <f t="shared" si="82"/>
        <v>6.8193056265862889E-2</v>
      </c>
      <c r="GH110" s="61">
        <f t="shared" si="83"/>
        <v>215.48670268886818</v>
      </c>
      <c r="GJ110" s="50">
        <v>51085.315800000004</v>
      </c>
      <c r="GK110" s="51">
        <v>83228.143700000015</v>
      </c>
      <c r="GL110" s="52">
        <f t="shared" si="84"/>
        <v>32142.827900000011</v>
      </c>
      <c r="GN110" s="70">
        <f t="shared" si="85"/>
        <v>9139073.2096445747</v>
      </c>
      <c r="GO110" s="51"/>
      <c r="GP110" s="125">
        <v>13</v>
      </c>
      <c r="GQ110" s="51"/>
      <c r="GR110" s="106" t="s">
        <v>1007</v>
      </c>
      <c r="GS110" s="88">
        <v>2748</v>
      </c>
      <c r="GT110" s="88">
        <v>8769502.2578900084</v>
      </c>
      <c r="GU110" s="88">
        <v>2275413.4713476608</v>
      </c>
      <c r="GV110" s="88">
        <v>-243955</v>
      </c>
      <c r="GX110" s="97">
        <f t="shared" si="86"/>
        <v>8525547.2578900084</v>
      </c>
      <c r="GZ110" s="88">
        <v>32142.827900000011</v>
      </c>
      <c r="HB110" s="97">
        <f t="shared" si="87"/>
        <v>8557690.0857900083</v>
      </c>
      <c r="HD110" s="110">
        <v>275</v>
      </c>
      <c r="HE110" s="53"/>
    </row>
    <row r="111" spans="1:213" x14ac:dyDescent="0.25">
      <c r="A111" s="6">
        <v>276</v>
      </c>
      <c r="B111" s="6" t="s">
        <v>1008</v>
      </c>
      <c r="C111" s="7">
        <v>14849</v>
      </c>
      <c r="D111" s="7">
        <v>21606524.029768854</v>
      </c>
      <c r="E111" s="7">
        <v>7602704.3545230934</v>
      </c>
      <c r="F111" s="53">
        <v>-1276383</v>
      </c>
      <c r="H111" s="37">
        <f t="shared" si="88"/>
        <v>20330141.029768854</v>
      </c>
      <c r="I111" s="132"/>
      <c r="J111" s="61">
        <v>5463054.9129518624</v>
      </c>
      <c r="K111" s="134"/>
      <c r="L111" s="134">
        <f t="shared" si="52"/>
        <v>25793195.942720719</v>
      </c>
      <c r="M111" s="190">
        <f t="shared" si="89"/>
        <v>1737.032523585475</v>
      </c>
      <c r="O111" s="67">
        <f t="shared" si="90"/>
        <v>1339645.7889503986</v>
      </c>
      <c r="P111" s="34">
        <f t="shared" si="91"/>
        <v>5.4783284248150287E-2</v>
      </c>
      <c r="Q111" s="61">
        <f t="shared" si="92"/>
        <v>90.217912920088793</v>
      </c>
      <c r="S111" s="50">
        <v>400877.213162</v>
      </c>
      <c r="T111" s="51">
        <v>438394.24500000005</v>
      </c>
      <c r="U111" s="52">
        <f t="shared" si="93"/>
        <v>37517.031838000054</v>
      </c>
      <c r="W111" s="50">
        <f t="shared" si="53"/>
        <v>25830712.974558719</v>
      </c>
      <c r="X111" s="52">
        <f t="shared" si="94"/>
        <v>2152559.41454656</v>
      </c>
      <c r="Y111" s="51"/>
      <c r="Z111" s="6">
        <v>276</v>
      </c>
      <c r="AA111" s="6" t="s">
        <v>96</v>
      </c>
      <c r="AB111" s="7">
        <v>14849</v>
      </c>
      <c r="AC111" s="7">
        <v>21606524.029768854</v>
      </c>
      <c r="AD111" s="7">
        <v>7602704.3545230934</v>
      </c>
      <c r="AE111" s="53">
        <v>-1273527</v>
      </c>
      <c r="AG111" s="37">
        <f t="shared" si="95"/>
        <v>20332997.029768854</v>
      </c>
      <c r="AH111" s="132"/>
      <c r="AI111" s="61">
        <v>5463054.9129518624</v>
      </c>
      <c r="AJ111" s="134"/>
      <c r="AK111" s="61">
        <f t="shared" si="54"/>
        <v>25796051.942720719</v>
      </c>
      <c r="AM111" s="67">
        <f t="shared" si="96"/>
        <v>1342501.7889503986</v>
      </c>
      <c r="AN111" s="34">
        <f t="shared" si="97"/>
        <v>5.4900077105712507E-2</v>
      </c>
      <c r="AO111" s="61">
        <f t="shared" si="98"/>
        <v>90.410249104343634</v>
      </c>
      <c r="AQ111" s="50">
        <v>402068.02340000006</v>
      </c>
      <c r="AR111" s="51">
        <v>439696.50000000006</v>
      </c>
      <c r="AS111" s="52">
        <f t="shared" si="55"/>
        <v>37628.476599999995</v>
      </c>
      <c r="AU111" s="70">
        <f t="shared" si="56"/>
        <v>25833680.419320717</v>
      </c>
      <c r="AV111" s="51"/>
      <c r="AW111" s="6">
        <v>276</v>
      </c>
      <c r="AX111" s="6" t="s">
        <v>96</v>
      </c>
      <c r="AY111" s="7">
        <v>14849</v>
      </c>
      <c r="AZ111" s="7">
        <v>21573397.61600437</v>
      </c>
      <c r="BA111" s="7">
        <v>7603060.2745230952</v>
      </c>
      <c r="BB111" s="53">
        <v>-1273527</v>
      </c>
      <c r="BD111" s="37">
        <f t="shared" si="57"/>
        <v>20299870.61600437</v>
      </c>
      <c r="BE111" s="132"/>
      <c r="BF111" s="61">
        <v>5437068.3757006563</v>
      </c>
      <c r="BG111" s="134"/>
      <c r="BH111" s="61">
        <f t="shared" si="58"/>
        <v>25736938.991705026</v>
      </c>
      <c r="BJ111" s="67">
        <f t="shared" si="99"/>
        <v>1283388.8379347064</v>
      </c>
      <c r="BK111" s="34">
        <f t="shared" si="100"/>
        <v>5.2482720499249458E-2</v>
      </c>
      <c r="BL111" s="61">
        <f t="shared" si="101"/>
        <v>86.429310925631782</v>
      </c>
      <c r="BN111" s="50">
        <v>402068.02340000006</v>
      </c>
      <c r="BO111" s="51">
        <v>439696.50000000006</v>
      </c>
      <c r="BP111" s="52">
        <f t="shared" si="59"/>
        <v>37628.476599999995</v>
      </c>
      <c r="BR111" s="70">
        <f t="shared" si="60"/>
        <v>25774567.468305025</v>
      </c>
      <c r="BS111" s="51"/>
      <c r="BT111" s="6">
        <v>276</v>
      </c>
      <c r="BU111" s="6" t="s">
        <v>96</v>
      </c>
      <c r="BV111" s="7">
        <v>14849</v>
      </c>
      <c r="BW111" s="7">
        <v>21608770.013492104</v>
      </c>
      <c r="BX111" s="7">
        <v>7656884.187626957</v>
      </c>
      <c r="BY111" s="53">
        <v>-1273527</v>
      </c>
      <c r="CA111" s="37">
        <f t="shared" si="61"/>
        <v>20335243.013492104</v>
      </c>
      <c r="CB111" s="132"/>
      <c r="CC111" s="61">
        <v>5437068.3757006563</v>
      </c>
      <c r="CD111" s="134"/>
      <c r="CE111" s="61">
        <f t="shared" si="62"/>
        <v>25772311.38919276</v>
      </c>
      <c r="CG111" s="67">
        <f t="shared" si="63"/>
        <v>1318761.2354224399</v>
      </c>
      <c r="CH111" s="34">
        <f t="shared" si="64"/>
        <v>5.3929234288261796E-2</v>
      </c>
      <c r="CI111" s="61">
        <f t="shared" si="103"/>
        <v>88.811450967906254</v>
      </c>
      <c r="CK111" s="50">
        <v>402068.02340000006</v>
      </c>
      <c r="CL111" s="51">
        <v>439696.50000000006</v>
      </c>
      <c r="CM111" s="52">
        <f t="shared" si="65"/>
        <v>37628.476599999995</v>
      </c>
      <c r="CO111" s="70">
        <f t="shared" si="66"/>
        <v>25809939.865792759</v>
      </c>
      <c r="CP111" s="51"/>
      <c r="CQ111" s="6">
        <v>276</v>
      </c>
      <c r="CR111" s="6" t="s">
        <v>96</v>
      </c>
      <c r="CS111" s="7">
        <v>14849</v>
      </c>
      <c r="CT111" s="7">
        <v>21695114.78838094</v>
      </c>
      <c r="CU111" s="7">
        <v>7656884.187626957</v>
      </c>
      <c r="CV111" s="53">
        <v>-1273527</v>
      </c>
      <c r="CX111" s="37">
        <f t="shared" si="67"/>
        <v>20421587.78838094</v>
      </c>
      <c r="CY111" s="132"/>
      <c r="CZ111" s="61">
        <v>5437068.3757006563</v>
      </c>
      <c r="DA111" s="134"/>
      <c r="DB111" s="61">
        <f t="shared" si="68"/>
        <v>25858656.164081596</v>
      </c>
      <c r="DD111" s="67">
        <f t="shared" si="69"/>
        <v>1405106.0103112757</v>
      </c>
      <c r="DE111" s="34">
        <f t="shared" si="70"/>
        <v>5.7460205224828358E-2</v>
      </c>
      <c r="DF111" s="61">
        <f t="shared" si="102"/>
        <v>94.626305496078913</v>
      </c>
      <c r="DH111" s="50">
        <v>402068.02340000006</v>
      </c>
      <c r="DI111" s="51">
        <v>439696.50000000006</v>
      </c>
      <c r="DJ111" s="52">
        <f t="shared" si="71"/>
        <v>37628.476599999995</v>
      </c>
      <c r="DL111" s="70">
        <f t="shared" si="72"/>
        <v>25896284.640681595</v>
      </c>
      <c r="DM111" s="51"/>
      <c r="DN111" s="6">
        <v>276</v>
      </c>
      <c r="DO111" s="6" t="s">
        <v>96</v>
      </c>
      <c r="DP111" s="7">
        <v>14849</v>
      </c>
      <c r="DQ111" s="7">
        <v>21788303.413492344</v>
      </c>
      <c r="DR111" s="7">
        <v>7689470.7605324062</v>
      </c>
      <c r="DS111" s="53">
        <v>-1273527</v>
      </c>
      <c r="DU111" s="37">
        <f t="shared" si="73"/>
        <v>20514776.413492344</v>
      </c>
      <c r="DV111" s="132"/>
      <c r="DW111" s="61">
        <v>5524746.06201181</v>
      </c>
      <c r="DX111" s="134"/>
      <c r="DY111" s="61">
        <f t="shared" si="74"/>
        <v>26039522.475504152</v>
      </c>
      <c r="EA111" s="67">
        <f t="shared" si="75"/>
        <v>1585972.3217338324</v>
      </c>
      <c r="EB111" s="34">
        <f t="shared" si="76"/>
        <v>6.4856526425031272E-2</v>
      </c>
      <c r="EC111" s="61">
        <f t="shared" si="77"/>
        <v>106.80667531374721</v>
      </c>
      <c r="EE111" s="50">
        <v>402068.02340000006</v>
      </c>
      <c r="EF111" s="51">
        <v>439696.50000000006</v>
      </c>
      <c r="EG111" s="52">
        <f t="shared" si="78"/>
        <v>37628.476599999995</v>
      </c>
      <c r="EI111" s="70">
        <f t="shared" si="79"/>
        <v>26077150.952104151</v>
      </c>
      <c r="EJ111" s="51"/>
      <c r="EK111" s="6">
        <v>276</v>
      </c>
      <c r="EL111" s="6" t="s">
        <v>96</v>
      </c>
      <c r="EM111" s="7">
        <v>14849</v>
      </c>
      <c r="EN111" s="7">
        <v>22405945.618968688</v>
      </c>
      <c r="EO111" s="7">
        <v>7689470.7605324062</v>
      </c>
      <c r="EP111" s="53">
        <v>-1273527</v>
      </c>
      <c r="ER111" s="37">
        <v>21132418.618968688</v>
      </c>
      <c r="ES111" s="132"/>
      <c r="ET111" s="61">
        <v>5524746.06201181</v>
      </c>
      <c r="EU111" s="134"/>
      <c r="EV111" s="61">
        <v>26657164.680980496</v>
      </c>
      <c r="EX111" s="67">
        <v>2844567.1272101738</v>
      </c>
      <c r="EY111" s="34">
        <v>0.11945639784937215</v>
      </c>
      <c r="EZ111" s="61">
        <v>191.56624198331025</v>
      </c>
      <c r="FB111" s="50">
        <v>402068.02340000006</v>
      </c>
      <c r="FC111" s="51">
        <v>439696.50000000006</v>
      </c>
      <c r="FD111" s="52">
        <v>37628.476599999995</v>
      </c>
      <c r="FF111" s="70">
        <v>26694793.157580495</v>
      </c>
      <c r="FG111" s="51"/>
      <c r="FH111" s="6">
        <v>276</v>
      </c>
      <c r="FI111" s="6" t="s">
        <v>96</v>
      </c>
      <c r="FJ111" s="7">
        <v>14849</v>
      </c>
      <c r="FK111" s="7">
        <v>22416541.284595147</v>
      </c>
      <c r="FL111" s="7">
        <v>7704675.5834673513</v>
      </c>
      <c r="FM111" s="53">
        <v>-1273527</v>
      </c>
      <c r="FO111" s="37">
        <v>21143014.284595147</v>
      </c>
      <c r="FP111" s="132"/>
      <c r="FQ111" s="134">
        <v>5524746.06201181</v>
      </c>
      <c r="FS111" s="67">
        <v>2855162.7928366326</v>
      </c>
      <c r="FT111" s="34">
        <v>0.1199013583625011</v>
      </c>
      <c r="FU111" s="61">
        <v>192.27980287134707</v>
      </c>
      <c r="FW111" s="6">
        <v>276</v>
      </c>
      <c r="FX111" s="6" t="s">
        <v>96</v>
      </c>
      <c r="FY111" s="7">
        <v>14849</v>
      </c>
      <c r="FZ111" s="7">
        <v>27705167.349394981</v>
      </c>
      <c r="GA111" s="7">
        <v>7767710.6125303283</v>
      </c>
      <c r="GB111" s="53">
        <v>-1273527</v>
      </c>
      <c r="GD111" s="37">
        <f t="shared" si="80"/>
        <v>26431640.349394981</v>
      </c>
      <c r="GF111" s="67">
        <f t="shared" si="81"/>
        <v>1978090.1956246607</v>
      </c>
      <c r="GG111" s="34">
        <f t="shared" si="82"/>
        <v>8.0891738957571069E-2</v>
      </c>
      <c r="GH111" s="61">
        <f t="shared" si="83"/>
        <v>133.21369759745846</v>
      </c>
      <c r="GJ111" s="50">
        <v>414799.56395599997</v>
      </c>
      <c r="GK111" s="51">
        <v>345914.90969999996</v>
      </c>
      <c r="GL111" s="52">
        <f t="shared" si="84"/>
        <v>-68884.654256000009</v>
      </c>
      <c r="GN111" s="70">
        <f t="shared" si="85"/>
        <v>26362755.69513898</v>
      </c>
      <c r="GO111" s="51"/>
      <c r="GP111" s="125">
        <v>12</v>
      </c>
      <c r="GQ111" s="51"/>
      <c r="GR111" s="106" t="s">
        <v>1008</v>
      </c>
      <c r="GS111" s="88">
        <v>14830</v>
      </c>
      <c r="GT111" s="88">
        <v>25727077.15377032</v>
      </c>
      <c r="GU111" s="88">
        <v>7543973.7827796191</v>
      </c>
      <c r="GV111" s="88">
        <v>-1273527</v>
      </c>
      <c r="GX111" s="97">
        <f t="shared" si="86"/>
        <v>24453550.15377032</v>
      </c>
      <c r="GZ111" s="88">
        <v>-68884.654256000009</v>
      </c>
      <c r="HB111" s="97">
        <f t="shared" si="87"/>
        <v>24384665.499514319</v>
      </c>
      <c r="HD111" s="110">
        <v>276</v>
      </c>
      <c r="HE111" s="53"/>
    </row>
    <row r="112" spans="1:213" x14ac:dyDescent="0.25">
      <c r="A112" s="6">
        <v>280</v>
      </c>
      <c r="B112" s="6" t="s">
        <v>1009</v>
      </c>
      <c r="C112" s="7">
        <v>2122</v>
      </c>
      <c r="D112" s="7">
        <v>5956485.9922661912</v>
      </c>
      <c r="E112" s="7">
        <v>1822331.9539602762</v>
      </c>
      <c r="F112" s="53">
        <v>-331601</v>
      </c>
      <c r="H112" s="37">
        <f t="shared" si="88"/>
        <v>5624884.9922661912</v>
      </c>
      <c r="I112" s="132"/>
      <c r="J112" s="61">
        <v>1413367.58542269</v>
      </c>
      <c r="K112" s="134"/>
      <c r="L112" s="134">
        <f t="shared" si="52"/>
        <v>7038252.5776888812</v>
      </c>
      <c r="M112" s="190">
        <f t="shared" si="89"/>
        <v>3316.8014032464098</v>
      </c>
      <c r="O112" s="67">
        <f t="shared" si="90"/>
        <v>85491.240901052952</v>
      </c>
      <c r="P112" s="34">
        <f t="shared" si="91"/>
        <v>1.2296012585490221E-2</v>
      </c>
      <c r="Q112" s="61">
        <f t="shared" si="92"/>
        <v>40.288049434991969</v>
      </c>
      <c r="S112" s="50">
        <v>615790.98600000003</v>
      </c>
      <c r="T112" s="51">
        <v>0</v>
      </c>
      <c r="U112" s="52">
        <f t="shared" si="93"/>
        <v>-615790.98600000003</v>
      </c>
      <c r="W112" s="50">
        <f t="shared" si="53"/>
        <v>6422461.5916888807</v>
      </c>
      <c r="X112" s="52">
        <f t="shared" si="94"/>
        <v>535205.13264074002</v>
      </c>
      <c r="Y112" s="51"/>
      <c r="Z112" s="6">
        <v>280</v>
      </c>
      <c r="AA112" s="6" t="s">
        <v>97</v>
      </c>
      <c r="AB112" s="7">
        <v>2122</v>
      </c>
      <c r="AC112" s="7">
        <v>5956485.992266193</v>
      </c>
      <c r="AD112" s="7">
        <v>1822331.9539602762</v>
      </c>
      <c r="AE112" s="53">
        <v>-56344</v>
      </c>
      <c r="AG112" s="37">
        <f t="shared" si="95"/>
        <v>5900141.992266193</v>
      </c>
      <c r="AH112" s="132"/>
      <c r="AI112" s="61">
        <v>1413367.58542269</v>
      </c>
      <c r="AJ112" s="134"/>
      <c r="AK112" s="61">
        <f t="shared" si="54"/>
        <v>7313509.5776888831</v>
      </c>
      <c r="AM112" s="67">
        <f t="shared" si="96"/>
        <v>360748.24090105481</v>
      </c>
      <c r="AN112" s="34">
        <f t="shared" si="97"/>
        <v>5.188560680089737E-2</v>
      </c>
      <c r="AO112" s="61">
        <f t="shared" si="98"/>
        <v>170.00388355374872</v>
      </c>
      <c r="AQ112" s="50">
        <v>617620.19999999995</v>
      </c>
      <c r="AR112" s="51">
        <v>0</v>
      </c>
      <c r="AS112" s="52">
        <f t="shared" si="55"/>
        <v>-617620.19999999995</v>
      </c>
      <c r="AU112" s="70">
        <f t="shared" si="56"/>
        <v>6695889.3776888829</v>
      </c>
      <c r="AV112" s="51"/>
      <c r="AW112" s="6">
        <v>280</v>
      </c>
      <c r="AX112" s="6" t="s">
        <v>97</v>
      </c>
      <c r="AY112" s="7">
        <v>2122</v>
      </c>
      <c r="AZ112" s="7">
        <v>5963543.3724864088</v>
      </c>
      <c r="BA112" s="7">
        <v>1822383.6499602767</v>
      </c>
      <c r="BB112" s="53">
        <v>-56344</v>
      </c>
      <c r="BD112" s="37">
        <f t="shared" si="57"/>
        <v>5907199.3724864088</v>
      </c>
      <c r="BE112" s="132"/>
      <c r="BF112" s="61">
        <v>1413501.0643248665</v>
      </c>
      <c r="BG112" s="134"/>
      <c r="BH112" s="61">
        <f t="shared" si="58"/>
        <v>7320700.4368112758</v>
      </c>
      <c r="BJ112" s="67">
        <f t="shared" si="99"/>
        <v>367939.10002344754</v>
      </c>
      <c r="BK112" s="34">
        <f t="shared" si="100"/>
        <v>5.2919851869018014E-2</v>
      </c>
      <c r="BL112" s="61">
        <f t="shared" si="101"/>
        <v>173.39260133055964</v>
      </c>
      <c r="BN112" s="50">
        <v>617620.19999999995</v>
      </c>
      <c r="BO112" s="51">
        <v>0</v>
      </c>
      <c r="BP112" s="52">
        <f t="shared" si="59"/>
        <v>-617620.19999999995</v>
      </c>
      <c r="BR112" s="70">
        <f t="shared" si="60"/>
        <v>6703080.2368112756</v>
      </c>
      <c r="BS112" s="51"/>
      <c r="BT112" s="6">
        <v>280</v>
      </c>
      <c r="BU112" s="6" t="s">
        <v>97</v>
      </c>
      <c r="BV112" s="7">
        <v>2122</v>
      </c>
      <c r="BW112" s="7">
        <v>5957006.4265335314</v>
      </c>
      <c r="BX112" s="7">
        <v>1818123.4599050863</v>
      </c>
      <c r="BY112" s="53">
        <v>-56344</v>
      </c>
      <c r="CA112" s="37">
        <f t="shared" si="61"/>
        <v>5900662.4265335314</v>
      </c>
      <c r="CB112" s="132"/>
      <c r="CC112" s="61">
        <v>1413501.0643248665</v>
      </c>
      <c r="CD112" s="134"/>
      <c r="CE112" s="61">
        <f t="shared" si="62"/>
        <v>7314163.4908583984</v>
      </c>
      <c r="CG112" s="67">
        <f t="shared" si="63"/>
        <v>361402.15407057013</v>
      </c>
      <c r="CH112" s="34">
        <f t="shared" si="64"/>
        <v>5.1979657658943565E-2</v>
      </c>
      <c r="CI112" s="61">
        <f t="shared" si="103"/>
        <v>170.31204244607451</v>
      </c>
      <c r="CK112" s="50">
        <v>617620.19999999995</v>
      </c>
      <c r="CL112" s="51">
        <v>0</v>
      </c>
      <c r="CM112" s="52">
        <f t="shared" si="65"/>
        <v>-617620.19999999995</v>
      </c>
      <c r="CO112" s="70">
        <f t="shared" si="66"/>
        <v>6696543.2908583982</v>
      </c>
      <c r="CP112" s="51"/>
      <c r="CQ112" s="6">
        <v>280</v>
      </c>
      <c r="CR112" s="6" t="s">
        <v>97</v>
      </c>
      <c r="CS112" s="7">
        <v>2122</v>
      </c>
      <c r="CT112" s="7">
        <v>5858969.8132865252</v>
      </c>
      <c r="CU112" s="7">
        <v>1818123.4599050863</v>
      </c>
      <c r="CV112" s="53">
        <v>-56344</v>
      </c>
      <c r="CX112" s="37">
        <f t="shared" si="67"/>
        <v>5802625.8132865252</v>
      </c>
      <c r="CY112" s="132"/>
      <c r="CZ112" s="61">
        <v>1413501.0643248665</v>
      </c>
      <c r="DA112" s="134"/>
      <c r="DB112" s="61">
        <f t="shared" si="68"/>
        <v>7216126.8776113912</v>
      </c>
      <c r="DD112" s="67">
        <f t="shared" si="69"/>
        <v>263365.540823563</v>
      </c>
      <c r="DE112" s="34">
        <f t="shared" si="70"/>
        <v>3.7879272430950107E-2</v>
      </c>
      <c r="DF112" s="61">
        <f t="shared" si="102"/>
        <v>124.11194195266872</v>
      </c>
      <c r="DH112" s="50">
        <v>617620.19999999995</v>
      </c>
      <c r="DI112" s="51">
        <v>0</v>
      </c>
      <c r="DJ112" s="52">
        <f t="shared" si="71"/>
        <v>-617620.19999999995</v>
      </c>
      <c r="DL112" s="70">
        <f t="shared" si="72"/>
        <v>6598506.6776113911</v>
      </c>
      <c r="DM112" s="51"/>
      <c r="DN112" s="6">
        <v>280</v>
      </c>
      <c r="DO112" s="6" t="s">
        <v>97</v>
      </c>
      <c r="DP112" s="7">
        <v>2122</v>
      </c>
      <c r="DQ112" s="7">
        <v>5867377.4477393255</v>
      </c>
      <c r="DR112" s="7">
        <v>1825588.6084412152</v>
      </c>
      <c r="DS112" s="53">
        <v>-56344</v>
      </c>
      <c r="DU112" s="37">
        <f t="shared" si="73"/>
        <v>5811033.4477393255</v>
      </c>
      <c r="DV112" s="132"/>
      <c r="DW112" s="61">
        <v>1429797.7505482454</v>
      </c>
      <c r="DX112" s="134"/>
      <c r="DY112" s="61">
        <f t="shared" si="74"/>
        <v>7240831.1982875708</v>
      </c>
      <c r="EA112" s="67">
        <f t="shared" si="75"/>
        <v>288069.8614997426</v>
      </c>
      <c r="EB112" s="34">
        <f t="shared" si="76"/>
        <v>4.1432439220304193E-2</v>
      </c>
      <c r="EC112" s="61">
        <f t="shared" si="77"/>
        <v>135.7539403863066</v>
      </c>
      <c r="EE112" s="50">
        <v>617620.19999999995</v>
      </c>
      <c r="EF112" s="51">
        <v>0</v>
      </c>
      <c r="EG112" s="52">
        <f t="shared" si="78"/>
        <v>-617620.19999999995</v>
      </c>
      <c r="EI112" s="70">
        <f t="shared" si="79"/>
        <v>6623210.9982875707</v>
      </c>
      <c r="EJ112" s="51"/>
      <c r="EK112" s="6">
        <v>280</v>
      </c>
      <c r="EL112" s="6" t="s">
        <v>97</v>
      </c>
      <c r="EM112" s="7">
        <v>2122</v>
      </c>
      <c r="EN112" s="7">
        <v>5969789.2614187961</v>
      </c>
      <c r="EO112" s="7">
        <v>1825588.6084412152</v>
      </c>
      <c r="EP112" s="53">
        <v>-56344</v>
      </c>
      <c r="ER112" s="37">
        <v>5913445.2614187961</v>
      </c>
      <c r="ES112" s="132"/>
      <c r="ET112" s="61">
        <v>1429797.7505482454</v>
      </c>
      <c r="EU112" s="134"/>
      <c r="EV112" s="61">
        <v>7343243.0119670415</v>
      </c>
      <c r="EX112" s="67">
        <v>483577.55517921317</v>
      </c>
      <c r="EY112" s="34">
        <v>7.0495792867085058E-2</v>
      </c>
      <c r="EZ112" s="61">
        <v>227.88763203544448</v>
      </c>
      <c r="FB112" s="50">
        <v>617620.19999999995</v>
      </c>
      <c r="FC112" s="51">
        <v>0</v>
      </c>
      <c r="FD112" s="52">
        <v>-617620.19999999995</v>
      </c>
      <c r="FF112" s="70">
        <v>6725622.8119670413</v>
      </c>
      <c r="FG112" s="51"/>
      <c r="FH112" s="6">
        <v>280</v>
      </c>
      <c r="FI112" s="6" t="s">
        <v>97</v>
      </c>
      <c r="FJ112" s="7">
        <v>2122</v>
      </c>
      <c r="FK112" s="7">
        <v>5978037.7529287748</v>
      </c>
      <c r="FL112" s="7">
        <v>1834499.765882615</v>
      </c>
      <c r="FM112" s="53">
        <v>-56344</v>
      </c>
      <c r="FO112" s="37">
        <v>5921693.7529287748</v>
      </c>
      <c r="FP112" s="132"/>
      <c r="FQ112" s="134">
        <v>1429797.7505482454</v>
      </c>
      <c r="FS112" s="67">
        <v>491826.04668919183</v>
      </c>
      <c r="FT112" s="34">
        <v>7.1698255518061221E-2</v>
      </c>
      <c r="FU112" s="61">
        <v>231.77476281300275</v>
      </c>
      <c r="FW112" s="6">
        <v>280</v>
      </c>
      <c r="FX112" s="6" t="s">
        <v>97</v>
      </c>
      <c r="FY112" s="7">
        <v>2122</v>
      </c>
      <c r="FZ112" s="7">
        <v>7277224.2900271714</v>
      </c>
      <c r="GA112" s="7">
        <v>1781291.5142527833</v>
      </c>
      <c r="GB112" s="53">
        <v>-56344</v>
      </c>
      <c r="GD112" s="37">
        <f t="shared" si="80"/>
        <v>7220880.2900271714</v>
      </c>
      <c r="GF112" s="67">
        <f t="shared" si="81"/>
        <v>268118.95323934313</v>
      </c>
      <c r="GG112" s="34">
        <f t="shared" si="82"/>
        <v>3.8562945030299854E-2</v>
      </c>
      <c r="GH112" s="61">
        <f t="shared" si="83"/>
        <v>126.3520043540731</v>
      </c>
      <c r="GJ112" s="50">
        <v>586781.51368000009</v>
      </c>
      <c r="GK112" s="51">
        <v>0</v>
      </c>
      <c r="GL112" s="52">
        <f t="shared" si="84"/>
        <v>-586781.51368000009</v>
      </c>
      <c r="GN112" s="70">
        <f t="shared" si="85"/>
        <v>6634098.7763471715</v>
      </c>
      <c r="GO112" s="51"/>
      <c r="GP112" s="125">
        <v>15</v>
      </c>
      <c r="GQ112" s="51"/>
      <c r="GR112" s="106" t="s">
        <v>1009</v>
      </c>
      <c r="GS112" s="88">
        <v>2154</v>
      </c>
      <c r="GT112" s="88">
        <v>7009105.3367878282</v>
      </c>
      <c r="GU112" s="88">
        <v>1774028.5050854227</v>
      </c>
      <c r="GV112" s="88">
        <v>-56344</v>
      </c>
      <c r="GX112" s="97">
        <f t="shared" si="86"/>
        <v>6952761.3367878282</v>
      </c>
      <c r="GZ112" s="88">
        <v>-586781.51368000009</v>
      </c>
      <c r="HB112" s="97">
        <f t="shared" si="87"/>
        <v>6365979.8231078284</v>
      </c>
      <c r="HD112" s="110">
        <v>280</v>
      </c>
      <c r="HE112" s="53"/>
    </row>
    <row r="113" spans="1:213" x14ac:dyDescent="0.25">
      <c r="A113" s="6">
        <v>284</v>
      </c>
      <c r="B113" s="6" t="s">
        <v>1010</v>
      </c>
      <c r="C113" s="7">
        <v>2340</v>
      </c>
      <c r="D113" s="7">
        <v>5943726.7894746363</v>
      </c>
      <c r="E113" s="7">
        <v>1897515.382913122</v>
      </c>
      <c r="F113" s="53">
        <v>701760</v>
      </c>
      <c r="H113" s="37">
        <f t="shared" si="88"/>
        <v>6645486.7894746363</v>
      </c>
      <c r="I113" s="132"/>
      <c r="J113" s="61">
        <v>1319173.3101872322</v>
      </c>
      <c r="K113" s="134"/>
      <c r="L113" s="134">
        <f t="shared" si="52"/>
        <v>7964660.0996618681</v>
      </c>
      <c r="M113" s="190">
        <f t="shared" si="89"/>
        <v>3403.7008972913968</v>
      </c>
      <c r="O113" s="67">
        <f t="shared" si="90"/>
        <v>447179.7479920052</v>
      </c>
      <c r="P113" s="34">
        <f t="shared" si="91"/>
        <v>5.9485323149886631E-2</v>
      </c>
      <c r="Q113" s="61">
        <f t="shared" si="92"/>
        <v>191.10245640683982</v>
      </c>
      <c r="S113" s="50">
        <v>42915.058340000003</v>
      </c>
      <c r="T113" s="51">
        <v>961136.90209999995</v>
      </c>
      <c r="U113" s="52">
        <f t="shared" si="93"/>
        <v>918221.84375999996</v>
      </c>
      <c r="W113" s="50">
        <f t="shared" si="53"/>
        <v>8882881.9434218686</v>
      </c>
      <c r="X113" s="52">
        <f t="shared" si="94"/>
        <v>740240.16195182235</v>
      </c>
      <c r="Y113" s="51"/>
      <c r="Z113" s="6">
        <v>284</v>
      </c>
      <c r="AA113" s="6" t="s">
        <v>98</v>
      </c>
      <c r="AB113" s="7">
        <v>2340</v>
      </c>
      <c r="AC113" s="7">
        <v>5943726.7894746345</v>
      </c>
      <c r="AD113" s="7">
        <v>1897515.382913122</v>
      </c>
      <c r="AE113" s="53">
        <v>535242</v>
      </c>
      <c r="AG113" s="37">
        <f t="shared" si="95"/>
        <v>6478968.7894746345</v>
      </c>
      <c r="AH113" s="132"/>
      <c r="AI113" s="61">
        <v>1319173.3101872322</v>
      </c>
      <c r="AJ113" s="134"/>
      <c r="AK113" s="61">
        <f t="shared" si="54"/>
        <v>7798142.0996618662</v>
      </c>
      <c r="AM113" s="67">
        <f t="shared" si="96"/>
        <v>280661.74799200334</v>
      </c>
      <c r="AN113" s="34">
        <f t="shared" si="97"/>
        <v>3.733455025654437E-2</v>
      </c>
      <c r="AO113" s="61">
        <f t="shared" si="98"/>
        <v>119.94091794530057</v>
      </c>
      <c r="AQ113" s="50">
        <v>43042.538</v>
      </c>
      <c r="AR113" s="51">
        <v>963991.97000000009</v>
      </c>
      <c r="AS113" s="52">
        <f t="shared" si="55"/>
        <v>920949.43200000003</v>
      </c>
      <c r="AU113" s="70">
        <f t="shared" si="56"/>
        <v>8719091.5316618662</v>
      </c>
      <c r="AV113" s="51"/>
      <c r="AW113" s="6">
        <v>284</v>
      </c>
      <c r="AX113" s="6" t="s">
        <v>98</v>
      </c>
      <c r="AY113" s="7">
        <v>2340</v>
      </c>
      <c r="AZ113" s="7">
        <v>5941388.1011838522</v>
      </c>
      <c r="BA113" s="7">
        <v>1897571.9989131223</v>
      </c>
      <c r="BB113" s="53">
        <v>535242</v>
      </c>
      <c r="BD113" s="37">
        <f t="shared" si="57"/>
        <v>6476630.1011838522</v>
      </c>
      <c r="BE113" s="132"/>
      <c r="BF113" s="61">
        <v>1324034.5062795393</v>
      </c>
      <c r="BG113" s="134"/>
      <c r="BH113" s="61">
        <f t="shared" si="58"/>
        <v>7800664.6074633915</v>
      </c>
      <c r="BJ113" s="67">
        <f t="shared" si="99"/>
        <v>283184.25579352863</v>
      </c>
      <c r="BK113" s="34">
        <f t="shared" si="100"/>
        <v>3.767010255379314E-2</v>
      </c>
      <c r="BL113" s="61">
        <f t="shared" si="101"/>
        <v>121.01891273227719</v>
      </c>
      <c r="BN113" s="50">
        <v>43042.538</v>
      </c>
      <c r="BO113" s="51">
        <v>963991.97000000009</v>
      </c>
      <c r="BP113" s="52">
        <f t="shared" si="59"/>
        <v>920949.43200000003</v>
      </c>
      <c r="BR113" s="70">
        <f t="shared" si="60"/>
        <v>8721614.0394633915</v>
      </c>
      <c r="BS113" s="51"/>
      <c r="BT113" s="6">
        <v>284</v>
      </c>
      <c r="BU113" s="6" t="s">
        <v>98</v>
      </c>
      <c r="BV113" s="7">
        <v>2340</v>
      </c>
      <c r="BW113" s="7">
        <v>5943011.0213837055</v>
      </c>
      <c r="BX113" s="7">
        <v>1901560.5272574695</v>
      </c>
      <c r="BY113" s="53">
        <v>535242</v>
      </c>
      <c r="CA113" s="37">
        <f t="shared" si="61"/>
        <v>6478253.0213837055</v>
      </c>
      <c r="CB113" s="132"/>
      <c r="CC113" s="61">
        <v>1324034.5062795393</v>
      </c>
      <c r="CD113" s="134"/>
      <c r="CE113" s="61">
        <f t="shared" si="62"/>
        <v>7802287.5276632449</v>
      </c>
      <c r="CG113" s="67">
        <f t="shared" si="63"/>
        <v>284807.175993382</v>
      </c>
      <c r="CH113" s="34">
        <f t="shared" si="64"/>
        <v>3.7885988744901421E-2</v>
      </c>
      <c r="CI113" s="61">
        <f t="shared" si="103"/>
        <v>121.71246837324017</v>
      </c>
      <c r="CK113" s="50">
        <v>43042.538</v>
      </c>
      <c r="CL113" s="51">
        <v>963991.97000000009</v>
      </c>
      <c r="CM113" s="52">
        <f t="shared" si="65"/>
        <v>920949.43200000003</v>
      </c>
      <c r="CO113" s="70">
        <f t="shared" si="66"/>
        <v>8723236.9596632458</v>
      </c>
      <c r="CP113" s="51"/>
      <c r="CQ113" s="6">
        <v>284</v>
      </c>
      <c r="CR113" s="6" t="s">
        <v>98</v>
      </c>
      <c r="CS113" s="7">
        <v>2340</v>
      </c>
      <c r="CT113" s="7">
        <v>5889259.0770205548</v>
      </c>
      <c r="CU113" s="7">
        <v>1901560.5272574695</v>
      </c>
      <c r="CV113" s="53">
        <v>535242</v>
      </c>
      <c r="CX113" s="37">
        <f t="shared" si="67"/>
        <v>6424501.0770205548</v>
      </c>
      <c r="CY113" s="132"/>
      <c r="CZ113" s="61">
        <v>1324034.5062795393</v>
      </c>
      <c r="DA113" s="134"/>
      <c r="DB113" s="61">
        <f t="shared" si="68"/>
        <v>7748535.5833000941</v>
      </c>
      <c r="DD113" s="67">
        <f t="shared" si="69"/>
        <v>231055.23163023125</v>
      </c>
      <c r="DE113" s="34">
        <f t="shared" si="70"/>
        <v>3.0735728039369841E-2</v>
      </c>
      <c r="DF113" s="61">
        <f t="shared" si="102"/>
        <v>98.741551978731309</v>
      </c>
      <c r="DH113" s="50">
        <v>43042.538</v>
      </c>
      <c r="DI113" s="51">
        <v>963991.97000000009</v>
      </c>
      <c r="DJ113" s="52">
        <f t="shared" si="71"/>
        <v>920949.43200000003</v>
      </c>
      <c r="DL113" s="70">
        <f t="shared" si="72"/>
        <v>8669485.0153000951</v>
      </c>
      <c r="DM113" s="51"/>
      <c r="DN113" s="6">
        <v>284</v>
      </c>
      <c r="DO113" s="6" t="s">
        <v>98</v>
      </c>
      <c r="DP113" s="7">
        <v>2340</v>
      </c>
      <c r="DQ113" s="7">
        <v>5902889.0109041864</v>
      </c>
      <c r="DR113" s="7">
        <v>1900316.8112582816</v>
      </c>
      <c r="DS113" s="53">
        <v>535242</v>
      </c>
      <c r="DU113" s="37">
        <f t="shared" si="73"/>
        <v>6438131.0109041864</v>
      </c>
      <c r="DV113" s="132"/>
      <c r="DW113" s="61">
        <v>1334958.3463795548</v>
      </c>
      <c r="DX113" s="134"/>
      <c r="DY113" s="61">
        <f t="shared" si="74"/>
        <v>7773089.3572837412</v>
      </c>
      <c r="EA113" s="67">
        <f t="shared" si="75"/>
        <v>255609.00561387837</v>
      </c>
      <c r="EB113" s="34">
        <f t="shared" si="76"/>
        <v>3.4001951938204905E-2</v>
      </c>
      <c r="EC113" s="61">
        <f t="shared" si="77"/>
        <v>109.2346177837087</v>
      </c>
      <c r="EE113" s="50">
        <v>43042.538</v>
      </c>
      <c r="EF113" s="51">
        <v>963991.97000000009</v>
      </c>
      <c r="EG113" s="52">
        <f t="shared" si="78"/>
        <v>920949.43200000003</v>
      </c>
      <c r="EI113" s="70">
        <f t="shared" si="79"/>
        <v>8694038.7892837413</v>
      </c>
      <c r="EJ113" s="51"/>
      <c r="EK113" s="6">
        <v>284</v>
      </c>
      <c r="EL113" s="6" t="s">
        <v>98</v>
      </c>
      <c r="EM113" s="7">
        <v>2340</v>
      </c>
      <c r="EN113" s="7">
        <v>6013302.6838733684</v>
      </c>
      <c r="EO113" s="7">
        <v>1900316.8112582816</v>
      </c>
      <c r="EP113" s="53">
        <v>535242</v>
      </c>
      <c r="ER113" s="37">
        <v>6548544.6838733684</v>
      </c>
      <c r="ES113" s="132"/>
      <c r="ET113" s="61">
        <v>1334958.3463795548</v>
      </c>
      <c r="EU113" s="134"/>
      <c r="EV113" s="61">
        <v>7883503.0302529233</v>
      </c>
      <c r="EX113" s="67">
        <v>467978.65858306084</v>
      </c>
      <c r="EY113" s="34">
        <v>6.3107965819776443E-2</v>
      </c>
      <c r="EZ113" s="61">
        <v>199.99087973635079</v>
      </c>
      <c r="FB113" s="50">
        <v>43042.538</v>
      </c>
      <c r="FC113" s="51">
        <v>963991.97000000009</v>
      </c>
      <c r="FD113" s="52">
        <v>920949.43200000003</v>
      </c>
      <c r="FF113" s="70">
        <v>8804452.4622529224</v>
      </c>
      <c r="FG113" s="51"/>
      <c r="FH113" s="6">
        <v>284</v>
      </c>
      <c r="FI113" s="6" t="s">
        <v>98</v>
      </c>
      <c r="FJ113" s="7">
        <v>2340</v>
      </c>
      <c r="FK113" s="7">
        <v>6016020.6893538889</v>
      </c>
      <c r="FL113" s="7">
        <v>1903765.7966227932</v>
      </c>
      <c r="FM113" s="53">
        <v>535242</v>
      </c>
      <c r="FO113" s="37">
        <v>6551262.6893538889</v>
      </c>
      <c r="FP113" s="132"/>
      <c r="FQ113" s="134">
        <v>1334958.3463795548</v>
      </c>
      <c r="FS113" s="67">
        <v>470696.66406358127</v>
      </c>
      <c r="FT113" s="34">
        <v>6.3474494920658944E-2</v>
      </c>
      <c r="FU113" s="61">
        <v>201.15242053999199</v>
      </c>
      <c r="FW113" s="6">
        <v>284</v>
      </c>
      <c r="FX113" s="6" t="s">
        <v>98</v>
      </c>
      <c r="FY113" s="7">
        <v>2340</v>
      </c>
      <c r="FZ113" s="7">
        <v>7291546.3411624609</v>
      </c>
      <c r="GA113" s="7">
        <v>1918017.5878118919</v>
      </c>
      <c r="GB113" s="53">
        <v>535242</v>
      </c>
      <c r="GD113" s="37">
        <f t="shared" si="80"/>
        <v>7826788.3411624609</v>
      </c>
      <c r="GF113" s="67">
        <f t="shared" si="81"/>
        <v>309307.98949259799</v>
      </c>
      <c r="GG113" s="34">
        <f t="shared" si="82"/>
        <v>4.1145167665638291E-2</v>
      </c>
      <c r="GH113" s="61">
        <f t="shared" si="83"/>
        <v>132.18290149256325</v>
      </c>
      <c r="GJ113" s="50">
        <v>54807.811680000006</v>
      </c>
      <c r="GK113" s="51">
        <v>986065.39800000004</v>
      </c>
      <c r="GL113" s="52">
        <f t="shared" si="84"/>
        <v>931257.58632</v>
      </c>
      <c r="GN113" s="70">
        <f t="shared" si="85"/>
        <v>8758045.9274824616</v>
      </c>
      <c r="GO113" s="51"/>
      <c r="GP113" s="125">
        <v>2</v>
      </c>
      <c r="GQ113" s="51"/>
      <c r="GR113" s="106" t="s">
        <v>1010</v>
      </c>
      <c r="GS113" s="88">
        <v>2359</v>
      </c>
      <c r="GT113" s="88">
        <v>6982238.3516698629</v>
      </c>
      <c r="GU113" s="88">
        <v>1930171.0366691295</v>
      </c>
      <c r="GV113" s="88">
        <v>535242</v>
      </c>
      <c r="GX113" s="97">
        <f t="shared" si="86"/>
        <v>7517480.3516698629</v>
      </c>
      <c r="GZ113" s="88">
        <v>931257.58632</v>
      </c>
      <c r="HB113" s="97">
        <f t="shared" si="87"/>
        <v>8448737.9379898626</v>
      </c>
      <c r="HD113" s="110">
        <v>284</v>
      </c>
      <c r="HE113" s="53"/>
    </row>
    <row r="114" spans="1:213" x14ac:dyDescent="0.25">
      <c r="A114" s="6">
        <v>285</v>
      </c>
      <c r="B114" s="6" t="s">
        <v>1011</v>
      </c>
      <c r="C114" s="7">
        <v>52883</v>
      </c>
      <c r="D114" s="7">
        <v>101000604.08315474</v>
      </c>
      <c r="E114" s="7">
        <v>12577689.681190707</v>
      </c>
      <c r="F114" s="53">
        <v>-1134236</v>
      </c>
      <c r="H114" s="37">
        <f t="shared" si="88"/>
        <v>99866368.083154738</v>
      </c>
      <c r="I114" s="132"/>
      <c r="J114" s="61">
        <v>21131164.038184501</v>
      </c>
      <c r="K114" s="134"/>
      <c r="L114" s="134">
        <f t="shared" si="52"/>
        <v>120997532.12133923</v>
      </c>
      <c r="M114" s="190">
        <f t="shared" si="89"/>
        <v>2288.0232233674192</v>
      </c>
      <c r="O114" s="67">
        <f t="shared" si="90"/>
        <v>8343947.4026984274</v>
      </c>
      <c r="P114" s="34">
        <f t="shared" si="91"/>
        <v>7.4067304857967406E-2</v>
      </c>
      <c r="Q114" s="61">
        <f t="shared" si="92"/>
        <v>157.78127947919799</v>
      </c>
      <c r="S114" s="50">
        <v>1155755.4002780002</v>
      </c>
      <c r="T114" s="51">
        <v>374028.45430000004</v>
      </c>
      <c r="U114" s="52">
        <f t="shared" si="93"/>
        <v>-781726.94597800006</v>
      </c>
      <c r="W114" s="50">
        <f t="shared" si="53"/>
        <v>120215805.17536123</v>
      </c>
      <c r="X114" s="52">
        <f t="shared" si="94"/>
        <v>10017983.764613437</v>
      </c>
      <c r="Y114" s="51"/>
      <c r="Z114" s="6">
        <v>285</v>
      </c>
      <c r="AA114" s="6" t="s">
        <v>99</v>
      </c>
      <c r="AB114" s="7">
        <v>52883</v>
      </c>
      <c r="AC114" s="7">
        <v>101000604.08315474</v>
      </c>
      <c r="AD114" s="7">
        <v>12577689.681190707</v>
      </c>
      <c r="AE114" s="53">
        <v>-1403854</v>
      </c>
      <c r="AG114" s="37">
        <f t="shared" si="95"/>
        <v>99596750.083154738</v>
      </c>
      <c r="AH114" s="132"/>
      <c r="AI114" s="61">
        <v>21131164.038184501</v>
      </c>
      <c r="AJ114" s="134"/>
      <c r="AK114" s="61">
        <f t="shared" si="54"/>
        <v>120727914.12133923</v>
      </c>
      <c r="AM114" s="67">
        <f t="shared" si="96"/>
        <v>8074329.4026984274</v>
      </c>
      <c r="AN114" s="34">
        <f t="shared" si="97"/>
        <v>7.1673967791300711E-2</v>
      </c>
      <c r="AO114" s="61">
        <f t="shared" si="98"/>
        <v>152.68289247392221</v>
      </c>
      <c r="AQ114" s="50">
        <v>1159188.5846000002</v>
      </c>
      <c r="AR114" s="51">
        <v>375139.51</v>
      </c>
      <c r="AS114" s="52">
        <f t="shared" si="55"/>
        <v>-784049.07460000017</v>
      </c>
      <c r="AU114" s="70">
        <f t="shared" si="56"/>
        <v>119943865.04673924</v>
      </c>
      <c r="AV114" s="51"/>
      <c r="AW114" s="6">
        <v>285</v>
      </c>
      <c r="AX114" s="6" t="s">
        <v>99</v>
      </c>
      <c r="AY114" s="7">
        <v>52883</v>
      </c>
      <c r="AZ114" s="7">
        <v>101102173.12200879</v>
      </c>
      <c r="BA114" s="7">
        <v>12578974.617190715</v>
      </c>
      <c r="BB114" s="53">
        <v>-1403854</v>
      </c>
      <c r="BD114" s="37">
        <f t="shared" si="57"/>
        <v>99698319.122008786</v>
      </c>
      <c r="BE114" s="132"/>
      <c r="BF114" s="61">
        <v>20921927.129109323</v>
      </c>
      <c r="BG114" s="134"/>
      <c r="BH114" s="61">
        <f t="shared" si="58"/>
        <v>120620246.25111811</v>
      </c>
      <c r="BJ114" s="67">
        <f t="shared" si="99"/>
        <v>7966661.5324773043</v>
      </c>
      <c r="BK114" s="34">
        <f t="shared" si="100"/>
        <v>7.0718224833897003E-2</v>
      </c>
      <c r="BL114" s="61">
        <f t="shared" si="101"/>
        <v>150.64692873848503</v>
      </c>
      <c r="BN114" s="50">
        <v>1159188.5846000002</v>
      </c>
      <c r="BO114" s="51">
        <v>375139.51</v>
      </c>
      <c r="BP114" s="52">
        <f t="shared" si="59"/>
        <v>-784049.07460000017</v>
      </c>
      <c r="BR114" s="70">
        <f t="shared" si="60"/>
        <v>119836197.17651811</v>
      </c>
      <c r="BS114" s="51"/>
      <c r="BT114" s="6">
        <v>285</v>
      </c>
      <c r="BU114" s="6" t="s">
        <v>99</v>
      </c>
      <c r="BV114" s="7">
        <v>52883</v>
      </c>
      <c r="BW114" s="7">
        <v>101158144.19486029</v>
      </c>
      <c r="BX114" s="7">
        <v>12669898.252357095</v>
      </c>
      <c r="BY114" s="53">
        <v>-1403854</v>
      </c>
      <c r="CA114" s="37">
        <f t="shared" si="61"/>
        <v>99754290.194860294</v>
      </c>
      <c r="CB114" s="132"/>
      <c r="CC114" s="61">
        <v>20921927.129109323</v>
      </c>
      <c r="CD114" s="134"/>
      <c r="CE114" s="61">
        <f t="shared" si="62"/>
        <v>120676217.32396962</v>
      </c>
      <c r="CG114" s="67">
        <f t="shared" si="63"/>
        <v>8022632.6053288132</v>
      </c>
      <c r="CH114" s="34">
        <f t="shared" si="64"/>
        <v>7.1215067193519208E-2</v>
      </c>
      <c r="CI114" s="61">
        <f t="shared" si="103"/>
        <v>151.70532317245264</v>
      </c>
      <c r="CK114" s="50">
        <v>1159188.5846000002</v>
      </c>
      <c r="CL114" s="51">
        <v>375139.51</v>
      </c>
      <c r="CM114" s="52">
        <f t="shared" si="65"/>
        <v>-784049.07460000017</v>
      </c>
      <c r="CO114" s="70">
        <f t="shared" si="66"/>
        <v>119892168.24936962</v>
      </c>
      <c r="CP114" s="51"/>
      <c r="CQ114" s="6">
        <v>285</v>
      </c>
      <c r="CR114" s="6" t="s">
        <v>99</v>
      </c>
      <c r="CS114" s="7">
        <v>52883</v>
      </c>
      <c r="CT114" s="7">
        <v>98669784.808505073</v>
      </c>
      <c r="CU114" s="7">
        <v>12669898.252357095</v>
      </c>
      <c r="CV114" s="53">
        <v>-1403854</v>
      </c>
      <c r="CX114" s="37">
        <f t="shared" si="67"/>
        <v>97265930.808505073</v>
      </c>
      <c r="CY114" s="132"/>
      <c r="CZ114" s="61">
        <v>20921927.129109323</v>
      </c>
      <c r="DA114" s="134"/>
      <c r="DB114" s="61">
        <f t="shared" si="68"/>
        <v>118187857.9376144</v>
      </c>
      <c r="DD114" s="67">
        <f t="shared" si="69"/>
        <v>5534273.2189735919</v>
      </c>
      <c r="DE114" s="34">
        <f t="shared" si="70"/>
        <v>4.9126472386970876E-2</v>
      </c>
      <c r="DF114" s="61">
        <f t="shared" si="102"/>
        <v>104.65127203399187</v>
      </c>
      <c r="DH114" s="50">
        <v>1159188.5846000002</v>
      </c>
      <c r="DI114" s="51">
        <v>375139.51</v>
      </c>
      <c r="DJ114" s="52">
        <f t="shared" si="71"/>
        <v>-784049.07460000017</v>
      </c>
      <c r="DL114" s="70">
        <f t="shared" si="72"/>
        <v>117403808.8630144</v>
      </c>
      <c r="DM114" s="51"/>
      <c r="DN114" s="6">
        <v>285</v>
      </c>
      <c r="DO114" s="6" t="s">
        <v>99</v>
      </c>
      <c r="DP114" s="7">
        <v>52883</v>
      </c>
      <c r="DQ114" s="7">
        <v>99068786.985621721</v>
      </c>
      <c r="DR114" s="7">
        <v>12719607.092644306</v>
      </c>
      <c r="DS114" s="53">
        <v>-1403854</v>
      </c>
      <c r="DU114" s="37">
        <f t="shared" si="73"/>
        <v>97664932.985621721</v>
      </c>
      <c r="DV114" s="132"/>
      <c r="DW114" s="61">
        <v>21050529.967287283</v>
      </c>
      <c r="DX114" s="134"/>
      <c r="DY114" s="61">
        <f t="shared" si="74"/>
        <v>118715462.95290901</v>
      </c>
      <c r="EA114" s="67">
        <f t="shared" si="75"/>
        <v>6061878.2342682034</v>
      </c>
      <c r="EB114" s="34">
        <f t="shared" si="76"/>
        <v>5.3809900940197455E-2</v>
      </c>
      <c r="EC114" s="61">
        <f t="shared" si="77"/>
        <v>114.62810797927885</v>
      </c>
      <c r="EE114" s="50">
        <v>1159188.5846000002</v>
      </c>
      <c r="EF114" s="51">
        <v>375139.51</v>
      </c>
      <c r="EG114" s="52">
        <f t="shared" si="78"/>
        <v>-784049.07460000017</v>
      </c>
      <c r="EI114" s="70">
        <f t="shared" si="79"/>
        <v>117931413.87830901</v>
      </c>
      <c r="EJ114" s="51"/>
      <c r="EK114" s="6">
        <v>285</v>
      </c>
      <c r="EL114" s="6" t="s">
        <v>99</v>
      </c>
      <c r="EM114" s="7">
        <v>52883</v>
      </c>
      <c r="EN114" s="7">
        <v>101581451.94389068</v>
      </c>
      <c r="EO114" s="7">
        <v>12719607.092644306</v>
      </c>
      <c r="EP114" s="53">
        <v>-1403854</v>
      </c>
      <c r="ER114" s="37">
        <v>100177597.94389068</v>
      </c>
      <c r="ES114" s="132"/>
      <c r="ET114" s="61">
        <v>21050529.967287283</v>
      </c>
      <c r="EU114" s="134"/>
      <c r="EV114" s="61">
        <v>121228127.91117796</v>
      </c>
      <c r="EX114" s="67">
        <v>10888498.772537157</v>
      </c>
      <c r="EY114" s="34">
        <v>9.8681669111429143E-2</v>
      </c>
      <c r="EZ114" s="61">
        <v>205.89790239844859</v>
      </c>
      <c r="FB114" s="50">
        <v>1159188.5846000002</v>
      </c>
      <c r="FC114" s="51">
        <v>375139.51</v>
      </c>
      <c r="FD114" s="52">
        <v>-784049.07460000017</v>
      </c>
      <c r="FF114" s="70">
        <v>120444078.83657797</v>
      </c>
      <c r="FG114" s="51"/>
      <c r="FH114" s="6">
        <v>285</v>
      </c>
      <c r="FI114" s="6" t="s">
        <v>99</v>
      </c>
      <c r="FJ114" s="7">
        <v>52883</v>
      </c>
      <c r="FK114" s="7">
        <v>101615403.88693085</v>
      </c>
      <c r="FL114" s="7">
        <v>12770097.297236245</v>
      </c>
      <c r="FM114" s="53">
        <v>-1403854</v>
      </c>
      <c r="FO114" s="37">
        <v>100211549.88693085</v>
      </c>
      <c r="FP114" s="132"/>
      <c r="FQ114" s="134">
        <v>21050529.967287283</v>
      </c>
      <c r="FS114" s="67">
        <v>10922450.715577334</v>
      </c>
      <c r="FT114" s="34">
        <v>9.8989373091451741E-2</v>
      </c>
      <c r="FU114" s="61">
        <v>206.53992238672794</v>
      </c>
      <c r="FW114" s="6">
        <v>285</v>
      </c>
      <c r="FX114" s="6" t="s">
        <v>99</v>
      </c>
      <c r="FY114" s="7">
        <v>52883</v>
      </c>
      <c r="FZ114" s="7">
        <v>120925549.24904022</v>
      </c>
      <c r="GA114" s="7">
        <v>12327890.474889573</v>
      </c>
      <c r="GB114" s="53">
        <v>-1403854</v>
      </c>
      <c r="GD114" s="37">
        <f t="shared" si="80"/>
        <v>119521695.24904022</v>
      </c>
      <c r="GF114" s="67">
        <f t="shared" si="81"/>
        <v>6868110.5303994119</v>
      </c>
      <c r="GG114" s="34">
        <f t="shared" si="82"/>
        <v>6.0966639877043739E-2</v>
      </c>
      <c r="GH114" s="61">
        <f t="shared" si="83"/>
        <v>129.87369344400682</v>
      </c>
      <c r="GJ114" s="50">
        <v>1245760.9669560003</v>
      </c>
      <c r="GK114" s="51">
        <v>596853.37309999997</v>
      </c>
      <c r="GL114" s="52">
        <f t="shared" si="84"/>
        <v>-648907.59385600034</v>
      </c>
      <c r="GN114" s="70">
        <f t="shared" si="85"/>
        <v>118872787.65518421</v>
      </c>
      <c r="GO114" s="51"/>
      <c r="GP114" s="125">
        <v>8</v>
      </c>
      <c r="GQ114" s="51"/>
      <c r="GR114" s="106" t="s">
        <v>1011</v>
      </c>
      <c r="GS114" s="88">
        <v>53539</v>
      </c>
      <c r="GT114" s="88">
        <v>114057438.7186408</v>
      </c>
      <c r="GU114" s="88">
        <v>12677336.686474536</v>
      </c>
      <c r="GV114" s="88">
        <v>-1403854</v>
      </c>
      <c r="GX114" s="97">
        <f t="shared" si="86"/>
        <v>112653584.7186408</v>
      </c>
      <c r="GZ114" s="88">
        <v>-648907.59385600034</v>
      </c>
      <c r="HB114" s="97">
        <f t="shared" si="87"/>
        <v>112004677.1247848</v>
      </c>
      <c r="HD114" s="110">
        <v>285</v>
      </c>
      <c r="HE114" s="53"/>
    </row>
    <row r="115" spans="1:213" x14ac:dyDescent="0.25">
      <c r="A115" s="6">
        <v>286</v>
      </c>
      <c r="B115" s="6" t="s">
        <v>1012</v>
      </c>
      <c r="C115" s="7">
        <v>83177</v>
      </c>
      <c r="D115" s="7">
        <v>133387878.43851765</v>
      </c>
      <c r="E115" s="7">
        <v>19243821.734008316</v>
      </c>
      <c r="F115" s="53">
        <v>16155348</v>
      </c>
      <c r="H115" s="37">
        <f t="shared" si="88"/>
        <v>149543226.43851763</v>
      </c>
      <c r="I115" s="132"/>
      <c r="J115" s="61">
        <v>35631934.493203737</v>
      </c>
      <c r="K115" s="134"/>
      <c r="L115" s="134">
        <f t="shared" si="52"/>
        <v>185175160.93172136</v>
      </c>
      <c r="M115" s="190">
        <f t="shared" si="89"/>
        <v>2226.2784295144252</v>
      </c>
      <c r="O115" s="67">
        <f t="shared" si="90"/>
        <v>12842998.869677514</v>
      </c>
      <c r="P115" s="34">
        <f t="shared" si="91"/>
        <v>7.4524677901120495E-2</v>
      </c>
      <c r="Q115" s="61">
        <f t="shared" si="92"/>
        <v>154.40565143822829</v>
      </c>
      <c r="S115" s="50">
        <v>1103865.8340139999</v>
      </c>
      <c r="T115" s="51">
        <v>1268692.5546000001</v>
      </c>
      <c r="U115" s="52">
        <f t="shared" si="93"/>
        <v>164826.72058600024</v>
      </c>
      <c r="W115" s="50">
        <f t="shared" si="53"/>
        <v>185339987.65230736</v>
      </c>
      <c r="X115" s="52">
        <f t="shared" si="94"/>
        <v>15444998.971025614</v>
      </c>
      <c r="Y115" s="51"/>
      <c r="Z115" s="6">
        <v>286</v>
      </c>
      <c r="AA115" s="6" t="s">
        <v>100</v>
      </c>
      <c r="AB115" s="7">
        <v>83177</v>
      </c>
      <c r="AC115" s="7">
        <v>133387878.43851765</v>
      </c>
      <c r="AD115" s="7">
        <v>19243821.734008316</v>
      </c>
      <c r="AE115" s="53">
        <v>14397430</v>
      </c>
      <c r="AG115" s="37">
        <f t="shared" si="95"/>
        <v>147785308.43851763</v>
      </c>
      <c r="AH115" s="132"/>
      <c r="AI115" s="61">
        <v>35631934.493203737</v>
      </c>
      <c r="AJ115" s="134"/>
      <c r="AK115" s="61">
        <f t="shared" si="54"/>
        <v>183417242.93172136</v>
      </c>
      <c r="AM115" s="67">
        <f t="shared" si="96"/>
        <v>11085080.869677514</v>
      </c>
      <c r="AN115" s="34">
        <f t="shared" si="97"/>
        <v>6.4323923851698731E-2</v>
      </c>
      <c r="AO115" s="61">
        <f t="shared" si="98"/>
        <v>133.27098680738081</v>
      </c>
      <c r="AQ115" s="50">
        <v>1107144.8798000002</v>
      </c>
      <c r="AR115" s="51">
        <v>1272461.2199999997</v>
      </c>
      <c r="AS115" s="52">
        <f t="shared" si="55"/>
        <v>165316.34019999951</v>
      </c>
      <c r="AU115" s="70">
        <f t="shared" si="56"/>
        <v>183582559.27192137</v>
      </c>
      <c r="AV115" s="51"/>
      <c r="AW115" s="6">
        <v>286</v>
      </c>
      <c r="AX115" s="6" t="s">
        <v>100</v>
      </c>
      <c r="AY115" s="7">
        <v>83177</v>
      </c>
      <c r="AZ115" s="7">
        <v>133261772.21411145</v>
      </c>
      <c r="BA115" s="7">
        <v>19245842.438008331</v>
      </c>
      <c r="BB115" s="53">
        <v>14397430</v>
      </c>
      <c r="BD115" s="37">
        <f t="shared" si="57"/>
        <v>147659202.21411145</v>
      </c>
      <c r="BE115" s="132"/>
      <c r="BF115" s="61">
        <v>35587073.540086836</v>
      </c>
      <c r="BG115" s="134"/>
      <c r="BH115" s="61">
        <f t="shared" si="58"/>
        <v>183246275.75419828</v>
      </c>
      <c r="BJ115" s="67">
        <f t="shared" si="99"/>
        <v>10914113.692154437</v>
      </c>
      <c r="BK115" s="34">
        <f t="shared" si="100"/>
        <v>6.3331844512140953E-2</v>
      </c>
      <c r="BL115" s="61">
        <f t="shared" si="101"/>
        <v>131.21552463005924</v>
      </c>
      <c r="BN115" s="50">
        <v>1107144.8798000002</v>
      </c>
      <c r="BO115" s="51">
        <v>1272461.2199999997</v>
      </c>
      <c r="BP115" s="52">
        <f t="shared" si="59"/>
        <v>165316.34019999951</v>
      </c>
      <c r="BR115" s="70">
        <f t="shared" si="60"/>
        <v>183411592.09439829</v>
      </c>
      <c r="BS115" s="51"/>
      <c r="BT115" s="6">
        <v>286</v>
      </c>
      <c r="BU115" s="6" t="s">
        <v>100</v>
      </c>
      <c r="BV115" s="7">
        <v>83177</v>
      </c>
      <c r="BW115" s="7">
        <v>133283485.10954851</v>
      </c>
      <c r="BX115" s="7">
        <v>19340265.407481082</v>
      </c>
      <c r="BY115" s="53">
        <v>14397430</v>
      </c>
      <c r="CA115" s="37">
        <f t="shared" si="61"/>
        <v>147680915.10954851</v>
      </c>
      <c r="CB115" s="132"/>
      <c r="CC115" s="61">
        <v>35587073.540086836</v>
      </c>
      <c r="CD115" s="134"/>
      <c r="CE115" s="61">
        <f t="shared" si="62"/>
        <v>183267988.64963534</v>
      </c>
      <c r="CG115" s="67">
        <f t="shared" si="63"/>
        <v>10935826.587591499</v>
      </c>
      <c r="CH115" s="34">
        <f t="shared" si="64"/>
        <v>6.3457838959011789E-2</v>
      </c>
      <c r="CI115" s="61">
        <f t="shared" si="103"/>
        <v>131.47656909471968</v>
      </c>
      <c r="CK115" s="50">
        <v>1107144.8798000002</v>
      </c>
      <c r="CL115" s="51">
        <v>1272461.2199999997</v>
      </c>
      <c r="CM115" s="52">
        <f t="shared" si="65"/>
        <v>165316.34019999951</v>
      </c>
      <c r="CO115" s="70">
        <f t="shared" si="66"/>
        <v>183433304.98983535</v>
      </c>
      <c r="CP115" s="51"/>
      <c r="CQ115" s="6">
        <v>286</v>
      </c>
      <c r="CR115" s="6" t="s">
        <v>100</v>
      </c>
      <c r="CS115" s="7">
        <v>83177</v>
      </c>
      <c r="CT115" s="7">
        <v>132002329.30968684</v>
      </c>
      <c r="CU115" s="7">
        <v>19340265.407481082</v>
      </c>
      <c r="CV115" s="53">
        <v>14397430</v>
      </c>
      <c r="CX115" s="37">
        <f t="shared" si="67"/>
        <v>146399759.30968684</v>
      </c>
      <c r="CY115" s="132"/>
      <c r="CZ115" s="61">
        <v>35587073.540086836</v>
      </c>
      <c r="DA115" s="134"/>
      <c r="DB115" s="61">
        <f t="shared" si="68"/>
        <v>181986832.84977368</v>
      </c>
      <c r="DD115" s="67">
        <f t="shared" si="69"/>
        <v>9654670.7877298295</v>
      </c>
      <c r="DE115" s="34">
        <f t="shared" si="70"/>
        <v>5.6023615512082466E-2</v>
      </c>
      <c r="DF115" s="61">
        <f t="shared" si="102"/>
        <v>116.07380390889104</v>
      </c>
      <c r="DH115" s="50">
        <v>1107144.8798000002</v>
      </c>
      <c r="DI115" s="51">
        <v>1272461.2199999997</v>
      </c>
      <c r="DJ115" s="52">
        <f t="shared" si="71"/>
        <v>165316.34019999951</v>
      </c>
      <c r="DL115" s="70">
        <f t="shared" si="72"/>
        <v>182152149.18997368</v>
      </c>
      <c r="DM115" s="51"/>
      <c r="DN115" s="6">
        <v>286</v>
      </c>
      <c r="DO115" s="6" t="s">
        <v>100</v>
      </c>
      <c r="DP115" s="7">
        <v>83177</v>
      </c>
      <c r="DQ115" s="7">
        <v>132576355.98460478</v>
      </c>
      <c r="DR115" s="7">
        <v>19435565.615394134</v>
      </c>
      <c r="DS115" s="53">
        <v>14397430</v>
      </c>
      <c r="DU115" s="37">
        <f t="shared" si="73"/>
        <v>146973785.98460478</v>
      </c>
      <c r="DV115" s="132"/>
      <c r="DW115" s="61">
        <v>35903923.068866</v>
      </c>
      <c r="DX115" s="134"/>
      <c r="DY115" s="61">
        <f t="shared" si="74"/>
        <v>182877709.05347079</v>
      </c>
      <c r="EA115" s="67">
        <f t="shared" si="75"/>
        <v>10545546.991426945</v>
      </c>
      <c r="EB115" s="34">
        <f t="shared" si="76"/>
        <v>6.1193145059192648E-2</v>
      </c>
      <c r="EC115" s="61">
        <f t="shared" si="77"/>
        <v>126.78441145300918</v>
      </c>
      <c r="EE115" s="50">
        <v>1107144.8798000002</v>
      </c>
      <c r="EF115" s="51">
        <v>1272461.2199999997</v>
      </c>
      <c r="EG115" s="52">
        <f t="shared" si="78"/>
        <v>165316.34019999951</v>
      </c>
      <c r="EI115" s="70">
        <f t="shared" si="79"/>
        <v>183043025.3936708</v>
      </c>
      <c r="EJ115" s="51"/>
      <c r="EK115" s="6">
        <v>286</v>
      </c>
      <c r="EL115" s="6" t="s">
        <v>100</v>
      </c>
      <c r="EM115" s="7">
        <v>83177</v>
      </c>
      <c r="EN115" s="7">
        <v>136323929.89057508</v>
      </c>
      <c r="EO115" s="7">
        <v>19435565.615394134</v>
      </c>
      <c r="EP115" s="53">
        <v>14397430</v>
      </c>
      <c r="ER115" s="37">
        <v>150721359.89057508</v>
      </c>
      <c r="ES115" s="132"/>
      <c r="ET115" s="61">
        <v>35903923.068866</v>
      </c>
      <c r="EU115" s="134"/>
      <c r="EV115" s="61">
        <v>186625282.95944107</v>
      </c>
      <c r="EX115" s="67">
        <v>17932072.017397225</v>
      </c>
      <c r="EY115" s="34">
        <v>0.10629990334085204</v>
      </c>
      <c r="EZ115" s="61">
        <v>215.58930975386494</v>
      </c>
      <c r="FB115" s="50">
        <v>1107144.8798000002</v>
      </c>
      <c r="FC115" s="51">
        <v>1272461.2199999997</v>
      </c>
      <c r="FD115" s="52">
        <v>165316.34019999951</v>
      </c>
      <c r="FF115" s="70">
        <v>186790599.29964107</v>
      </c>
      <c r="FG115" s="51"/>
      <c r="FH115" s="6">
        <v>286</v>
      </c>
      <c r="FI115" s="6" t="s">
        <v>100</v>
      </c>
      <c r="FJ115" s="7">
        <v>83177</v>
      </c>
      <c r="FK115" s="7">
        <v>136249987.74535346</v>
      </c>
      <c r="FL115" s="7">
        <v>19387587.852365173</v>
      </c>
      <c r="FM115" s="53">
        <v>14397430</v>
      </c>
      <c r="FO115" s="37">
        <v>150647417.74535346</v>
      </c>
      <c r="FP115" s="132"/>
      <c r="FQ115" s="134">
        <v>35903923.068866</v>
      </c>
      <c r="FS115" s="67">
        <v>17858129.872175634</v>
      </c>
      <c r="FT115" s="34">
        <v>0.10586158015754982</v>
      </c>
      <c r="FU115" s="61">
        <v>214.70033629700077</v>
      </c>
      <c r="FW115" s="6">
        <v>286</v>
      </c>
      <c r="FX115" s="6" t="s">
        <v>100</v>
      </c>
      <c r="FY115" s="7">
        <v>83177</v>
      </c>
      <c r="FZ115" s="7">
        <v>169545383.94558612</v>
      </c>
      <c r="GA115" s="7">
        <v>18682205.298050094</v>
      </c>
      <c r="GB115" s="53">
        <v>14397430</v>
      </c>
      <c r="GD115" s="37">
        <f t="shared" si="80"/>
        <v>183942813.94558612</v>
      </c>
      <c r="GF115" s="67">
        <f t="shared" si="81"/>
        <v>11610651.883542269</v>
      </c>
      <c r="GG115" s="34">
        <f t="shared" si="82"/>
        <v>6.7373679669626305E-2</v>
      </c>
      <c r="GH115" s="61">
        <f t="shared" si="83"/>
        <v>139.58969286632447</v>
      </c>
      <c r="GJ115" s="50">
        <v>1006776.73146</v>
      </c>
      <c r="GK115" s="51">
        <v>1361285.0625000005</v>
      </c>
      <c r="GL115" s="52">
        <f t="shared" si="84"/>
        <v>354508.33104000043</v>
      </c>
      <c r="GN115" s="70">
        <f t="shared" si="85"/>
        <v>184297322.27662611</v>
      </c>
      <c r="GO115" s="51"/>
      <c r="GP115" s="125">
        <v>8</v>
      </c>
      <c r="GQ115" s="51"/>
      <c r="GR115" s="106" t="s">
        <v>1012</v>
      </c>
      <c r="GS115" s="88">
        <v>84196</v>
      </c>
      <c r="GT115" s="88">
        <v>157934732.06204385</v>
      </c>
      <c r="GU115" s="88">
        <v>18626593.150963604</v>
      </c>
      <c r="GV115" s="88">
        <v>14397430</v>
      </c>
      <c r="GX115" s="97">
        <f t="shared" si="86"/>
        <v>172332162.06204385</v>
      </c>
      <c r="GZ115" s="88">
        <v>354508.33104000043</v>
      </c>
      <c r="HB115" s="97">
        <f t="shared" si="87"/>
        <v>172686670.39308384</v>
      </c>
      <c r="HD115" s="110">
        <v>286</v>
      </c>
      <c r="HE115" s="53"/>
    </row>
    <row r="116" spans="1:213" x14ac:dyDescent="0.25">
      <c r="A116" s="6">
        <v>287</v>
      </c>
      <c r="B116" s="6" t="s">
        <v>1013</v>
      </c>
      <c r="C116" s="7">
        <v>6596</v>
      </c>
      <c r="D116" s="7">
        <v>17135808.825799659</v>
      </c>
      <c r="E116" s="7">
        <v>4125974.2262922972</v>
      </c>
      <c r="F116" s="53">
        <v>116233</v>
      </c>
      <c r="H116" s="37">
        <f t="shared" si="88"/>
        <v>17252041.825799659</v>
      </c>
      <c r="I116" s="132"/>
      <c r="J116" s="61">
        <v>3927029.382029905</v>
      </c>
      <c r="K116" s="134"/>
      <c r="L116" s="134">
        <f t="shared" si="52"/>
        <v>21179071.207829565</v>
      </c>
      <c r="M116" s="190">
        <f t="shared" si="89"/>
        <v>3210.896180689746</v>
      </c>
      <c r="O116" s="67">
        <f t="shared" si="90"/>
        <v>436419.52758537233</v>
      </c>
      <c r="P116" s="34">
        <f t="shared" si="91"/>
        <v>2.1039717308709807E-2</v>
      </c>
      <c r="Q116" s="61">
        <f t="shared" si="92"/>
        <v>66.164270404089194</v>
      </c>
      <c r="S116" s="50">
        <v>93795.978000000003</v>
      </c>
      <c r="T116" s="51">
        <v>890653.9824000001</v>
      </c>
      <c r="U116" s="52">
        <f t="shared" si="93"/>
        <v>796858.00440000009</v>
      </c>
      <c r="W116" s="50">
        <f t="shared" si="53"/>
        <v>21975929.212229565</v>
      </c>
      <c r="X116" s="52">
        <f t="shared" si="94"/>
        <v>1831327.4343524638</v>
      </c>
      <c r="Y116" s="51"/>
      <c r="Z116" s="6">
        <v>287</v>
      </c>
      <c r="AA116" s="6" t="s">
        <v>101</v>
      </c>
      <c r="AB116" s="7">
        <v>6596</v>
      </c>
      <c r="AC116" s="7">
        <v>17135808.825799659</v>
      </c>
      <c r="AD116" s="7">
        <v>4125974.2262922949</v>
      </c>
      <c r="AE116" s="53">
        <v>781360</v>
      </c>
      <c r="AG116" s="37">
        <f t="shared" si="95"/>
        <v>17917168.825799659</v>
      </c>
      <c r="AH116" s="132"/>
      <c r="AI116" s="61">
        <v>3927029.382029905</v>
      </c>
      <c r="AJ116" s="134"/>
      <c r="AK116" s="61">
        <f t="shared" si="54"/>
        <v>21844198.207829565</v>
      </c>
      <c r="AM116" s="67">
        <f t="shared" si="96"/>
        <v>1101546.5275853723</v>
      </c>
      <c r="AN116" s="34">
        <f t="shared" si="97"/>
        <v>5.3105386165960264E-2</v>
      </c>
      <c r="AO116" s="61">
        <f t="shared" si="98"/>
        <v>167.00220248413771</v>
      </c>
      <c r="AQ116" s="50">
        <v>94074.599999999991</v>
      </c>
      <c r="AR116" s="51">
        <v>893299.68</v>
      </c>
      <c r="AS116" s="52">
        <f t="shared" si="55"/>
        <v>799225.08000000007</v>
      </c>
      <c r="AU116" s="70">
        <f t="shared" si="56"/>
        <v>22643423.287829563</v>
      </c>
      <c r="AV116" s="51"/>
      <c r="AW116" s="6">
        <v>287</v>
      </c>
      <c r="AX116" s="6" t="s">
        <v>101</v>
      </c>
      <c r="AY116" s="7">
        <v>6596</v>
      </c>
      <c r="AZ116" s="7">
        <v>17145253.858910043</v>
      </c>
      <c r="BA116" s="7">
        <v>4126133.5382922958</v>
      </c>
      <c r="BB116" s="53">
        <v>781360</v>
      </c>
      <c r="BD116" s="37">
        <f t="shared" si="57"/>
        <v>17926613.858910043</v>
      </c>
      <c r="BE116" s="132"/>
      <c r="BF116" s="61">
        <v>3948180.2519939141</v>
      </c>
      <c r="BG116" s="134"/>
      <c r="BH116" s="61">
        <f t="shared" si="58"/>
        <v>21874794.110903956</v>
      </c>
      <c r="BJ116" s="67">
        <f t="shared" si="99"/>
        <v>1132142.4306597635</v>
      </c>
      <c r="BK116" s="34">
        <f t="shared" si="100"/>
        <v>5.458040987778065E-2</v>
      </c>
      <c r="BL116" s="61">
        <f t="shared" si="101"/>
        <v>171.64075661912727</v>
      </c>
      <c r="BN116" s="50">
        <v>94074.599999999991</v>
      </c>
      <c r="BO116" s="51">
        <v>893299.68</v>
      </c>
      <c r="BP116" s="52">
        <f t="shared" si="59"/>
        <v>799225.08000000007</v>
      </c>
      <c r="BR116" s="70">
        <f t="shared" si="60"/>
        <v>22674019.190903954</v>
      </c>
      <c r="BS116" s="51"/>
      <c r="BT116" s="6">
        <v>287</v>
      </c>
      <c r="BU116" s="6" t="s">
        <v>101</v>
      </c>
      <c r="BV116" s="7">
        <v>6596</v>
      </c>
      <c r="BW116" s="7">
        <v>17150055.388109051</v>
      </c>
      <c r="BX116" s="7">
        <v>4136667.1590843694</v>
      </c>
      <c r="BY116" s="53">
        <v>781360</v>
      </c>
      <c r="CA116" s="37">
        <f t="shared" si="61"/>
        <v>17931415.388109051</v>
      </c>
      <c r="CB116" s="132"/>
      <c r="CC116" s="61">
        <v>3948180.2519939141</v>
      </c>
      <c r="CD116" s="134"/>
      <c r="CE116" s="61">
        <f t="shared" si="62"/>
        <v>21879595.640102964</v>
      </c>
      <c r="CG116" s="67">
        <f t="shared" si="63"/>
        <v>1136943.9598587714</v>
      </c>
      <c r="CH116" s="34">
        <f t="shared" si="64"/>
        <v>5.4811890851044112E-2</v>
      </c>
      <c r="CI116" s="61">
        <f t="shared" si="103"/>
        <v>172.36870222237286</v>
      </c>
      <c r="CK116" s="50">
        <v>94074.599999999991</v>
      </c>
      <c r="CL116" s="51">
        <v>893299.68</v>
      </c>
      <c r="CM116" s="52">
        <f t="shared" si="65"/>
        <v>799225.08000000007</v>
      </c>
      <c r="CO116" s="70">
        <f t="shared" si="66"/>
        <v>22678820.720102966</v>
      </c>
      <c r="CP116" s="51"/>
      <c r="CQ116" s="6">
        <v>287</v>
      </c>
      <c r="CR116" s="6" t="s">
        <v>101</v>
      </c>
      <c r="CS116" s="7">
        <v>6596</v>
      </c>
      <c r="CT116" s="7">
        <v>17056820.02048545</v>
      </c>
      <c r="CU116" s="7">
        <v>4136667.1590843694</v>
      </c>
      <c r="CV116" s="53">
        <v>781360</v>
      </c>
      <c r="CX116" s="37">
        <f t="shared" si="67"/>
        <v>17838180.02048545</v>
      </c>
      <c r="CY116" s="132"/>
      <c r="CZ116" s="61">
        <v>3948180.2519939141</v>
      </c>
      <c r="DA116" s="134"/>
      <c r="DB116" s="61">
        <f t="shared" si="68"/>
        <v>21786360.272479363</v>
      </c>
      <c r="DD116" s="67">
        <f t="shared" si="69"/>
        <v>1043708.5922351703</v>
      </c>
      <c r="DE116" s="34">
        <f t="shared" si="70"/>
        <v>5.0317028330048266E-2</v>
      </c>
      <c r="DF116" s="61">
        <f t="shared" si="102"/>
        <v>158.23356462025021</v>
      </c>
      <c r="DH116" s="50">
        <v>94074.599999999991</v>
      </c>
      <c r="DI116" s="51">
        <v>893299.68</v>
      </c>
      <c r="DJ116" s="52">
        <f t="shared" si="71"/>
        <v>799225.08000000007</v>
      </c>
      <c r="DL116" s="70">
        <f t="shared" si="72"/>
        <v>22585585.352479361</v>
      </c>
      <c r="DM116" s="51"/>
      <c r="DN116" s="6">
        <v>287</v>
      </c>
      <c r="DO116" s="6" t="s">
        <v>101</v>
      </c>
      <c r="DP116" s="7">
        <v>6596</v>
      </c>
      <c r="DQ116" s="7">
        <v>17069970.182205189</v>
      </c>
      <c r="DR116" s="7">
        <v>4135337.2000494478</v>
      </c>
      <c r="DS116" s="53">
        <v>781360</v>
      </c>
      <c r="DU116" s="37">
        <f t="shared" si="73"/>
        <v>17851330.182205189</v>
      </c>
      <c r="DV116" s="132"/>
      <c r="DW116" s="61">
        <v>3973546.9030784396</v>
      </c>
      <c r="DX116" s="134"/>
      <c r="DY116" s="61">
        <f t="shared" si="74"/>
        <v>21824877.08528363</v>
      </c>
      <c r="EA116" s="67">
        <f t="shared" si="75"/>
        <v>1082225.4050394371</v>
      </c>
      <c r="EB116" s="34">
        <f t="shared" si="76"/>
        <v>5.2173917863653614E-2</v>
      </c>
      <c r="EC116" s="61">
        <f t="shared" si="77"/>
        <v>164.07298439045439</v>
      </c>
      <c r="EE116" s="50">
        <v>94074.599999999991</v>
      </c>
      <c r="EF116" s="51">
        <v>893299.68</v>
      </c>
      <c r="EG116" s="52">
        <f t="shared" si="78"/>
        <v>799225.08000000007</v>
      </c>
      <c r="EI116" s="70">
        <f t="shared" si="79"/>
        <v>22624102.165283628</v>
      </c>
      <c r="EJ116" s="51"/>
      <c r="EK116" s="6">
        <v>287</v>
      </c>
      <c r="EL116" s="6" t="s">
        <v>101</v>
      </c>
      <c r="EM116" s="7">
        <v>6596</v>
      </c>
      <c r="EN116" s="7">
        <v>17394884.721565217</v>
      </c>
      <c r="EO116" s="7">
        <v>4135337.2000494478</v>
      </c>
      <c r="EP116" s="53">
        <v>781360</v>
      </c>
      <c r="ER116" s="37">
        <v>18176244.721565217</v>
      </c>
      <c r="ES116" s="132"/>
      <c r="ET116" s="61">
        <v>3973546.9030784396</v>
      </c>
      <c r="EU116" s="134"/>
      <c r="EV116" s="61">
        <v>22149791.624643657</v>
      </c>
      <c r="EX116" s="67">
        <v>1694034.3043994643</v>
      </c>
      <c r="EY116" s="34">
        <v>8.2814548387458164E-2</v>
      </c>
      <c r="EZ116" s="61">
        <v>256.82751734376353</v>
      </c>
      <c r="FB116" s="50">
        <v>94074.599999999991</v>
      </c>
      <c r="FC116" s="51">
        <v>893299.68</v>
      </c>
      <c r="FD116" s="52">
        <v>799225.08000000007</v>
      </c>
      <c r="FF116" s="70">
        <v>22949016.704643659</v>
      </c>
      <c r="FG116" s="51"/>
      <c r="FH116" s="6">
        <v>287</v>
      </c>
      <c r="FI116" s="6" t="s">
        <v>101</v>
      </c>
      <c r="FJ116" s="7">
        <v>6596</v>
      </c>
      <c r="FK116" s="7">
        <v>17433119.533409405</v>
      </c>
      <c r="FL116" s="7">
        <v>4175638.4352891161</v>
      </c>
      <c r="FM116" s="53">
        <v>781360</v>
      </c>
      <c r="FO116" s="37">
        <v>18214479.533409405</v>
      </c>
      <c r="FP116" s="132"/>
      <c r="FQ116" s="134">
        <v>3973546.9030784396</v>
      </c>
      <c r="FS116" s="67">
        <v>1732269.116243653</v>
      </c>
      <c r="FT116" s="34">
        <v>8.4683695114494736E-2</v>
      </c>
      <c r="FU116" s="61">
        <v>262.62418378466538</v>
      </c>
      <c r="FW116" s="6">
        <v>287</v>
      </c>
      <c r="FX116" s="6" t="s">
        <v>101</v>
      </c>
      <c r="FY116" s="7">
        <v>6596</v>
      </c>
      <c r="FZ116" s="7">
        <v>21281185.304560468</v>
      </c>
      <c r="GA116" s="7">
        <v>4260253.5926690707</v>
      </c>
      <c r="GB116" s="53">
        <v>781360</v>
      </c>
      <c r="GD116" s="37">
        <f t="shared" si="80"/>
        <v>22062545.304560468</v>
      </c>
      <c r="GF116" s="67">
        <f t="shared" si="81"/>
        <v>1319893.6243162751</v>
      </c>
      <c r="GG116" s="34">
        <f t="shared" si="82"/>
        <v>6.3631865619831723E-2</v>
      </c>
      <c r="GH116" s="61">
        <f t="shared" si="83"/>
        <v>200.10515832569362</v>
      </c>
      <c r="GJ116" s="50">
        <v>43561.122000000003</v>
      </c>
      <c r="GK116" s="51">
        <v>844887.76170000015</v>
      </c>
      <c r="GL116" s="52">
        <f t="shared" si="84"/>
        <v>801326.63970000017</v>
      </c>
      <c r="GN116" s="70">
        <f t="shared" si="85"/>
        <v>22863871.944260467</v>
      </c>
      <c r="GO116" s="51"/>
      <c r="GP116" s="125">
        <v>15</v>
      </c>
      <c r="GQ116" s="51"/>
      <c r="GR116" s="106" t="s">
        <v>1013</v>
      </c>
      <c r="GS116" s="88">
        <v>6638</v>
      </c>
      <c r="GT116" s="88">
        <v>19961291.680244192</v>
      </c>
      <c r="GU116" s="88">
        <v>4136427.798699534</v>
      </c>
      <c r="GV116" s="88">
        <v>781360</v>
      </c>
      <c r="GX116" s="97">
        <f t="shared" si="86"/>
        <v>20742651.680244192</v>
      </c>
      <c r="GZ116" s="88">
        <v>801326.63970000017</v>
      </c>
      <c r="HB116" s="97">
        <f t="shared" si="87"/>
        <v>21543978.319944192</v>
      </c>
      <c r="HD116" s="110">
        <v>287</v>
      </c>
      <c r="HE116" s="53"/>
    </row>
    <row r="117" spans="1:213" x14ac:dyDescent="0.25">
      <c r="A117" s="6">
        <v>288</v>
      </c>
      <c r="B117" s="6" t="s">
        <v>1014</v>
      </c>
      <c r="C117" s="7">
        <v>6509</v>
      </c>
      <c r="D117" s="7">
        <v>13592061.32862632</v>
      </c>
      <c r="E117" s="7">
        <v>3636431.7086271038</v>
      </c>
      <c r="F117" s="53">
        <v>18770</v>
      </c>
      <c r="H117" s="37">
        <f t="shared" si="88"/>
        <v>13610831.32862632</v>
      </c>
      <c r="I117" s="132"/>
      <c r="J117" s="61">
        <v>3553843.6192971971</v>
      </c>
      <c r="K117" s="134"/>
      <c r="L117" s="134">
        <f t="shared" si="52"/>
        <v>17164674.947923519</v>
      </c>
      <c r="M117" s="190">
        <f t="shared" si="89"/>
        <v>2637.0678979756522</v>
      </c>
      <c r="O117" s="67">
        <f t="shared" si="90"/>
        <v>1194110.5337974355</v>
      </c>
      <c r="P117" s="34">
        <f t="shared" si="91"/>
        <v>7.4769463547652446E-2</v>
      </c>
      <c r="Q117" s="61">
        <f t="shared" si="92"/>
        <v>183.45529786410131</v>
      </c>
      <c r="S117" s="50">
        <v>496574.93859999999</v>
      </c>
      <c r="T117" s="51">
        <v>73405.547999999995</v>
      </c>
      <c r="U117" s="52">
        <f t="shared" si="93"/>
        <v>-423169.39059999998</v>
      </c>
      <c r="W117" s="50">
        <f t="shared" si="53"/>
        <v>16741505.557323519</v>
      </c>
      <c r="X117" s="52">
        <f t="shared" si="94"/>
        <v>1395125.4631102933</v>
      </c>
      <c r="Y117" s="51"/>
      <c r="Z117" s="6">
        <v>288</v>
      </c>
      <c r="AA117" s="6" t="s">
        <v>102</v>
      </c>
      <c r="AB117" s="7">
        <v>6509</v>
      </c>
      <c r="AC117" s="7">
        <v>13592061.32862632</v>
      </c>
      <c r="AD117" s="7">
        <v>3636431.7086271038</v>
      </c>
      <c r="AE117" s="53">
        <v>116379</v>
      </c>
      <c r="AG117" s="37">
        <f t="shared" si="95"/>
        <v>13708440.32862632</v>
      </c>
      <c r="AH117" s="132"/>
      <c r="AI117" s="61">
        <v>3553843.6192971971</v>
      </c>
      <c r="AJ117" s="134"/>
      <c r="AK117" s="61">
        <f t="shared" si="54"/>
        <v>17262283.947923519</v>
      </c>
      <c r="AM117" s="67">
        <f t="shared" si="96"/>
        <v>1291719.5337974355</v>
      </c>
      <c r="AN117" s="34">
        <f t="shared" si="97"/>
        <v>8.0881270085539358E-2</v>
      </c>
      <c r="AO117" s="61">
        <f t="shared" si="98"/>
        <v>198.45130339490481</v>
      </c>
      <c r="AQ117" s="50">
        <v>498050.02</v>
      </c>
      <c r="AR117" s="51">
        <v>73623.600000000006</v>
      </c>
      <c r="AS117" s="52">
        <f t="shared" si="55"/>
        <v>-424426.42000000004</v>
      </c>
      <c r="AU117" s="70">
        <f t="shared" si="56"/>
        <v>16837857.527923517</v>
      </c>
      <c r="AV117" s="51"/>
      <c r="AW117" s="6">
        <v>288</v>
      </c>
      <c r="AX117" s="6" t="s">
        <v>102</v>
      </c>
      <c r="AY117" s="7">
        <v>6509</v>
      </c>
      <c r="AZ117" s="7">
        <v>13607575.747862257</v>
      </c>
      <c r="BA117" s="7">
        <v>3636588.4526271047</v>
      </c>
      <c r="BB117" s="53">
        <v>116379</v>
      </c>
      <c r="BD117" s="37">
        <f t="shared" si="57"/>
        <v>13723954.747862257</v>
      </c>
      <c r="BE117" s="132"/>
      <c r="BF117" s="61">
        <v>3540598.8936648993</v>
      </c>
      <c r="BG117" s="134"/>
      <c r="BH117" s="61">
        <f t="shared" si="58"/>
        <v>17264553.641527157</v>
      </c>
      <c r="BJ117" s="67">
        <f t="shared" si="99"/>
        <v>1293989.227401074</v>
      </c>
      <c r="BK117" s="34">
        <f t="shared" si="100"/>
        <v>8.1023387392403667E-2</v>
      </c>
      <c r="BL117" s="61">
        <f t="shared" si="101"/>
        <v>198.80000420972101</v>
      </c>
      <c r="BN117" s="50">
        <v>498050.02</v>
      </c>
      <c r="BO117" s="51">
        <v>73623.600000000006</v>
      </c>
      <c r="BP117" s="52">
        <f t="shared" si="59"/>
        <v>-424426.42000000004</v>
      </c>
      <c r="BR117" s="70">
        <f t="shared" si="60"/>
        <v>16840127.221527155</v>
      </c>
      <c r="BS117" s="51"/>
      <c r="BT117" s="6">
        <v>288</v>
      </c>
      <c r="BU117" s="6" t="s">
        <v>102</v>
      </c>
      <c r="BV117" s="7">
        <v>6509</v>
      </c>
      <c r="BW117" s="7">
        <v>13619317.602035716</v>
      </c>
      <c r="BX117" s="7">
        <v>3655900.7179242545</v>
      </c>
      <c r="BY117" s="53">
        <v>116379</v>
      </c>
      <c r="CA117" s="37">
        <f t="shared" si="61"/>
        <v>13735696.602035716</v>
      </c>
      <c r="CB117" s="132"/>
      <c r="CC117" s="61">
        <v>3540598.8936648993</v>
      </c>
      <c r="CD117" s="134"/>
      <c r="CE117" s="61">
        <f t="shared" si="62"/>
        <v>17276295.495700616</v>
      </c>
      <c r="CG117" s="67">
        <f t="shared" si="63"/>
        <v>1305731.0815745331</v>
      </c>
      <c r="CH117" s="34">
        <f t="shared" si="64"/>
        <v>8.1758605877423104E-2</v>
      </c>
      <c r="CI117" s="61">
        <f t="shared" si="103"/>
        <v>200.60394554839962</v>
      </c>
      <c r="CK117" s="50">
        <v>498050.02</v>
      </c>
      <c r="CL117" s="51">
        <v>73623.600000000006</v>
      </c>
      <c r="CM117" s="52">
        <f t="shared" si="65"/>
        <v>-424426.42000000004</v>
      </c>
      <c r="CO117" s="70">
        <f t="shared" si="66"/>
        <v>16851869.075700615</v>
      </c>
      <c r="CP117" s="51"/>
      <c r="CQ117" s="6">
        <v>288</v>
      </c>
      <c r="CR117" s="6" t="s">
        <v>102</v>
      </c>
      <c r="CS117" s="7">
        <v>6509</v>
      </c>
      <c r="CT117" s="7">
        <v>13141208.706363074</v>
      </c>
      <c r="CU117" s="7">
        <v>3655900.7179242545</v>
      </c>
      <c r="CV117" s="53">
        <v>116379</v>
      </c>
      <c r="CX117" s="37">
        <f t="shared" si="67"/>
        <v>13257587.706363074</v>
      </c>
      <c r="CY117" s="132"/>
      <c r="CZ117" s="61">
        <v>3540598.8936648993</v>
      </c>
      <c r="DA117" s="134"/>
      <c r="DB117" s="61">
        <f t="shared" si="68"/>
        <v>16798186.600027975</v>
      </c>
      <c r="DD117" s="67">
        <f t="shared" si="69"/>
        <v>827622.18590189144</v>
      </c>
      <c r="DE117" s="34">
        <f t="shared" si="70"/>
        <v>5.1821724294844169E-2</v>
      </c>
      <c r="DF117" s="61">
        <f t="shared" si="102"/>
        <v>127.15043568933652</v>
      </c>
      <c r="DH117" s="50">
        <v>498050.02</v>
      </c>
      <c r="DI117" s="51">
        <v>73623.600000000006</v>
      </c>
      <c r="DJ117" s="52">
        <f t="shared" si="71"/>
        <v>-424426.42000000004</v>
      </c>
      <c r="DL117" s="70">
        <f t="shared" si="72"/>
        <v>16373760.180027975</v>
      </c>
      <c r="DM117" s="51"/>
      <c r="DN117" s="6">
        <v>288</v>
      </c>
      <c r="DO117" s="6" t="s">
        <v>102</v>
      </c>
      <c r="DP117" s="7">
        <v>6509</v>
      </c>
      <c r="DQ117" s="7">
        <v>13178184.958524559</v>
      </c>
      <c r="DR117" s="7">
        <v>3655342.6720501119</v>
      </c>
      <c r="DS117" s="53">
        <v>116379</v>
      </c>
      <c r="DU117" s="37">
        <f t="shared" si="73"/>
        <v>13294563.958524559</v>
      </c>
      <c r="DV117" s="132"/>
      <c r="DW117" s="61">
        <v>3572466.4116267371</v>
      </c>
      <c r="DX117" s="134"/>
      <c r="DY117" s="61">
        <f t="shared" si="74"/>
        <v>16867030.370151296</v>
      </c>
      <c r="EA117" s="67">
        <f t="shared" si="75"/>
        <v>896465.956025213</v>
      </c>
      <c r="EB117" s="34">
        <f t="shared" si="76"/>
        <v>5.6132390363879826E-2</v>
      </c>
      <c r="EC117" s="61">
        <f t="shared" si="77"/>
        <v>137.72714027119574</v>
      </c>
      <c r="EE117" s="50">
        <v>498050.02</v>
      </c>
      <c r="EF117" s="51">
        <v>73623.600000000006</v>
      </c>
      <c r="EG117" s="52">
        <f t="shared" si="78"/>
        <v>-424426.42000000004</v>
      </c>
      <c r="EI117" s="70">
        <f t="shared" si="79"/>
        <v>16442603.950151296</v>
      </c>
      <c r="EJ117" s="51"/>
      <c r="EK117" s="6">
        <v>288</v>
      </c>
      <c r="EL117" s="6" t="s">
        <v>102</v>
      </c>
      <c r="EM117" s="7">
        <v>6509</v>
      </c>
      <c r="EN117" s="7">
        <v>13477454.246244755</v>
      </c>
      <c r="EO117" s="7">
        <v>3655342.6720501119</v>
      </c>
      <c r="EP117" s="53">
        <v>116379</v>
      </c>
      <c r="ER117" s="37">
        <v>13593833.246244755</v>
      </c>
      <c r="ES117" s="132"/>
      <c r="ET117" s="61">
        <v>3572466.4116267371</v>
      </c>
      <c r="EU117" s="134"/>
      <c r="EV117" s="61">
        <v>17166299.657871492</v>
      </c>
      <c r="EX117" s="67">
        <v>1478005.0637454093</v>
      </c>
      <c r="EY117" s="34">
        <v>9.4210690325690016E-2</v>
      </c>
      <c r="EZ117" s="61">
        <v>227.07098843837906</v>
      </c>
      <c r="FB117" s="50">
        <v>498050.02</v>
      </c>
      <c r="FC117" s="51">
        <v>73623.600000000006</v>
      </c>
      <c r="FD117" s="52">
        <v>-424426.42000000004</v>
      </c>
      <c r="FF117" s="70">
        <v>16741873.237871492</v>
      </c>
      <c r="FG117" s="51"/>
      <c r="FH117" s="6">
        <v>288</v>
      </c>
      <c r="FI117" s="6" t="s">
        <v>102</v>
      </c>
      <c r="FJ117" s="7">
        <v>6509</v>
      </c>
      <c r="FK117" s="7">
        <v>13467718.176749609</v>
      </c>
      <c r="FL117" s="7">
        <v>3647635.9179110741</v>
      </c>
      <c r="FM117" s="53">
        <v>116379</v>
      </c>
      <c r="FO117" s="37">
        <v>13584097.176749609</v>
      </c>
      <c r="FP117" s="132"/>
      <c r="FQ117" s="134">
        <v>3572466.4116267371</v>
      </c>
      <c r="FS117" s="67">
        <v>1468268.994250264</v>
      </c>
      <c r="FT117" s="34">
        <v>9.3590095815768562E-2</v>
      </c>
      <c r="FU117" s="61">
        <v>225.57520268094393</v>
      </c>
      <c r="FW117" s="6">
        <v>288</v>
      </c>
      <c r="FX117" s="6" t="s">
        <v>102</v>
      </c>
      <c r="FY117" s="7">
        <v>6509</v>
      </c>
      <c r="FZ117" s="7">
        <v>16882923.111792482</v>
      </c>
      <c r="GA117" s="7">
        <v>3670119.4118657368</v>
      </c>
      <c r="GB117" s="53">
        <v>116379</v>
      </c>
      <c r="GD117" s="37">
        <f t="shared" si="80"/>
        <v>16999302.111792482</v>
      </c>
      <c r="GF117" s="67">
        <f t="shared" si="81"/>
        <v>1028737.6976663992</v>
      </c>
      <c r="GG117" s="34">
        <f t="shared" si="82"/>
        <v>6.4414611217902415E-2</v>
      </c>
      <c r="GH117" s="61">
        <f t="shared" si="83"/>
        <v>158.04850171553221</v>
      </c>
      <c r="GJ117" s="50">
        <v>418714.78480000002</v>
      </c>
      <c r="GK117" s="51">
        <v>64747.667700000005</v>
      </c>
      <c r="GL117" s="52">
        <f t="shared" si="84"/>
        <v>-353967.11710000003</v>
      </c>
      <c r="GN117" s="70">
        <f t="shared" si="85"/>
        <v>16645334.994692482</v>
      </c>
      <c r="GO117" s="51"/>
      <c r="GP117" s="125">
        <v>15</v>
      </c>
      <c r="GQ117" s="51"/>
      <c r="GR117" s="106" t="s">
        <v>1014</v>
      </c>
      <c r="GS117" s="88">
        <v>6531</v>
      </c>
      <c r="GT117" s="88">
        <v>15854185.414126083</v>
      </c>
      <c r="GU117" s="88">
        <v>3670632.9600903802</v>
      </c>
      <c r="GV117" s="88">
        <v>116379</v>
      </c>
      <c r="GX117" s="97">
        <f t="shared" si="86"/>
        <v>15970564.414126083</v>
      </c>
      <c r="GZ117" s="88">
        <v>-353967.11710000003</v>
      </c>
      <c r="HB117" s="97">
        <f t="shared" si="87"/>
        <v>15616597.297026083</v>
      </c>
      <c r="HD117" s="110">
        <v>288</v>
      </c>
      <c r="HE117" s="53"/>
    </row>
    <row r="118" spans="1:213" x14ac:dyDescent="0.25">
      <c r="A118" s="6">
        <v>290</v>
      </c>
      <c r="B118" s="6" t="s">
        <v>1015</v>
      </c>
      <c r="C118" s="7">
        <v>8329</v>
      </c>
      <c r="D118" s="7">
        <v>28612776.567004099</v>
      </c>
      <c r="E118" s="7">
        <v>6265233.9921086682</v>
      </c>
      <c r="F118" s="53">
        <v>-524674</v>
      </c>
      <c r="H118" s="37">
        <f t="shared" si="88"/>
        <v>28088102.567004099</v>
      </c>
      <c r="I118" s="132"/>
      <c r="J118" s="61">
        <v>4750533.3110373672</v>
      </c>
      <c r="K118" s="134"/>
      <c r="L118" s="134">
        <f t="shared" si="52"/>
        <v>32838635.878041469</v>
      </c>
      <c r="M118" s="190">
        <f t="shared" si="89"/>
        <v>3942.6865023461964</v>
      </c>
      <c r="O118" s="67">
        <f t="shared" si="90"/>
        <v>729065.73633512855</v>
      </c>
      <c r="P118" s="34">
        <f t="shared" si="91"/>
        <v>2.2705558907129771E-2</v>
      </c>
      <c r="Q118" s="61">
        <f t="shared" si="92"/>
        <v>87.533405731195643</v>
      </c>
      <c r="S118" s="50">
        <v>91077.254000000001</v>
      </c>
      <c r="T118" s="51">
        <v>42140.222000000002</v>
      </c>
      <c r="U118" s="52">
        <f t="shared" si="93"/>
        <v>-48937.031999999999</v>
      </c>
      <c r="W118" s="50">
        <f t="shared" si="53"/>
        <v>32789698.846041467</v>
      </c>
      <c r="X118" s="52">
        <f t="shared" si="94"/>
        <v>2732474.9038367891</v>
      </c>
      <c r="Y118" s="51"/>
      <c r="Z118" s="6">
        <v>290</v>
      </c>
      <c r="AA118" s="6" t="s">
        <v>103</v>
      </c>
      <c r="AB118" s="7">
        <v>8329</v>
      </c>
      <c r="AC118" s="7">
        <v>28612776.567004099</v>
      </c>
      <c r="AD118" s="7">
        <v>6265233.9921086682</v>
      </c>
      <c r="AE118" s="53">
        <v>-462661</v>
      </c>
      <c r="AG118" s="37">
        <f t="shared" si="95"/>
        <v>28150115.567004099</v>
      </c>
      <c r="AH118" s="132"/>
      <c r="AI118" s="61">
        <v>4750533.3110373672</v>
      </c>
      <c r="AJ118" s="134"/>
      <c r="AK118" s="61">
        <f t="shared" si="54"/>
        <v>32900648.878041469</v>
      </c>
      <c r="AM118" s="67">
        <f t="shared" si="96"/>
        <v>791078.73633512855</v>
      </c>
      <c r="AN118" s="34">
        <f t="shared" si="97"/>
        <v>2.4636852279365011E-2</v>
      </c>
      <c r="AO118" s="61">
        <f t="shared" si="98"/>
        <v>94.978837355640366</v>
      </c>
      <c r="AQ118" s="50">
        <v>91347.8</v>
      </c>
      <c r="AR118" s="51">
        <v>42265.4</v>
      </c>
      <c r="AS118" s="52">
        <f t="shared" si="55"/>
        <v>-49082.400000000001</v>
      </c>
      <c r="AU118" s="70">
        <f t="shared" si="56"/>
        <v>32851566.47804147</v>
      </c>
      <c r="AV118" s="51"/>
      <c r="AW118" s="6">
        <v>290</v>
      </c>
      <c r="AX118" s="6" t="s">
        <v>103</v>
      </c>
      <c r="AY118" s="7">
        <v>8329</v>
      </c>
      <c r="AZ118" s="7">
        <v>28590856.05094761</v>
      </c>
      <c r="BA118" s="7">
        <v>6265437.9681086699</v>
      </c>
      <c r="BB118" s="53">
        <v>-462661</v>
      </c>
      <c r="BD118" s="37">
        <f t="shared" si="57"/>
        <v>28128195.05094761</v>
      </c>
      <c r="BE118" s="132"/>
      <c r="BF118" s="61">
        <v>4743299.286512604</v>
      </c>
      <c r="BG118" s="134"/>
      <c r="BH118" s="61">
        <f t="shared" si="58"/>
        <v>32871494.337460212</v>
      </c>
      <c r="BJ118" s="67">
        <f t="shared" si="99"/>
        <v>761924.19575387239</v>
      </c>
      <c r="BK118" s="34">
        <f t="shared" si="100"/>
        <v>2.3728881837761746E-2</v>
      </c>
      <c r="BL118" s="61">
        <f t="shared" si="101"/>
        <v>91.478472296058641</v>
      </c>
      <c r="BN118" s="50">
        <v>91347.8</v>
      </c>
      <c r="BO118" s="51">
        <v>42265.4</v>
      </c>
      <c r="BP118" s="52">
        <f t="shared" si="59"/>
        <v>-49082.400000000001</v>
      </c>
      <c r="BR118" s="70">
        <f t="shared" si="60"/>
        <v>32822411.937460214</v>
      </c>
      <c r="BS118" s="51"/>
      <c r="BT118" s="6">
        <v>290</v>
      </c>
      <c r="BU118" s="6" t="s">
        <v>103</v>
      </c>
      <c r="BV118" s="7">
        <v>8329</v>
      </c>
      <c r="BW118" s="7">
        <v>28593272.814272616</v>
      </c>
      <c r="BX118" s="7">
        <v>6272549.9126883633</v>
      </c>
      <c r="BY118" s="53">
        <v>-462661</v>
      </c>
      <c r="CA118" s="37">
        <f t="shared" si="61"/>
        <v>28130611.814272616</v>
      </c>
      <c r="CB118" s="132"/>
      <c r="CC118" s="61">
        <v>4743299.286512604</v>
      </c>
      <c r="CD118" s="134"/>
      <c r="CE118" s="61">
        <f t="shared" si="62"/>
        <v>32873911.100785218</v>
      </c>
      <c r="CG118" s="67">
        <f t="shared" si="63"/>
        <v>764340.95907887816</v>
      </c>
      <c r="CH118" s="34">
        <f t="shared" si="64"/>
        <v>2.3804147975375549E-2</v>
      </c>
      <c r="CI118" s="61">
        <f t="shared" si="103"/>
        <v>91.768634779550752</v>
      </c>
      <c r="CK118" s="50">
        <v>91347.8</v>
      </c>
      <c r="CL118" s="51">
        <v>42265.4</v>
      </c>
      <c r="CM118" s="52">
        <f t="shared" si="65"/>
        <v>-49082.400000000001</v>
      </c>
      <c r="CO118" s="70">
        <f t="shared" si="66"/>
        <v>32824828.70078522</v>
      </c>
      <c r="CP118" s="51"/>
      <c r="CQ118" s="6">
        <v>290</v>
      </c>
      <c r="CR118" s="6" t="s">
        <v>103</v>
      </c>
      <c r="CS118" s="7">
        <v>8329</v>
      </c>
      <c r="CT118" s="7">
        <v>28764556.365829367</v>
      </c>
      <c r="CU118" s="7">
        <v>6272549.9126883633</v>
      </c>
      <c r="CV118" s="53">
        <v>-462661</v>
      </c>
      <c r="CX118" s="37">
        <f t="shared" si="67"/>
        <v>28301895.365829367</v>
      </c>
      <c r="CY118" s="132"/>
      <c r="CZ118" s="61">
        <v>4743299.286512604</v>
      </c>
      <c r="DA118" s="134"/>
      <c r="DB118" s="61">
        <f t="shared" si="68"/>
        <v>33045194.652341969</v>
      </c>
      <c r="DD118" s="67">
        <f t="shared" si="69"/>
        <v>935624.5106356293</v>
      </c>
      <c r="DE118" s="34">
        <f t="shared" si="70"/>
        <v>2.9138493804386666E-2</v>
      </c>
      <c r="DF118" s="61">
        <f t="shared" si="102"/>
        <v>112.33335462067826</v>
      </c>
      <c r="DH118" s="50">
        <v>91347.8</v>
      </c>
      <c r="DI118" s="51">
        <v>42265.4</v>
      </c>
      <c r="DJ118" s="52">
        <f t="shared" si="71"/>
        <v>-49082.400000000001</v>
      </c>
      <c r="DL118" s="70">
        <f t="shared" si="72"/>
        <v>32996112.252341971</v>
      </c>
      <c r="DM118" s="51"/>
      <c r="DN118" s="6">
        <v>290</v>
      </c>
      <c r="DO118" s="6" t="s">
        <v>103</v>
      </c>
      <c r="DP118" s="7">
        <v>8329</v>
      </c>
      <c r="DQ118" s="7">
        <v>28809892.416016471</v>
      </c>
      <c r="DR118" s="7">
        <v>6252289.6944130035</v>
      </c>
      <c r="DS118" s="53">
        <v>-462661</v>
      </c>
      <c r="DU118" s="37">
        <f t="shared" si="73"/>
        <v>28347231.416016471</v>
      </c>
      <c r="DV118" s="132"/>
      <c r="DW118" s="61">
        <v>4753982.440024673</v>
      </c>
      <c r="DX118" s="134"/>
      <c r="DY118" s="61">
        <f t="shared" si="74"/>
        <v>33101213.856041145</v>
      </c>
      <c r="EA118" s="67">
        <f t="shared" si="75"/>
        <v>991643.71433480456</v>
      </c>
      <c r="EB118" s="34">
        <f t="shared" si="76"/>
        <v>3.0883120202434059E-2</v>
      </c>
      <c r="EC118" s="61">
        <f t="shared" si="77"/>
        <v>119.05915648154695</v>
      </c>
      <c r="EE118" s="50">
        <v>91347.8</v>
      </c>
      <c r="EF118" s="51">
        <v>42265.4</v>
      </c>
      <c r="EG118" s="52">
        <f t="shared" si="78"/>
        <v>-49082.400000000001</v>
      </c>
      <c r="EI118" s="70">
        <f t="shared" si="79"/>
        <v>33052131.456041146</v>
      </c>
      <c r="EJ118" s="51"/>
      <c r="EK118" s="6">
        <v>290</v>
      </c>
      <c r="EL118" s="6" t="s">
        <v>103</v>
      </c>
      <c r="EM118" s="7">
        <v>8329</v>
      </c>
      <c r="EN118" s="7">
        <v>29246085.471329689</v>
      </c>
      <c r="EO118" s="7">
        <v>6252289.6944130035</v>
      </c>
      <c r="EP118" s="53">
        <v>-462661</v>
      </c>
      <c r="ER118" s="37">
        <v>28783424.471329689</v>
      </c>
      <c r="ES118" s="132"/>
      <c r="ET118" s="61">
        <v>4753982.440024673</v>
      </c>
      <c r="EU118" s="134"/>
      <c r="EV118" s="61">
        <v>33537406.911354363</v>
      </c>
      <c r="EX118" s="67">
        <v>1795163.5496480204</v>
      </c>
      <c r="EY118" s="34">
        <v>5.6554400682772635E-2</v>
      </c>
      <c r="EZ118" s="61">
        <v>215.53170244303283</v>
      </c>
      <c r="FB118" s="50">
        <v>91347.8</v>
      </c>
      <c r="FC118" s="51">
        <v>42265.4</v>
      </c>
      <c r="FD118" s="52">
        <v>-49082.400000000001</v>
      </c>
      <c r="FF118" s="70">
        <v>33488324.511354364</v>
      </c>
      <c r="FG118" s="51"/>
      <c r="FH118" s="6">
        <v>290</v>
      </c>
      <c r="FI118" s="6" t="s">
        <v>103</v>
      </c>
      <c r="FJ118" s="7">
        <v>8329</v>
      </c>
      <c r="FK118" s="7">
        <v>29242833.07378291</v>
      </c>
      <c r="FL118" s="7">
        <v>6251681.7607491156</v>
      </c>
      <c r="FM118" s="53">
        <v>-462661</v>
      </c>
      <c r="FO118" s="37">
        <v>28780172.07378291</v>
      </c>
      <c r="FP118" s="132"/>
      <c r="FQ118" s="134">
        <v>4753982.440024673</v>
      </c>
      <c r="FS118" s="67">
        <v>1791911.1521012411</v>
      </c>
      <c r="FT118" s="34">
        <v>5.6451937932748393E-2</v>
      </c>
      <c r="FU118" s="61">
        <v>215.14121168222368</v>
      </c>
      <c r="FW118" s="6">
        <v>290</v>
      </c>
      <c r="FX118" s="6" t="s">
        <v>103</v>
      </c>
      <c r="FY118" s="7">
        <v>8329</v>
      </c>
      <c r="FZ118" s="7">
        <v>33766443.011737645</v>
      </c>
      <c r="GA118" s="7">
        <v>6277168.2245489676</v>
      </c>
      <c r="GB118" s="53">
        <v>-462661</v>
      </c>
      <c r="GD118" s="37">
        <f t="shared" si="80"/>
        <v>33303782.011737645</v>
      </c>
      <c r="GF118" s="67">
        <f t="shared" si="81"/>
        <v>1194211.8700313047</v>
      </c>
      <c r="GG118" s="34">
        <f t="shared" si="82"/>
        <v>3.719177381575009E-2</v>
      </c>
      <c r="GH118" s="61">
        <f t="shared" si="83"/>
        <v>143.37998199439363</v>
      </c>
      <c r="GJ118" s="50">
        <v>81208.491679999992</v>
      </c>
      <c r="GK118" s="51">
        <v>26400.68</v>
      </c>
      <c r="GL118" s="52">
        <f t="shared" si="84"/>
        <v>-54807.811679999992</v>
      </c>
      <c r="GN118" s="70">
        <f t="shared" si="85"/>
        <v>33248974.200057644</v>
      </c>
      <c r="GO118" s="51"/>
      <c r="GP118" s="125">
        <v>18</v>
      </c>
      <c r="GQ118" s="51"/>
      <c r="GR118" s="106" t="s">
        <v>1015</v>
      </c>
      <c r="GS118" s="88">
        <v>8499</v>
      </c>
      <c r="GT118" s="88">
        <v>32572231.14170634</v>
      </c>
      <c r="GU118" s="88">
        <v>6138282.5165668381</v>
      </c>
      <c r="GV118" s="88">
        <v>-462661</v>
      </c>
      <c r="GX118" s="97">
        <f t="shared" si="86"/>
        <v>32109570.14170634</v>
      </c>
      <c r="GZ118" s="88">
        <v>-54807.811679999992</v>
      </c>
      <c r="HB118" s="97">
        <f t="shared" si="87"/>
        <v>32054762.33002634</v>
      </c>
      <c r="HD118" s="110">
        <v>290</v>
      </c>
      <c r="HE118" s="53"/>
    </row>
    <row r="119" spans="1:213" x14ac:dyDescent="0.25">
      <c r="A119" s="6">
        <v>291</v>
      </c>
      <c r="B119" s="6" t="s">
        <v>1016</v>
      </c>
      <c r="C119" s="7">
        <v>2238</v>
      </c>
      <c r="D119" s="7">
        <v>7470832.2103558276</v>
      </c>
      <c r="E119" s="7">
        <v>1663522.709435584</v>
      </c>
      <c r="F119" s="53">
        <v>-17775</v>
      </c>
      <c r="H119" s="37">
        <f t="shared" si="88"/>
        <v>7453057.2103558276</v>
      </c>
      <c r="I119" s="132"/>
      <c r="J119" s="61">
        <v>1260014.3352542303</v>
      </c>
      <c r="K119" s="134"/>
      <c r="L119" s="134">
        <f t="shared" si="52"/>
        <v>8713071.5456100572</v>
      </c>
      <c r="M119" s="190">
        <f t="shared" si="89"/>
        <v>3893.2401901742883</v>
      </c>
      <c r="O119" s="67">
        <f t="shared" si="90"/>
        <v>482612.75767271593</v>
      </c>
      <c r="P119" s="34">
        <f t="shared" si="91"/>
        <v>5.8637406505216809E-2</v>
      </c>
      <c r="Q119" s="61">
        <f t="shared" si="92"/>
        <v>215.644663839462</v>
      </c>
      <c r="S119" s="50">
        <v>17671.706000000002</v>
      </c>
      <c r="T119" s="51">
        <v>21749.792000000001</v>
      </c>
      <c r="U119" s="52">
        <f t="shared" si="93"/>
        <v>4078.0859999999993</v>
      </c>
      <c r="W119" s="50">
        <f t="shared" si="53"/>
        <v>8717149.6316100564</v>
      </c>
      <c r="X119" s="52">
        <f t="shared" si="94"/>
        <v>726429.1359675047</v>
      </c>
      <c r="Y119" s="51"/>
      <c r="Z119" s="6">
        <v>291</v>
      </c>
      <c r="AA119" s="6" t="s">
        <v>104</v>
      </c>
      <c r="AB119" s="7">
        <v>2238</v>
      </c>
      <c r="AC119" s="7">
        <v>7470832.2103558276</v>
      </c>
      <c r="AD119" s="7">
        <v>1663522.709435584</v>
      </c>
      <c r="AE119" s="53">
        <v>-116024</v>
      </c>
      <c r="AG119" s="37">
        <f t="shared" si="95"/>
        <v>7354808.2103558276</v>
      </c>
      <c r="AH119" s="132"/>
      <c r="AI119" s="61">
        <v>1260014.3352542303</v>
      </c>
      <c r="AJ119" s="134"/>
      <c r="AK119" s="61">
        <f t="shared" si="54"/>
        <v>8614822.5456100572</v>
      </c>
      <c r="AM119" s="67">
        <f t="shared" si="96"/>
        <v>384363.75767271593</v>
      </c>
      <c r="AN119" s="34">
        <f t="shared" si="97"/>
        <v>4.6700161871418885E-2</v>
      </c>
      <c r="AO119" s="61">
        <f t="shared" si="98"/>
        <v>171.74430637744234</v>
      </c>
      <c r="AQ119" s="50">
        <v>17724.2</v>
      </c>
      <c r="AR119" s="51">
        <v>21814.400000000001</v>
      </c>
      <c r="AS119" s="52">
        <f t="shared" si="55"/>
        <v>4090.2000000000007</v>
      </c>
      <c r="AU119" s="70">
        <f t="shared" si="56"/>
        <v>8618912.7456100564</v>
      </c>
      <c r="AV119" s="51"/>
      <c r="AW119" s="6">
        <v>291</v>
      </c>
      <c r="AX119" s="6" t="s">
        <v>104</v>
      </c>
      <c r="AY119" s="7">
        <v>2238</v>
      </c>
      <c r="AZ119" s="7">
        <v>7483084.6525743902</v>
      </c>
      <c r="BA119" s="7">
        <v>1663576.7574355842</v>
      </c>
      <c r="BB119" s="53">
        <v>-116024</v>
      </c>
      <c r="BD119" s="37">
        <f t="shared" si="57"/>
        <v>7367060.6525743902</v>
      </c>
      <c r="BE119" s="132"/>
      <c r="BF119" s="61">
        <v>1226832.5787893208</v>
      </c>
      <c r="BG119" s="134"/>
      <c r="BH119" s="61">
        <f t="shared" si="58"/>
        <v>8593893.23136371</v>
      </c>
      <c r="BJ119" s="67">
        <f t="shared" si="99"/>
        <v>363434.44342636876</v>
      </c>
      <c r="BK119" s="34">
        <f t="shared" si="100"/>
        <v>4.4157252079194249E-2</v>
      </c>
      <c r="BL119" s="61">
        <f t="shared" si="101"/>
        <v>162.39251270168398</v>
      </c>
      <c r="BN119" s="50">
        <v>17724.2</v>
      </c>
      <c r="BO119" s="51">
        <v>21814.400000000001</v>
      </c>
      <c r="BP119" s="52">
        <f t="shared" si="59"/>
        <v>4090.2000000000007</v>
      </c>
      <c r="BR119" s="70">
        <f t="shared" si="60"/>
        <v>8597983.4313637093</v>
      </c>
      <c r="BS119" s="51"/>
      <c r="BT119" s="6">
        <v>291</v>
      </c>
      <c r="BU119" s="6" t="s">
        <v>104</v>
      </c>
      <c r="BV119" s="7">
        <v>2238</v>
      </c>
      <c r="BW119" s="7">
        <v>7479139.0097607877</v>
      </c>
      <c r="BX119" s="7">
        <v>1660705.342308342</v>
      </c>
      <c r="BY119" s="53">
        <v>-116024</v>
      </c>
      <c r="CA119" s="37">
        <f t="shared" si="61"/>
        <v>7363115.0097607877</v>
      </c>
      <c r="CB119" s="132"/>
      <c r="CC119" s="61">
        <v>1226832.5787893208</v>
      </c>
      <c r="CD119" s="134"/>
      <c r="CE119" s="61">
        <f t="shared" si="62"/>
        <v>8589947.5885501094</v>
      </c>
      <c r="CG119" s="67">
        <f t="shared" si="63"/>
        <v>359488.80061276816</v>
      </c>
      <c r="CH119" s="34">
        <f t="shared" si="64"/>
        <v>4.367785683340511E-2</v>
      </c>
      <c r="CI119" s="61">
        <f t="shared" si="103"/>
        <v>160.62949089042365</v>
      </c>
      <c r="CK119" s="50">
        <v>17724.2</v>
      </c>
      <c r="CL119" s="51">
        <v>21814.400000000001</v>
      </c>
      <c r="CM119" s="52">
        <f t="shared" si="65"/>
        <v>4090.2000000000007</v>
      </c>
      <c r="CO119" s="70">
        <f t="shared" si="66"/>
        <v>8594037.7885501087</v>
      </c>
      <c r="CP119" s="51"/>
      <c r="CQ119" s="6">
        <v>291</v>
      </c>
      <c r="CR119" s="6" t="s">
        <v>104</v>
      </c>
      <c r="CS119" s="7">
        <v>2238</v>
      </c>
      <c r="CT119" s="7">
        <v>7277747.8899920303</v>
      </c>
      <c r="CU119" s="7">
        <v>1660705.342308342</v>
      </c>
      <c r="CV119" s="53">
        <v>-116024</v>
      </c>
      <c r="CX119" s="37">
        <f t="shared" si="67"/>
        <v>7161723.8899920303</v>
      </c>
      <c r="CY119" s="132"/>
      <c r="CZ119" s="61">
        <v>1226832.5787893208</v>
      </c>
      <c r="DA119" s="134"/>
      <c r="DB119" s="61">
        <f t="shared" si="68"/>
        <v>8388556.4687813511</v>
      </c>
      <c r="DD119" s="67">
        <f t="shared" si="69"/>
        <v>158097.68084400985</v>
      </c>
      <c r="DE119" s="34">
        <f t="shared" si="70"/>
        <v>1.9208853955470829E-2</v>
      </c>
      <c r="DF119" s="61">
        <f t="shared" si="102"/>
        <v>70.642395372658555</v>
      </c>
      <c r="DH119" s="50">
        <v>17724.2</v>
      </c>
      <c r="DI119" s="51">
        <v>21814.400000000001</v>
      </c>
      <c r="DJ119" s="52">
        <f t="shared" si="71"/>
        <v>4090.2000000000007</v>
      </c>
      <c r="DL119" s="70">
        <f t="shared" si="72"/>
        <v>8392646.6687813513</v>
      </c>
      <c r="DM119" s="51"/>
      <c r="DN119" s="6">
        <v>291</v>
      </c>
      <c r="DO119" s="6" t="s">
        <v>104</v>
      </c>
      <c r="DP119" s="7">
        <v>2238</v>
      </c>
      <c r="DQ119" s="7">
        <v>7314959.93812251</v>
      </c>
      <c r="DR119" s="7">
        <v>1660681.3252963179</v>
      </c>
      <c r="DS119" s="53">
        <v>-116024</v>
      </c>
      <c r="DU119" s="37">
        <f t="shared" si="73"/>
        <v>7198935.93812251</v>
      </c>
      <c r="DV119" s="132"/>
      <c r="DW119" s="61">
        <v>1224208.8527489211</v>
      </c>
      <c r="DX119" s="134"/>
      <c r="DY119" s="61">
        <f t="shared" si="74"/>
        <v>8423144.7908714302</v>
      </c>
      <c r="EA119" s="67">
        <f t="shared" si="75"/>
        <v>192686.00293408893</v>
      </c>
      <c r="EB119" s="34">
        <f t="shared" si="76"/>
        <v>2.3411331968090508E-2</v>
      </c>
      <c r="EC119" s="61">
        <f t="shared" si="77"/>
        <v>86.097409711389162</v>
      </c>
      <c r="EE119" s="50">
        <v>17724.2</v>
      </c>
      <c r="EF119" s="51">
        <v>21814.400000000001</v>
      </c>
      <c r="EG119" s="52">
        <f t="shared" si="78"/>
        <v>4090.2000000000007</v>
      </c>
      <c r="EI119" s="70">
        <f t="shared" si="79"/>
        <v>8427234.9908714294</v>
      </c>
      <c r="EJ119" s="51"/>
      <c r="EK119" s="6">
        <v>291</v>
      </c>
      <c r="EL119" s="6" t="s">
        <v>104</v>
      </c>
      <c r="EM119" s="7">
        <v>2238</v>
      </c>
      <c r="EN119" s="7">
        <v>7435125.8087621443</v>
      </c>
      <c r="EO119" s="7">
        <v>1660681.3252963179</v>
      </c>
      <c r="EP119" s="53">
        <v>-116024</v>
      </c>
      <c r="ER119" s="37">
        <v>7319101.8087621443</v>
      </c>
      <c r="ES119" s="132"/>
      <c r="ET119" s="61">
        <v>1224208.8527489211</v>
      </c>
      <c r="EU119" s="134"/>
      <c r="EV119" s="61">
        <v>8543310.6615110654</v>
      </c>
      <c r="EX119" s="67">
        <v>410183.31357372366</v>
      </c>
      <c r="EY119" s="34">
        <v>5.0433651906083954E-2</v>
      </c>
      <c r="EZ119" s="61">
        <v>183.28119462632873</v>
      </c>
      <c r="FB119" s="50">
        <v>17724.2</v>
      </c>
      <c r="FC119" s="51">
        <v>21814.400000000001</v>
      </c>
      <c r="FD119" s="52">
        <v>4090.2000000000007</v>
      </c>
      <c r="FF119" s="70">
        <v>8547400.8615110647</v>
      </c>
      <c r="FG119" s="51"/>
      <c r="FH119" s="6">
        <v>291</v>
      </c>
      <c r="FI119" s="6" t="s">
        <v>104</v>
      </c>
      <c r="FJ119" s="7">
        <v>2238</v>
      </c>
      <c r="FK119" s="7">
        <v>7430726.0892996555</v>
      </c>
      <c r="FL119" s="7">
        <v>1656984.5686082703</v>
      </c>
      <c r="FM119" s="53">
        <v>-116024</v>
      </c>
      <c r="FO119" s="37">
        <v>7314702.0892996555</v>
      </c>
      <c r="FP119" s="132"/>
      <c r="FQ119" s="134">
        <v>1224208.8527489211</v>
      </c>
      <c r="FS119" s="67">
        <v>405783.59411123395</v>
      </c>
      <c r="FT119" s="34">
        <v>4.9892689091379533E-2</v>
      </c>
      <c r="FU119" s="61">
        <v>181.31527887007772</v>
      </c>
      <c r="FW119" s="6">
        <v>291</v>
      </c>
      <c r="FX119" s="6" t="s">
        <v>104</v>
      </c>
      <c r="FY119" s="7">
        <v>2238</v>
      </c>
      <c r="FZ119" s="7">
        <v>8577833.1563352793</v>
      </c>
      <c r="GA119" s="7">
        <v>1606118.0856992025</v>
      </c>
      <c r="GB119" s="53">
        <v>-116024</v>
      </c>
      <c r="GD119" s="37">
        <f t="shared" si="80"/>
        <v>8461809.1563352793</v>
      </c>
      <c r="GF119" s="67">
        <f t="shared" si="81"/>
        <v>231350.36839793809</v>
      </c>
      <c r="GG119" s="34">
        <f t="shared" si="82"/>
        <v>2.8109048882792288E-2</v>
      </c>
      <c r="GH119" s="61">
        <f t="shared" si="83"/>
        <v>103.37371242088386</v>
      </c>
      <c r="GJ119" s="50">
        <v>55441.428</v>
      </c>
      <c r="GK119" s="51">
        <v>21120.544000000002</v>
      </c>
      <c r="GL119" s="52">
        <f t="shared" si="84"/>
        <v>-34320.883999999998</v>
      </c>
      <c r="GN119" s="70">
        <f t="shared" si="85"/>
        <v>8427488.2723352797</v>
      </c>
      <c r="GO119" s="51"/>
      <c r="GP119" s="125">
        <v>13</v>
      </c>
      <c r="GQ119" s="51"/>
      <c r="GR119" s="106" t="s">
        <v>1016</v>
      </c>
      <c r="GS119" s="88">
        <v>2252</v>
      </c>
      <c r="GT119" s="88">
        <v>8346482.7879373413</v>
      </c>
      <c r="GU119" s="88">
        <v>1652048.805362633</v>
      </c>
      <c r="GV119" s="88">
        <v>-116024</v>
      </c>
      <c r="GX119" s="97">
        <f t="shared" si="86"/>
        <v>8230458.7879373413</v>
      </c>
      <c r="GZ119" s="88">
        <v>-34320.883999999998</v>
      </c>
      <c r="HB119" s="97">
        <f t="shared" si="87"/>
        <v>8196137.9039373416</v>
      </c>
      <c r="HD119" s="110">
        <v>291</v>
      </c>
      <c r="HE119" s="53"/>
    </row>
    <row r="120" spans="1:213" x14ac:dyDescent="0.25">
      <c r="A120" s="6">
        <v>297</v>
      </c>
      <c r="B120" s="6" t="s">
        <v>1017</v>
      </c>
      <c r="C120" s="7">
        <v>118664</v>
      </c>
      <c r="D120" s="7">
        <v>166975600.61302775</v>
      </c>
      <c r="E120" s="7">
        <v>35770068.094712421</v>
      </c>
      <c r="F120" s="53">
        <v>-2842022</v>
      </c>
      <c r="H120" s="37">
        <f t="shared" si="88"/>
        <v>164133578.61302775</v>
      </c>
      <c r="I120" s="132"/>
      <c r="J120" s="61">
        <v>51134766.430137098</v>
      </c>
      <c r="K120" s="134"/>
      <c r="L120" s="134">
        <f t="shared" si="52"/>
        <v>215268345.04316485</v>
      </c>
      <c r="M120" s="190">
        <f t="shared" si="89"/>
        <v>1814.0998537312482</v>
      </c>
      <c r="O120" s="67">
        <f t="shared" si="90"/>
        <v>12023928.213047326</v>
      </c>
      <c r="P120" s="34">
        <f t="shared" si="91"/>
        <v>5.9159943483700038E-2</v>
      </c>
      <c r="Q120" s="61">
        <f t="shared" si="92"/>
        <v>101.32751477320271</v>
      </c>
      <c r="S120" s="50">
        <v>3662489.6151020005</v>
      </c>
      <c r="T120" s="51">
        <v>1223901.5766999999</v>
      </c>
      <c r="U120" s="52">
        <f t="shared" si="93"/>
        <v>-2438588.0384020004</v>
      </c>
      <c r="W120" s="50">
        <f t="shared" si="53"/>
        <v>212829757.00476286</v>
      </c>
      <c r="X120" s="52">
        <f t="shared" si="94"/>
        <v>17735813.083730239</v>
      </c>
      <c r="Y120" s="51"/>
      <c r="Z120" s="6">
        <v>297</v>
      </c>
      <c r="AA120" s="6" t="s">
        <v>105</v>
      </c>
      <c r="AB120" s="7">
        <v>118664</v>
      </c>
      <c r="AC120" s="7">
        <v>166975600.61302775</v>
      </c>
      <c r="AD120" s="7">
        <v>35770068.094712421</v>
      </c>
      <c r="AE120" s="53">
        <v>-3471663</v>
      </c>
      <c r="AG120" s="37">
        <f t="shared" si="95"/>
        <v>163503937.61302775</v>
      </c>
      <c r="AH120" s="132"/>
      <c r="AI120" s="61">
        <v>51134766.430137098</v>
      </c>
      <c r="AJ120" s="134"/>
      <c r="AK120" s="61">
        <f t="shared" si="54"/>
        <v>214638704.04316485</v>
      </c>
      <c r="AM120" s="67">
        <f t="shared" si="96"/>
        <v>11394287.213047326</v>
      </c>
      <c r="AN120" s="34">
        <f t="shared" si="97"/>
        <v>5.6061993686012425E-2</v>
      </c>
      <c r="AO120" s="61">
        <f t="shared" si="98"/>
        <v>96.021432052242687</v>
      </c>
      <c r="AQ120" s="50">
        <v>3673369.0813999991</v>
      </c>
      <c r="AR120" s="51">
        <v>1227537.1899999997</v>
      </c>
      <c r="AS120" s="52">
        <f t="shared" si="55"/>
        <v>-2445831.8913999991</v>
      </c>
      <c r="AU120" s="70">
        <f t="shared" si="56"/>
        <v>212192872.15176484</v>
      </c>
      <c r="AV120" s="51"/>
      <c r="AW120" s="6">
        <v>297</v>
      </c>
      <c r="AX120" s="6" t="s">
        <v>105</v>
      </c>
      <c r="AY120" s="7">
        <v>118664</v>
      </c>
      <c r="AZ120" s="7">
        <v>166794390.19368231</v>
      </c>
      <c r="BA120" s="7">
        <v>35772905.110712431</v>
      </c>
      <c r="BB120" s="53">
        <v>-3471663</v>
      </c>
      <c r="BD120" s="37">
        <f t="shared" si="57"/>
        <v>163322727.19368231</v>
      </c>
      <c r="BE120" s="132"/>
      <c r="BF120" s="61">
        <v>51076757.432479113</v>
      </c>
      <c r="BG120" s="134"/>
      <c r="BH120" s="61">
        <f t="shared" si="58"/>
        <v>214399484.62616143</v>
      </c>
      <c r="BJ120" s="67">
        <f t="shared" si="99"/>
        <v>11155067.796043903</v>
      </c>
      <c r="BK120" s="34">
        <f t="shared" si="100"/>
        <v>5.4884990052975972E-2</v>
      </c>
      <c r="BL120" s="61">
        <f t="shared" si="101"/>
        <v>94.00549278672473</v>
      </c>
      <c r="BN120" s="50">
        <v>3673369.0813999991</v>
      </c>
      <c r="BO120" s="51">
        <v>1227537.1899999997</v>
      </c>
      <c r="BP120" s="52">
        <f t="shared" si="59"/>
        <v>-2445831.8913999991</v>
      </c>
      <c r="BR120" s="70">
        <f t="shared" si="60"/>
        <v>211953652.73476142</v>
      </c>
      <c r="BS120" s="51"/>
      <c r="BT120" s="6">
        <v>297</v>
      </c>
      <c r="BU120" s="6" t="s">
        <v>105</v>
      </c>
      <c r="BV120" s="7">
        <v>118664</v>
      </c>
      <c r="BW120" s="7">
        <v>167007119.81536192</v>
      </c>
      <c r="BX120" s="7">
        <v>36086098.618071452</v>
      </c>
      <c r="BY120" s="53">
        <v>-3471663</v>
      </c>
      <c r="CA120" s="37">
        <f t="shared" si="61"/>
        <v>163535456.81536192</v>
      </c>
      <c r="CB120" s="132"/>
      <c r="CC120" s="61">
        <v>51076757.432479113</v>
      </c>
      <c r="CD120" s="134"/>
      <c r="CE120" s="61">
        <f t="shared" si="62"/>
        <v>214612214.24784103</v>
      </c>
      <c r="CG120" s="67">
        <f t="shared" si="63"/>
        <v>11367797.417723507</v>
      </c>
      <c r="CH120" s="34">
        <f t="shared" si="64"/>
        <v>5.5931659009483714E-2</v>
      </c>
      <c r="CI120" s="61">
        <f t="shared" si="103"/>
        <v>95.798198423477274</v>
      </c>
      <c r="CK120" s="50">
        <v>3673369.0813999991</v>
      </c>
      <c r="CL120" s="51">
        <v>1227537.1899999997</v>
      </c>
      <c r="CM120" s="52">
        <f t="shared" si="65"/>
        <v>-2445831.8913999991</v>
      </c>
      <c r="CO120" s="70">
        <f t="shared" si="66"/>
        <v>212166382.35644102</v>
      </c>
      <c r="CP120" s="51"/>
      <c r="CQ120" s="6">
        <v>297</v>
      </c>
      <c r="CR120" s="6" t="s">
        <v>105</v>
      </c>
      <c r="CS120" s="7">
        <v>118664</v>
      </c>
      <c r="CT120" s="7">
        <v>170269599.42487651</v>
      </c>
      <c r="CU120" s="7">
        <v>36086098.618071452</v>
      </c>
      <c r="CV120" s="53">
        <v>-3471663</v>
      </c>
      <c r="CX120" s="37">
        <f t="shared" si="67"/>
        <v>166797936.42487651</v>
      </c>
      <c r="CY120" s="132"/>
      <c r="CZ120" s="61">
        <v>51076757.432479113</v>
      </c>
      <c r="DA120" s="134"/>
      <c r="DB120" s="61">
        <f t="shared" si="68"/>
        <v>217874693.85735562</v>
      </c>
      <c r="DD120" s="67">
        <f t="shared" si="69"/>
        <v>14630277.027238101</v>
      </c>
      <c r="DE120" s="34">
        <f t="shared" si="70"/>
        <v>7.1983660143869352E-2</v>
      </c>
      <c r="DF120" s="61">
        <f t="shared" si="102"/>
        <v>123.29162195137616</v>
      </c>
      <c r="DH120" s="50">
        <v>3673369.0813999991</v>
      </c>
      <c r="DI120" s="51">
        <v>1227537.1899999997</v>
      </c>
      <c r="DJ120" s="52">
        <f t="shared" si="71"/>
        <v>-2445831.8913999991</v>
      </c>
      <c r="DL120" s="70">
        <f t="shared" si="72"/>
        <v>215428861.96595562</v>
      </c>
      <c r="DM120" s="51"/>
      <c r="DN120" s="6">
        <v>297</v>
      </c>
      <c r="DO120" s="6" t="s">
        <v>105</v>
      </c>
      <c r="DP120" s="7">
        <v>118664</v>
      </c>
      <c r="DQ120" s="7">
        <v>170907626.48805147</v>
      </c>
      <c r="DR120" s="7">
        <v>36163294.793842606</v>
      </c>
      <c r="DS120" s="53">
        <v>-3471663</v>
      </c>
      <c r="DU120" s="37">
        <f t="shared" si="73"/>
        <v>167435963.48805147</v>
      </c>
      <c r="DV120" s="132"/>
      <c r="DW120" s="61">
        <v>51671572.26243417</v>
      </c>
      <c r="DX120" s="134"/>
      <c r="DY120" s="61">
        <f t="shared" si="74"/>
        <v>219107535.75048566</v>
      </c>
      <c r="EA120" s="67">
        <f t="shared" si="75"/>
        <v>15863118.920368135</v>
      </c>
      <c r="EB120" s="34">
        <f t="shared" si="76"/>
        <v>7.8049469539069175E-2</v>
      </c>
      <c r="EC120" s="61">
        <f t="shared" si="77"/>
        <v>133.68097249686625</v>
      </c>
      <c r="EE120" s="50">
        <v>3673369.0813999991</v>
      </c>
      <c r="EF120" s="51">
        <v>1227537.1899999997</v>
      </c>
      <c r="EG120" s="52">
        <f t="shared" si="78"/>
        <v>-2445831.8913999991</v>
      </c>
      <c r="EI120" s="70">
        <f t="shared" si="79"/>
        <v>216661703.85908565</v>
      </c>
      <c r="EJ120" s="51"/>
      <c r="EK120" s="6">
        <v>297</v>
      </c>
      <c r="EL120" s="6" t="s">
        <v>105</v>
      </c>
      <c r="EM120" s="7">
        <v>118664</v>
      </c>
      <c r="EN120" s="7">
        <v>176060949.96488687</v>
      </c>
      <c r="EO120" s="7">
        <v>36163294.793842606</v>
      </c>
      <c r="EP120" s="53">
        <v>-3471663</v>
      </c>
      <c r="ER120" s="37">
        <v>172589286.96488687</v>
      </c>
      <c r="ES120" s="132"/>
      <c r="ET120" s="61">
        <v>51671572.26243417</v>
      </c>
      <c r="EU120" s="134"/>
      <c r="EV120" s="61">
        <v>224260859.22732103</v>
      </c>
      <c r="EX120" s="67">
        <v>26125435.377203494</v>
      </c>
      <c r="EY120" s="34">
        <v>0.13185645892864906</v>
      </c>
      <c r="EZ120" s="61">
        <v>220.16311077667612</v>
      </c>
      <c r="FB120" s="50">
        <v>3673369.0813999991</v>
      </c>
      <c r="FC120" s="51">
        <v>1227537.1899999997</v>
      </c>
      <c r="FD120" s="52">
        <v>-2445831.8913999991</v>
      </c>
      <c r="FF120" s="70">
        <v>221815027.33592102</v>
      </c>
      <c r="FG120" s="51"/>
      <c r="FH120" s="6">
        <v>297</v>
      </c>
      <c r="FI120" s="6" t="s">
        <v>105</v>
      </c>
      <c r="FJ120" s="7">
        <v>118664</v>
      </c>
      <c r="FK120" s="7">
        <v>176054111.773184</v>
      </c>
      <c r="FL120" s="7">
        <v>36193537.158175811</v>
      </c>
      <c r="FM120" s="53">
        <v>-3471663</v>
      </c>
      <c r="FO120" s="37">
        <v>172582448.773184</v>
      </c>
      <c r="FP120" s="132"/>
      <c r="FQ120" s="134">
        <v>51671572.26243417</v>
      </c>
      <c r="FS120" s="67">
        <v>26118597.185500652</v>
      </c>
      <c r="FT120" s="34">
        <v>0.13182194621219501</v>
      </c>
      <c r="FU120" s="61">
        <v>220.10548427071944</v>
      </c>
      <c r="FW120" s="6">
        <v>297</v>
      </c>
      <c r="FX120" s="6" t="s">
        <v>105</v>
      </c>
      <c r="FY120" s="7">
        <v>118664</v>
      </c>
      <c r="FZ120" s="7">
        <v>225776184.3205969</v>
      </c>
      <c r="GA120" s="7">
        <v>37317152.883475073</v>
      </c>
      <c r="GB120" s="53">
        <v>-3471663</v>
      </c>
      <c r="GD120" s="37">
        <f t="shared" si="80"/>
        <v>222304521.3205969</v>
      </c>
      <c r="GF120" s="67">
        <f t="shared" si="81"/>
        <v>19060104.49047938</v>
      </c>
      <c r="GG120" s="34">
        <f t="shared" si="82"/>
        <v>9.3779227925413697E-2</v>
      </c>
      <c r="GH120" s="61">
        <f t="shared" si="83"/>
        <v>160.6224675594905</v>
      </c>
      <c r="GJ120" s="50">
        <v>3338899.2797359992</v>
      </c>
      <c r="GK120" s="51">
        <v>1327096.1819</v>
      </c>
      <c r="GL120" s="52">
        <f t="shared" si="84"/>
        <v>-2011803.0978359992</v>
      </c>
      <c r="GN120" s="70">
        <f t="shared" si="85"/>
        <v>220292718.22276092</v>
      </c>
      <c r="GO120" s="51"/>
      <c r="GP120" s="125">
        <v>11</v>
      </c>
      <c r="GQ120" s="51"/>
      <c r="GR120" s="106" t="s">
        <v>1017</v>
      </c>
      <c r="GS120" s="88">
        <v>118209</v>
      </c>
      <c r="GT120" s="88">
        <v>206716079.83011752</v>
      </c>
      <c r="GU120" s="88">
        <v>35688752.264607638</v>
      </c>
      <c r="GV120" s="88">
        <v>-3471663</v>
      </c>
      <c r="GX120" s="97">
        <f t="shared" si="86"/>
        <v>203244416.83011752</v>
      </c>
      <c r="GZ120" s="88">
        <v>-2011803.0978359992</v>
      </c>
      <c r="HB120" s="97">
        <f t="shared" si="87"/>
        <v>201232613.73228154</v>
      </c>
      <c r="HD120" s="110">
        <v>297</v>
      </c>
      <c r="HE120" s="53"/>
    </row>
    <row r="121" spans="1:213" x14ac:dyDescent="0.25">
      <c r="A121" s="6">
        <v>300</v>
      </c>
      <c r="B121" s="6" t="s">
        <v>1018</v>
      </c>
      <c r="C121" s="7">
        <v>3572</v>
      </c>
      <c r="D121" s="7">
        <v>11070733.827347076</v>
      </c>
      <c r="E121" s="7">
        <v>3233256.9342503739</v>
      </c>
      <c r="F121" s="53">
        <v>855966</v>
      </c>
      <c r="H121" s="37">
        <f t="shared" si="88"/>
        <v>11926699.827347076</v>
      </c>
      <c r="I121" s="132"/>
      <c r="J121" s="61">
        <v>2085309.4780521998</v>
      </c>
      <c r="K121" s="134"/>
      <c r="L121" s="134">
        <f t="shared" si="52"/>
        <v>14012009.305399276</v>
      </c>
      <c r="M121" s="190">
        <f t="shared" si="89"/>
        <v>3922.7349679169306</v>
      </c>
      <c r="O121" s="67">
        <f t="shared" si="90"/>
        <v>729595.59044812061</v>
      </c>
      <c r="P121" s="34">
        <f t="shared" si="91"/>
        <v>5.4929443255246742E-2</v>
      </c>
      <c r="Q121" s="61">
        <f t="shared" si="92"/>
        <v>204.25408467192625</v>
      </c>
      <c r="S121" s="50">
        <v>24468.516000000003</v>
      </c>
      <c r="T121" s="51">
        <v>295117.49020000006</v>
      </c>
      <c r="U121" s="52">
        <f t="shared" si="93"/>
        <v>270648.97420000006</v>
      </c>
      <c r="W121" s="50">
        <f t="shared" si="53"/>
        <v>14282658.279599275</v>
      </c>
      <c r="X121" s="52">
        <f t="shared" si="94"/>
        <v>1190221.5232999397</v>
      </c>
      <c r="Y121" s="51"/>
      <c r="Z121" s="6">
        <v>300</v>
      </c>
      <c r="AA121" s="6" t="s">
        <v>106</v>
      </c>
      <c r="AB121" s="7">
        <v>3572</v>
      </c>
      <c r="AC121" s="7">
        <v>11070733.827347076</v>
      </c>
      <c r="AD121" s="7">
        <v>3233256.9342503739</v>
      </c>
      <c r="AE121" s="53">
        <v>691509</v>
      </c>
      <c r="AG121" s="37">
        <f t="shared" si="95"/>
        <v>11762242.827347076</v>
      </c>
      <c r="AH121" s="132"/>
      <c r="AI121" s="61">
        <v>2085309.4780521998</v>
      </c>
      <c r="AJ121" s="134"/>
      <c r="AK121" s="61">
        <f t="shared" si="54"/>
        <v>13847552.305399276</v>
      </c>
      <c r="AM121" s="67">
        <f t="shared" si="96"/>
        <v>565138.59044812061</v>
      </c>
      <c r="AN121" s="34">
        <f t="shared" si="97"/>
        <v>4.2547883432661082E-2</v>
      </c>
      <c r="AO121" s="61">
        <f t="shared" si="98"/>
        <v>158.21349116688708</v>
      </c>
      <c r="AQ121" s="50">
        <v>24541.200000000001</v>
      </c>
      <c r="AR121" s="51">
        <v>295994.14000000007</v>
      </c>
      <c r="AS121" s="52">
        <f t="shared" si="55"/>
        <v>271452.94000000006</v>
      </c>
      <c r="AU121" s="70">
        <f t="shared" si="56"/>
        <v>14119005.245399276</v>
      </c>
      <c r="AV121" s="51"/>
      <c r="AW121" s="6">
        <v>300</v>
      </c>
      <c r="AX121" s="6" t="s">
        <v>106</v>
      </c>
      <c r="AY121" s="7">
        <v>3572</v>
      </c>
      <c r="AZ121" s="7">
        <v>11061460.15355703</v>
      </c>
      <c r="BA121" s="7">
        <v>3233344.2222503745</v>
      </c>
      <c r="BB121" s="53">
        <v>691509</v>
      </c>
      <c r="BD121" s="37">
        <f t="shared" si="57"/>
        <v>11752969.15355703</v>
      </c>
      <c r="BE121" s="132"/>
      <c r="BF121" s="61">
        <v>2080930.4604272139</v>
      </c>
      <c r="BG121" s="134"/>
      <c r="BH121" s="61">
        <f t="shared" si="58"/>
        <v>13833899.613984244</v>
      </c>
      <c r="BJ121" s="67">
        <f t="shared" si="99"/>
        <v>551485.89903308824</v>
      </c>
      <c r="BK121" s="34">
        <f t="shared" si="100"/>
        <v>4.1520006142582062E-2</v>
      </c>
      <c r="BL121" s="61">
        <f t="shared" si="101"/>
        <v>154.39134911340656</v>
      </c>
      <c r="BN121" s="50">
        <v>24541.200000000001</v>
      </c>
      <c r="BO121" s="51">
        <v>295994.14000000007</v>
      </c>
      <c r="BP121" s="52">
        <f t="shared" si="59"/>
        <v>271452.94000000006</v>
      </c>
      <c r="BR121" s="70">
        <f t="shared" si="60"/>
        <v>14105352.553984243</v>
      </c>
      <c r="BS121" s="51"/>
      <c r="BT121" s="6">
        <v>300</v>
      </c>
      <c r="BU121" s="6" t="s">
        <v>106</v>
      </c>
      <c r="BV121" s="7">
        <v>3572</v>
      </c>
      <c r="BW121" s="7">
        <v>11067562.374631101</v>
      </c>
      <c r="BX121" s="7">
        <v>3241410.5052524223</v>
      </c>
      <c r="BY121" s="53">
        <v>691509</v>
      </c>
      <c r="CA121" s="37">
        <f t="shared" si="61"/>
        <v>11759071.374631101</v>
      </c>
      <c r="CB121" s="132"/>
      <c r="CC121" s="61">
        <v>2080930.4604272139</v>
      </c>
      <c r="CD121" s="134"/>
      <c r="CE121" s="61">
        <f t="shared" si="62"/>
        <v>13840001.835058315</v>
      </c>
      <c r="CG121" s="67">
        <f t="shared" si="63"/>
        <v>557588.12010715902</v>
      </c>
      <c r="CH121" s="34">
        <f t="shared" si="64"/>
        <v>4.1979427239155945E-2</v>
      </c>
      <c r="CI121" s="61">
        <f t="shared" si="103"/>
        <v>156.09969767837597</v>
      </c>
      <c r="CK121" s="50">
        <v>24541.200000000001</v>
      </c>
      <c r="CL121" s="51">
        <v>295994.14000000007</v>
      </c>
      <c r="CM121" s="52">
        <f t="shared" si="65"/>
        <v>271452.94000000006</v>
      </c>
      <c r="CO121" s="70">
        <f t="shared" si="66"/>
        <v>14111454.775058314</v>
      </c>
      <c r="CP121" s="51"/>
      <c r="CQ121" s="6">
        <v>300</v>
      </c>
      <c r="CR121" s="6" t="s">
        <v>106</v>
      </c>
      <c r="CS121" s="7">
        <v>3572</v>
      </c>
      <c r="CT121" s="7">
        <v>10953845.713832391</v>
      </c>
      <c r="CU121" s="7">
        <v>3241410.5052524223</v>
      </c>
      <c r="CV121" s="53">
        <v>691509</v>
      </c>
      <c r="CX121" s="37">
        <f t="shared" si="67"/>
        <v>11645354.713832391</v>
      </c>
      <c r="CY121" s="132"/>
      <c r="CZ121" s="61">
        <v>2080930.4604272139</v>
      </c>
      <c r="DA121" s="134"/>
      <c r="DB121" s="61">
        <f t="shared" si="68"/>
        <v>13726285.174259605</v>
      </c>
      <c r="DD121" s="67">
        <f t="shared" si="69"/>
        <v>443871.45930844918</v>
      </c>
      <c r="DE121" s="34">
        <f t="shared" si="70"/>
        <v>3.3417981764023184E-2</v>
      </c>
      <c r="DF121" s="61">
        <f t="shared" si="102"/>
        <v>124.26412634615039</v>
      </c>
      <c r="DH121" s="50">
        <v>24541.200000000001</v>
      </c>
      <c r="DI121" s="51">
        <v>295994.14000000007</v>
      </c>
      <c r="DJ121" s="52">
        <f t="shared" si="71"/>
        <v>271452.94000000006</v>
      </c>
      <c r="DL121" s="70">
        <f t="shared" si="72"/>
        <v>13997738.114259604</v>
      </c>
      <c r="DM121" s="51"/>
      <c r="DN121" s="6">
        <v>300</v>
      </c>
      <c r="DO121" s="6" t="s">
        <v>106</v>
      </c>
      <c r="DP121" s="7">
        <v>3572</v>
      </c>
      <c r="DQ121" s="7">
        <v>10982482.580039516</v>
      </c>
      <c r="DR121" s="7">
        <v>3240593.4127073903</v>
      </c>
      <c r="DS121" s="53">
        <v>691509</v>
      </c>
      <c r="DU121" s="37">
        <f t="shared" si="73"/>
        <v>11673991.580039516</v>
      </c>
      <c r="DV121" s="132"/>
      <c r="DW121" s="61">
        <v>2093423.4309462872</v>
      </c>
      <c r="DX121" s="134"/>
      <c r="DY121" s="61">
        <f t="shared" si="74"/>
        <v>13767415.010985803</v>
      </c>
      <c r="EA121" s="67">
        <f t="shared" si="75"/>
        <v>485001.29603464715</v>
      </c>
      <c r="EB121" s="34">
        <f t="shared" si="76"/>
        <v>3.6514545205643796E-2</v>
      </c>
      <c r="EC121" s="61">
        <f t="shared" si="77"/>
        <v>135.77863830757198</v>
      </c>
      <c r="EE121" s="50">
        <v>24541.200000000001</v>
      </c>
      <c r="EF121" s="51">
        <v>295994.14000000007</v>
      </c>
      <c r="EG121" s="52">
        <f t="shared" si="78"/>
        <v>271452.94000000006</v>
      </c>
      <c r="EI121" s="70">
        <f t="shared" si="79"/>
        <v>14038867.950985802</v>
      </c>
      <c r="EJ121" s="51"/>
      <c r="EK121" s="6">
        <v>300</v>
      </c>
      <c r="EL121" s="6" t="s">
        <v>106</v>
      </c>
      <c r="EM121" s="7">
        <v>3572</v>
      </c>
      <c r="EN121" s="7">
        <v>11168137.639189709</v>
      </c>
      <c r="EO121" s="7">
        <v>3240593.4127073903</v>
      </c>
      <c r="EP121" s="53">
        <v>691509</v>
      </c>
      <c r="ER121" s="37">
        <v>11859646.639189709</v>
      </c>
      <c r="ES121" s="132"/>
      <c r="ET121" s="61">
        <v>2093423.4309462872</v>
      </c>
      <c r="EU121" s="134"/>
      <c r="EV121" s="61">
        <v>13953070.070135996</v>
      </c>
      <c r="EX121" s="67">
        <v>827847.49518483877</v>
      </c>
      <c r="EY121" s="34">
        <v>6.3073025273090999E-2</v>
      </c>
      <c r="EZ121" s="61">
        <v>231.76021701703212</v>
      </c>
      <c r="FB121" s="50">
        <v>24541.200000000001</v>
      </c>
      <c r="FC121" s="51">
        <v>295994.14000000007</v>
      </c>
      <c r="FD121" s="52">
        <v>271452.94000000006</v>
      </c>
      <c r="FF121" s="70">
        <v>14224523.010135995</v>
      </c>
      <c r="FG121" s="51"/>
      <c r="FH121" s="6">
        <v>300</v>
      </c>
      <c r="FI121" s="6" t="s">
        <v>106</v>
      </c>
      <c r="FJ121" s="7">
        <v>3572</v>
      </c>
      <c r="FK121" s="7">
        <v>11166717.880656343</v>
      </c>
      <c r="FL121" s="7">
        <v>3240288.5690144082</v>
      </c>
      <c r="FM121" s="53">
        <v>691509</v>
      </c>
      <c r="FO121" s="37">
        <v>11858226.880656343</v>
      </c>
      <c r="FP121" s="132"/>
      <c r="FQ121" s="134">
        <v>2093423.4309462872</v>
      </c>
      <c r="FS121" s="67">
        <v>826427.73665147275</v>
      </c>
      <c r="FT121" s="34">
        <v>6.2964855028719249E-2</v>
      </c>
      <c r="FU121" s="61">
        <v>231.36274822269675</v>
      </c>
      <c r="FW121" s="6">
        <v>300</v>
      </c>
      <c r="FX121" s="6" t="s">
        <v>106</v>
      </c>
      <c r="FY121" s="7">
        <v>3572</v>
      </c>
      <c r="FZ121" s="7">
        <v>13218940.061906293</v>
      </c>
      <c r="GA121" s="7">
        <v>3306101.4421735751</v>
      </c>
      <c r="GB121" s="53">
        <v>691509</v>
      </c>
      <c r="GD121" s="37">
        <f t="shared" si="80"/>
        <v>13910449.061906293</v>
      </c>
      <c r="GF121" s="67">
        <f t="shared" si="81"/>
        <v>628035.34695513733</v>
      </c>
      <c r="GG121" s="34">
        <f t="shared" si="82"/>
        <v>4.7283224301935309E-2</v>
      </c>
      <c r="GH121" s="61">
        <f t="shared" si="83"/>
        <v>175.82176566493206</v>
      </c>
      <c r="GJ121" s="50">
        <v>31746.817700000003</v>
      </c>
      <c r="GK121" s="51">
        <v>278527.174</v>
      </c>
      <c r="GL121" s="52">
        <f t="shared" si="84"/>
        <v>246780.35629999998</v>
      </c>
      <c r="GN121" s="70">
        <f t="shared" si="85"/>
        <v>14157229.418206293</v>
      </c>
      <c r="GO121" s="51"/>
      <c r="GP121" s="125">
        <v>14</v>
      </c>
      <c r="GQ121" s="51"/>
      <c r="GR121" s="106" t="s">
        <v>1018</v>
      </c>
      <c r="GS121" s="88">
        <v>3637</v>
      </c>
      <c r="GT121" s="88">
        <v>12590904.714951156</v>
      </c>
      <c r="GU121" s="88">
        <v>3227742.4837082229</v>
      </c>
      <c r="GV121" s="88">
        <v>691509</v>
      </c>
      <c r="GX121" s="97">
        <f t="shared" si="86"/>
        <v>13282413.714951156</v>
      </c>
      <c r="GZ121" s="88">
        <v>246780.35629999998</v>
      </c>
      <c r="HB121" s="97">
        <f t="shared" si="87"/>
        <v>13529194.071251156</v>
      </c>
      <c r="HD121" s="110">
        <v>300</v>
      </c>
      <c r="HE121" s="53"/>
    </row>
    <row r="122" spans="1:213" x14ac:dyDescent="0.25">
      <c r="A122" s="6">
        <v>301</v>
      </c>
      <c r="B122" s="6" t="s">
        <v>1019</v>
      </c>
      <c r="C122" s="7">
        <v>20952</v>
      </c>
      <c r="D122" s="7">
        <v>54971884.412837379</v>
      </c>
      <c r="E122" s="7">
        <v>17979770.791748345</v>
      </c>
      <c r="F122" s="53">
        <v>-2626486</v>
      </c>
      <c r="H122" s="37">
        <f t="shared" si="88"/>
        <v>52345398.412837379</v>
      </c>
      <c r="I122" s="132"/>
      <c r="J122" s="61">
        <v>11747480.789824128</v>
      </c>
      <c r="K122" s="134"/>
      <c r="L122" s="134">
        <f t="shared" si="52"/>
        <v>64092879.202661507</v>
      </c>
      <c r="M122" s="190">
        <f t="shared" si="89"/>
        <v>3059.0339443805606</v>
      </c>
      <c r="O122" s="67">
        <f t="shared" si="90"/>
        <v>3874240.790382646</v>
      </c>
      <c r="P122" s="34">
        <f t="shared" si="91"/>
        <v>6.4336240282587831E-2</v>
      </c>
      <c r="Q122" s="61">
        <f t="shared" si="92"/>
        <v>184.9103088193321</v>
      </c>
      <c r="S122" s="50">
        <v>153879.77840000001</v>
      </c>
      <c r="T122" s="51">
        <v>569708.61420000019</v>
      </c>
      <c r="U122" s="52">
        <f t="shared" si="93"/>
        <v>415828.83580000018</v>
      </c>
      <c r="W122" s="50">
        <f t="shared" si="53"/>
        <v>64508708.038461506</v>
      </c>
      <c r="X122" s="52">
        <f t="shared" si="94"/>
        <v>5375725.6698717922</v>
      </c>
      <c r="Y122" s="51"/>
      <c r="Z122" s="6">
        <v>301</v>
      </c>
      <c r="AA122" s="6" t="s">
        <v>107</v>
      </c>
      <c r="AB122" s="7">
        <v>20952</v>
      </c>
      <c r="AC122" s="7">
        <v>54971884.412837379</v>
      </c>
      <c r="AD122" s="7">
        <v>17979770.791748345</v>
      </c>
      <c r="AE122" s="53">
        <v>-2690943</v>
      </c>
      <c r="AG122" s="37">
        <f t="shared" si="95"/>
        <v>52280941.412837379</v>
      </c>
      <c r="AH122" s="132"/>
      <c r="AI122" s="61">
        <v>11747480.789824128</v>
      </c>
      <c r="AJ122" s="134"/>
      <c r="AK122" s="61">
        <f t="shared" si="54"/>
        <v>64028422.202661507</v>
      </c>
      <c r="AM122" s="67">
        <f t="shared" si="96"/>
        <v>3809783.790382646</v>
      </c>
      <c r="AN122" s="34">
        <f t="shared" si="97"/>
        <v>6.3265857396168121E-2</v>
      </c>
      <c r="AO122" s="61">
        <f t="shared" si="98"/>
        <v>181.83389606637294</v>
      </c>
      <c r="AQ122" s="50">
        <v>154336.88</v>
      </c>
      <c r="AR122" s="51">
        <v>571400.93999999994</v>
      </c>
      <c r="AS122" s="52">
        <f t="shared" si="55"/>
        <v>417064.05999999994</v>
      </c>
      <c r="AU122" s="70">
        <f t="shared" si="56"/>
        <v>64445486.262661509</v>
      </c>
      <c r="AV122" s="51"/>
      <c r="AW122" s="6">
        <v>301</v>
      </c>
      <c r="AX122" s="6" t="s">
        <v>107</v>
      </c>
      <c r="AY122" s="7">
        <v>20952</v>
      </c>
      <c r="AZ122" s="7">
        <v>54927845.858012281</v>
      </c>
      <c r="BA122" s="7">
        <v>17980279.663748346</v>
      </c>
      <c r="BB122" s="53">
        <v>-2690943</v>
      </c>
      <c r="BD122" s="37">
        <f t="shared" si="57"/>
        <v>52236902.858012281</v>
      </c>
      <c r="BE122" s="132"/>
      <c r="BF122" s="61">
        <v>11696828.750497565</v>
      </c>
      <c r="BG122" s="134"/>
      <c r="BH122" s="61">
        <f t="shared" si="58"/>
        <v>63933731.608509846</v>
      </c>
      <c r="BJ122" s="67">
        <f t="shared" si="99"/>
        <v>3715093.1962309852</v>
      </c>
      <c r="BK122" s="34">
        <f t="shared" si="100"/>
        <v>6.1693410780829953E-2</v>
      </c>
      <c r="BL122" s="61">
        <f t="shared" si="101"/>
        <v>177.31449008357126</v>
      </c>
      <c r="BN122" s="50">
        <v>154336.88</v>
      </c>
      <c r="BO122" s="51">
        <v>571400.93999999994</v>
      </c>
      <c r="BP122" s="52">
        <f t="shared" si="59"/>
        <v>417064.05999999994</v>
      </c>
      <c r="BR122" s="70">
        <f t="shared" si="60"/>
        <v>64350795.668509848</v>
      </c>
      <c r="BS122" s="51"/>
      <c r="BT122" s="6">
        <v>301</v>
      </c>
      <c r="BU122" s="6" t="s">
        <v>107</v>
      </c>
      <c r="BV122" s="7">
        <v>20952</v>
      </c>
      <c r="BW122" s="7">
        <v>54946386.340532221</v>
      </c>
      <c r="BX122" s="7">
        <v>18012973.954681166</v>
      </c>
      <c r="BY122" s="53">
        <v>-2690943</v>
      </c>
      <c r="CA122" s="37">
        <f t="shared" si="61"/>
        <v>52255443.340532221</v>
      </c>
      <c r="CB122" s="132"/>
      <c r="CC122" s="61">
        <v>11696828.750497565</v>
      </c>
      <c r="CD122" s="134"/>
      <c r="CE122" s="61">
        <f t="shared" si="62"/>
        <v>63952272.091029786</v>
      </c>
      <c r="CG122" s="67">
        <f t="shared" si="63"/>
        <v>3733633.6787509248</v>
      </c>
      <c r="CH122" s="34">
        <f t="shared" si="64"/>
        <v>6.2001296893979915E-2</v>
      </c>
      <c r="CI122" s="61">
        <f t="shared" si="103"/>
        <v>178.19939283843667</v>
      </c>
      <c r="CK122" s="50">
        <v>154336.88</v>
      </c>
      <c r="CL122" s="51">
        <v>571400.93999999994</v>
      </c>
      <c r="CM122" s="52">
        <f t="shared" si="65"/>
        <v>417064.05999999994</v>
      </c>
      <c r="CO122" s="70">
        <f t="shared" si="66"/>
        <v>64369336.151029788</v>
      </c>
      <c r="CP122" s="51"/>
      <c r="CQ122" s="6">
        <v>301</v>
      </c>
      <c r="CR122" s="6" t="s">
        <v>107</v>
      </c>
      <c r="CS122" s="7">
        <v>20952</v>
      </c>
      <c r="CT122" s="7">
        <v>54140347.288650908</v>
      </c>
      <c r="CU122" s="7">
        <v>18012973.954681166</v>
      </c>
      <c r="CV122" s="53">
        <v>-2690943</v>
      </c>
      <c r="CX122" s="37">
        <f t="shared" si="67"/>
        <v>51449404.288650908</v>
      </c>
      <c r="CY122" s="132"/>
      <c r="CZ122" s="61">
        <v>11696828.750497565</v>
      </c>
      <c r="DA122" s="134"/>
      <c r="DB122" s="61">
        <f t="shared" si="68"/>
        <v>63146233.039148472</v>
      </c>
      <c r="DD122" s="67">
        <f t="shared" si="69"/>
        <v>2927594.6268696114</v>
      </c>
      <c r="DE122" s="34">
        <f t="shared" si="70"/>
        <v>4.8616088042812027E-2</v>
      </c>
      <c r="DF122" s="61">
        <f t="shared" si="102"/>
        <v>139.72864771237167</v>
      </c>
      <c r="DH122" s="50">
        <v>154336.88</v>
      </c>
      <c r="DI122" s="51">
        <v>571400.93999999994</v>
      </c>
      <c r="DJ122" s="52">
        <f t="shared" si="71"/>
        <v>417064.05999999994</v>
      </c>
      <c r="DL122" s="70">
        <f t="shared" si="72"/>
        <v>63563297.099148475</v>
      </c>
      <c r="DM122" s="51"/>
      <c r="DN122" s="6">
        <v>301</v>
      </c>
      <c r="DO122" s="6" t="s">
        <v>107</v>
      </c>
      <c r="DP122" s="7">
        <v>20952</v>
      </c>
      <c r="DQ122" s="7">
        <v>54270053.706540048</v>
      </c>
      <c r="DR122" s="7">
        <v>18000100.47069962</v>
      </c>
      <c r="DS122" s="53">
        <v>-2690943</v>
      </c>
      <c r="DU122" s="37">
        <f t="shared" si="73"/>
        <v>51579110.706540048</v>
      </c>
      <c r="DV122" s="132"/>
      <c r="DW122" s="61">
        <v>11784178.091550913</v>
      </c>
      <c r="DX122" s="134"/>
      <c r="DY122" s="61">
        <f t="shared" si="74"/>
        <v>63363288.798090965</v>
      </c>
      <c r="EA122" s="67">
        <f t="shared" si="75"/>
        <v>3144650.3858121037</v>
      </c>
      <c r="EB122" s="34">
        <f t="shared" si="76"/>
        <v>5.2220549463152507E-2</v>
      </c>
      <c r="EC122" s="61">
        <f t="shared" si="77"/>
        <v>150.08831547404085</v>
      </c>
      <c r="EE122" s="50">
        <v>154336.88</v>
      </c>
      <c r="EF122" s="51">
        <v>571400.93999999994</v>
      </c>
      <c r="EG122" s="52">
        <f t="shared" si="78"/>
        <v>417064.05999999994</v>
      </c>
      <c r="EI122" s="70">
        <f t="shared" si="79"/>
        <v>63780352.858090967</v>
      </c>
      <c r="EJ122" s="51"/>
      <c r="EK122" s="6">
        <v>301</v>
      </c>
      <c r="EL122" s="6" t="s">
        <v>107</v>
      </c>
      <c r="EM122" s="7">
        <v>20952</v>
      </c>
      <c r="EN122" s="7">
        <v>55281551.553315312</v>
      </c>
      <c r="EO122" s="7">
        <v>18000100.47069962</v>
      </c>
      <c r="EP122" s="53">
        <v>-2690943</v>
      </c>
      <c r="ER122" s="37">
        <v>52590608.553315312</v>
      </c>
      <c r="ES122" s="132"/>
      <c r="ET122" s="61">
        <v>11784178.091550913</v>
      </c>
      <c r="EU122" s="134"/>
      <c r="EV122" s="61">
        <v>64374786.644866228</v>
      </c>
      <c r="EX122" s="67">
        <v>5072541.8925873637</v>
      </c>
      <c r="EY122" s="34">
        <v>8.5537097520957436E-2</v>
      </c>
      <c r="EZ122" s="61">
        <v>242.10299220061873</v>
      </c>
      <c r="FB122" s="50">
        <v>154336.88</v>
      </c>
      <c r="FC122" s="51">
        <v>571400.93999999994</v>
      </c>
      <c r="FD122" s="52">
        <v>417064.05999999994</v>
      </c>
      <c r="FF122" s="70">
        <v>64791850.70486623</v>
      </c>
      <c r="FG122" s="51"/>
      <c r="FH122" s="6">
        <v>301</v>
      </c>
      <c r="FI122" s="6" t="s">
        <v>107</v>
      </c>
      <c r="FJ122" s="7">
        <v>20952</v>
      </c>
      <c r="FK122" s="7">
        <v>55331349.179028489</v>
      </c>
      <c r="FL122" s="7">
        <v>18056432.295149006</v>
      </c>
      <c r="FM122" s="53">
        <v>-2690943</v>
      </c>
      <c r="FO122" s="37">
        <v>52640406.179028489</v>
      </c>
      <c r="FP122" s="132"/>
      <c r="FQ122" s="134">
        <v>11784178.091550913</v>
      </c>
      <c r="FS122" s="67">
        <v>5122339.5183005333</v>
      </c>
      <c r="FT122" s="34">
        <v>8.637682333439313E-2</v>
      </c>
      <c r="FU122" s="61">
        <v>244.47974027780324</v>
      </c>
      <c r="FW122" s="6">
        <v>301</v>
      </c>
      <c r="FX122" s="6" t="s">
        <v>107</v>
      </c>
      <c r="FY122" s="7">
        <v>20952</v>
      </c>
      <c r="FZ122" s="7">
        <v>66832703.940893769</v>
      </c>
      <c r="GA122" s="7">
        <v>18393970.943281028</v>
      </c>
      <c r="GB122" s="53">
        <v>-2690943</v>
      </c>
      <c r="GD122" s="37">
        <f t="shared" si="80"/>
        <v>64141760.940893769</v>
      </c>
      <c r="GF122" s="67">
        <f t="shared" si="81"/>
        <v>3923122.5286149085</v>
      </c>
      <c r="GG122" s="34">
        <f t="shared" si="82"/>
        <v>6.5147977969142609E-2</v>
      </c>
      <c r="GH122" s="61">
        <f t="shared" si="83"/>
        <v>187.24334329013499</v>
      </c>
      <c r="GJ122" s="50">
        <v>143778.10328000001</v>
      </c>
      <c r="GK122" s="51">
        <v>573026.75939999998</v>
      </c>
      <c r="GL122" s="52">
        <f t="shared" si="84"/>
        <v>429248.65611999994</v>
      </c>
      <c r="GN122" s="70">
        <f t="shared" si="85"/>
        <v>64571009.597013772</v>
      </c>
      <c r="GO122" s="51"/>
      <c r="GP122" s="125">
        <v>14</v>
      </c>
      <c r="GQ122" s="51"/>
      <c r="GR122" s="106" t="s">
        <v>1019</v>
      </c>
      <c r="GS122" s="88">
        <v>21203</v>
      </c>
      <c r="GT122" s="88">
        <v>62909581.412278861</v>
      </c>
      <c r="GU122" s="88">
        <v>17526489.7371572</v>
      </c>
      <c r="GV122" s="88">
        <v>-2690943</v>
      </c>
      <c r="GX122" s="97">
        <f t="shared" si="86"/>
        <v>60218638.412278861</v>
      </c>
      <c r="GZ122" s="88">
        <v>429248.65611999994</v>
      </c>
      <c r="HB122" s="97">
        <f t="shared" si="87"/>
        <v>60647887.068398863</v>
      </c>
      <c r="HD122" s="110">
        <v>301</v>
      </c>
      <c r="HE122" s="53"/>
    </row>
    <row r="123" spans="1:213" x14ac:dyDescent="0.25">
      <c r="A123" s="6">
        <v>304</v>
      </c>
      <c r="B123" s="6" t="s">
        <v>1020</v>
      </c>
      <c r="C123" s="6">
        <v>926</v>
      </c>
      <c r="D123" s="7">
        <v>1870021.3484564603</v>
      </c>
      <c r="E123" s="7">
        <v>226451.6564411915</v>
      </c>
      <c r="F123" s="53">
        <v>-189863</v>
      </c>
      <c r="H123" s="37">
        <f t="shared" si="88"/>
        <v>1680158.3484564603</v>
      </c>
      <c r="I123" s="132"/>
      <c r="J123" s="61">
        <v>486644.67998675094</v>
      </c>
      <c r="K123" s="134"/>
      <c r="L123" s="134">
        <f t="shared" si="52"/>
        <v>2166803.0284432112</v>
      </c>
      <c r="M123" s="190">
        <f t="shared" si="89"/>
        <v>2339.960073912755</v>
      </c>
      <c r="O123" s="67">
        <f t="shared" si="90"/>
        <v>51743.421927523799</v>
      </c>
      <c r="P123" s="34">
        <f t="shared" si="91"/>
        <v>2.4464285435796779E-2</v>
      </c>
      <c r="Q123" s="61">
        <f t="shared" si="92"/>
        <v>55.878425407693086</v>
      </c>
      <c r="S123" s="50">
        <v>184873.23200000002</v>
      </c>
      <c r="T123" s="51">
        <v>0</v>
      </c>
      <c r="U123" s="52">
        <f t="shared" si="93"/>
        <v>-184873.23200000002</v>
      </c>
      <c r="W123" s="50">
        <f t="shared" si="53"/>
        <v>1981929.7964432111</v>
      </c>
      <c r="X123" s="52">
        <f t="shared" si="94"/>
        <v>165160.8163702676</v>
      </c>
      <c r="Y123" s="51"/>
      <c r="Z123" s="6">
        <v>304</v>
      </c>
      <c r="AA123" s="6" t="s">
        <v>108</v>
      </c>
      <c r="AB123" s="6">
        <v>926</v>
      </c>
      <c r="AC123" s="7">
        <v>1870021.3484564594</v>
      </c>
      <c r="AD123" s="7">
        <v>226451.6564411915</v>
      </c>
      <c r="AE123" s="53">
        <v>-181514</v>
      </c>
      <c r="AG123" s="37">
        <f t="shared" si="95"/>
        <v>1688507.3484564594</v>
      </c>
      <c r="AH123" s="132"/>
      <c r="AI123" s="61">
        <v>486644.67998675094</v>
      </c>
      <c r="AJ123" s="134"/>
      <c r="AK123" s="61">
        <f t="shared" si="54"/>
        <v>2175152.0284432103</v>
      </c>
      <c r="AM123" s="67">
        <f t="shared" si="96"/>
        <v>60092.421927522868</v>
      </c>
      <c r="AN123" s="34">
        <f t="shared" si="97"/>
        <v>2.841169191752382E-2</v>
      </c>
      <c r="AO123" s="61">
        <f t="shared" si="98"/>
        <v>64.89462411179575</v>
      </c>
      <c r="AQ123" s="50">
        <v>185422.40000000002</v>
      </c>
      <c r="AR123" s="51">
        <v>0</v>
      </c>
      <c r="AS123" s="52">
        <f t="shared" si="55"/>
        <v>-185422.40000000002</v>
      </c>
      <c r="AU123" s="70">
        <f t="shared" si="56"/>
        <v>1989729.6284432104</v>
      </c>
      <c r="AV123" s="51"/>
      <c r="AW123" s="6">
        <v>304</v>
      </c>
      <c r="AX123" s="6" t="s">
        <v>108</v>
      </c>
      <c r="AY123" s="6">
        <v>926</v>
      </c>
      <c r="AZ123" s="7">
        <v>1876710.6197709439</v>
      </c>
      <c r="BA123" s="7">
        <v>226473.80844119168</v>
      </c>
      <c r="BB123" s="53">
        <v>-181514</v>
      </c>
      <c r="BD123" s="37">
        <f t="shared" si="57"/>
        <v>1695196.6197709439</v>
      </c>
      <c r="BE123" s="132"/>
      <c r="BF123" s="61">
        <v>492265.06223733217</v>
      </c>
      <c r="BG123" s="134"/>
      <c r="BH123" s="61">
        <f t="shared" si="58"/>
        <v>2187461.6820082762</v>
      </c>
      <c r="BJ123" s="67">
        <f t="shared" si="99"/>
        <v>72402.075492588803</v>
      </c>
      <c r="BK123" s="34">
        <f t="shared" si="100"/>
        <v>3.4231695064075633E-2</v>
      </c>
      <c r="BL123" s="61">
        <f t="shared" si="101"/>
        <v>78.187986493076465</v>
      </c>
      <c r="BN123" s="50">
        <v>185422.40000000002</v>
      </c>
      <c r="BO123" s="51">
        <v>0</v>
      </c>
      <c r="BP123" s="52">
        <f t="shared" si="59"/>
        <v>-185422.40000000002</v>
      </c>
      <c r="BR123" s="70">
        <f t="shared" si="60"/>
        <v>2002039.2820082763</v>
      </c>
      <c r="BS123" s="51"/>
      <c r="BT123" s="6">
        <v>304</v>
      </c>
      <c r="BU123" s="6" t="s">
        <v>108</v>
      </c>
      <c r="BV123" s="6">
        <v>926</v>
      </c>
      <c r="BW123" s="7">
        <v>1876796.6859946002</v>
      </c>
      <c r="BX123" s="7">
        <v>227360.96483716689</v>
      </c>
      <c r="BY123" s="53">
        <v>-181514</v>
      </c>
      <c r="CA123" s="37">
        <f t="shared" si="61"/>
        <v>1695282.6859946002</v>
      </c>
      <c r="CB123" s="132"/>
      <c r="CC123" s="61">
        <v>492265.06223733217</v>
      </c>
      <c r="CD123" s="134"/>
      <c r="CE123" s="61">
        <f t="shared" si="62"/>
        <v>2187547.7482319325</v>
      </c>
      <c r="CG123" s="67">
        <f t="shared" si="63"/>
        <v>72488.141716245096</v>
      </c>
      <c r="CH123" s="34">
        <f t="shared" si="64"/>
        <v>3.4272387167215965E-2</v>
      </c>
      <c r="CI123" s="61">
        <f t="shared" si="103"/>
        <v>78.280930579098381</v>
      </c>
      <c r="CK123" s="50">
        <v>185422.40000000002</v>
      </c>
      <c r="CL123" s="51">
        <v>0</v>
      </c>
      <c r="CM123" s="52">
        <f t="shared" si="65"/>
        <v>-185422.40000000002</v>
      </c>
      <c r="CO123" s="70">
        <f t="shared" si="66"/>
        <v>2002125.3482319326</v>
      </c>
      <c r="CP123" s="51"/>
      <c r="CQ123" s="6">
        <v>304</v>
      </c>
      <c r="CR123" s="6" t="s">
        <v>108</v>
      </c>
      <c r="CS123" s="6">
        <v>926</v>
      </c>
      <c r="CT123" s="7">
        <v>1855705.0409855659</v>
      </c>
      <c r="CU123" s="7">
        <v>227360.96483716689</v>
      </c>
      <c r="CV123" s="53">
        <v>-181514</v>
      </c>
      <c r="CX123" s="37">
        <f t="shared" si="67"/>
        <v>1674191.0409855659</v>
      </c>
      <c r="CY123" s="132"/>
      <c r="CZ123" s="61">
        <v>492265.06223733217</v>
      </c>
      <c r="DA123" s="134"/>
      <c r="DB123" s="61">
        <f t="shared" si="68"/>
        <v>2166456.1032228982</v>
      </c>
      <c r="DD123" s="67">
        <f t="shared" si="69"/>
        <v>51396.496707210783</v>
      </c>
      <c r="DE123" s="34">
        <f t="shared" si="70"/>
        <v>2.4300259221479097E-2</v>
      </c>
      <c r="DF123" s="61">
        <f t="shared" si="102"/>
        <v>55.503776141696306</v>
      </c>
      <c r="DH123" s="50">
        <v>185422.40000000002</v>
      </c>
      <c r="DI123" s="51">
        <v>0</v>
      </c>
      <c r="DJ123" s="52">
        <f t="shared" si="71"/>
        <v>-185422.40000000002</v>
      </c>
      <c r="DL123" s="70">
        <f t="shared" si="72"/>
        <v>1981033.7032228983</v>
      </c>
      <c r="DM123" s="51"/>
      <c r="DN123" s="6">
        <v>304</v>
      </c>
      <c r="DO123" s="6" t="s">
        <v>108</v>
      </c>
      <c r="DP123" s="6">
        <v>926</v>
      </c>
      <c r="DQ123" s="7">
        <v>1860332.3075934267</v>
      </c>
      <c r="DR123" s="7">
        <v>232149.02817820365</v>
      </c>
      <c r="DS123" s="53">
        <v>-181514</v>
      </c>
      <c r="DU123" s="37">
        <f t="shared" si="73"/>
        <v>1678818.3075934267</v>
      </c>
      <c r="DV123" s="132"/>
      <c r="DW123" s="61">
        <v>495892.90410294599</v>
      </c>
      <c r="DX123" s="134"/>
      <c r="DY123" s="61">
        <f t="shared" si="74"/>
        <v>2174711.2116963728</v>
      </c>
      <c r="EA123" s="67">
        <f t="shared" si="75"/>
        <v>59651.605180685408</v>
      </c>
      <c r="EB123" s="34">
        <f t="shared" si="76"/>
        <v>2.820327379754296E-2</v>
      </c>
      <c r="EC123" s="61">
        <f t="shared" si="77"/>
        <v>64.418580108731547</v>
      </c>
      <c r="EE123" s="50">
        <v>185422.40000000002</v>
      </c>
      <c r="EF123" s="51">
        <v>0</v>
      </c>
      <c r="EG123" s="52">
        <f t="shared" si="78"/>
        <v>-185422.40000000002</v>
      </c>
      <c r="EI123" s="70">
        <f t="shared" si="79"/>
        <v>1989288.8116963729</v>
      </c>
      <c r="EJ123" s="51"/>
      <c r="EK123" s="6">
        <v>304</v>
      </c>
      <c r="EL123" s="6" t="s">
        <v>108</v>
      </c>
      <c r="EM123" s="6">
        <v>926</v>
      </c>
      <c r="EN123" s="7">
        <v>1903663.3104911824</v>
      </c>
      <c r="EO123" s="7">
        <v>232149.02817820365</v>
      </c>
      <c r="EP123" s="53">
        <v>-181514</v>
      </c>
      <c r="ER123" s="37">
        <v>1722149.3104911824</v>
      </c>
      <c r="ES123" s="132"/>
      <c r="ET123" s="61">
        <v>495892.90410294599</v>
      </c>
      <c r="EU123" s="134"/>
      <c r="EV123" s="61">
        <v>2218042.2145941285</v>
      </c>
      <c r="EX123" s="67">
        <v>142874.66807844117</v>
      </c>
      <c r="EY123" s="34">
        <v>6.8849702434068544E-2</v>
      </c>
      <c r="EZ123" s="61">
        <v>154.2922981408652</v>
      </c>
      <c r="FB123" s="50">
        <v>185422.40000000002</v>
      </c>
      <c r="FC123" s="51">
        <v>0</v>
      </c>
      <c r="FD123" s="52">
        <v>-185422.40000000002</v>
      </c>
      <c r="FF123" s="70">
        <v>2032619.8145941286</v>
      </c>
      <c r="FG123" s="51"/>
      <c r="FH123" s="6">
        <v>304</v>
      </c>
      <c r="FI123" s="6" t="s">
        <v>108</v>
      </c>
      <c r="FJ123" s="6">
        <v>926</v>
      </c>
      <c r="FK123" s="7">
        <v>1901243.0405189018</v>
      </c>
      <c r="FL123" s="7">
        <v>230018.6075202912</v>
      </c>
      <c r="FM123" s="53">
        <v>-181514</v>
      </c>
      <c r="FO123" s="37">
        <v>1719729.0405189018</v>
      </c>
      <c r="FP123" s="132"/>
      <c r="FQ123" s="134">
        <v>495892.90410294599</v>
      </c>
      <c r="FS123" s="67">
        <v>140454.39810616057</v>
      </c>
      <c r="FT123" s="34">
        <v>6.7683401440038274E-2</v>
      </c>
      <c r="FU123" s="61">
        <v>151.6786156654002</v>
      </c>
      <c r="FW123" s="6">
        <v>304</v>
      </c>
      <c r="FX123" s="6" t="s">
        <v>108</v>
      </c>
      <c r="FY123" s="6">
        <v>926</v>
      </c>
      <c r="FZ123" s="7">
        <v>2431594.7081645364</v>
      </c>
      <c r="GA123" s="7">
        <v>292384.39406803163</v>
      </c>
      <c r="GB123" s="53">
        <v>-167642</v>
      </c>
      <c r="GD123" s="37">
        <f t="shared" si="80"/>
        <v>2263952.7081645364</v>
      </c>
      <c r="GF123" s="67">
        <f t="shared" si="81"/>
        <v>148893.10164884897</v>
      </c>
      <c r="GG123" s="34">
        <f t="shared" si="82"/>
        <v>7.0396645650158712E-2</v>
      </c>
      <c r="GH123" s="61">
        <f t="shared" si="83"/>
        <v>160.79168644584121</v>
      </c>
      <c r="GJ123" s="50">
        <v>105602.72</v>
      </c>
      <c r="GK123" s="51">
        <v>0</v>
      </c>
      <c r="GL123" s="52">
        <f t="shared" si="84"/>
        <v>-105602.72</v>
      </c>
      <c r="GN123" s="70">
        <f t="shared" si="85"/>
        <v>2158349.9881645362</v>
      </c>
      <c r="GO123" s="51"/>
      <c r="GP123" s="125">
        <v>2</v>
      </c>
      <c r="GQ123" s="51"/>
      <c r="GR123" s="106" t="s">
        <v>1020</v>
      </c>
      <c r="GS123" s="88">
        <v>923</v>
      </c>
      <c r="GT123" s="88">
        <v>2296573.6065156874</v>
      </c>
      <c r="GU123" s="88">
        <v>310373.38071402366</v>
      </c>
      <c r="GV123" s="88">
        <v>-181514</v>
      </c>
      <c r="GX123" s="97">
        <f t="shared" si="86"/>
        <v>2115059.6065156874</v>
      </c>
      <c r="GZ123" s="88">
        <v>-105602.72</v>
      </c>
      <c r="HB123" s="97">
        <f t="shared" si="87"/>
        <v>2009456.8865156875</v>
      </c>
      <c r="HD123" s="110">
        <v>304</v>
      </c>
      <c r="HE123" s="53"/>
    </row>
    <row r="124" spans="1:213" x14ac:dyDescent="0.25">
      <c r="A124" s="6">
        <v>305</v>
      </c>
      <c r="B124" s="6" t="s">
        <v>1021</v>
      </c>
      <c r="C124" s="7">
        <v>15207</v>
      </c>
      <c r="D124" s="7">
        <v>40531145.161967725</v>
      </c>
      <c r="E124" s="7">
        <v>10742965.156632962</v>
      </c>
      <c r="F124" s="53">
        <v>-986916</v>
      </c>
      <c r="H124" s="37">
        <f t="shared" si="88"/>
        <v>39544229.161967725</v>
      </c>
      <c r="I124" s="132"/>
      <c r="J124" s="61">
        <v>7705808.0190782286</v>
      </c>
      <c r="K124" s="134"/>
      <c r="L124" s="134">
        <f t="shared" si="52"/>
        <v>47250037.181045949</v>
      </c>
      <c r="M124" s="190">
        <f t="shared" si="89"/>
        <v>3107.1241652558656</v>
      </c>
      <c r="O124" s="67">
        <f t="shared" si="90"/>
        <v>1544960.4835759848</v>
      </c>
      <c r="P124" s="34">
        <f t="shared" si="91"/>
        <v>3.3802820063126758E-2</v>
      </c>
      <c r="Q124" s="61">
        <f t="shared" si="92"/>
        <v>101.5953497452479</v>
      </c>
      <c r="S124" s="50">
        <v>161247.52043999999</v>
      </c>
      <c r="T124" s="51">
        <v>108748.96</v>
      </c>
      <c r="U124" s="52">
        <f t="shared" si="93"/>
        <v>-52498.560439999987</v>
      </c>
      <c r="W124" s="50">
        <f t="shared" si="53"/>
        <v>47197538.620605953</v>
      </c>
      <c r="X124" s="52">
        <f t="shared" si="94"/>
        <v>3933128.2183838296</v>
      </c>
      <c r="Y124" s="51"/>
      <c r="Z124" s="6">
        <v>305</v>
      </c>
      <c r="AA124" s="6" t="s">
        <v>109</v>
      </c>
      <c r="AB124" s="7">
        <v>15207</v>
      </c>
      <c r="AC124" s="7">
        <v>40531145.161967725</v>
      </c>
      <c r="AD124" s="7">
        <v>10742965.156632962</v>
      </c>
      <c r="AE124" s="53">
        <v>-1388863</v>
      </c>
      <c r="AG124" s="37">
        <f t="shared" si="95"/>
        <v>39142282.161967725</v>
      </c>
      <c r="AH124" s="132"/>
      <c r="AI124" s="61">
        <v>7705808.0190782286</v>
      </c>
      <c r="AJ124" s="134"/>
      <c r="AK124" s="61">
        <f t="shared" si="54"/>
        <v>46848090.181045949</v>
      </c>
      <c r="AM124" s="67">
        <f t="shared" si="96"/>
        <v>1143013.4835759848</v>
      </c>
      <c r="AN124" s="34">
        <f t="shared" si="97"/>
        <v>2.5008457838103949E-2</v>
      </c>
      <c r="AO124" s="61">
        <f t="shared" si="98"/>
        <v>75.163640663903777</v>
      </c>
      <c r="AQ124" s="50">
        <v>161726.508</v>
      </c>
      <c r="AR124" s="51">
        <v>109072</v>
      </c>
      <c r="AS124" s="52">
        <f t="shared" si="55"/>
        <v>-52654.508000000002</v>
      </c>
      <c r="AU124" s="70">
        <f t="shared" si="56"/>
        <v>46795435.673045948</v>
      </c>
      <c r="AV124" s="51"/>
      <c r="AW124" s="6">
        <v>305</v>
      </c>
      <c r="AX124" s="6" t="s">
        <v>109</v>
      </c>
      <c r="AY124" s="7">
        <v>15207</v>
      </c>
      <c r="AZ124" s="7">
        <v>40477699.933805883</v>
      </c>
      <c r="BA124" s="7">
        <v>10743334.420632964</v>
      </c>
      <c r="BB124" s="53">
        <v>-1388863</v>
      </c>
      <c r="BD124" s="37">
        <f t="shared" si="57"/>
        <v>39088836.933805883</v>
      </c>
      <c r="BE124" s="132"/>
      <c r="BF124" s="61">
        <v>7705003.6634649737</v>
      </c>
      <c r="BG124" s="134"/>
      <c r="BH124" s="61">
        <f t="shared" si="58"/>
        <v>46793840.597270854</v>
      </c>
      <c r="BJ124" s="67">
        <f t="shared" si="99"/>
        <v>1088763.8998008892</v>
      </c>
      <c r="BK124" s="34">
        <f t="shared" si="100"/>
        <v>2.3821509085470115E-2</v>
      </c>
      <c r="BL124" s="61">
        <f t="shared" si="101"/>
        <v>71.596231985328416</v>
      </c>
      <c r="BN124" s="50">
        <v>161726.508</v>
      </c>
      <c r="BO124" s="51">
        <v>109072</v>
      </c>
      <c r="BP124" s="52">
        <f t="shared" si="59"/>
        <v>-52654.508000000002</v>
      </c>
      <c r="BR124" s="70">
        <f t="shared" si="60"/>
        <v>46741186.089270853</v>
      </c>
      <c r="BS124" s="51"/>
      <c r="BT124" s="6">
        <v>305</v>
      </c>
      <c r="BU124" s="6" t="s">
        <v>109</v>
      </c>
      <c r="BV124" s="7">
        <v>15207</v>
      </c>
      <c r="BW124" s="7">
        <v>40472262.356402099</v>
      </c>
      <c r="BX124" s="7">
        <v>10748135.803897152</v>
      </c>
      <c r="BY124" s="53">
        <v>-1388863</v>
      </c>
      <c r="CA124" s="37">
        <f t="shared" si="61"/>
        <v>39083399.356402099</v>
      </c>
      <c r="CB124" s="132"/>
      <c r="CC124" s="61">
        <v>7705003.6634649737</v>
      </c>
      <c r="CD124" s="134"/>
      <c r="CE124" s="61">
        <f t="shared" si="62"/>
        <v>46788403.01986707</v>
      </c>
      <c r="CG124" s="67">
        <f t="shared" si="63"/>
        <v>1083326.3223971054</v>
      </c>
      <c r="CH124" s="34">
        <f t="shared" si="64"/>
        <v>2.3702538113388041E-2</v>
      </c>
      <c r="CI124" s="61">
        <f t="shared" si="103"/>
        <v>71.238661300526431</v>
      </c>
      <c r="CK124" s="50">
        <v>161726.508</v>
      </c>
      <c r="CL124" s="51">
        <v>109072</v>
      </c>
      <c r="CM124" s="52">
        <f t="shared" si="65"/>
        <v>-52654.508000000002</v>
      </c>
      <c r="CO124" s="70">
        <f t="shared" si="66"/>
        <v>46735748.511867069</v>
      </c>
      <c r="CP124" s="51"/>
      <c r="CQ124" s="6">
        <v>305</v>
      </c>
      <c r="CR124" s="6" t="s">
        <v>109</v>
      </c>
      <c r="CS124" s="7">
        <v>15207</v>
      </c>
      <c r="CT124" s="7">
        <v>41585113.611530736</v>
      </c>
      <c r="CU124" s="7">
        <v>10748135.803897152</v>
      </c>
      <c r="CV124" s="53">
        <v>-1388863</v>
      </c>
      <c r="CX124" s="37">
        <f t="shared" si="67"/>
        <v>40196250.611530736</v>
      </c>
      <c r="CY124" s="132"/>
      <c r="CZ124" s="61">
        <v>7705003.6634649737</v>
      </c>
      <c r="DA124" s="134"/>
      <c r="DB124" s="61">
        <f t="shared" si="68"/>
        <v>47901254.274995707</v>
      </c>
      <c r="DD124" s="67">
        <f t="shared" si="69"/>
        <v>2196177.5775257424</v>
      </c>
      <c r="DE124" s="34">
        <f t="shared" si="70"/>
        <v>4.8051064262787095E-2</v>
      </c>
      <c r="DF124" s="61">
        <f t="shared" si="102"/>
        <v>144.41885825775907</v>
      </c>
      <c r="DH124" s="50">
        <v>161726.508</v>
      </c>
      <c r="DI124" s="51">
        <v>109072</v>
      </c>
      <c r="DJ124" s="52">
        <f t="shared" si="71"/>
        <v>-52654.508000000002</v>
      </c>
      <c r="DL124" s="70">
        <f t="shared" si="72"/>
        <v>47848599.766995706</v>
      </c>
      <c r="DM124" s="51"/>
      <c r="DN124" s="6">
        <v>305</v>
      </c>
      <c r="DO124" s="6" t="s">
        <v>109</v>
      </c>
      <c r="DP124" s="7">
        <v>15207</v>
      </c>
      <c r="DQ124" s="7">
        <v>41707546.015252665</v>
      </c>
      <c r="DR124" s="7">
        <v>10771381.173310017</v>
      </c>
      <c r="DS124" s="53">
        <v>-1388863</v>
      </c>
      <c r="DU124" s="37">
        <f t="shared" si="73"/>
        <v>40318683.015252665</v>
      </c>
      <c r="DV124" s="132"/>
      <c r="DW124" s="61">
        <v>7777905.0153890522</v>
      </c>
      <c r="DX124" s="134"/>
      <c r="DY124" s="61">
        <f t="shared" si="74"/>
        <v>48096588.03064172</v>
      </c>
      <c r="EA124" s="67">
        <f t="shared" si="75"/>
        <v>2391511.3331717551</v>
      </c>
      <c r="EB124" s="34">
        <f t="shared" si="76"/>
        <v>5.2324851110120529E-2</v>
      </c>
      <c r="EC124" s="61">
        <f t="shared" si="77"/>
        <v>157.26384777876999</v>
      </c>
      <c r="EE124" s="50">
        <v>161726.508</v>
      </c>
      <c r="EF124" s="51">
        <v>109072</v>
      </c>
      <c r="EG124" s="52">
        <f t="shared" si="78"/>
        <v>-52654.508000000002</v>
      </c>
      <c r="EI124" s="70">
        <f t="shared" si="79"/>
        <v>48043933.522641718</v>
      </c>
      <c r="EJ124" s="51"/>
      <c r="EK124" s="6">
        <v>305</v>
      </c>
      <c r="EL124" s="6" t="s">
        <v>109</v>
      </c>
      <c r="EM124" s="7">
        <v>15207</v>
      </c>
      <c r="EN124" s="7">
        <v>42461691.708670259</v>
      </c>
      <c r="EO124" s="7">
        <v>10771381.173310017</v>
      </c>
      <c r="EP124" s="53">
        <v>-1388863</v>
      </c>
      <c r="ER124" s="37">
        <v>41072828.708670259</v>
      </c>
      <c r="ES124" s="132"/>
      <c r="ET124" s="61">
        <v>7777905.0153890522</v>
      </c>
      <c r="EU124" s="134"/>
      <c r="EV124" s="61">
        <v>48850733.724059314</v>
      </c>
      <c r="EX124" s="67">
        <v>3810639.9465893432</v>
      </c>
      <c r="EY124" s="34">
        <v>8.4605506494205118E-2</v>
      </c>
      <c r="EZ124" s="61">
        <v>250.58459568549637</v>
      </c>
      <c r="FB124" s="50">
        <v>161726.508</v>
      </c>
      <c r="FC124" s="51">
        <v>109072</v>
      </c>
      <c r="FD124" s="52">
        <v>-52654.508000000002</v>
      </c>
      <c r="FF124" s="70">
        <v>48798079.216059312</v>
      </c>
      <c r="FG124" s="51"/>
      <c r="FH124" s="6">
        <v>305</v>
      </c>
      <c r="FI124" s="6" t="s">
        <v>109</v>
      </c>
      <c r="FJ124" s="7">
        <v>15207</v>
      </c>
      <c r="FK124" s="7">
        <v>42453129.357731238</v>
      </c>
      <c r="FL124" s="7">
        <v>10767600.645114936</v>
      </c>
      <c r="FM124" s="53">
        <v>-1388863</v>
      </c>
      <c r="FO124" s="37">
        <v>41064266.357731238</v>
      </c>
      <c r="FP124" s="132"/>
      <c r="FQ124" s="134">
        <v>7777905.0153890522</v>
      </c>
      <c r="FS124" s="67">
        <v>3802077.5956503227</v>
      </c>
      <c r="FT124" s="34">
        <v>8.4415401407361285E-2</v>
      </c>
      <c r="FU124" s="61">
        <v>250.02154242456254</v>
      </c>
      <c r="FW124" s="6">
        <v>305</v>
      </c>
      <c r="FX124" s="6" t="s">
        <v>109</v>
      </c>
      <c r="FY124" s="7">
        <v>15207</v>
      </c>
      <c r="FZ124" s="7">
        <v>49828071.152788401</v>
      </c>
      <c r="GA124" s="7">
        <v>10793180.169985875</v>
      </c>
      <c r="GB124" s="53">
        <v>-1388863</v>
      </c>
      <c r="GD124" s="37">
        <f t="shared" si="80"/>
        <v>48439208.152788401</v>
      </c>
      <c r="GF124" s="67">
        <f t="shared" si="81"/>
        <v>2734131.455318436</v>
      </c>
      <c r="GG124" s="34">
        <f t="shared" si="82"/>
        <v>5.9821176396139507E-2</v>
      </c>
      <c r="GH124" s="61">
        <f t="shared" si="83"/>
        <v>179.7942694363409</v>
      </c>
      <c r="GJ124" s="50">
        <v>111635.27538000001</v>
      </c>
      <c r="GK124" s="51">
        <v>103028.65370000001</v>
      </c>
      <c r="GL124" s="52">
        <f t="shared" si="84"/>
        <v>-8606.6216799999966</v>
      </c>
      <c r="GN124" s="70">
        <f t="shared" si="85"/>
        <v>48430601.531108402</v>
      </c>
      <c r="GO124" s="51"/>
      <c r="GP124" s="125">
        <v>17</v>
      </c>
      <c r="GQ124" s="51"/>
      <c r="GR124" s="106" t="s">
        <v>1021</v>
      </c>
      <c r="GS124" s="88">
        <v>15386</v>
      </c>
      <c r="GT124" s="88">
        <v>47093939.697469965</v>
      </c>
      <c r="GU124" s="88">
        <v>10633822.194996601</v>
      </c>
      <c r="GV124" s="88">
        <v>-1388863</v>
      </c>
      <c r="GX124" s="97">
        <f t="shared" si="86"/>
        <v>45705076.697469965</v>
      </c>
      <c r="GZ124" s="88">
        <v>-8606.6216799999966</v>
      </c>
      <c r="HB124" s="97">
        <f t="shared" si="87"/>
        <v>45696470.075789966</v>
      </c>
      <c r="HD124" s="110">
        <v>305</v>
      </c>
      <c r="HE124" s="53"/>
    </row>
    <row r="125" spans="1:213" x14ac:dyDescent="0.25">
      <c r="A125" s="6">
        <v>309</v>
      </c>
      <c r="B125" s="6" t="s">
        <v>1022</v>
      </c>
      <c r="C125" s="7">
        <v>6803</v>
      </c>
      <c r="D125" s="7">
        <v>18527374.845156815</v>
      </c>
      <c r="E125" s="7">
        <v>6605046.5824668566</v>
      </c>
      <c r="F125" s="53">
        <v>-609652</v>
      </c>
      <c r="H125" s="37">
        <f t="shared" si="88"/>
        <v>17917722.845156815</v>
      </c>
      <c r="I125" s="132"/>
      <c r="J125" s="61">
        <v>3494733.4533641846</v>
      </c>
      <c r="K125" s="134"/>
      <c r="L125" s="134">
        <f t="shared" si="52"/>
        <v>21412456.298521001</v>
      </c>
      <c r="M125" s="190">
        <f t="shared" si="89"/>
        <v>3147.5020282994269</v>
      </c>
      <c r="O125" s="67">
        <f t="shared" si="90"/>
        <v>717733.16927715018</v>
      </c>
      <c r="P125" s="34">
        <f t="shared" si="91"/>
        <v>3.4681941130341419E-2</v>
      </c>
      <c r="Q125" s="61">
        <f t="shared" si="92"/>
        <v>105.50245028327946</v>
      </c>
      <c r="S125" s="50">
        <v>139728.81997999997</v>
      </c>
      <c r="T125" s="51">
        <v>111603.6202</v>
      </c>
      <c r="U125" s="52">
        <f t="shared" si="93"/>
        <v>-28125.199779999966</v>
      </c>
      <c r="W125" s="50">
        <f t="shared" si="53"/>
        <v>21384331.098741002</v>
      </c>
      <c r="X125" s="52">
        <f t="shared" si="94"/>
        <v>1782027.5915617503</v>
      </c>
      <c r="Y125" s="51"/>
      <c r="Z125" s="6">
        <v>309</v>
      </c>
      <c r="AA125" s="6" t="s">
        <v>110</v>
      </c>
      <c r="AB125" s="7">
        <v>6803</v>
      </c>
      <c r="AC125" s="7">
        <v>18527374.845156815</v>
      </c>
      <c r="AD125" s="7">
        <v>6605046.5824668566</v>
      </c>
      <c r="AE125" s="53">
        <v>-630485</v>
      </c>
      <c r="AG125" s="37">
        <f t="shared" si="95"/>
        <v>17896889.845156815</v>
      </c>
      <c r="AH125" s="132"/>
      <c r="AI125" s="61">
        <v>3494733.4533641846</v>
      </c>
      <c r="AJ125" s="134"/>
      <c r="AK125" s="61">
        <f t="shared" si="54"/>
        <v>21391623.298521001</v>
      </c>
      <c r="AM125" s="67">
        <f t="shared" si="96"/>
        <v>696900.16927715018</v>
      </c>
      <c r="AN125" s="34">
        <f t="shared" si="97"/>
        <v>3.3675259384956732E-2</v>
      </c>
      <c r="AO125" s="61">
        <f t="shared" si="98"/>
        <v>102.44012483862269</v>
      </c>
      <c r="AQ125" s="50">
        <v>140143.88599999997</v>
      </c>
      <c r="AR125" s="51">
        <v>111935.14000000001</v>
      </c>
      <c r="AS125" s="52">
        <f t="shared" si="55"/>
        <v>-28208.745999999956</v>
      </c>
      <c r="AU125" s="70">
        <f t="shared" si="56"/>
        <v>21363414.552521002</v>
      </c>
      <c r="AV125" s="51"/>
      <c r="AW125" s="6">
        <v>309</v>
      </c>
      <c r="AX125" s="6" t="s">
        <v>110</v>
      </c>
      <c r="AY125" s="7">
        <v>6803</v>
      </c>
      <c r="AZ125" s="7">
        <v>18505516.675196193</v>
      </c>
      <c r="BA125" s="7">
        <v>6605214.6544668581</v>
      </c>
      <c r="BB125" s="53">
        <v>-630485</v>
      </c>
      <c r="BD125" s="37">
        <f t="shared" si="57"/>
        <v>17875031.675196193</v>
      </c>
      <c r="BE125" s="132"/>
      <c r="BF125" s="61">
        <v>3487213.1642001383</v>
      </c>
      <c r="BG125" s="134"/>
      <c r="BH125" s="61">
        <f t="shared" si="58"/>
        <v>21362244.839396331</v>
      </c>
      <c r="BJ125" s="67">
        <f t="shared" si="99"/>
        <v>667521.71015248075</v>
      </c>
      <c r="BK125" s="34">
        <f t="shared" si="100"/>
        <v>3.2255648262778706E-2</v>
      </c>
      <c r="BL125" s="61">
        <f t="shared" si="101"/>
        <v>98.121668404010109</v>
      </c>
      <c r="BN125" s="50">
        <v>140143.88599999997</v>
      </c>
      <c r="BO125" s="51">
        <v>111935.14000000001</v>
      </c>
      <c r="BP125" s="52">
        <f t="shared" si="59"/>
        <v>-28208.745999999956</v>
      </c>
      <c r="BR125" s="70">
        <f t="shared" si="60"/>
        <v>21334036.093396332</v>
      </c>
      <c r="BS125" s="51"/>
      <c r="BT125" s="6">
        <v>309</v>
      </c>
      <c r="BU125" s="6" t="s">
        <v>110</v>
      </c>
      <c r="BV125" s="7">
        <v>6803</v>
      </c>
      <c r="BW125" s="7">
        <v>18512002.249956075</v>
      </c>
      <c r="BX125" s="7">
        <v>6616109.6135252435</v>
      </c>
      <c r="BY125" s="53">
        <v>-630485</v>
      </c>
      <c r="CA125" s="37">
        <f t="shared" si="61"/>
        <v>17881517.249956075</v>
      </c>
      <c r="CB125" s="132"/>
      <c r="CC125" s="61">
        <v>3487213.1642001383</v>
      </c>
      <c r="CD125" s="134"/>
      <c r="CE125" s="61">
        <f t="shared" si="62"/>
        <v>21368730.414156213</v>
      </c>
      <c r="CG125" s="67">
        <f t="shared" si="63"/>
        <v>674007.28491236269</v>
      </c>
      <c r="CH125" s="34">
        <f t="shared" si="64"/>
        <v>3.2569040943578438E-2</v>
      </c>
      <c r="CI125" s="61">
        <f t="shared" si="103"/>
        <v>99.075008806756244</v>
      </c>
      <c r="CK125" s="50">
        <v>140143.88599999997</v>
      </c>
      <c r="CL125" s="51">
        <v>111935.14000000001</v>
      </c>
      <c r="CM125" s="52">
        <f t="shared" si="65"/>
        <v>-28208.745999999956</v>
      </c>
      <c r="CO125" s="70">
        <f t="shared" si="66"/>
        <v>21340521.668156214</v>
      </c>
      <c r="CP125" s="51"/>
      <c r="CQ125" s="6">
        <v>309</v>
      </c>
      <c r="CR125" s="6" t="s">
        <v>110</v>
      </c>
      <c r="CS125" s="7">
        <v>6803</v>
      </c>
      <c r="CT125" s="7">
        <v>18826786.161837418</v>
      </c>
      <c r="CU125" s="7">
        <v>6616109.6135252435</v>
      </c>
      <c r="CV125" s="53">
        <v>-630485</v>
      </c>
      <c r="CX125" s="37">
        <f t="shared" si="67"/>
        <v>18196301.161837418</v>
      </c>
      <c r="CY125" s="132"/>
      <c r="CZ125" s="61">
        <v>3487213.1642001383</v>
      </c>
      <c r="DA125" s="134"/>
      <c r="DB125" s="61">
        <f t="shared" si="68"/>
        <v>21683514.326037556</v>
      </c>
      <c r="DD125" s="67">
        <f t="shared" si="69"/>
        <v>988791.19679370522</v>
      </c>
      <c r="DE125" s="34">
        <f t="shared" si="70"/>
        <v>4.7779870772778683E-2</v>
      </c>
      <c r="DF125" s="61">
        <f t="shared" si="102"/>
        <v>145.3463467284588</v>
      </c>
      <c r="DH125" s="50">
        <v>140143.88599999997</v>
      </c>
      <c r="DI125" s="51">
        <v>111935.14000000001</v>
      </c>
      <c r="DJ125" s="52">
        <f t="shared" si="71"/>
        <v>-28208.745999999956</v>
      </c>
      <c r="DL125" s="70">
        <f t="shared" si="72"/>
        <v>21655305.580037557</v>
      </c>
      <c r="DM125" s="51"/>
      <c r="DN125" s="6">
        <v>309</v>
      </c>
      <c r="DO125" s="6" t="s">
        <v>110</v>
      </c>
      <c r="DP125" s="7">
        <v>6803</v>
      </c>
      <c r="DQ125" s="7">
        <v>18856125.165487032</v>
      </c>
      <c r="DR125" s="7">
        <v>6616033.9749342725</v>
      </c>
      <c r="DS125" s="53">
        <v>-630485</v>
      </c>
      <c r="DU125" s="37">
        <f t="shared" si="73"/>
        <v>18225640.165487032</v>
      </c>
      <c r="DV125" s="132"/>
      <c r="DW125" s="61">
        <v>3494586.2376915701</v>
      </c>
      <c r="DX125" s="134"/>
      <c r="DY125" s="61">
        <f t="shared" si="74"/>
        <v>21720226.403178602</v>
      </c>
      <c r="EA125" s="67">
        <f t="shared" si="75"/>
        <v>1025503.2739347517</v>
      </c>
      <c r="EB125" s="34">
        <f t="shared" si="76"/>
        <v>4.9553853295365248E-2</v>
      </c>
      <c r="EC125" s="61">
        <f t="shared" si="77"/>
        <v>150.74280081357514</v>
      </c>
      <c r="EE125" s="50">
        <v>140143.88599999997</v>
      </c>
      <c r="EF125" s="51">
        <v>111935.14000000001</v>
      </c>
      <c r="EG125" s="52">
        <f t="shared" si="78"/>
        <v>-28208.745999999956</v>
      </c>
      <c r="EI125" s="70">
        <f t="shared" si="79"/>
        <v>21692017.657178603</v>
      </c>
      <c r="EJ125" s="51"/>
      <c r="EK125" s="6">
        <v>309</v>
      </c>
      <c r="EL125" s="6" t="s">
        <v>110</v>
      </c>
      <c r="EM125" s="7">
        <v>6803</v>
      </c>
      <c r="EN125" s="7">
        <v>19191069.077608086</v>
      </c>
      <c r="EO125" s="7">
        <v>6616033.9749342725</v>
      </c>
      <c r="EP125" s="53">
        <v>-630485</v>
      </c>
      <c r="ER125" s="37">
        <v>18560584.077608086</v>
      </c>
      <c r="ES125" s="132"/>
      <c r="ET125" s="61">
        <v>3494586.2376915701</v>
      </c>
      <c r="EU125" s="134"/>
      <c r="EV125" s="61">
        <v>22055170.315299656</v>
      </c>
      <c r="EX125" s="67">
        <v>1663116.8460558057</v>
      </c>
      <c r="EY125" s="34">
        <v>8.1557105004858299E-2</v>
      </c>
      <c r="EZ125" s="61">
        <v>244.46815317592322</v>
      </c>
      <c r="FB125" s="50">
        <v>140143.88599999997</v>
      </c>
      <c r="FC125" s="51">
        <v>111935.14000000001</v>
      </c>
      <c r="FD125" s="52">
        <v>-28208.745999999956</v>
      </c>
      <c r="FF125" s="70">
        <v>22026961.569299657</v>
      </c>
      <c r="FG125" s="51"/>
      <c r="FH125" s="6">
        <v>309</v>
      </c>
      <c r="FI125" s="6" t="s">
        <v>110</v>
      </c>
      <c r="FJ125" s="7">
        <v>6803</v>
      </c>
      <c r="FK125" s="7">
        <v>19189876.748582274</v>
      </c>
      <c r="FL125" s="7">
        <v>6616969.268879896</v>
      </c>
      <c r="FM125" s="53">
        <v>-630485</v>
      </c>
      <c r="FO125" s="37">
        <v>18559391.748582274</v>
      </c>
      <c r="FP125" s="132"/>
      <c r="FQ125" s="134">
        <v>3494586.2376915701</v>
      </c>
      <c r="FS125" s="67">
        <v>1661924.5170299932</v>
      </c>
      <c r="FT125" s="34">
        <v>8.1498634727325395E-2</v>
      </c>
      <c r="FU125" s="61">
        <v>244.29288799500122</v>
      </c>
      <c r="FW125" s="6">
        <v>309</v>
      </c>
      <c r="FX125" s="6" t="s">
        <v>110</v>
      </c>
      <c r="FY125" s="7">
        <v>6803</v>
      </c>
      <c r="FZ125" s="7">
        <v>22400724.287414193</v>
      </c>
      <c r="GA125" s="7">
        <v>6517208.0765435388</v>
      </c>
      <c r="GB125" s="53">
        <v>-630485</v>
      </c>
      <c r="GD125" s="37">
        <f t="shared" si="80"/>
        <v>21770239.287414193</v>
      </c>
      <c r="GF125" s="67">
        <f t="shared" si="81"/>
        <v>1075516.1581703424</v>
      </c>
      <c r="GG125" s="34">
        <f t="shared" si="82"/>
        <v>5.197055072703647E-2</v>
      </c>
      <c r="GH125" s="61">
        <f t="shared" si="83"/>
        <v>158.09439338091173</v>
      </c>
      <c r="GJ125" s="50">
        <v>117601.82905999999</v>
      </c>
      <c r="GK125" s="51">
        <v>91214.349400000006</v>
      </c>
      <c r="GL125" s="52">
        <f t="shared" si="84"/>
        <v>-26387.479659999983</v>
      </c>
      <c r="GN125" s="70">
        <f t="shared" si="85"/>
        <v>21743851.807754193</v>
      </c>
      <c r="GO125" s="51"/>
      <c r="GP125" s="125">
        <v>12</v>
      </c>
      <c r="GQ125" s="51"/>
      <c r="GR125" s="106" t="s">
        <v>1022</v>
      </c>
      <c r="GS125" s="88">
        <v>7003</v>
      </c>
      <c r="GT125" s="88">
        <v>21325208.129243851</v>
      </c>
      <c r="GU125" s="88">
        <v>6236458.5238500601</v>
      </c>
      <c r="GV125" s="88">
        <v>-630485</v>
      </c>
      <c r="GX125" s="97">
        <f t="shared" si="86"/>
        <v>20694723.129243851</v>
      </c>
      <c r="GZ125" s="88">
        <v>-26387.479659999983</v>
      </c>
      <c r="HB125" s="97">
        <f t="shared" si="87"/>
        <v>20668335.64958385</v>
      </c>
      <c r="HD125" s="110">
        <v>309</v>
      </c>
      <c r="HE125" s="53"/>
    </row>
    <row r="126" spans="1:213" x14ac:dyDescent="0.25">
      <c r="A126" s="6">
        <v>312</v>
      </c>
      <c r="B126" s="6" t="s">
        <v>1023</v>
      </c>
      <c r="C126" s="7">
        <v>1343</v>
      </c>
      <c r="D126" s="7">
        <v>4117681.6291524284</v>
      </c>
      <c r="E126" s="7">
        <v>1149286.4036844957</v>
      </c>
      <c r="F126" s="53">
        <v>-334327</v>
      </c>
      <c r="H126" s="37">
        <f t="shared" si="88"/>
        <v>3783354.6291524284</v>
      </c>
      <c r="I126" s="132"/>
      <c r="J126" s="61">
        <v>800297.60404857527</v>
      </c>
      <c r="K126" s="134"/>
      <c r="L126" s="134">
        <f t="shared" si="52"/>
        <v>4583652.2332010036</v>
      </c>
      <c r="M126" s="190">
        <f t="shared" si="89"/>
        <v>3412.9949614303823</v>
      </c>
      <c r="O126" s="67">
        <f t="shared" si="90"/>
        <v>450109.25703404751</v>
      </c>
      <c r="P126" s="34">
        <f t="shared" si="91"/>
        <v>0.10889187789488881</v>
      </c>
      <c r="Q126" s="61">
        <f t="shared" si="92"/>
        <v>335.15209012215001</v>
      </c>
      <c r="S126" s="50">
        <v>6796.81</v>
      </c>
      <c r="T126" s="51">
        <v>77687.5383</v>
      </c>
      <c r="U126" s="52">
        <f t="shared" si="93"/>
        <v>70890.728300000002</v>
      </c>
      <c r="W126" s="50">
        <f t="shared" si="53"/>
        <v>4654542.9615010032</v>
      </c>
      <c r="X126" s="52">
        <f t="shared" si="94"/>
        <v>387878.58012508362</v>
      </c>
      <c r="Y126" s="51"/>
      <c r="Z126" s="6">
        <v>312</v>
      </c>
      <c r="AA126" s="6" t="s">
        <v>111</v>
      </c>
      <c r="AB126" s="7">
        <v>1343</v>
      </c>
      <c r="AC126" s="7">
        <v>4117681.6291524284</v>
      </c>
      <c r="AD126" s="7">
        <v>1149286.4036844957</v>
      </c>
      <c r="AE126" s="53">
        <v>-334614</v>
      </c>
      <c r="AG126" s="37">
        <f t="shared" si="95"/>
        <v>3783067.6291524284</v>
      </c>
      <c r="AH126" s="132"/>
      <c r="AI126" s="61">
        <v>800297.60404857527</v>
      </c>
      <c r="AJ126" s="134"/>
      <c r="AK126" s="61">
        <f t="shared" si="54"/>
        <v>4583365.2332010036</v>
      </c>
      <c r="AM126" s="67">
        <f t="shared" si="96"/>
        <v>449822.25703404751</v>
      </c>
      <c r="AN126" s="34">
        <f t="shared" si="97"/>
        <v>0.10882244593260978</v>
      </c>
      <c r="AO126" s="61">
        <f t="shared" si="98"/>
        <v>334.93838945200855</v>
      </c>
      <c r="AQ126" s="50">
        <v>6817</v>
      </c>
      <c r="AR126" s="51">
        <v>77918.31</v>
      </c>
      <c r="AS126" s="52">
        <f t="shared" si="55"/>
        <v>71101.31</v>
      </c>
      <c r="AU126" s="70">
        <f t="shared" si="56"/>
        <v>4654466.5432010032</v>
      </c>
      <c r="AV126" s="51"/>
      <c r="AW126" s="6">
        <v>312</v>
      </c>
      <c r="AX126" s="6" t="s">
        <v>111</v>
      </c>
      <c r="AY126" s="7">
        <v>1343</v>
      </c>
      <c r="AZ126" s="7">
        <v>4119377.467929855</v>
      </c>
      <c r="BA126" s="7">
        <v>1149318.851684496</v>
      </c>
      <c r="BB126" s="53">
        <v>-334614</v>
      </c>
      <c r="BD126" s="37">
        <f t="shared" si="57"/>
        <v>3784763.467929855</v>
      </c>
      <c r="BE126" s="132"/>
      <c r="BF126" s="61">
        <v>800063.94969025953</v>
      </c>
      <c r="BG126" s="134"/>
      <c r="BH126" s="61">
        <f t="shared" si="58"/>
        <v>4584827.417620115</v>
      </c>
      <c r="BJ126" s="67">
        <f t="shared" si="99"/>
        <v>451284.44145315886</v>
      </c>
      <c r="BK126" s="34">
        <f t="shared" si="100"/>
        <v>0.10917618228603394</v>
      </c>
      <c r="BL126" s="61">
        <f t="shared" si="101"/>
        <v>336.0271343657177</v>
      </c>
      <c r="BN126" s="50">
        <v>6817</v>
      </c>
      <c r="BO126" s="51">
        <v>77918.31</v>
      </c>
      <c r="BP126" s="52">
        <f t="shared" si="59"/>
        <v>71101.31</v>
      </c>
      <c r="BR126" s="70">
        <f t="shared" si="60"/>
        <v>4655928.7276201146</v>
      </c>
      <c r="BS126" s="51"/>
      <c r="BT126" s="6">
        <v>312</v>
      </c>
      <c r="BU126" s="6" t="s">
        <v>111</v>
      </c>
      <c r="BV126" s="7">
        <v>1343</v>
      </c>
      <c r="BW126" s="7">
        <v>4117240.5803088467</v>
      </c>
      <c r="BX126" s="7">
        <v>1148118.1933505042</v>
      </c>
      <c r="BY126" s="53">
        <v>-334614</v>
      </c>
      <c r="CA126" s="37">
        <f t="shared" si="61"/>
        <v>3782626.5803088467</v>
      </c>
      <c r="CB126" s="132"/>
      <c r="CC126" s="61">
        <v>800063.94969025953</v>
      </c>
      <c r="CD126" s="134"/>
      <c r="CE126" s="61">
        <f t="shared" si="62"/>
        <v>4582690.5299991062</v>
      </c>
      <c r="CG126" s="67">
        <f t="shared" si="63"/>
        <v>449147.55383215006</v>
      </c>
      <c r="CH126" s="34">
        <f t="shared" si="64"/>
        <v>0.10865921956583735</v>
      </c>
      <c r="CI126" s="61">
        <f t="shared" si="103"/>
        <v>334.43600434262851</v>
      </c>
      <c r="CK126" s="50">
        <v>6817</v>
      </c>
      <c r="CL126" s="51">
        <v>77918.31</v>
      </c>
      <c r="CM126" s="52">
        <f t="shared" si="65"/>
        <v>71101.31</v>
      </c>
      <c r="CO126" s="70">
        <f t="shared" si="66"/>
        <v>4653791.8399991058</v>
      </c>
      <c r="CP126" s="51"/>
      <c r="CQ126" s="6">
        <v>312</v>
      </c>
      <c r="CR126" s="6" t="s">
        <v>111</v>
      </c>
      <c r="CS126" s="7">
        <v>1343</v>
      </c>
      <c r="CT126" s="7">
        <v>4003253.2276592855</v>
      </c>
      <c r="CU126" s="7">
        <v>1148118.1933505042</v>
      </c>
      <c r="CV126" s="53">
        <v>-334614</v>
      </c>
      <c r="CX126" s="37">
        <f t="shared" si="67"/>
        <v>3668639.2276592855</v>
      </c>
      <c r="CY126" s="132"/>
      <c r="CZ126" s="61">
        <v>800063.94969025953</v>
      </c>
      <c r="DA126" s="134"/>
      <c r="DB126" s="61">
        <f t="shared" si="68"/>
        <v>4468703.1773495451</v>
      </c>
      <c r="DD126" s="67">
        <f t="shared" si="69"/>
        <v>335160.20118258893</v>
      </c>
      <c r="DE126" s="34">
        <f t="shared" si="70"/>
        <v>8.1083032912696057E-2</v>
      </c>
      <c r="DF126" s="61">
        <f t="shared" si="102"/>
        <v>249.56083483439235</v>
      </c>
      <c r="DH126" s="50">
        <v>6817</v>
      </c>
      <c r="DI126" s="51">
        <v>77918.31</v>
      </c>
      <c r="DJ126" s="52">
        <f t="shared" si="71"/>
        <v>71101.31</v>
      </c>
      <c r="DL126" s="70">
        <f t="shared" si="72"/>
        <v>4539804.4873495447</v>
      </c>
      <c r="DM126" s="51"/>
      <c r="DN126" s="6">
        <v>312</v>
      </c>
      <c r="DO126" s="6" t="s">
        <v>111</v>
      </c>
      <c r="DP126" s="7">
        <v>1343</v>
      </c>
      <c r="DQ126" s="7">
        <v>4012309.1795868245</v>
      </c>
      <c r="DR126" s="7">
        <v>1149380.1967656626</v>
      </c>
      <c r="DS126" s="53">
        <v>-334614</v>
      </c>
      <c r="DU126" s="37">
        <f t="shared" si="73"/>
        <v>3677695.1795868245</v>
      </c>
      <c r="DV126" s="132"/>
      <c r="DW126" s="61">
        <v>800624.08042696898</v>
      </c>
      <c r="DX126" s="134"/>
      <c r="DY126" s="61">
        <f t="shared" si="74"/>
        <v>4478319.2600137936</v>
      </c>
      <c r="EA126" s="67">
        <f t="shared" si="75"/>
        <v>344776.28384683747</v>
      </c>
      <c r="EB126" s="34">
        <f t="shared" si="76"/>
        <v>8.3409386532264707E-2</v>
      </c>
      <c r="EC126" s="61">
        <f t="shared" si="77"/>
        <v>256.72098573852378</v>
      </c>
      <c r="EE126" s="50">
        <v>6817</v>
      </c>
      <c r="EF126" s="51">
        <v>77918.31</v>
      </c>
      <c r="EG126" s="52">
        <f t="shared" si="78"/>
        <v>71101.31</v>
      </c>
      <c r="EI126" s="70">
        <f t="shared" si="79"/>
        <v>4549420.5700137932</v>
      </c>
      <c r="EJ126" s="51"/>
      <c r="EK126" s="6">
        <v>312</v>
      </c>
      <c r="EL126" s="6" t="s">
        <v>111</v>
      </c>
      <c r="EM126" s="7">
        <v>1343</v>
      </c>
      <c r="EN126" s="7">
        <v>4079807.3594869417</v>
      </c>
      <c r="EO126" s="7">
        <v>1149380.1967656626</v>
      </c>
      <c r="EP126" s="53">
        <v>-334614</v>
      </c>
      <c r="ER126" s="37">
        <v>3745193.3594869417</v>
      </c>
      <c r="ES126" s="132"/>
      <c r="ET126" s="61">
        <v>800624.08042696898</v>
      </c>
      <c r="EU126" s="134"/>
      <c r="EV126" s="61">
        <v>4545817.4399139108</v>
      </c>
      <c r="EX126" s="67">
        <v>470707.90374695417</v>
      </c>
      <c r="EY126" s="34">
        <v>0.11550803716302102</v>
      </c>
      <c r="EZ126" s="61">
        <v>350.48987620770976</v>
      </c>
      <c r="FB126" s="50">
        <v>6817</v>
      </c>
      <c r="FC126" s="51">
        <v>77918.31</v>
      </c>
      <c r="FD126" s="52">
        <v>71101.31</v>
      </c>
      <c r="FF126" s="70">
        <v>4616918.7499139104</v>
      </c>
      <c r="FG126" s="51"/>
      <c r="FH126" s="6">
        <v>312</v>
      </c>
      <c r="FI126" s="6" t="s">
        <v>111</v>
      </c>
      <c r="FJ126" s="7">
        <v>1343</v>
      </c>
      <c r="FK126" s="7">
        <v>4076628.1516715726</v>
      </c>
      <c r="FL126" s="7">
        <v>1146623.7529105039</v>
      </c>
      <c r="FM126" s="53">
        <v>-334614</v>
      </c>
      <c r="FO126" s="37">
        <v>3742014.1516715726</v>
      </c>
      <c r="FP126" s="132"/>
      <c r="FQ126" s="134">
        <v>800624.08042696898</v>
      </c>
      <c r="FS126" s="67">
        <v>467528.69593158457</v>
      </c>
      <c r="FT126" s="34">
        <v>0.11472788443653506</v>
      </c>
      <c r="FU126" s="61">
        <v>348.12263286045015</v>
      </c>
      <c r="FW126" s="6">
        <v>312</v>
      </c>
      <c r="FX126" s="6" t="s">
        <v>111</v>
      </c>
      <c r="FY126" s="7">
        <v>1343</v>
      </c>
      <c r="FZ126" s="7">
        <v>4789324.6567139756</v>
      </c>
      <c r="GA126" s="7">
        <v>1103532.7456010578</v>
      </c>
      <c r="GB126" s="53">
        <v>-334614</v>
      </c>
      <c r="GD126" s="37">
        <f t="shared" si="80"/>
        <v>4454710.6567139756</v>
      </c>
      <c r="GF126" s="67">
        <f t="shared" si="81"/>
        <v>321167.68054701947</v>
      </c>
      <c r="GG126" s="34">
        <f t="shared" si="82"/>
        <v>7.7697917355352863E-2</v>
      </c>
      <c r="GH126" s="61">
        <f t="shared" si="83"/>
        <v>239.14198104766899</v>
      </c>
      <c r="GJ126" s="50">
        <v>6600.17</v>
      </c>
      <c r="GK126" s="51">
        <v>30426.7837</v>
      </c>
      <c r="GL126" s="52">
        <f t="shared" si="84"/>
        <v>23826.613700000002</v>
      </c>
      <c r="GN126" s="70">
        <f t="shared" si="85"/>
        <v>4478537.2704139752</v>
      </c>
      <c r="GO126" s="51"/>
      <c r="GP126" s="125">
        <v>13</v>
      </c>
      <c r="GQ126" s="51"/>
      <c r="GR126" s="106" t="s">
        <v>1023</v>
      </c>
      <c r="GS126" s="88">
        <v>1352</v>
      </c>
      <c r="GT126" s="88">
        <v>4468156.9761669561</v>
      </c>
      <c r="GU126" s="88">
        <v>1132489.1537626011</v>
      </c>
      <c r="GV126" s="88">
        <v>-334614</v>
      </c>
      <c r="GX126" s="97">
        <f t="shared" si="86"/>
        <v>4133542.9761669561</v>
      </c>
      <c r="GZ126" s="88">
        <v>23826.613700000002</v>
      </c>
      <c r="HB126" s="97">
        <f t="shared" si="87"/>
        <v>4157369.5898669562</v>
      </c>
      <c r="HD126" s="110">
        <v>312</v>
      </c>
      <c r="HE126" s="53"/>
    </row>
    <row r="127" spans="1:213" x14ac:dyDescent="0.25">
      <c r="A127" s="6">
        <v>316</v>
      </c>
      <c r="B127" s="6" t="s">
        <v>1024</v>
      </c>
      <c r="C127" s="7">
        <v>4451</v>
      </c>
      <c r="D127" s="7">
        <v>7496188.0895435419</v>
      </c>
      <c r="E127" s="7">
        <v>2814875.8790572104</v>
      </c>
      <c r="F127" s="53">
        <v>-1094322</v>
      </c>
      <c r="H127" s="37">
        <f t="shared" si="88"/>
        <v>6401866.0895435419</v>
      </c>
      <c r="I127" s="132"/>
      <c r="J127" s="61">
        <v>2229240.636086768</v>
      </c>
      <c r="K127" s="134"/>
      <c r="L127" s="134">
        <f t="shared" si="52"/>
        <v>8631106.7256303094</v>
      </c>
      <c r="M127" s="190">
        <f t="shared" si="89"/>
        <v>1939.1387835610672</v>
      </c>
      <c r="O127" s="67">
        <f t="shared" si="90"/>
        <v>650083.71710222214</v>
      </c>
      <c r="P127" s="34">
        <f t="shared" si="91"/>
        <v>8.1453682868421501E-2</v>
      </c>
      <c r="Q127" s="61">
        <f t="shared" si="92"/>
        <v>146.05340757183154</v>
      </c>
      <c r="S127" s="50">
        <v>248817.62048000004</v>
      </c>
      <c r="T127" s="51">
        <v>107457.5661</v>
      </c>
      <c r="U127" s="52">
        <f t="shared" si="93"/>
        <v>-141360.05438000005</v>
      </c>
      <c r="W127" s="50">
        <f t="shared" si="53"/>
        <v>8489746.6712503098</v>
      </c>
      <c r="X127" s="52">
        <f t="shared" si="94"/>
        <v>707478.88927085919</v>
      </c>
      <c r="Y127" s="51"/>
      <c r="Z127" s="6">
        <v>316</v>
      </c>
      <c r="AA127" s="6" t="s">
        <v>112</v>
      </c>
      <c r="AB127" s="7">
        <v>4451</v>
      </c>
      <c r="AC127" s="7">
        <v>7496188.08954354</v>
      </c>
      <c r="AD127" s="7">
        <v>2814875.8790572085</v>
      </c>
      <c r="AE127" s="53">
        <v>-1050124</v>
      </c>
      <c r="AG127" s="37">
        <f t="shared" si="95"/>
        <v>6446064.08954354</v>
      </c>
      <c r="AH127" s="132"/>
      <c r="AI127" s="61">
        <v>2229240.636086768</v>
      </c>
      <c r="AJ127" s="134"/>
      <c r="AK127" s="61">
        <f t="shared" si="54"/>
        <v>8675304.7256303076</v>
      </c>
      <c r="AM127" s="67">
        <f t="shared" si="96"/>
        <v>694281.71710222028</v>
      </c>
      <c r="AN127" s="34">
        <f t="shared" si="97"/>
        <v>8.6991569421657922E-2</v>
      </c>
      <c r="AO127" s="61">
        <f t="shared" si="98"/>
        <v>155.98331096432719</v>
      </c>
      <c r="AQ127" s="50">
        <v>249556.736</v>
      </c>
      <c r="AR127" s="51">
        <v>107776.77</v>
      </c>
      <c r="AS127" s="52">
        <f t="shared" si="55"/>
        <v>-141779.96600000001</v>
      </c>
      <c r="AU127" s="70">
        <f t="shared" si="56"/>
        <v>8533524.7596303076</v>
      </c>
      <c r="AV127" s="51"/>
      <c r="AW127" s="6">
        <v>316</v>
      </c>
      <c r="AX127" s="6" t="s">
        <v>112</v>
      </c>
      <c r="AY127" s="7">
        <v>4451</v>
      </c>
      <c r="AZ127" s="7">
        <v>7502191.1665988062</v>
      </c>
      <c r="BA127" s="7">
        <v>2814984.0710572093</v>
      </c>
      <c r="BB127" s="53">
        <v>-1050124</v>
      </c>
      <c r="BD127" s="37">
        <f t="shared" si="57"/>
        <v>6452067.1665988062</v>
      </c>
      <c r="BE127" s="132"/>
      <c r="BF127" s="61">
        <v>2215111.494114873</v>
      </c>
      <c r="BG127" s="134"/>
      <c r="BH127" s="61">
        <f t="shared" si="58"/>
        <v>8667178.6607136801</v>
      </c>
      <c r="BJ127" s="67">
        <f t="shared" si="99"/>
        <v>686155.6521855928</v>
      </c>
      <c r="BK127" s="34">
        <f t="shared" si="100"/>
        <v>8.5973396073711877E-2</v>
      </c>
      <c r="BL127" s="61">
        <f t="shared" si="101"/>
        <v>154.15763922390312</v>
      </c>
      <c r="BN127" s="50">
        <v>249556.736</v>
      </c>
      <c r="BO127" s="51">
        <v>107776.77</v>
      </c>
      <c r="BP127" s="52">
        <f t="shared" si="59"/>
        <v>-141779.96600000001</v>
      </c>
      <c r="BR127" s="70">
        <f t="shared" si="60"/>
        <v>8525398.6947136801</v>
      </c>
      <c r="BS127" s="51"/>
      <c r="BT127" s="6">
        <v>316</v>
      </c>
      <c r="BU127" s="6" t="s">
        <v>112</v>
      </c>
      <c r="BV127" s="7">
        <v>4451</v>
      </c>
      <c r="BW127" s="7">
        <v>7514638.5057424642</v>
      </c>
      <c r="BX127" s="7">
        <v>2831993.891423604</v>
      </c>
      <c r="BY127" s="53">
        <v>-1050124</v>
      </c>
      <c r="CA127" s="37">
        <f t="shared" si="61"/>
        <v>6464514.5057424642</v>
      </c>
      <c r="CB127" s="132"/>
      <c r="CC127" s="61">
        <v>2215111.494114873</v>
      </c>
      <c r="CD127" s="134"/>
      <c r="CE127" s="61">
        <f t="shared" si="62"/>
        <v>8679625.9998573363</v>
      </c>
      <c r="CG127" s="67">
        <f t="shared" si="63"/>
        <v>698602.99132924899</v>
      </c>
      <c r="CH127" s="34">
        <f t="shared" si="64"/>
        <v>8.753301307147715E-2</v>
      </c>
      <c r="CI127" s="61">
        <f t="shared" si="103"/>
        <v>156.95416565474028</v>
      </c>
      <c r="CK127" s="50">
        <v>249556.736</v>
      </c>
      <c r="CL127" s="51">
        <v>107776.77</v>
      </c>
      <c r="CM127" s="52">
        <f t="shared" si="65"/>
        <v>-141779.96600000001</v>
      </c>
      <c r="CO127" s="70">
        <f t="shared" si="66"/>
        <v>8537846.0338573363</v>
      </c>
      <c r="CP127" s="51"/>
      <c r="CQ127" s="6">
        <v>316</v>
      </c>
      <c r="CR127" s="6" t="s">
        <v>112</v>
      </c>
      <c r="CS127" s="7">
        <v>4451</v>
      </c>
      <c r="CT127" s="7">
        <v>7375312.5291367546</v>
      </c>
      <c r="CU127" s="7">
        <v>2831993.891423604</v>
      </c>
      <c r="CV127" s="53">
        <v>-1050124</v>
      </c>
      <c r="CX127" s="37">
        <f t="shared" si="67"/>
        <v>6325188.5291367546</v>
      </c>
      <c r="CY127" s="132"/>
      <c r="CZ127" s="61">
        <v>2215111.494114873</v>
      </c>
      <c r="DA127" s="134"/>
      <c r="DB127" s="61">
        <f t="shared" si="68"/>
        <v>8540300.0232516266</v>
      </c>
      <c r="DD127" s="67">
        <f t="shared" si="69"/>
        <v>559277.01472353935</v>
      </c>
      <c r="DE127" s="34">
        <f t="shared" si="70"/>
        <v>7.0075855454360472E-2</v>
      </c>
      <c r="DF127" s="61">
        <f t="shared" si="102"/>
        <v>125.65199162514926</v>
      </c>
      <c r="DH127" s="50">
        <v>249556.736</v>
      </c>
      <c r="DI127" s="51">
        <v>107776.77</v>
      </c>
      <c r="DJ127" s="52">
        <f t="shared" si="71"/>
        <v>-141779.96600000001</v>
      </c>
      <c r="DL127" s="70">
        <f t="shared" si="72"/>
        <v>8398520.0572516266</v>
      </c>
      <c r="DM127" s="51"/>
      <c r="DN127" s="6">
        <v>316</v>
      </c>
      <c r="DO127" s="6" t="s">
        <v>112</v>
      </c>
      <c r="DP127" s="7">
        <v>4451</v>
      </c>
      <c r="DQ127" s="7">
        <v>7411523.9667948149</v>
      </c>
      <c r="DR127" s="7">
        <v>2846375.6514934218</v>
      </c>
      <c r="DS127" s="53">
        <v>-1050124</v>
      </c>
      <c r="DU127" s="37">
        <f t="shared" si="73"/>
        <v>6361399.9667948149</v>
      </c>
      <c r="DV127" s="132"/>
      <c r="DW127" s="61">
        <v>2231675.5257046716</v>
      </c>
      <c r="DX127" s="134"/>
      <c r="DY127" s="61">
        <f t="shared" si="74"/>
        <v>8593075.4924994856</v>
      </c>
      <c r="EA127" s="67">
        <f t="shared" si="75"/>
        <v>612052.48397139832</v>
      </c>
      <c r="EB127" s="34">
        <f t="shared" si="76"/>
        <v>7.6688475063584241E-2</v>
      </c>
      <c r="EC127" s="61">
        <f t="shared" si="77"/>
        <v>137.50898314342805</v>
      </c>
      <c r="EE127" s="50">
        <v>249556.736</v>
      </c>
      <c r="EF127" s="51">
        <v>107776.77</v>
      </c>
      <c r="EG127" s="52">
        <f t="shared" si="78"/>
        <v>-141779.96600000001</v>
      </c>
      <c r="EI127" s="70">
        <f t="shared" si="79"/>
        <v>8451295.5264994856</v>
      </c>
      <c r="EJ127" s="51"/>
      <c r="EK127" s="6">
        <v>316</v>
      </c>
      <c r="EL127" s="6" t="s">
        <v>112</v>
      </c>
      <c r="EM127" s="7">
        <v>4451</v>
      </c>
      <c r="EN127" s="7">
        <v>7600493.4364675563</v>
      </c>
      <c r="EO127" s="7">
        <v>2846375.6514934218</v>
      </c>
      <c r="EP127" s="53">
        <v>-1050124</v>
      </c>
      <c r="ER127" s="37">
        <v>6550369.4364675563</v>
      </c>
      <c r="ES127" s="132"/>
      <c r="ET127" s="61">
        <v>2231675.5257046716</v>
      </c>
      <c r="EU127" s="134"/>
      <c r="EV127" s="61">
        <v>8782044.9621722288</v>
      </c>
      <c r="EX127" s="67">
        <v>995857.71364414319</v>
      </c>
      <c r="EY127" s="34">
        <v>0.12790056055130217</v>
      </c>
      <c r="EZ127" s="61">
        <v>223.73797206114205</v>
      </c>
      <c r="FB127" s="50">
        <v>249556.736</v>
      </c>
      <c r="FC127" s="51">
        <v>107776.77</v>
      </c>
      <c r="FD127" s="52">
        <v>-141779.96600000001</v>
      </c>
      <c r="FF127" s="70">
        <v>8640264.9961722288</v>
      </c>
      <c r="FG127" s="51"/>
      <c r="FH127" s="6">
        <v>316</v>
      </c>
      <c r="FI127" s="6" t="s">
        <v>112</v>
      </c>
      <c r="FJ127" s="7">
        <v>4451</v>
      </c>
      <c r="FK127" s="7">
        <v>7590829.4437010996</v>
      </c>
      <c r="FL127" s="7">
        <v>2838100.9109197077</v>
      </c>
      <c r="FM127" s="53">
        <v>-1050124</v>
      </c>
      <c r="FO127" s="37">
        <v>6540705.4437010996</v>
      </c>
      <c r="FP127" s="132"/>
      <c r="FQ127" s="134">
        <v>2231675.5257046716</v>
      </c>
      <c r="FS127" s="67">
        <v>986193.72087768465</v>
      </c>
      <c r="FT127" s="34">
        <v>0.12665938917203878</v>
      </c>
      <c r="FU127" s="61">
        <v>221.56677620258023</v>
      </c>
      <c r="FW127" s="6">
        <v>316</v>
      </c>
      <c r="FX127" s="6" t="s">
        <v>112</v>
      </c>
      <c r="FY127" s="7">
        <v>4451</v>
      </c>
      <c r="FZ127" s="7">
        <v>9716503.3821691684</v>
      </c>
      <c r="GA127" s="7">
        <v>2843963.6716037625</v>
      </c>
      <c r="GB127" s="53">
        <v>-1050124</v>
      </c>
      <c r="GD127" s="37">
        <f t="shared" si="80"/>
        <v>8666379.3821691684</v>
      </c>
      <c r="GF127" s="67">
        <f t="shared" si="81"/>
        <v>685356.37364108115</v>
      </c>
      <c r="GG127" s="34">
        <f t="shared" si="82"/>
        <v>8.5873248693650747E-2</v>
      </c>
      <c r="GH127" s="61">
        <f t="shared" si="83"/>
        <v>153.97806642127188</v>
      </c>
      <c r="GJ127" s="50">
        <v>265828.44692000007</v>
      </c>
      <c r="GK127" s="51">
        <v>68707.769700000004</v>
      </c>
      <c r="GL127" s="52">
        <f t="shared" si="84"/>
        <v>-197120.67722000007</v>
      </c>
      <c r="GN127" s="70">
        <f t="shared" si="85"/>
        <v>8469258.7049491685</v>
      </c>
      <c r="GO127" s="51"/>
      <c r="GP127" s="125">
        <v>7</v>
      </c>
      <c r="GQ127" s="51"/>
      <c r="GR127" s="106" t="s">
        <v>1024</v>
      </c>
      <c r="GS127" s="88">
        <v>4508</v>
      </c>
      <c r="GT127" s="88">
        <v>9031147.0085280873</v>
      </c>
      <c r="GU127" s="88">
        <v>2582984.8793556634</v>
      </c>
      <c r="GV127" s="88">
        <v>-1050124</v>
      </c>
      <c r="GX127" s="97">
        <f t="shared" si="86"/>
        <v>7981023.0085280873</v>
      </c>
      <c r="GZ127" s="88">
        <v>-197120.67722000007</v>
      </c>
      <c r="HB127" s="97">
        <f t="shared" si="87"/>
        <v>7783902.3313080873</v>
      </c>
      <c r="HD127" s="110">
        <v>316</v>
      </c>
      <c r="HE127" s="53"/>
    </row>
    <row r="128" spans="1:213" x14ac:dyDescent="0.25">
      <c r="A128" s="6">
        <v>317</v>
      </c>
      <c r="B128" s="6" t="s">
        <v>1025</v>
      </c>
      <c r="C128" s="7">
        <v>2613</v>
      </c>
      <c r="D128" s="7">
        <v>9774038.5510290246</v>
      </c>
      <c r="E128" s="7">
        <v>2958507.7638749783</v>
      </c>
      <c r="F128" s="53">
        <v>-47674</v>
      </c>
      <c r="H128" s="37">
        <f t="shared" si="88"/>
        <v>9726364.5510290246</v>
      </c>
      <c r="I128" s="132"/>
      <c r="J128" s="61">
        <v>1609013.0562274489</v>
      </c>
      <c r="K128" s="134"/>
      <c r="L128" s="134">
        <f t="shared" si="52"/>
        <v>11335377.607256474</v>
      </c>
      <c r="M128" s="190">
        <f t="shared" si="89"/>
        <v>4338.0702668413605</v>
      </c>
      <c r="O128" s="67">
        <f t="shared" si="90"/>
        <v>328150.06388088875</v>
      </c>
      <c r="P128" s="34">
        <f t="shared" si="91"/>
        <v>2.9812235877541875E-2</v>
      </c>
      <c r="Q128" s="61">
        <f t="shared" si="92"/>
        <v>125.58364480707567</v>
      </c>
      <c r="S128" s="50">
        <v>42140.222000000002</v>
      </c>
      <c r="T128" s="51">
        <v>53015.118000000002</v>
      </c>
      <c r="U128" s="52">
        <f t="shared" si="93"/>
        <v>10874.896000000001</v>
      </c>
      <c r="W128" s="50">
        <f t="shared" si="53"/>
        <v>11346252.503256474</v>
      </c>
      <c r="X128" s="52">
        <f t="shared" si="94"/>
        <v>945521.04193803947</v>
      </c>
      <c r="Y128" s="51"/>
      <c r="Z128" s="6">
        <v>317</v>
      </c>
      <c r="AA128" s="6" t="s">
        <v>113</v>
      </c>
      <c r="AB128" s="7">
        <v>2613</v>
      </c>
      <c r="AC128" s="7">
        <v>9774038.5510290246</v>
      </c>
      <c r="AD128" s="7">
        <v>2958507.7638749783</v>
      </c>
      <c r="AE128" s="53">
        <v>14739</v>
      </c>
      <c r="AG128" s="37">
        <f t="shared" si="95"/>
        <v>9788777.5510290246</v>
      </c>
      <c r="AH128" s="132"/>
      <c r="AI128" s="61">
        <v>1609013.0562274489</v>
      </c>
      <c r="AJ128" s="134"/>
      <c r="AK128" s="61">
        <f t="shared" si="54"/>
        <v>11397790.607256474</v>
      </c>
      <c r="AM128" s="67">
        <f t="shared" si="96"/>
        <v>390563.06388088875</v>
      </c>
      <c r="AN128" s="34">
        <f t="shared" si="97"/>
        <v>3.5482419377796823E-2</v>
      </c>
      <c r="AO128" s="61">
        <f t="shared" si="98"/>
        <v>149.46921694637916</v>
      </c>
      <c r="AQ128" s="50">
        <v>42265.4</v>
      </c>
      <c r="AR128" s="51">
        <v>53172.600000000006</v>
      </c>
      <c r="AS128" s="52">
        <f t="shared" si="55"/>
        <v>10907.200000000004</v>
      </c>
      <c r="AU128" s="70">
        <f t="shared" si="56"/>
        <v>11408697.807256473</v>
      </c>
      <c r="AV128" s="51"/>
      <c r="AW128" s="6">
        <v>317</v>
      </c>
      <c r="AX128" s="6" t="s">
        <v>113</v>
      </c>
      <c r="AY128" s="7">
        <v>2613</v>
      </c>
      <c r="AZ128" s="7">
        <v>9728180.2941318229</v>
      </c>
      <c r="BA128" s="7">
        <v>2958570.4278749786</v>
      </c>
      <c r="BB128" s="53">
        <v>14739</v>
      </c>
      <c r="BD128" s="37">
        <f t="shared" si="57"/>
        <v>9742919.2941318229</v>
      </c>
      <c r="BE128" s="132"/>
      <c r="BF128" s="61">
        <v>1614721.4411613201</v>
      </c>
      <c r="BG128" s="134"/>
      <c r="BH128" s="61">
        <f t="shared" si="58"/>
        <v>11357640.735293142</v>
      </c>
      <c r="BJ128" s="67">
        <f t="shared" si="99"/>
        <v>350413.19191755727</v>
      </c>
      <c r="BK128" s="34">
        <f t="shared" si="100"/>
        <v>3.1834827665431914E-2</v>
      </c>
      <c r="BL128" s="61">
        <f t="shared" si="101"/>
        <v>134.10378565539887</v>
      </c>
      <c r="BN128" s="50">
        <v>42265.4</v>
      </c>
      <c r="BO128" s="51">
        <v>53172.600000000006</v>
      </c>
      <c r="BP128" s="52">
        <f t="shared" si="59"/>
        <v>10907.200000000004</v>
      </c>
      <c r="BR128" s="70">
        <f t="shared" si="60"/>
        <v>11368547.935293142</v>
      </c>
      <c r="BS128" s="51"/>
      <c r="BT128" s="6">
        <v>317</v>
      </c>
      <c r="BU128" s="6" t="s">
        <v>113</v>
      </c>
      <c r="BV128" s="7">
        <v>2613</v>
      </c>
      <c r="BW128" s="7">
        <v>9733714.2348809782</v>
      </c>
      <c r="BX128" s="7">
        <v>2965434.7597522619</v>
      </c>
      <c r="BY128" s="53">
        <v>14739</v>
      </c>
      <c r="CA128" s="37">
        <f t="shared" si="61"/>
        <v>9748453.2348809782</v>
      </c>
      <c r="CB128" s="132"/>
      <c r="CC128" s="61">
        <v>1614721.4411613201</v>
      </c>
      <c r="CD128" s="134"/>
      <c r="CE128" s="61">
        <f t="shared" si="62"/>
        <v>11363174.676042298</v>
      </c>
      <c r="CG128" s="67">
        <f t="shared" si="63"/>
        <v>355947.13266671263</v>
      </c>
      <c r="CH128" s="34">
        <f t="shared" si="64"/>
        <v>3.2337582853089124E-2</v>
      </c>
      <c r="CI128" s="61">
        <f t="shared" si="103"/>
        <v>136.22163515756318</v>
      </c>
      <c r="CK128" s="50">
        <v>42265.4</v>
      </c>
      <c r="CL128" s="51">
        <v>53172.600000000006</v>
      </c>
      <c r="CM128" s="52">
        <f t="shared" si="65"/>
        <v>10907.200000000004</v>
      </c>
      <c r="CO128" s="70">
        <f t="shared" si="66"/>
        <v>11374081.876042297</v>
      </c>
      <c r="CP128" s="51"/>
      <c r="CQ128" s="6">
        <v>317</v>
      </c>
      <c r="CR128" s="6" t="s">
        <v>113</v>
      </c>
      <c r="CS128" s="7">
        <v>2613</v>
      </c>
      <c r="CT128" s="7">
        <v>9861358.8754448537</v>
      </c>
      <c r="CU128" s="7">
        <v>2965434.7597522619</v>
      </c>
      <c r="CV128" s="53">
        <v>14739</v>
      </c>
      <c r="CX128" s="37">
        <f t="shared" si="67"/>
        <v>9876097.8754448537</v>
      </c>
      <c r="CY128" s="132"/>
      <c r="CZ128" s="61">
        <v>1614721.4411613201</v>
      </c>
      <c r="DA128" s="134"/>
      <c r="DB128" s="61">
        <f t="shared" si="68"/>
        <v>11490819.316606173</v>
      </c>
      <c r="DD128" s="67">
        <f t="shared" si="69"/>
        <v>483591.77323058806</v>
      </c>
      <c r="DE128" s="34">
        <f t="shared" si="70"/>
        <v>4.39340216530388E-2</v>
      </c>
      <c r="DF128" s="61">
        <f t="shared" si="102"/>
        <v>185.07147846559053</v>
      </c>
      <c r="DH128" s="50">
        <v>42265.4</v>
      </c>
      <c r="DI128" s="51">
        <v>53172.600000000006</v>
      </c>
      <c r="DJ128" s="52">
        <f t="shared" si="71"/>
        <v>10907.200000000004</v>
      </c>
      <c r="DL128" s="70">
        <f t="shared" si="72"/>
        <v>11501726.516606173</v>
      </c>
      <c r="DM128" s="51"/>
      <c r="DN128" s="6">
        <v>317</v>
      </c>
      <c r="DO128" s="6" t="s">
        <v>113</v>
      </c>
      <c r="DP128" s="7">
        <v>2613</v>
      </c>
      <c r="DQ128" s="7">
        <v>9883540.5627221912</v>
      </c>
      <c r="DR128" s="7">
        <v>2962143.6066665007</v>
      </c>
      <c r="DS128" s="53">
        <v>14739</v>
      </c>
      <c r="DU128" s="37">
        <f t="shared" si="73"/>
        <v>9898279.5627221912</v>
      </c>
      <c r="DV128" s="132"/>
      <c r="DW128" s="61">
        <v>1626005.5522716113</v>
      </c>
      <c r="DX128" s="134"/>
      <c r="DY128" s="61">
        <f t="shared" si="74"/>
        <v>11524285.114993803</v>
      </c>
      <c r="EA128" s="67">
        <f t="shared" si="75"/>
        <v>517057.57161821797</v>
      </c>
      <c r="EB128" s="34">
        <f t="shared" si="76"/>
        <v>4.6974369302413096E-2</v>
      </c>
      <c r="EC128" s="61">
        <f t="shared" si="77"/>
        <v>197.87890226491311</v>
      </c>
      <c r="EE128" s="50">
        <v>42265.4</v>
      </c>
      <c r="EF128" s="51">
        <v>53172.600000000006</v>
      </c>
      <c r="EG128" s="52">
        <f t="shared" si="78"/>
        <v>10907.200000000004</v>
      </c>
      <c r="EI128" s="70">
        <f t="shared" si="79"/>
        <v>11535192.314993802</v>
      </c>
      <c r="EJ128" s="51"/>
      <c r="EK128" s="6">
        <v>317</v>
      </c>
      <c r="EL128" s="6" t="s">
        <v>113</v>
      </c>
      <c r="EM128" s="7">
        <v>2613</v>
      </c>
      <c r="EN128" s="7">
        <v>10025186.244750194</v>
      </c>
      <c r="EO128" s="7">
        <v>2962143.6066665007</v>
      </c>
      <c r="EP128" s="53">
        <v>14739</v>
      </c>
      <c r="ER128" s="37">
        <v>10039925.244750194</v>
      </c>
      <c r="ES128" s="132"/>
      <c r="ET128" s="61">
        <v>1626005.5522716113</v>
      </c>
      <c r="EU128" s="134"/>
      <c r="EV128" s="61">
        <v>11665930.797021806</v>
      </c>
      <c r="EX128" s="67">
        <v>771550.67364622094</v>
      </c>
      <c r="EY128" s="34">
        <v>7.0820979707761356E-2</v>
      </c>
      <c r="EZ128" s="61">
        <v>295.27388964646804</v>
      </c>
      <c r="FB128" s="50">
        <v>42265.4</v>
      </c>
      <c r="FC128" s="51">
        <v>53172.600000000006</v>
      </c>
      <c r="FD128" s="52">
        <v>10907.200000000004</v>
      </c>
      <c r="FF128" s="70">
        <v>11676837.997021805</v>
      </c>
      <c r="FG128" s="51"/>
      <c r="FH128" s="6">
        <v>317</v>
      </c>
      <c r="FI128" s="6" t="s">
        <v>113</v>
      </c>
      <c r="FJ128" s="7">
        <v>2613</v>
      </c>
      <c r="FK128" s="7">
        <v>10022243.472635426</v>
      </c>
      <c r="FL128" s="7">
        <v>2960022.4087051442</v>
      </c>
      <c r="FM128" s="53">
        <v>14739</v>
      </c>
      <c r="FO128" s="37">
        <v>10036982.472635426</v>
      </c>
      <c r="FP128" s="132"/>
      <c r="FQ128" s="134">
        <v>1626005.5522716113</v>
      </c>
      <c r="FS128" s="67">
        <v>768607.90153145231</v>
      </c>
      <c r="FT128" s="34">
        <v>7.0550861345684515E-2</v>
      </c>
      <c r="FU128" s="61">
        <v>294.14768523974448</v>
      </c>
      <c r="FW128" s="6">
        <v>317</v>
      </c>
      <c r="FX128" s="6" t="s">
        <v>113</v>
      </c>
      <c r="FY128" s="7">
        <v>2613</v>
      </c>
      <c r="FZ128" s="7">
        <v>11659609.096837441</v>
      </c>
      <c r="GA128" s="7">
        <v>3064098.7272762605</v>
      </c>
      <c r="GB128" s="53">
        <v>14739</v>
      </c>
      <c r="GD128" s="37">
        <f t="shared" si="80"/>
        <v>11674348.096837441</v>
      </c>
      <c r="GF128" s="67">
        <f t="shared" si="81"/>
        <v>667120.55346185528</v>
      </c>
      <c r="GG128" s="34">
        <f t="shared" si="82"/>
        <v>6.0607500920006371E-2</v>
      </c>
      <c r="GH128" s="61">
        <f t="shared" si="83"/>
        <v>255.30828682045743</v>
      </c>
      <c r="GJ128" s="50">
        <v>47521.224000000002</v>
      </c>
      <c r="GK128" s="51">
        <v>85868.2117</v>
      </c>
      <c r="GL128" s="52">
        <f t="shared" si="84"/>
        <v>38346.987699999998</v>
      </c>
      <c r="GN128" s="70">
        <f t="shared" si="85"/>
        <v>11712695.084537441</v>
      </c>
      <c r="GO128" s="51"/>
      <c r="GP128" s="125">
        <v>17</v>
      </c>
      <c r="GQ128" s="51"/>
      <c r="GR128" s="106" t="s">
        <v>1025</v>
      </c>
      <c r="GS128" s="88">
        <v>2611</v>
      </c>
      <c r="GT128" s="88">
        <v>10992488.543375585</v>
      </c>
      <c r="GU128" s="88">
        <v>3034102.5482206345</v>
      </c>
      <c r="GV128" s="88">
        <v>14739</v>
      </c>
      <c r="GX128" s="97">
        <f t="shared" si="86"/>
        <v>11007227.543375585</v>
      </c>
      <c r="GZ128" s="88">
        <v>38346.987699999998</v>
      </c>
      <c r="HB128" s="97">
        <f t="shared" si="87"/>
        <v>11045574.531075586</v>
      </c>
      <c r="HD128" s="110">
        <v>317</v>
      </c>
      <c r="HE128" s="53"/>
    </row>
    <row r="129" spans="1:213" x14ac:dyDescent="0.25">
      <c r="A129" s="6">
        <v>320</v>
      </c>
      <c r="B129" s="6" t="s">
        <v>1026</v>
      </c>
      <c r="C129" s="7">
        <v>7370</v>
      </c>
      <c r="D129" s="7">
        <v>23237436.063801169</v>
      </c>
      <c r="E129" s="7">
        <v>4514833.112916057</v>
      </c>
      <c r="F129" s="53">
        <v>-480771</v>
      </c>
      <c r="H129" s="37">
        <f t="shared" si="88"/>
        <v>22756665.063801169</v>
      </c>
      <c r="I129" s="132"/>
      <c r="J129" s="61">
        <v>3717368.4880872434</v>
      </c>
      <c r="K129" s="134"/>
      <c r="L129" s="134">
        <f t="shared" si="52"/>
        <v>26474033.551888414</v>
      </c>
      <c r="M129" s="190">
        <f t="shared" si="89"/>
        <v>3592.1348102969355</v>
      </c>
      <c r="O129" s="67">
        <f t="shared" si="90"/>
        <v>1249333.4111566097</v>
      </c>
      <c r="P129" s="34">
        <f t="shared" si="91"/>
        <v>4.952817691335952E-2</v>
      </c>
      <c r="Q129" s="61">
        <f t="shared" si="92"/>
        <v>169.51606664268789</v>
      </c>
      <c r="S129" s="50">
        <v>177736.5815</v>
      </c>
      <c r="T129" s="51">
        <v>43567.552100000001</v>
      </c>
      <c r="U129" s="52">
        <f t="shared" si="93"/>
        <v>-134169.0294</v>
      </c>
      <c r="W129" s="50">
        <f t="shared" si="53"/>
        <v>26339864.522488415</v>
      </c>
      <c r="X129" s="52">
        <f t="shared" si="94"/>
        <v>2194988.7102073678</v>
      </c>
      <c r="Y129" s="51"/>
      <c r="Z129" s="6">
        <v>320</v>
      </c>
      <c r="AA129" s="6" t="s">
        <v>114</v>
      </c>
      <c r="AB129" s="7">
        <v>7370</v>
      </c>
      <c r="AC129" s="7">
        <v>23237436.063801169</v>
      </c>
      <c r="AD129" s="7">
        <v>4514833.112916057</v>
      </c>
      <c r="AE129" s="53">
        <v>-368070</v>
      </c>
      <c r="AG129" s="37">
        <f t="shared" si="95"/>
        <v>22869366.063801169</v>
      </c>
      <c r="AH129" s="132"/>
      <c r="AI129" s="61">
        <v>3717368.4880872434</v>
      </c>
      <c r="AJ129" s="134"/>
      <c r="AK129" s="61">
        <f t="shared" si="54"/>
        <v>26586734.551888414</v>
      </c>
      <c r="AM129" s="67">
        <f t="shared" si="96"/>
        <v>1362034.4111566097</v>
      </c>
      <c r="AN129" s="34">
        <f t="shared" si="97"/>
        <v>5.3996059558989673E-2</v>
      </c>
      <c r="AO129" s="61">
        <f t="shared" si="98"/>
        <v>184.80792553006916</v>
      </c>
      <c r="AQ129" s="50">
        <v>178264.55000000002</v>
      </c>
      <c r="AR129" s="51">
        <v>43696.97</v>
      </c>
      <c r="AS129" s="52">
        <f t="shared" si="55"/>
        <v>-134567.58000000002</v>
      </c>
      <c r="AU129" s="70">
        <f t="shared" si="56"/>
        <v>26452166.971888416</v>
      </c>
      <c r="AV129" s="51"/>
      <c r="AW129" s="6">
        <v>320</v>
      </c>
      <c r="AX129" s="6" t="s">
        <v>114</v>
      </c>
      <c r="AY129" s="7">
        <v>7370</v>
      </c>
      <c r="AZ129" s="7">
        <v>23205482.753708266</v>
      </c>
      <c r="BA129" s="7">
        <v>4515013.9289160594</v>
      </c>
      <c r="BB129" s="53">
        <v>-368070</v>
      </c>
      <c r="BD129" s="37">
        <f t="shared" si="57"/>
        <v>22837412.753708266</v>
      </c>
      <c r="BE129" s="132"/>
      <c r="BF129" s="61">
        <v>3725099.2672800291</v>
      </c>
      <c r="BG129" s="134"/>
      <c r="BH129" s="61">
        <f t="shared" si="58"/>
        <v>26562512.020988293</v>
      </c>
      <c r="BJ129" s="67">
        <f t="shared" si="99"/>
        <v>1337811.8802564889</v>
      </c>
      <c r="BK129" s="34">
        <f t="shared" si="100"/>
        <v>5.3035789238035203E-2</v>
      </c>
      <c r="BL129" s="61">
        <f t="shared" si="101"/>
        <v>181.5212863305955</v>
      </c>
      <c r="BN129" s="50">
        <v>178264.55000000002</v>
      </c>
      <c r="BO129" s="51">
        <v>43696.97</v>
      </c>
      <c r="BP129" s="52">
        <f t="shared" si="59"/>
        <v>-134567.58000000002</v>
      </c>
      <c r="BR129" s="70">
        <f t="shared" si="60"/>
        <v>26427944.440988295</v>
      </c>
      <c r="BS129" s="51"/>
      <c r="BT129" s="6">
        <v>320</v>
      </c>
      <c r="BU129" s="6" t="s">
        <v>114</v>
      </c>
      <c r="BV129" s="7">
        <v>7370</v>
      </c>
      <c r="BW129" s="7">
        <v>23210277.726041198</v>
      </c>
      <c r="BX129" s="7">
        <v>4524582.9030047525</v>
      </c>
      <c r="BY129" s="53">
        <v>-368070</v>
      </c>
      <c r="CA129" s="37">
        <f t="shared" si="61"/>
        <v>22842207.726041198</v>
      </c>
      <c r="CB129" s="132"/>
      <c r="CC129" s="61">
        <v>3725099.2672800291</v>
      </c>
      <c r="CD129" s="134"/>
      <c r="CE129" s="61">
        <f t="shared" si="62"/>
        <v>26567306.993321225</v>
      </c>
      <c r="CG129" s="67">
        <f t="shared" si="63"/>
        <v>1342606.852589421</v>
      </c>
      <c r="CH129" s="34">
        <f t="shared" si="64"/>
        <v>5.3225879598125921E-2</v>
      </c>
      <c r="CI129" s="61">
        <f t="shared" si="103"/>
        <v>182.17189316002998</v>
      </c>
      <c r="CK129" s="50">
        <v>178264.55000000002</v>
      </c>
      <c r="CL129" s="51">
        <v>43696.97</v>
      </c>
      <c r="CM129" s="52">
        <f t="shared" si="65"/>
        <v>-134567.58000000002</v>
      </c>
      <c r="CO129" s="70">
        <f t="shared" si="66"/>
        <v>26432739.413321227</v>
      </c>
      <c r="CP129" s="51"/>
      <c r="CQ129" s="6">
        <v>320</v>
      </c>
      <c r="CR129" s="6" t="s">
        <v>114</v>
      </c>
      <c r="CS129" s="7">
        <v>7370</v>
      </c>
      <c r="CT129" s="7">
        <v>23126708.833461344</v>
      </c>
      <c r="CU129" s="7">
        <v>4524582.9030047525</v>
      </c>
      <c r="CV129" s="53">
        <v>-368070</v>
      </c>
      <c r="CX129" s="37">
        <f t="shared" si="67"/>
        <v>22758638.833461344</v>
      </c>
      <c r="CY129" s="132"/>
      <c r="CZ129" s="61">
        <v>3725099.2672800291</v>
      </c>
      <c r="DA129" s="134"/>
      <c r="DB129" s="61">
        <f t="shared" si="68"/>
        <v>26483738.100741372</v>
      </c>
      <c r="DD129" s="67">
        <f t="shared" si="69"/>
        <v>1259037.9600095674</v>
      </c>
      <c r="DE129" s="34">
        <f t="shared" si="70"/>
        <v>4.99129009655312E-2</v>
      </c>
      <c r="DF129" s="61">
        <f t="shared" si="102"/>
        <v>170.83283039478528</v>
      </c>
      <c r="DH129" s="50">
        <v>178264.55000000002</v>
      </c>
      <c r="DI129" s="51">
        <v>43696.97</v>
      </c>
      <c r="DJ129" s="52">
        <f t="shared" si="71"/>
        <v>-134567.58000000002</v>
      </c>
      <c r="DL129" s="70">
        <f t="shared" si="72"/>
        <v>26349170.520741373</v>
      </c>
      <c r="DM129" s="51"/>
      <c r="DN129" s="6">
        <v>320</v>
      </c>
      <c r="DO129" s="6" t="s">
        <v>114</v>
      </c>
      <c r="DP129" s="7">
        <v>7370</v>
      </c>
      <c r="DQ129" s="7">
        <v>23192476.145974025</v>
      </c>
      <c r="DR129" s="7">
        <v>4534216.7624584418</v>
      </c>
      <c r="DS129" s="53">
        <v>-368070</v>
      </c>
      <c r="DU129" s="37">
        <f t="shared" si="73"/>
        <v>22824406.145974025</v>
      </c>
      <c r="DV129" s="132"/>
      <c r="DW129" s="61">
        <v>3737913.0991758564</v>
      </c>
      <c r="DX129" s="134"/>
      <c r="DY129" s="61">
        <f t="shared" si="74"/>
        <v>26562319.245149881</v>
      </c>
      <c r="EA129" s="67">
        <f t="shared" si="75"/>
        <v>1337619.1044180766</v>
      </c>
      <c r="EB129" s="34">
        <f t="shared" si="76"/>
        <v>5.3028146893930546E-2</v>
      </c>
      <c r="EC129" s="61">
        <f t="shared" si="77"/>
        <v>181.49512950041745</v>
      </c>
      <c r="EE129" s="50">
        <v>178264.55000000002</v>
      </c>
      <c r="EF129" s="51">
        <v>43696.97</v>
      </c>
      <c r="EG129" s="52">
        <f t="shared" si="78"/>
        <v>-134567.58000000002</v>
      </c>
      <c r="EI129" s="70">
        <f t="shared" si="79"/>
        <v>26427751.665149882</v>
      </c>
      <c r="EJ129" s="51"/>
      <c r="EK129" s="6">
        <v>320</v>
      </c>
      <c r="EL129" s="6" t="s">
        <v>114</v>
      </c>
      <c r="EM129" s="7">
        <v>7370</v>
      </c>
      <c r="EN129" s="7">
        <v>23568166.752522781</v>
      </c>
      <c r="EO129" s="7">
        <v>4534216.7624584418</v>
      </c>
      <c r="EP129" s="53">
        <v>-368070</v>
      </c>
      <c r="ER129" s="37">
        <v>23200096.752522781</v>
      </c>
      <c r="ES129" s="132"/>
      <c r="ET129" s="61">
        <v>3737913.0991758564</v>
      </c>
      <c r="EU129" s="134"/>
      <c r="EV129" s="61">
        <v>26938009.851698637</v>
      </c>
      <c r="EX129" s="67">
        <v>2038929.1909668334</v>
      </c>
      <c r="EY129" s="34">
        <v>8.188772986234856E-2</v>
      </c>
      <c r="EZ129" s="61">
        <v>276.65253608776572</v>
      </c>
      <c r="FB129" s="50">
        <v>178264.55000000002</v>
      </c>
      <c r="FC129" s="51">
        <v>43696.97</v>
      </c>
      <c r="FD129" s="52">
        <v>-134567.58000000002</v>
      </c>
      <c r="FF129" s="70">
        <v>26803442.271698639</v>
      </c>
      <c r="FG129" s="51"/>
      <c r="FH129" s="6">
        <v>320</v>
      </c>
      <c r="FI129" s="6" t="s">
        <v>114</v>
      </c>
      <c r="FJ129" s="7">
        <v>7370</v>
      </c>
      <c r="FK129" s="7">
        <v>23570779.502822962</v>
      </c>
      <c r="FL129" s="7">
        <v>4539169.5680772392</v>
      </c>
      <c r="FM129" s="53">
        <v>-368070</v>
      </c>
      <c r="FO129" s="37">
        <v>23202709.502822962</v>
      </c>
      <c r="FP129" s="132"/>
      <c r="FQ129" s="134">
        <v>3737913.0991758564</v>
      </c>
      <c r="FS129" s="67">
        <v>2041541.9412670135</v>
      </c>
      <c r="FT129" s="34">
        <v>8.199266346755997E-2</v>
      </c>
      <c r="FU129" s="61">
        <v>277.00704766173862</v>
      </c>
      <c r="FW129" s="6">
        <v>320</v>
      </c>
      <c r="FX129" s="6" t="s">
        <v>114</v>
      </c>
      <c r="FY129" s="7">
        <v>7370</v>
      </c>
      <c r="FZ129" s="7">
        <v>26888100.743228372</v>
      </c>
      <c r="GA129" s="7">
        <v>4320323.5870318292</v>
      </c>
      <c r="GB129" s="53">
        <v>-368070</v>
      </c>
      <c r="GD129" s="37">
        <f t="shared" si="80"/>
        <v>26520030.743228372</v>
      </c>
      <c r="GF129" s="67">
        <f t="shared" si="81"/>
        <v>1295330.6024965681</v>
      </c>
      <c r="GG129" s="34">
        <f t="shared" si="82"/>
        <v>5.1351674956283094E-2</v>
      </c>
      <c r="GH129" s="61">
        <f t="shared" si="83"/>
        <v>175.75720522341493</v>
      </c>
      <c r="GJ129" s="50">
        <v>186877.21338000003</v>
      </c>
      <c r="GK129" s="51">
        <v>34386.885699999999</v>
      </c>
      <c r="GL129" s="52">
        <f t="shared" si="84"/>
        <v>-152490.32768000005</v>
      </c>
      <c r="GN129" s="70">
        <f t="shared" si="85"/>
        <v>26367540.415548373</v>
      </c>
      <c r="GO129" s="51"/>
      <c r="GP129" s="125">
        <v>19</v>
      </c>
      <c r="GQ129" s="51"/>
      <c r="GR129" s="106" t="s">
        <v>1026</v>
      </c>
      <c r="GS129" s="88">
        <v>7534</v>
      </c>
      <c r="GT129" s="88">
        <v>25592770.140731804</v>
      </c>
      <c r="GU129" s="88">
        <v>4066386.5895826821</v>
      </c>
      <c r="GV129" s="88">
        <v>-368070</v>
      </c>
      <c r="GX129" s="97">
        <f t="shared" si="86"/>
        <v>25224700.140731804</v>
      </c>
      <c r="GZ129" s="88">
        <v>-152490.32768000005</v>
      </c>
      <c r="HB129" s="97">
        <f t="shared" si="87"/>
        <v>25072209.813051805</v>
      </c>
      <c r="HD129" s="110">
        <v>320</v>
      </c>
      <c r="HE129" s="53"/>
    </row>
    <row r="130" spans="1:213" ht="13" customHeight="1" x14ac:dyDescent="0.25">
      <c r="A130" s="6">
        <v>322</v>
      </c>
      <c r="B130" s="6" t="s">
        <v>1027</v>
      </c>
      <c r="C130" s="7">
        <v>6724</v>
      </c>
      <c r="D130" s="7">
        <v>19611986.252049156</v>
      </c>
      <c r="E130" s="7">
        <v>5014054.2387958635</v>
      </c>
      <c r="F130" s="53">
        <v>-459737</v>
      </c>
      <c r="H130" s="37">
        <f t="shared" si="88"/>
        <v>19152249.252049156</v>
      </c>
      <c r="I130" s="132"/>
      <c r="J130" s="61">
        <v>3415226.6990813008</v>
      </c>
      <c r="K130" s="134"/>
      <c r="L130" s="134">
        <f t="shared" si="52"/>
        <v>22567475.951130457</v>
      </c>
      <c r="M130" s="190">
        <f t="shared" si="89"/>
        <v>3356.2575775030423</v>
      </c>
      <c r="O130" s="67">
        <f t="shared" si="90"/>
        <v>966779.77904956788</v>
      </c>
      <c r="P130" s="34">
        <f t="shared" si="91"/>
        <v>4.4756880581429605E-2</v>
      </c>
      <c r="Q130" s="61">
        <f t="shared" si="92"/>
        <v>143.78045494490897</v>
      </c>
      <c r="S130" s="50">
        <v>99301.394100000005</v>
      </c>
      <c r="T130" s="51">
        <v>171347.58009999999</v>
      </c>
      <c r="U130" s="52">
        <f t="shared" si="93"/>
        <v>72046.185999999987</v>
      </c>
      <c r="W130" s="50">
        <f t="shared" si="53"/>
        <v>22639522.137130458</v>
      </c>
      <c r="X130" s="52">
        <f t="shared" si="94"/>
        <v>1886626.8447608715</v>
      </c>
      <c r="Y130" s="51"/>
      <c r="Z130" s="6">
        <v>322</v>
      </c>
      <c r="AA130" s="6" t="s">
        <v>115</v>
      </c>
      <c r="AB130" s="7">
        <v>6724</v>
      </c>
      <c r="AC130" s="7">
        <v>19611986.252049156</v>
      </c>
      <c r="AD130" s="7">
        <v>5014054.2387958635</v>
      </c>
      <c r="AE130" s="53">
        <v>-332426</v>
      </c>
      <c r="AG130" s="37">
        <f t="shared" si="95"/>
        <v>19279560.252049156</v>
      </c>
      <c r="AH130" s="132"/>
      <c r="AI130" s="61">
        <v>3415226.6990813008</v>
      </c>
      <c r="AJ130" s="134"/>
      <c r="AK130" s="61">
        <f t="shared" si="54"/>
        <v>22694786.951130457</v>
      </c>
      <c r="AM130" s="67">
        <f t="shared" si="96"/>
        <v>1094090.7790495679</v>
      </c>
      <c r="AN130" s="34">
        <f t="shared" si="97"/>
        <v>5.0650718399700971E-2</v>
      </c>
      <c r="AO130" s="61">
        <f t="shared" si="98"/>
        <v>162.7142741001737</v>
      </c>
      <c r="AQ130" s="50">
        <v>99596.37</v>
      </c>
      <c r="AR130" s="51">
        <v>171856.57</v>
      </c>
      <c r="AS130" s="52">
        <f t="shared" si="55"/>
        <v>72260.200000000012</v>
      </c>
      <c r="AU130" s="70">
        <f t="shared" si="56"/>
        <v>22767047.151130456</v>
      </c>
      <c r="AV130" s="51"/>
      <c r="AW130" s="6">
        <v>322</v>
      </c>
      <c r="AX130" s="6" t="s">
        <v>115</v>
      </c>
      <c r="AY130" s="7">
        <v>6724</v>
      </c>
      <c r="AZ130" s="7">
        <v>19622345.796043225</v>
      </c>
      <c r="BA130" s="7">
        <v>5014217.2707958641</v>
      </c>
      <c r="BB130" s="53">
        <v>-332426</v>
      </c>
      <c r="BD130" s="37">
        <f t="shared" si="57"/>
        <v>19289919.796043225</v>
      </c>
      <c r="BE130" s="132"/>
      <c r="BF130" s="61">
        <v>3421434.7059757863</v>
      </c>
      <c r="BG130" s="134"/>
      <c r="BH130" s="61">
        <f t="shared" si="58"/>
        <v>22711354.50201901</v>
      </c>
      <c r="BJ130" s="67">
        <f t="shared" si="99"/>
        <v>1110658.3299381211</v>
      </c>
      <c r="BK130" s="34">
        <f t="shared" si="100"/>
        <v>5.1417709924259661E-2</v>
      </c>
      <c r="BL130" s="61">
        <f t="shared" si="101"/>
        <v>165.17821682601445</v>
      </c>
      <c r="BN130" s="50">
        <v>99596.37</v>
      </c>
      <c r="BO130" s="51">
        <v>171856.57</v>
      </c>
      <c r="BP130" s="52">
        <f t="shared" si="59"/>
        <v>72260.200000000012</v>
      </c>
      <c r="BR130" s="70">
        <f t="shared" si="60"/>
        <v>22783614.70201901</v>
      </c>
      <c r="BS130" s="51"/>
      <c r="BT130" s="6">
        <v>322</v>
      </c>
      <c r="BU130" s="6" t="s">
        <v>115</v>
      </c>
      <c r="BV130" s="7">
        <v>6724</v>
      </c>
      <c r="BW130" s="7">
        <v>19625936.767046656</v>
      </c>
      <c r="BX130" s="7">
        <v>5024844.03157112</v>
      </c>
      <c r="BY130" s="53">
        <v>-332426</v>
      </c>
      <c r="CA130" s="37">
        <f t="shared" si="61"/>
        <v>19293510.767046656</v>
      </c>
      <c r="CB130" s="132"/>
      <c r="CC130" s="61">
        <v>3421434.7059757863</v>
      </c>
      <c r="CD130" s="134"/>
      <c r="CE130" s="61">
        <f t="shared" si="62"/>
        <v>22714945.473022442</v>
      </c>
      <c r="CG130" s="67">
        <f t="shared" si="63"/>
        <v>1114249.300941553</v>
      </c>
      <c r="CH130" s="34">
        <f t="shared" si="64"/>
        <v>5.1583953223772995E-2</v>
      </c>
      <c r="CI130" s="61">
        <f t="shared" si="103"/>
        <v>165.71226962247962</v>
      </c>
      <c r="CK130" s="50">
        <v>99596.37</v>
      </c>
      <c r="CL130" s="51">
        <v>171856.57</v>
      </c>
      <c r="CM130" s="52">
        <f t="shared" si="65"/>
        <v>72260.200000000012</v>
      </c>
      <c r="CO130" s="70">
        <f t="shared" si="66"/>
        <v>22787205.673022442</v>
      </c>
      <c r="CP130" s="51"/>
      <c r="CQ130" s="6">
        <v>322</v>
      </c>
      <c r="CR130" s="6" t="s">
        <v>115</v>
      </c>
      <c r="CS130" s="7">
        <v>6724</v>
      </c>
      <c r="CT130" s="7">
        <v>19402847.141177006</v>
      </c>
      <c r="CU130" s="7">
        <v>5024844.03157112</v>
      </c>
      <c r="CV130" s="53">
        <v>-332426</v>
      </c>
      <c r="CX130" s="37">
        <f t="shared" si="67"/>
        <v>19070421.141177006</v>
      </c>
      <c r="CY130" s="132"/>
      <c r="CZ130" s="61">
        <v>3421434.7059757863</v>
      </c>
      <c r="DA130" s="134"/>
      <c r="DB130" s="61">
        <f t="shared" si="68"/>
        <v>22491855.847152792</v>
      </c>
      <c r="DD130" s="67">
        <f t="shared" si="69"/>
        <v>891159.67507190257</v>
      </c>
      <c r="DE130" s="34">
        <f t="shared" si="70"/>
        <v>4.1256062673745451E-2</v>
      </c>
      <c r="DF130" s="61">
        <f t="shared" si="102"/>
        <v>132.53415750623179</v>
      </c>
      <c r="DH130" s="50">
        <v>99596.37</v>
      </c>
      <c r="DI130" s="51">
        <v>171856.57</v>
      </c>
      <c r="DJ130" s="52">
        <f t="shared" si="71"/>
        <v>72260.200000000012</v>
      </c>
      <c r="DL130" s="70">
        <f t="shared" si="72"/>
        <v>22564116.047152791</v>
      </c>
      <c r="DM130" s="51"/>
      <c r="DN130" s="6">
        <v>322</v>
      </c>
      <c r="DO130" s="6" t="s">
        <v>115</v>
      </c>
      <c r="DP130" s="7">
        <v>6724</v>
      </c>
      <c r="DQ130" s="7">
        <v>19413179.772276808</v>
      </c>
      <c r="DR130" s="7">
        <v>5005339.3605612991</v>
      </c>
      <c r="DS130" s="53">
        <v>-332426</v>
      </c>
      <c r="DU130" s="37">
        <f t="shared" si="73"/>
        <v>19080753.772276808</v>
      </c>
      <c r="DV130" s="132"/>
      <c r="DW130" s="61">
        <v>3449503.5881407014</v>
      </c>
      <c r="DX130" s="134"/>
      <c r="DY130" s="61">
        <f t="shared" si="74"/>
        <v>22530257.360417508</v>
      </c>
      <c r="EA130" s="67">
        <f t="shared" si="75"/>
        <v>929561.18833661824</v>
      </c>
      <c r="EB130" s="34">
        <f t="shared" si="76"/>
        <v>4.3033853211549969E-2</v>
      </c>
      <c r="EC130" s="61">
        <f t="shared" si="77"/>
        <v>138.24526893762913</v>
      </c>
      <c r="EE130" s="50">
        <v>99596.37</v>
      </c>
      <c r="EF130" s="51">
        <v>171856.57</v>
      </c>
      <c r="EG130" s="52">
        <f t="shared" si="78"/>
        <v>72260.200000000012</v>
      </c>
      <c r="EI130" s="70">
        <f t="shared" si="79"/>
        <v>22602517.560417507</v>
      </c>
      <c r="EJ130" s="51"/>
      <c r="EK130" s="6">
        <v>322</v>
      </c>
      <c r="EL130" s="6" t="s">
        <v>115</v>
      </c>
      <c r="EM130" s="7">
        <v>6724</v>
      </c>
      <c r="EN130" s="7">
        <v>19755679.092720006</v>
      </c>
      <c r="EO130" s="7">
        <v>5005339.3605612991</v>
      </c>
      <c r="EP130" s="53">
        <v>-332426</v>
      </c>
      <c r="ER130" s="37">
        <v>19423253.092720006</v>
      </c>
      <c r="ES130" s="132"/>
      <c r="ET130" s="61">
        <v>3449503.5881407014</v>
      </c>
      <c r="EU130" s="134"/>
      <c r="EV130" s="61">
        <v>22872756.680860706</v>
      </c>
      <c r="EX130" s="67">
        <v>1565653.9687798172</v>
      </c>
      <c r="EY130" s="34">
        <v>7.3480378347831818E-2</v>
      </c>
      <c r="EZ130" s="61">
        <v>232.84562295952071</v>
      </c>
      <c r="FB130" s="50">
        <v>99596.37</v>
      </c>
      <c r="FC130" s="51">
        <v>171856.57</v>
      </c>
      <c r="FD130" s="52">
        <v>72260.200000000012</v>
      </c>
      <c r="FF130" s="70">
        <v>22945016.880860705</v>
      </c>
      <c r="FG130" s="51"/>
      <c r="FH130" s="6">
        <v>322</v>
      </c>
      <c r="FI130" s="6" t="s">
        <v>115</v>
      </c>
      <c r="FJ130" s="7">
        <v>6724</v>
      </c>
      <c r="FK130" s="7">
        <v>19770039.878601301</v>
      </c>
      <c r="FL130" s="7">
        <v>5021803.1201839149</v>
      </c>
      <c r="FM130" s="53">
        <v>-332426</v>
      </c>
      <c r="FO130" s="37">
        <v>19437613.878601301</v>
      </c>
      <c r="FP130" s="132"/>
      <c r="FQ130" s="134">
        <v>3449503.5881407014</v>
      </c>
      <c r="FS130" s="67">
        <v>1580014.754661113</v>
      </c>
      <c r="FT130" s="34">
        <v>7.4154368898088727E-2</v>
      </c>
      <c r="FU130" s="61">
        <v>234.98137338802991</v>
      </c>
      <c r="FW130" s="6">
        <v>322</v>
      </c>
      <c r="FX130" s="6" t="s">
        <v>115</v>
      </c>
      <c r="FY130" s="7">
        <v>6724</v>
      </c>
      <c r="FZ130" s="7">
        <v>23100388.11470148</v>
      </c>
      <c r="GA130" s="7">
        <v>5082104.8337043319</v>
      </c>
      <c r="GB130" s="53">
        <v>-332426</v>
      </c>
      <c r="GD130" s="37">
        <f t="shared" si="80"/>
        <v>22767962.11470148</v>
      </c>
      <c r="GF130" s="67">
        <f t="shared" si="81"/>
        <v>1167265.9426205903</v>
      </c>
      <c r="GG130" s="34">
        <f t="shared" si="82"/>
        <v>5.4038348269964231E-2</v>
      </c>
      <c r="GH130" s="61">
        <f t="shared" si="83"/>
        <v>173.59695755808897</v>
      </c>
      <c r="GJ130" s="50">
        <v>95095.249360000016</v>
      </c>
      <c r="GK130" s="51">
        <v>162430.18370000002</v>
      </c>
      <c r="GL130" s="52">
        <f t="shared" si="84"/>
        <v>67334.934340000007</v>
      </c>
      <c r="GN130" s="70">
        <f t="shared" si="85"/>
        <v>22835297.04904148</v>
      </c>
      <c r="GO130" s="51"/>
      <c r="GP130" s="125">
        <v>2</v>
      </c>
      <c r="GQ130" s="51"/>
      <c r="GR130" s="106" t="s">
        <v>1027</v>
      </c>
      <c r="GS130" s="88">
        <v>6793</v>
      </c>
      <c r="GT130" s="88">
        <v>21933122.172080889</v>
      </c>
      <c r="GU130" s="88">
        <v>4888040.3281981377</v>
      </c>
      <c r="GV130" s="88">
        <v>-332426</v>
      </c>
      <c r="GX130" s="97">
        <f t="shared" si="86"/>
        <v>21600696.172080889</v>
      </c>
      <c r="GZ130" s="88">
        <v>67334.934340000007</v>
      </c>
      <c r="HB130" s="97">
        <f t="shared" si="87"/>
        <v>21668031.106420889</v>
      </c>
      <c r="HD130" s="110">
        <v>322</v>
      </c>
      <c r="HE130" s="53"/>
    </row>
    <row r="131" spans="1:213" s="162" customFormat="1" x14ac:dyDescent="0.25">
      <c r="A131" s="162">
        <v>398</v>
      </c>
      <c r="B131" s="162" t="s">
        <v>1028</v>
      </c>
      <c r="C131" s="163">
        <v>119951</v>
      </c>
      <c r="D131" s="163">
        <v>166453400.72144067</v>
      </c>
      <c r="E131" s="163">
        <v>33541574.51167579</v>
      </c>
      <c r="F131" s="164">
        <v>-5087858</v>
      </c>
      <c r="H131" s="37">
        <f t="shared" si="88"/>
        <v>161365542.72144067</v>
      </c>
      <c r="I131" s="132"/>
      <c r="J131" s="61">
        <v>49079228.881360188</v>
      </c>
      <c r="K131" s="134"/>
      <c r="L131" s="134">
        <f t="shared" si="52"/>
        <v>210444771.60280085</v>
      </c>
      <c r="M131" s="190">
        <f t="shared" si="89"/>
        <v>1754.422819341238</v>
      </c>
      <c r="O131" s="67">
        <f t="shared" si="90"/>
        <v>16577013.090658426</v>
      </c>
      <c r="P131" s="34">
        <f t="shared" si="91"/>
        <v>8.5506807412848732E-2</v>
      </c>
      <c r="Q131" s="61">
        <f t="shared" si="92"/>
        <v>138.19820668988527</v>
      </c>
      <c r="S131" s="165">
        <v>9142574.0042320024</v>
      </c>
      <c r="T131" s="166">
        <v>2805859.1042000009</v>
      </c>
      <c r="U131" s="52">
        <f t="shared" si="93"/>
        <v>-6336714.9000320015</v>
      </c>
      <c r="W131" s="165">
        <f t="shared" si="53"/>
        <v>204108056.70276883</v>
      </c>
      <c r="X131" s="52">
        <f t="shared" si="94"/>
        <v>17009004.725230735</v>
      </c>
      <c r="Y131" s="166"/>
      <c r="Z131" s="162">
        <v>398</v>
      </c>
      <c r="AA131" s="162" t="s">
        <v>116</v>
      </c>
      <c r="AB131" s="163">
        <v>119951</v>
      </c>
      <c r="AC131" s="163">
        <v>166453400.72144067</v>
      </c>
      <c r="AD131" s="163">
        <v>33541574.51167579</v>
      </c>
      <c r="AE131" s="164">
        <v>-5564265</v>
      </c>
      <c r="AG131" s="37">
        <f t="shared" si="95"/>
        <v>160889135.72144067</v>
      </c>
      <c r="AH131" s="132"/>
      <c r="AI131" s="61">
        <v>49079228.881360188</v>
      </c>
      <c r="AJ131" s="134"/>
      <c r="AK131" s="61">
        <f t="shared" si="54"/>
        <v>209968364.60280085</v>
      </c>
      <c r="AM131" s="67">
        <f t="shared" si="96"/>
        <v>16100606.090658426</v>
      </c>
      <c r="AN131" s="34">
        <f t="shared" si="97"/>
        <v>8.3049426135754306E-2</v>
      </c>
      <c r="AO131" s="61">
        <f t="shared" si="98"/>
        <v>134.22652658717664</v>
      </c>
      <c r="AQ131" s="165">
        <v>9169732.122399997</v>
      </c>
      <c r="AR131" s="166">
        <v>2814193.9400000018</v>
      </c>
      <c r="AS131" s="167">
        <f t="shared" si="55"/>
        <v>-6355538.1823999956</v>
      </c>
      <c r="AU131" s="168">
        <f t="shared" si="56"/>
        <v>203612826.42040086</v>
      </c>
      <c r="AV131" s="166"/>
      <c r="AW131" s="162">
        <v>398</v>
      </c>
      <c r="AX131" s="162" t="s">
        <v>116</v>
      </c>
      <c r="AY131" s="163">
        <v>119951</v>
      </c>
      <c r="AZ131" s="163">
        <v>166475237.76906967</v>
      </c>
      <c r="BA131" s="163">
        <v>33544444.263675809</v>
      </c>
      <c r="BB131" s="164">
        <v>-5564265</v>
      </c>
      <c r="BD131" s="37">
        <f t="shared" si="57"/>
        <v>160910972.76906967</v>
      </c>
      <c r="BE131" s="132"/>
      <c r="BF131" s="61">
        <v>48991826.504617177</v>
      </c>
      <c r="BG131" s="134"/>
      <c r="BH131" s="61">
        <f t="shared" si="58"/>
        <v>209902799.27368686</v>
      </c>
      <c r="BJ131" s="67">
        <f t="shared" si="99"/>
        <v>16035040.761544436</v>
      </c>
      <c r="BK131" s="34">
        <f t="shared" si="100"/>
        <v>8.2711229987941087E-2</v>
      </c>
      <c r="BL131" s="61">
        <f t="shared" si="101"/>
        <v>133.67992564917705</v>
      </c>
      <c r="BN131" s="165">
        <v>9169732.122399997</v>
      </c>
      <c r="BO131" s="166">
        <v>2814193.9400000018</v>
      </c>
      <c r="BP131" s="167">
        <f t="shared" si="59"/>
        <v>-6355538.1823999956</v>
      </c>
      <c r="BR131" s="168">
        <f t="shared" si="60"/>
        <v>203547261.09128687</v>
      </c>
      <c r="BS131" s="166"/>
      <c r="BT131" s="162">
        <v>398</v>
      </c>
      <c r="BU131" s="162" t="s">
        <v>116</v>
      </c>
      <c r="BV131" s="163">
        <v>119951</v>
      </c>
      <c r="BW131" s="163">
        <v>166418129.97373638</v>
      </c>
      <c r="BX131" s="163">
        <v>33606188.141364105</v>
      </c>
      <c r="BY131" s="164">
        <v>-5564265</v>
      </c>
      <c r="CA131" s="37">
        <f t="shared" si="61"/>
        <v>160853864.97373638</v>
      </c>
      <c r="CB131" s="132"/>
      <c r="CC131" s="61">
        <v>48991826.504617177</v>
      </c>
      <c r="CD131" s="134"/>
      <c r="CE131" s="61">
        <f t="shared" si="62"/>
        <v>209845691.47835356</v>
      </c>
      <c r="CG131" s="67">
        <f t="shared" si="63"/>
        <v>15977932.96621114</v>
      </c>
      <c r="CH131" s="34">
        <f t="shared" si="64"/>
        <v>8.2416659112558951E-2</v>
      </c>
      <c r="CI131" s="61">
        <f t="shared" si="103"/>
        <v>133.20383295021418</v>
      </c>
      <c r="CK131" s="165">
        <v>9169732.122399997</v>
      </c>
      <c r="CL131" s="166">
        <v>2814193.9400000018</v>
      </c>
      <c r="CM131" s="167">
        <f t="shared" si="65"/>
        <v>-6355538.1823999956</v>
      </c>
      <c r="CO131" s="168">
        <f t="shared" si="66"/>
        <v>203490153.29595357</v>
      </c>
      <c r="CP131" s="166"/>
      <c r="CQ131" s="162">
        <v>398</v>
      </c>
      <c r="CR131" s="162" t="s">
        <v>116</v>
      </c>
      <c r="CS131" s="163">
        <v>119951</v>
      </c>
      <c r="CT131" s="163">
        <v>167428528.02195576</v>
      </c>
      <c r="CU131" s="163">
        <v>33606188.141364105</v>
      </c>
      <c r="CV131" s="164">
        <v>-5564265</v>
      </c>
      <c r="CX131" s="37">
        <f t="shared" si="67"/>
        <v>161864263.02195576</v>
      </c>
      <c r="CY131" s="132"/>
      <c r="CZ131" s="61">
        <v>48991826.504617177</v>
      </c>
      <c r="DA131" s="134"/>
      <c r="DB131" s="61">
        <f t="shared" si="68"/>
        <v>210856089.52657294</v>
      </c>
      <c r="DD131" s="67">
        <f t="shared" si="69"/>
        <v>16988331.014430523</v>
      </c>
      <c r="DE131" s="34">
        <f t="shared" si="70"/>
        <v>8.7628449128463529E-2</v>
      </c>
      <c r="DF131" s="61">
        <f t="shared" si="102"/>
        <v>141.62725624988974</v>
      </c>
      <c r="DH131" s="165">
        <v>9169732.122399997</v>
      </c>
      <c r="DI131" s="166">
        <v>2814193.9400000018</v>
      </c>
      <c r="DJ131" s="167">
        <f t="shared" si="71"/>
        <v>-6355538.1823999956</v>
      </c>
      <c r="DL131" s="168">
        <f t="shared" si="72"/>
        <v>204500551.34417295</v>
      </c>
      <c r="DM131" s="166"/>
      <c r="DN131" s="162">
        <v>398</v>
      </c>
      <c r="DO131" s="162" t="s">
        <v>116</v>
      </c>
      <c r="DP131" s="163">
        <v>119951</v>
      </c>
      <c r="DQ131" s="163">
        <v>168055845.67409229</v>
      </c>
      <c r="DR131" s="163">
        <v>33671043.979194462</v>
      </c>
      <c r="DS131" s="164">
        <v>-5564265</v>
      </c>
      <c r="DU131" s="37">
        <f t="shared" si="73"/>
        <v>162491580.67409229</v>
      </c>
      <c r="DV131" s="132"/>
      <c r="DW131" s="61">
        <v>49461498.931615576</v>
      </c>
      <c r="DX131" s="134"/>
      <c r="DY131" s="61">
        <f t="shared" si="74"/>
        <v>211953079.60570788</v>
      </c>
      <c r="EA131" s="67">
        <f t="shared" si="75"/>
        <v>18085321.093565464</v>
      </c>
      <c r="EB131" s="34">
        <f t="shared" si="76"/>
        <v>9.3286894284862407E-2</v>
      </c>
      <c r="EC131" s="61">
        <f t="shared" si="77"/>
        <v>150.77257458099945</v>
      </c>
      <c r="EE131" s="165">
        <v>9169732.122399997</v>
      </c>
      <c r="EF131" s="166">
        <v>2814193.9400000018</v>
      </c>
      <c r="EG131" s="167">
        <f t="shared" si="78"/>
        <v>-6355538.1823999956</v>
      </c>
      <c r="EI131" s="168">
        <f t="shared" si="79"/>
        <v>205597541.4233079</v>
      </c>
      <c r="EJ131" s="166"/>
      <c r="EK131" s="162">
        <v>398</v>
      </c>
      <c r="EL131" s="162" t="s">
        <v>116</v>
      </c>
      <c r="EM131" s="163">
        <v>119951</v>
      </c>
      <c r="EN131" s="163">
        <v>173240237.22962445</v>
      </c>
      <c r="EO131" s="163">
        <v>33671043.979194462</v>
      </c>
      <c r="EP131" s="164">
        <v>-5564265</v>
      </c>
      <c r="ER131" s="37">
        <v>167675972.22962445</v>
      </c>
      <c r="ES131" s="132"/>
      <c r="ET131" s="61">
        <v>49461498.931615576</v>
      </c>
      <c r="EU131" s="134"/>
      <c r="EV131" s="61">
        <v>217137471.16124004</v>
      </c>
      <c r="EX131" s="67">
        <v>28437657.709097624</v>
      </c>
      <c r="EY131" s="34">
        <v>0.15070315751165231</v>
      </c>
      <c r="EZ131" s="61">
        <v>237.07728746819637</v>
      </c>
      <c r="FB131" s="165">
        <v>9169732.122399997</v>
      </c>
      <c r="FC131" s="166">
        <v>2814193.9400000018</v>
      </c>
      <c r="FD131" s="167">
        <v>-6355538.1823999956</v>
      </c>
      <c r="FF131" s="168">
        <v>210781932.97884005</v>
      </c>
      <c r="FG131" s="166"/>
      <c r="FH131" s="162">
        <v>398</v>
      </c>
      <c r="FI131" s="162" t="s">
        <v>116</v>
      </c>
      <c r="FJ131" s="163">
        <v>119951</v>
      </c>
      <c r="FK131" s="163">
        <v>173278590.07040715</v>
      </c>
      <c r="FL131" s="163">
        <v>33746895.054383643</v>
      </c>
      <c r="FM131" s="164">
        <v>-5564265</v>
      </c>
      <c r="FO131" s="37">
        <v>167714325.07040715</v>
      </c>
      <c r="FP131" s="132"/>
      <c r="FQ131" s="134">
        <v>49461498.931615576</v>
      </c>
      <c r="FS131" s="67">
        <v>28476010.549880326</v>
      </c>
      <c r="FT131" s="34">
        <v>0.15090640541148356</v>
      </c>
      <c r="FU131" s="61">
        <v>237.39702503422501</v>
      </c>
      <c r="FW131" s="162">
        <v>398</v>
      </c>
      <c r="FX131" s="162" t="s">
        <v>116</v>
      </c>
      <c r="FY131" s="163">
        <v>119951</v>
      </c>
      <c r="FZ131" s="163">
        <v>218826934.55594406</v>
      </c>
      <c r="GA131" s="163">
        <v>32874316.769784093</v>
      </c>
      <c r="GB131" s="164">
        <v>-5564265</v>
      </c>
      <c r="GD131" s="37">
        <f t="shared" si="80"/>
        <v>213262669.55594406</v>
      </c>
      <c r="GF131" s="67">
        <f t="shared" si="81"/>
        <v>19394911.043801636</v>
      </c>
      <c r="GG131" s="34">
        <f t="shared" si="82"/>
        <v>0.10004196258650654</v>
      </c>
      <c r="GH131" s="61">
        <f t="shared" si="83"/>
        <v>161.69028223025765</v>
      </c>
      <c r="GJ131" s="165">
        <v>8350379.3199879974</v>
      </c>
      <c r="GK131" s="166">
        <v>2937801.6687000007</v>
      </c>
      <c r="GL131" s="167">
        <f t="shared" si="84"/>
        <v>-5412577.6512879971</v>
      </c>
      <c r="GN131" s="168">
        <f t="shared" si="85"/>
        <v>207850091.90465605</v>
      </c>
      <c r="GO131" s="166"/>
      <c r="GP131" s="169">
        <v>7</v>
      </c>
      <c r="GQ131" s="166"/>
      <c r="GR131" s="170" t="s">
        <v>1028</v>
      </c>
      <c r="GS131" s="100">
        <v>119573</v>
      </c>
      <c r="GT131" s="100">
        <v>199432023.51214242</v>
      </c>
      <c r="GU131" s="100">
        <v>31293185.912778553</v>
      </c>
      <c r="GV131" s="100">
        <v>-5564265</v>
      </c>
      <c r="GW131" s="100"/>
      <c r="GX131" s="171">
        <f t="shared" si="86"/>
        <v>193867758.51214242</v>
      </c>
      <c r="GY131" s="100"/>
      <c r="GZ131" s="100">
        <v>-5412577.6512879971</v>
      </c>
      <c r="HA131" s="100"/>
      <c r="HB131" s="171">
        <f t="shared" si="87"/>
        <v>188455180.86085442</v>
      </c>
      <c r="HC131" s="100"/>
      <c r="HD131" s="172">
        <v>398</v>
      </c>
      <c r="HE131" s="164"/>
    </row>
    <row r="132" spans="1:213" x14ac:dyDescent="0.25">
      <c r="A132" s="6">
        <v>399</v>
      </c>
      <c r="B132" s="6" t="s">
        <v>1029</v>
      </c>
      <c r="C132" s="7">
        <v>8058</v>
      </c>
      <c r="D132" s="7">
        <v>13200680.45702794</v>
      </c>
      <c r="E132" s="7">
        <v>3279904.2982196943</v>
      </c>
      <c r="F132" s="53">
        <v>-586145</v>
      </c>
      <c r="H132" s="37">
        <f t="shared" si="88"/>
        <v>12614535.45702794</v>
      </c>
      <c r="I132" s="132"/>
      <c r="J132" s="61">
        <v>3560385.2896045474</v>
      </c>
      <c r="K132" s="134"/>
      <c r="L132" s="134">
        <f t="shared" si="52"/>
        <v>16174920.746632487</v>
      </c>
      <c r="M132" s="190">
        <f t="shared" si="89"/>
        <v>2007.3120807436692</v>
      </c>
      <c r="O132" s="67">
        <f t="shared" si="90"/>
        <v>628712.05343353376</v>
      </c>
      <c r="P132" s="34">
        <f t="shared" si="91"/>
        <v>4.0441503510021598E-2</v>
      </c>
      <c r="Q132" s="61">
        <f t="shared" si="92"/>
        <v>78.023337482444006</v>
      </c>
      <c r="S132" s="50">
        <v>157223.80891999998</v>
      </c>
      <c r="T132" s="51">
        <v>81765.624299999996</v>
      </c>
      <c r="U132" s="52">
        <f t="shared" si="93"/>
        <v>-75458.184619999985</v>
      </c>
      <c r="W132" s="50">
        <f t="shared" si="53"/>
        <v>16099462.562012486</v>
      </c>
      <c r="X132" s="52">
        <f t="shared" si="94"/>
        <v>1341621.8801677071</v>
      </c>
      <c r="Y132" s="51"/>
      <c r="Z132" s="6">
        <v>399</v>
      </c>
      <c r="AA132" s="6" t="s">
        <v>117</v>
      </c>
      <c r="AB132" s="7">
        <v>8058</v>
      </c>
      <c r="AC132" s="7">
        <v>13200680.457027944</v>
      </c>
      <c r="AD132" s="7">
        <v>3279904.2982196971</v>
      </c>
      <c r="AE132" s="53">
        <v>-676926</v>
      </c>
      <c r="AG132" s="37">
        <f t="shared" si="95"/>
        <v>12523754.457027944</v>
      </c>
      <c r="AH132" s="132"/>
      <c r="AI132" s="61">
        <v>3560385.2896045474</v>
      </c>
      <c r="AJ132" s="134"/>
      <c r="AK132" s="61">
        <f t="shared" si="54"/>
        <v>16084139.74663249</v>
      </c>
      <c r="AM132" s="67">
        <f t="shared" si="96"/>
        <v>537931.05343353748</v>
      </c>
      <c r="AN132" s="34">
        <f t="shared" si="97"/>
        <v>3.4602073344664919E-2</v>
      </c>
      <c r="AO132" s="61">
        <f t="shared" si="98"/>
        <v>66.757390597361322</v>
      </c>
      <c r="AQ132" s="50">
        <v>157690.84400000001</v>
      </c>
      <c r="AR132" s="51">
        <v>82008.509999999995</v>
      </c>
      <c r="AS132" s="52">
        <f t="shared" si="55"/>
        <v>-75682.334000000017</v>
      </c>
      <c r="AU132" s="70">
        <f t="shared" si="56"/>
        <v>16008457.41263249</v>
      </c>
      <c r="AV132" s="51"/>
      <c r="AW132" s="6">
        <v>399</v>
      </c>
      <c r="AX132" s="6" t="s">
        <v>117</v>
      </c>
      <c r="AY132" s="7">
        <v>8058</v>
      </c>
      <c r="AZ132" s="7">
        <v>13190686.184445769</v>
      </c>
      <c r="BA132" s="7">
        <v>3280097.5222196984</v>
      </c>
      <c r="BB132" s="53">
        <v>-676926</v>
      </c>
      <c r="BD132" s="37">
        <f t="shared" si="57"/>
        <v>12513760.184445769</v>
      </c>
      <c r="BE132" s="132"/>
      <c r="BF132" s="61">
        <v>3555770.2078320365</v>
      </c>
      <c r="BG132" s="134"/>
      <c r="BH132" s="61">
        <f t="shared" si="58"/>
        <v>16069530.392277805</v>
      </c>
      <c r="BJ132" s="67">
        <f t="shared" si="99"/>
        <v>523321.69907885231</v>
      </c>
      <c r="BK132" s="34">
        <f t="shared" si="100"/>
        <v>3.3662335904945842E-2</v>
      </c>
      <c r="BL132" s="61">
        <f t="shared" si="101"/>
        <v>64.944365733290184</v>
      </c>
      <c r="BN132" s="50">
        <v>157690.84400000001</v>
      </c>
      <c r="BO132" s="51">
        <v>82008.509999999995</v>
      </c>
      <c r="BP132" s="52">
        <f t="shared" si="59"/>
        <v>-75682.334000000017</v>
      </c>
      <c r="BR132" s="70">
        <f t="shared" si="60"/>
        <v>15993848.058277804</v>
      </c>
      <c r="BS132" s="51"/>
      <c r="BT132" s="6">
        <v>399</v>
      </c>
      <c r="BU132" s="6" t="s">
        <v>117</v>
      </c>
      <c r="BV132" s="7">
        <v>8058</v>
      </c>
      <c r="BW132" s="7">
        <v>13174125.063483307</v>
      </c>
      <c r="BX132" s="7">
        <v>3272405.654678348</v>
      </c>
      <c r="BY132" s="53">
        <v>-676926</v>
      </c>
      <c r="CA132" s="37">
        <f t="shared" si="61"/>
        <v>12497199.063483307</v>
      </c>
      <c r="CB132" s="132"/>
      <c r="CC132" s="61">
        <v>3555770.2078320365</v>
      </c>
      <c r="CD132" s="134"/>
      <c r="CE132" s="61">
        <f t="shared" si="62"/>
        <v>16052969.271315344</v>
      </c>
      <c r="CG132" s="67">
        <f t="shared" si="63"/>
        <v>506760.57811639085</v>
      </c>
      <c r="CH132" s="34">
        <f t="shared" si="64"/>
        <v>3.2597052317848076E-2</v>
      </c>
      <c r="CI132" s="61">
        <f t="shared" si="103"/>
        <v>62.889126100321526</v>
      </c>
      <c r="CK132" s="50">
        <v>157690.84400000001</v>
      </c>
      <c r="CL132" s="51">
        <v>82008.509999999995</v>
      </c>
      <c r="CM132" s="52">
        <f t="shared" si="65"/>
        <v>-75682.334000000017</v>
      </c>
      <c r="CO132" s="70">
        <f t="shared" si="66"/>
        <v>15977286.937315343</v>
      </c>
      <c r="CP132" s="51"/>
      <c r="CQ132" s="6">
        <v>399</v>
      </c>
      <c r="CR132" s="6" t="s">
        <v>117</v>
      </c>
      <c r="CS132" s="7">
        <v>8058</v>
      </c>
      <c r="CT132" s="7">
        <v>13323729.066512937</v>
      </c>
      <c r="CU132" s="7">
        <v>3272405.654678348</v>
      </c>
      <c r="CV132" s="53">
        <v>-676926</v>
      </c>
      <c r="CX132" s="37">
        <f t="shared" si="67"/>
        <v>12646803.066512937</v>
      </c>
      <c r="CY132" s="132"/>
      <c r="CZ132" s="61">
        <v>3555770.2078320365</v>
      </c>
      <c r="DA132" s="134"/>
      <c r="DB132" s="61">
        <f t="shared" si="68"/>
        <v>16202573.274344973</v>
      </c>
      <c r="DD132" s="67">
        <f t="shared" si="69"/>
        <v>656364.58114602044</v>
      </c>
      <c r="DE132" s="34">
        <f t="shared" si="70"/>
        <v>4.2220234791596631E-2</v>
      </c>
      <c r="DF132" s="61">
        <f t="shared" si="102"/>
        <v>81.455023721273321</v>
      </c>
      <c r="DH132" s="50">
        <v>157690.84400000001</v>
      </c>
      <c r="DI132" s="51">
        <v>82008.509999999995</v>
      </c>
      <c r="DJ132" s="52">
        <f t="shared" si="71"/>
        <v>-75682.334000000017</v>
      </c>
      <c r="DL132" s="70">
        <f t="shared" si="72"/>
        <v>16126890.940344973</v>
      </c>
      <c r="DM132" s="51"/>
      <c r="DN132" s="6">
        <v>399</v>
      </c>
      <c r="DO132" s="6" t="s">
        <v>117</v>
      </c>
      <c r="DP132" s="7">
        <v>8058</v>
      </c>
      <c r="DQ132" s="7">
        <v>13369100.611038508</v>
      </c>
      <c r="DR132" s="7">
        <v>3277494.5566067225</v>
      </c>
      <c r="DS132" s="53">
        <v>-676926</v>
      </c>
      <c r="DU132" s="37">
        <f t="shared" si="73"/>
        <v>12692174.611038508</v>
      </c>
      <c r="DV132" s="132"/>
      <c r="DW132" s="61">
        <v>3594178.1865678644</v>
      </c>
      <c r="DX132" s="134"/>
      <c r="DY132" s="61">
        <f t="shared" si="74"/>
        <v>16286352.797606371</v>
      </c>
      <c r="EA132" s="67">
        <f t="shared" si="75"/>
        <v>740144.10440741852</v>
      </c>
      <c r="EB132" s="34">
        <f t="shared" si="76"/>
        <v>4.7609299412737949E-2</v>
      </c>
      <c r="EC132" s="61">
        <f t="shared" si="77"/>
        <v>91.852085431548588</v>
      </c>
      <c r="EE132" s="50">
        <v>157690.84400000001</v>
      </c>
      <c r="EF132" s="51">
        <v>82008.509999999995</v>
      </c>
      <c r="EG132" s="52">
        <f t="shared" si="78"/>
        <v>-75682.334000000017</v>
      </c>
      <c r="EI132" s="70">
        <f t="shared" si="79"/>
        <v>16210670.463606371</v>
      </c>
      <c r="EJ132" s="51"/>
      <c r="EK132" s="6">
        <v>399</v>
      </c>
      <c r="EL132" s="6" t="s">
        <v>117</v>
      </c>
      <c r="EM132" s="7">
        <v>8058</v>
      </c>
      <c r="EN132" s="7">
        <v>13725913.097602323</v>
      </c>
      <c r="EO132" s="7">
        <v>3277494.5566067225</v>
      </c>
      <c r="EP132" s="53">
        <v>-676926</v>
      </c>
      <c r="ER132" s="37">
        <v>13048987.097602323</v>
      </c>
      <c r="ES132" s="132"/>
      <c r="ET132" s="61">
        <v>3594178.1865678644</v>
      </c>
      <c r="EU132" s="134"/>
      <c r="EV132" s="61">
        <v>16643165.284170188</v>
      </c>
      <c r="EX132" s="67">
        <v>1444920.8109712359</v>
      </c>
      <c r="EY132" s="34">
        <v>9.5071559976499478E-2</v>
      </c>
      <c r="EZ132" s="61">
        <v>179.31506713467806</v>
      </c>
      <c r="FB132" s="50">
        <v>157690.84400000001</v>
      </c>
      <c r="FC132" s="51">
        <v>82008.509999999995</v>
      </c>
      <c r="FD132" s="52">
        <v>-75682.334000000017</v>
      </c>
      <c r="FF132" s="70">
        <v>16567482.950170187</v>
      </c>
      <c r="FG132" s="51"/>
      <c r="FH132" s="6">
        <v>399</v>
      </c>
      <c r="FI132" s="6" t="s">
        <v>117</v>
      </c>
      <c r="FJ132" s="7">
        <v>8058</v>
      </c>
      <c r="FK132" s="7">
        <v>13791287.612647641</v>
      </c>
      <c r="FL132" s="7">
        <v>3345371.0567295901</v>
      </c>
      <c r="FM132" s="53">
        <v>-676926</v>
      </c>
      <c r="FO132" s="37">
        <v>13114361.612647641</v>
      </c>
      <c r="FP132" s="132"/>
      <c r="FQ132" s="134">
        <v>3594178.1865678644</v>
      </c>
      <c r="FS132" s="67">
        <v>1510295.3260165546</v>
      </c>
      <c r="FT132" s="34">
        <v>9.9373011710652201E-2</v>
      </c>
      <c r="FU132" s="61">
        <v>187.42806230039147</v>
      </c>
      <c r="FW132" s="6">
        <v>399</v>
      </c>
      <c r="FX132" s="6" t="s">
        <v>117</v>
      </c>
      <c r="FY132" s="7">
        <v>8058</v>
      </c>
      <c r="FZ132" s="7">
        <v>17306210.819172423</v>
      </c>
      <c r="GA132" s="7">
        <v>3465477.4336268678</v>
      </c>
      <c r="GB132" s="53">
        <v>-676926</v>
      </c>
      <c r="GD132" s="37">
        <f t="shared" si="80"/>
        <v>16629284.819172423</v>
      </c>
      <c r="GF132" s="67">
        <f t="shared" si="81"/>
        <v>1083076.1259734705</v>
      </c>
      <c r="GG132" s="34">
        <f t="shared" si="82"/>
        <v>6.966818388635726E-2</v>
      </c>
      <c r="GH132" s="61">
        <f t="shared" si="83"/>
        <v>134.41004293540215</v>
      </c>
      <c r="GJ132" s="50">
        <v>167653.558238</v>
      </c>
      <c r="GK132" s="51">
        <v>92468.381699999998</v>
      </c>
      <c r="GL132" s="52">
        <f t="shared" si="84"/>
        <v>-75185.176538</v>
      </c>
      <c r="GN132" s="70">
        <f t="shared" si="85"/>
        <v>16554099.642634423</v>
      </c>
      <c r="GO132" s="51"/>
      <c r="GP132" s="125">
        <v>15</v>
      </c>
      <c r="GQ132" s="51"/>
      <c r="GR132" s="106" t="s">
        <v>1029</v>
      </c>
      <c r="GS132" s="88">
        <v>8051</v>
      </c>
      <c r="GT132" s="88">
        <v>16223134.693198953</v>
      </c>
      <c r="GU132" s="88">
        <v>3319443.7863888382</v>
      </c>
      <c r="GV132" s="88">
        <v>-676926</v>
      </c>
      <c r="GX132" s="97">
        <f t="shared" si="86"/>
        <v>15546208.693198953</v>
      </c>
      <c r="GZ132" s="88">
        <v>-75185.176538</v>
      </c>
      <c r="HB132" s="97">
        <f t="shared" si="87"/>
        <v>15471023.516660953</v>
      </c>
      <c r="HD132" s="110">
        <v>399</v>
      </c>
      <c r="HE132" s="53"/>
    </row>
    <row r="133" spans="1:213" x14ac:dyDescent="0.25">
      <c r="A133" s="6">
        <v>400</v>
      </c>
      <c r="B133" s="6" t="s">
        <v>1030</v>
      </c>
      <c r="C133" s="7">
        <v>8647</v>
      </c>
      <c r="D133" s="7">
        <v>16699253.908330983</v>
      </c>
      <c r="E133" s="7">
        <v>4769660.9067419358</v>
      </c>
      <c r="F133" s="53">
        <v>583850</v>
      </c>
      <c r="H133" s="37">
        <f t="shared" si="88"/>
        <v>17283103.908330984</v>
      </c>
      <c r="I133" s="132"/>
      <c r="J133" s="61">
        <v>4422003.8762222361</v>
      </c>
      <c r="K133" s="134"/>
      <c r="L133" s="134">
        <f t="shared" si="52"/>
        <v>21705107.784553222</v>
      </c>
      <c r="M133" s="190">
        <f t="shared" si="89"/>
        <v>2510.131581421675</v>
      </c>
      <c r="O133" s="67">
        <f t="shared" si="90"/>
        <v>1516109.9031293765</v>
      </c>
      <c r="P133" s="34">
        <f t="shared" si="91"/>
        <v>7.5095847353789089E-2</v>
      </c>
      <c r="Q133" s="61">
        <f t="shared" si="92"/>
        <v>175.33363052265253</v>
      </c>
      <c r="S133" s="50">
        <v>61239.258099999999</v>
      </c>
      <c r="T133" s="51">
        <v>376543.27400000003</v>
      </c>
      <c r="U133" s="52">
        <f t="shared" si="93"/>
        <v>315304.01590000006</v>
      </c>
      <c r="W133" s="50">
        <f t="shared" si="53"/>
        <v>22020411.800453223</v>
      </c>
      <c r="X133" s="52">
        <f t="shared" si="94"/>
        <v>1835034.3167044353</v>
      </c>
      <c r="Y133" s="51"/>
      <c r="Z133" s="6">
        <v>400</v>
      </c>
      <c r="AA133" s="6" t="s">
        <v>118</v>
      </c>
      <c r="AB133" s="7">
        <v>8647</v>
      </c>
      <c r="AC133" s="7">
        <v>16699253.908330983</v>
      </c>
      <c r="AD133" s="7">
        <v>4769660.9067419358</v>
      </c>
      <c r="AE133" s="53">
        <v>392474</v>
      </c>
      <c r="AG133" s="37">
        <f t="shared" si="95"/>
        <v>17091727.908330984</v>
      </c>
      <c r="AH133" s="132"/>
      <c r="AI133" s="61">
        <v>4422003.8762222361</v>
      </c>
      <c r="AJ133" s="134"/>
      <c r="AK133" s="61">
        <f t="shared" si="54"/>
        <v>21513731.784553222</v>
      </c>
      <c r="AM133" s="67">
        <f t="shared" si="96"/>
        <v>1324733.9031293765</v>
      </c>
      <c r="AN133" s="34">
        <f t="shared" si="97"/>
        <v>6.5616625000901166E-2</v>
      </c>
      <c r="AO133" s="61">
        <f t="shared" si="98"/>
        <v>153.20156159701358</v>
      </c>
      <c r="AQ133" s="50">
        <v>61421.17</v>
      </c>
      <c r="AR133" s="51">
        <v>377661.80000000005</v>
      </c>
      <c r="AS133" s="52">
        <f t="shared" si="55"/>
        <v>316240.63000000006</v>
      </c>
      <c r="AU133" s="70">
        <f t="shared" si="56"/>
        <v>21829972.414553221</v>
      </c>
      <c r="AV133" s="51"/>
      <c r="AW133" s="6">
        <v>400</v>
      </c>
      <c r="AX133" s="6" t="s">
        <v>118</v>
      </c>
      <c r="AY133" s="7">
        <v>8647</v>
      </c>
      <c r="AZ133" s="7">
        <v>16654733.827289015</v>
      </c>
      <c r="BA133" s="7">
        <v>4769867.5467419364</v>
      </c>
      <c r="BB133" s="53">
        <v>392474</v>
      </c>
      <c r="BD133" s="37">
        <f t="shared" si="57"/>
        <v>17047207.827289015</v>
      </c>
      <c r="BE133" s="132"/>
      <c r="BF133" s="61">
        <v>4380721.0983442189</v>
      </c>
      <c r="BG133" s="134"/>
      <c r="BH133" s="61">
        <f t="shared" si="58"/>
        <v>21427928.925633233</v>
      </c>
      <c r="BJ133" s="67">
        <f t="shared" si="99"/>
        <v>1238931.0442093872</v>
      </c>
      <c r="BK133" s="34">
        <f t="shared" si="100"/>
        <v>6.1366643925865355E-2</v>
      </c>
      <c r="BL133" s="61">
        <f t="shared" si="101"/>
        <v>143.27871449166037</v>
      </c>
      <c r="BN133" s="50">
        <v>61421.17</v>
      </c>
      <c r="BO133" s="51">
        <v>377661.80000000005</v>
      </c>
      <c r="BP133" s="52">
        <f t="shared" si="59"/>
        <v>316240.63000000006</v>
      </c>
      <c r="BR133" s="70">
        <f t="shared" si="60"/>
        <v>21744169.555633232</v>
      </c>
      <c r="BS133" s="51"/>
      <c r="BT133" s="6">
        <v>400</v>
      </c>
      <c r="BU133" s="6" t="s">
        <v>118</v>
      </c>
      <c r="BV133" s="7">
        <v>8647</v>
      </c>
      <c r="BW133" s="7">
        <v>16660350.780894797</v>
      </c>
      <c r="BX133" s="7">
        <v>4784206.9459304484</v>
      </c>
      <c r="BY133" s="53">
        <v>392474</v>
      </c>
      <c r="CA133" s="37">
        <f t="shared" si="61"/>
        <v>17052824.780894797</v>
      </c>
      <c r="CB133" s="132"/>
      <c r="CC133" s="61">
        <v>4380721.0983442189</v>
      </c>
      <c r="CD133" s="134"/>
      <c r="CE133" s="61">
        <f t="shared" si="62"/>
        <v>21433545.879239015</v>
      </c>
      <c r="CG133" s="67">
        <f t="shared" si="63"/>
        <v>1244547.9978151694</v>
      </c>
      <c r="CH133" s="34">
        <f t="shared" si="64"/>
        <v>6.164486247038016E-2</v>
      </c>
      <c r="CI133" s="61">
        <f t="shared" si="103"/>
        <v>143.92829857929564</v>
      </c>
      <c r="CK133" s="50">
        <v>61421.17</v>
      </c>
      <c r="CL133" s="51">
        <v>377661.80000000005</v>
      </c>
      <c r="CM133" s="52">
        <f t="shared" si="65"/>
        <v>316240.63000000006</v>
      </c>
      <c r="CO133" s="70">
        <f t="shared" si="66"/>
        <v>21749786.509239014</v>
      </c>
      <c r="CP133" s="51"/>
      <c r="CQ133" s="6">
        <v>400</v>
      </c>
      <c r="CR133" s="6" t="s">
        <v>118</v>
      </c>
      <c r="CS133" s="7">
        <v>8647</v>
      </c>
      <c r="CT133" s="7">
        <v>16632145.862046622</v>
      </c>
      <c r="CU133" s="7">
        <v>4784206.9459304484</v>
      </c>
      <c r="CV133" s="53">
        <v>392474</v>
      </c>
      <c r="CX133" s="37">
        <f t="shared" si="67"/>
        <v>17024619.862046622</v>
      </c>
      <c r="CY133" s="132"/>
      <c r="CZ133" s="61">
        <v>4380721.0983442189</v>
      </c>
      <c r="DA133" s="134"/>
      <c r="DB133" s="61">
        <f t="shared" si="68"/>
        <v>21405340.96039084</v>
      </c>
      <c r="DD133" s="67">
        <f t="shared" si="69"/>
        <v>1216343.0789669938</v>
      </c>
      <c r="DE133" s="34">
        <f t="shared" si="70"/>
        <v>6.0247818446014428E-2</v>
      </c>
      <c r="DF133" s="61">
        <f t="shared" si="102"/>
        <v>140.6664830538908</v>
      </c>
      <c r="DH133" s="50">
        <v>61421.17</v>
      </c>
      <c r="DI133" s="51">
        <v>377661.80000000005</v>
      </c>
      <c r="DJ133" s="52">
        <f t="shared" si="71"/>
        <v>316240.63000000006</v>
      </c>
      <c r="DL133" s="70">
        <f t="shared" si="72"/>
        <v>21721581.590390839</v>
      </c>
      <c r="DM133" s="51"/>
      <c r="DN133" s="6">
        <v>400</v>
      </c>
      <c r="DO133" s="6" t="s">
        <v>118</v>
      </c>
      <c r="DP133" s="7">
        <v>8647</v>
      </c>
      <c r="DQ133" s="7">
        <v>16679354.369569123</v>
      </c>
      <c r="DR133" s="7">
        <v>4786090.4626656584</v>
      </c>
      <c r="DS133" s="53">
        <v>392474</v>
      </c>
      <c r="DU133" s="37">
        <f t="shared" si="73"/>
        <v>17071828.369569123</v>
      </c>
      <c r="DV133" s="132"/>
      <c r="DW133" s="61">
        <v>4423574.5451562097</v>
      </c>
      <c r="DX133" s="134"/>
      <c r="DY133" s="61">
        <f t="shared" si="74"/>
        <v>21495402.914725333</v>
      </c>
      <c r="EA133" s="67">
        <f t="shared" si="75"/>
        <v>1306405.0333014876</v>
      </c>
      <c r="EB133" s="34">
        <f t="shared" si="76"/>
        <v>6.470876073069122E-2</v>
      </c>
      <c r="EC133" s="61">
        <f t="shared" si="77"/>
        <v>151.08188195923299</v>
      </c>
      <c r="EE133" s="50">
        <v>61421.17</v>
      </c>
      <c r="EF133" s="51">
        <v>377661.80000000005</v>
      </c>
      <c r="EG133" s="52">
        <f t="shared" si="78"/>
        <v>316240.63000000006</v>
      </c>
      <c r="EI133" s="70">
        <f t="shared" si="79"/>
        <v>21811643.544725332</v>
      </c>
      <c r="EJ133" s="51"/>
      <c r="EK133" s="6">
        <v>400</v>
      </c>
      <c r="EL133" s="6" t="s">
        <v>118</v>
      </c>
      <c r="EM133" s="7">
        <v>8647</v>
      </c>
      <c r="EN133" s="7">
        <v>17068795.058179431</v>
      </c>
      <c r="EO133" s="7">
        <v>4786090.4626656584</v>
      </c>
      <c r="EP133" s="53">
        <v>392474</v>
      </c>
      <c r="ER133" s="37">
        <v>17461269.058179431</v>
      </c>
      <c r="ES133" s="132"/>
      <c r="ET133" s="61">
        <v>4423574.5451562097</v>
      </c>
      <c r="EU133" s="134"/>
      <c r="EV133" s="61">
        <v>21884843.603335641</v>
      </c>
      <c r="EX133" s="67">
        <v>2067969.9219117984</v>
      </c>
      <c r="EY133" s="34">
        <v>0.10435399423524078</v>
      </c>
      <c r="EZ133" s="61">
        <v>239.15461106878669</v>
      </c>
      <c r="FB133" s="50">
        <v>61421.17</v>
      </c>
      <c r="FC133" s="51">
        <v>377661.80000000005</v>
      </c>
      <c r="FD133" s="52">
        <v>316240.63000000006</v>
      </c>
      <c r="FF133" s="70">
        <v>22201084.23333564</v>
      </c>
      <c r="FG133" s="51"/>
      <c r="FH133" s="6">
        <v>400</v>
      </c>
      <c r="FI133" s="6" t="s">
        <v>118</v>
      </c>
      <c r="FJ133" s="7">
        <v>8647</v>
      </c>
      <c r="FK133" s="7">
        <v>17112605.818653096</v>
      </c>
      <c r="FL133" s="7">
        <v>4832601.8084774101</v>
      </c>
      <c r="FM133" s="53">
        <v>392474</v>
      </c>
      <c r="FO133" s="37">
        <v>17505079.818653096</v>
      </c>
      <c r="FP133" s="132"/>
      <c r="FQ133" s="134">
        <v>4423574.5451562097</v>
      </c>
      <c r="FS133" s="67">
        <v>2111780.6823854633</v>
      </c>
      <c r="FT133" s="34">
        <v>0.10656477486481772</v>
      </c>
      <c r="FU133" s="61">
        <v>244.22119606631932</v>
      </c>
      <c r="FW133" s="6">
        <v>400</v>
      </c>
      <c r="FX133" s="6" t="s">
        <v>118</v>
      </c>
      <c r="FY133" s="7">
        <v>8647</v>
      </c>
      <c r="FZ133" s="7">
        <v>21410259.397969652</v>
      </c>
      <c r="GA133" s="7">
        <v>4931256.9408142706</v>
      </c>
      <c r="GB133" s="53">
        <v>392474</v>
      </c>
      <c r="GD133" s="37">
        <f t="shared" si="80"/>
        <v>21802733.397969652</v>
      </c>
      <c r="GF133" s="67">
        <f t="shared" si="81"/>
        <v>1613735.5165458061</v>
      </c>
      <c r="GG133" s="34">
        <f t="shared" si="82"/>
        <v>7.9931432259479546E-2</v>
      </c>
      <c r="GH133" s="61">
        <f t="shared" si="83"/>
        <v>186.62374425185683</v>
      </c>
      <c r="GJ133" s="50">
        <v>79954.45938</v>
      </c>
      <c r="GK133" s="51">
        <v>504318.98970000003</v>
      </c>
      <c r="GL133" s="52">
        <f t="shared" si="84"/>
        <v>424364.53032000002</v>
      </c>
      <c r="GN133" s="70">
        <f t="shared" si="85"/>
        <v>22227097.928289652</v>
      </c>
      <c r="GO133" s="51"/>
      <c r="GP133" s="125">
        <v>2</v>
      </c>
      <c r="GQ133" s="51"/>
      <c r="GR133" s="106" t="s">
        <v>1030</v>
      </c>
      <c r="GS133" s="88">
        <v>8610</v>
      </c>
      <c r="GT133" s="88">
        <v>19796523.881423846</v>
      </c>
      <c r="GU133" s="88">
        <v>4629078.1297403779</v>
      </c>
      <c r="GV133" s="88">
        <v>392474</v>
      </c>
      <c r="GX133" s="97">
        <f t="shared" si="86"/>
        <v>20188997.881423846</v>
      </c>
      <c r="GZ133" s="88">
        <v>424364.53032000002</v>
      </c>
      <c r="HB133" s="97">
        <f t="shared" si="87"/>
        <v>20613362.411743846</v>
      </c>
      <c r="HD133" s="110">
        <v>400</v>
      </c>
      <c r="HE133" s="53"/>
    </row>
    <row r="134" spans="1:213" x14ac:dyDescent="0.25">
      <c r="A134" s="6">
        <v>402</v>
      </c>
      <c r="B134" s="6" t="s">
        <v>1031</v>
      </c>
      <c r="C134" s="7">
        <v>9617</v>
      </c>
      <c r="D134" s="7">
        <v>26522376.413426593</v>
      </c>
      <c r="E134" s="7">
        <v>8568031.5639131274</v>
      </c>
      <c r="F134" s="53">
        <v>-380912</v>
      </c>
      <c r="H134" s="37">
        <f t="shared" si="88"/>
        <v>26141464.413426593</v>
      </c>
      <c r="I134" s="132"/>
      <c r="J134" s="61">
        <v>5076165.739021806</v>
      </c>
      <c r="K134" s="134"/>
      <c r="L134" s="134">
        <f t="shared" si="52"/>
        <v>31217630.152448401</v>
      </c>
      <c r="M134" s="190">
        <f t="shared" si="89"/>
        <v>3246.0881930382034</v>
      </c>
      <c r="O134" s="67">
        <f t="shared" si="90"/>
        <v>1435522.5473862812</v>
      </c>
      <c r="P134" s="34">
        <f t="shared" si="91"/>
        <v>4.8200838114703569E-2</v>
      </c>
      <c r="Q134" s="61">
        <f t="shared" si="92"/>
        <v>149.26926769120112</v>
      </c>
      <c r="S134" s="50">
        <v>210837.04620000001</v>
      </c>
      <c r="T134" s="51">
        <v>331820.26420000009</v>
      </c>
      <c r="U134" s="52">
        <f t="shared" si="93"/>
        <v>120983.21800000008</v>
      </c>
      <c r="W134" s="50">
        <f t="shared" si="53"/>
        <v>31338613.370448399</v>
      </c>
      <c r="X134" s="52">
        <f t="shared" si="94"/>
        <v>2611551.1142040333</v>
      </c>
      <c r="Y134" s="51"/>
      <c r="Z134" s="6">
        <v>402</v>
      </c>
      <c r="AA134" s="6" t="s">
        <v>119</v>
      </c>
      <c r="AB134" s="7">
        <v>9617</v>
      </c>
      <c r="AC134" s="7">
        <v>26522376.413426593</v>
      </c>
      <c r="AD134" s="7">
        <v>8568031.5639131311</v>
      </c>
      <c r="AE134" s="53">
        <v>-397858</v>
      </c>
      <c r="AG134" s="37">
        <f t="shared" si="95"/>
        <v>26124518.413426593</v>
      </c>
      <c r="AH134" s="132"/>
      <c r="AI134" s="61">
        <v>5076165.739021806</v>
      </c>
      <c r="AJ134" s="134"/>
      <c r="AK134" s="61">
        <f t="shared" si="54"/>
        <v>31200684.152448401</v>
      </c>
      <c r="AM134" s="67">
        <f t="shared" si="96"/>
        <v>1418576.5473862812</v>
      </c>
      <c r="AN134" s="34">
        <f t="shared" si="97"/>
        <v>4.7631838760301942E-2</v>
      </c>
      <c r="AO134" s="61">
        <f t="shared" si="98"/>
        <v>147.50717972197995</v>
      </c>
      <c r="AQ134" s="50">
        <v>211463.34000000003</v>
      </c>
      <c r="AR134" s="51">
        <v>332805.94</v>
      </c>
      <c r="AS134" s="52">
        <f t="shared" si="55"/>
        <v>121342.59999999998</v>
      </c>
      <c r="AU134" s="70">
        <f t="shared" si="56"/>
        <v>31322026.752448402</v>
      </c>
      <c r="AV134" s="51"/>
      <c r="AW134" s="6">
        <v>402</v>
      </c>
      <c r="AX134" s="6" t="s">
        <v>119</v>
      </c>
      <c r="AY134" s="7">
        <v>9617</v>
      </c>
      <c r="AZ134" s="7">
        <v>26506809.356303271</v>
      </c>
      <c r="BA134" s="7">
        <v>8568264.1719131321</v>
      </c>
      <c r="BB134" s="53">
        <v>-397858</v>
      </c>
      <c r="BD134" s="37">
        <f t="shared" si="57"/>
        <v>26108951.356303271</v>
      </c>
      <c r="BE134" s="132"/>
      <c r="BF134" s="61">
        <v>5044122.7585545219</v>
      </c>
      <c r="BG134" s="134"/>
      <c r="BH134" s="61">
        <f t="shared" si="58"/>
        <v>31153074.114857793</v>
      </c>
      <c r="BJ134" s="67">
        <f t="shared" si="99"/>
        <v>1370966.5097956732</v>
      </c>
      <c r="BK134" s="34">
        <f t="shared" si="100"/>
        <v>4.6033226659977798E-2</v>
      </c>
      <c r="BL134" s="61">
        <f t="shared" si="101"/>
        <v>142.55656751540744</v>
      </c>
      <c r="BN134" s="50">
        <v>211463.34000000003</v>
      </c>
      <c r="BO134" s="51">
        <v>332805.94</v>
      </c>
      <c r="BP134" s="52">
        <f t="shared" si="59"/>
        <v>121342.59999999998</v>
      </c>
      <c r="BR134" s="70">
        <f t="shared" si="60"/>
        <v>31274416.714857794</v>
      </c>
      <c r="BS134" s="51"/>
      <c r="BT134" s="6">
        <v>402</v>
      </c>
      <c r="BU134" s="6" t="s">
        <v>119</v>
      </c>
      <c r="BV134" s="7">
        <v>9617</v>
      </c>
      <c r="BW134" s="7">
        <v>26532111.553209908</v>
      </c>
      <c r="BX134" s="7">
        <v>8599148.8046268784</v>
      </c>
      <c r="BY134" s="53">
        <v>-397858</v>
      </c>
      <c r="CA134" s="37">
        <f t="shared" si="61"/>
        <v>26134253.553209908</v>
      </c>
      <c r="CB134" s="132"/>
      <c r="CC134" s="61">
        <v>5044122.7585545219</v>
      </c>
      <c r="CD134" s="134"/>
      <c r="CE134" s="61">
        <f t="shared" si="62"/>
        <v>31178376.31176443</v>
      </c>
      <c r="CG134" s="67">
        <f t="shared" si="63"/>
        <v>1396268.7067023106</v>
      </c>
      <c r="CH134" s="34">
        <f t="shared" si="64"/>
        <v>4.6882803769904592E-2</v>
      </c>
      <c r="CI134" s="61">
        <f t="shared" si="103"/>
        <v>145.18755398797032</v>
      </c>
      <c r="CK134" s="50">
        <v>211463.34000000003</v>
      </c>
      <c r="CL134" s="51">
        <v>332805.94</v>
      </c>
      <c r="CM134" s="52">
        <f t="shared" si="65"/>
        <v>121342.59999999998</v>
      </c>
      <c r="CO134" s="70">
        <f t="shared" si="66"/>
        <v>31299718.911764432</v>
      </c>
      <c r="CP134" s="51"/>
      <c r="CQ134" s="6">
        <v>402</v>
      </c>
      <c r="CR134" s="6" t="s">
        <v>119</v>
      </c>
      <c r="CS134" s="7">
        <v>9617</v>
      </c>
      <c r="CT134" s="7">
        <v>26516298.370030135</v>
      </c>
      <c r="CU134" s="7">
        <v>8599148.8046268784</v>
      </c>
      <c r="CV134" s="53">
        <v>-397858</v>
      </c>
      <c r="CX134" s="37">
        <f t="shared" si="67"/>
        <v>26118440.370030135</v>
      </c>
      <c r="CY134" s="132"/>
      <c r="CZ134" s="61">
        <v>5044122.7585545219</v>
      </c>
      <c r="DA134" s="134"/>
      <c r="DB134" s="61">
        <f t="shared" si="68"/>
        <v>31162563.128584657</v>
      </c>
      <c r="DD134" s="67">
        <f t="shared" si="69"/>
        <v>1380455.5235225372</v>
      </c>
      <c r="DE134" s="34">
        <f t="shared" si="70"/>
        <v>4.6351841240674943E-2</v>
      </c>
      <c r="DF134" s="61">
        <f t="shared" si="102"/>
        <v>143.54325917880183</v>
      </c>
      <c r="DH134" s="50">
        <v>211463.34000000003</v>
      </c>
      <c r="DI134" s="51">
        <v>332805.94</v>
      </c>
      <c r="DJ134" s="52">
        <f t="shared" si="71"/>
        <v>121342.59999999998</v>
      </c>
      <c r="DL134" s="70">
        <f t="shared" si="72"/>
        <v>31283905.728584658</v>
      </c>
      <c r="DM134" s="51"/>
      <c r="DN134" s="6">
        <v>402</v>
      </c>
      <c r="DO134" s="6" t="s">
        <v>119</v>
      </c>
      <c r="DP134" s="7">
        <v>9617</v>
      </c>
      <c r="DQ134" s="7">
        <v>26596564.264281802</v>
      </c>
      <c r="DR134" s="7">
        <v>8611884.8382254932</v>
      </c>
      <c r="DS134" s="53">
        <v>-397858</v>
      </c>
      <c r="DU134" s="37">
        <f t="shared" si="73"/>
        <v>26198706.264281802</v>
      </c>
      <c r="DV134" s="132"/>
      <c r="DW134" s="61">
        <v>5077908.7677994426</v>
      </c>
      <c r="DX134" s="134"/>
      <c r="DY134" s="61">
        <f t="shared" si="74"/>
        <v>31276615.032081246</v>
      </c>
      <c r="EA134" s="67">
        <f t="shared" si="75"/>
        <v>1494507.4270191267</v>
      </c>
      <c r="EB134" s="34">
        <f t="shared" si="76"/>
        <v>5.0181385643946252E-2</v>
      </c>
      <c r="EC134" s="61">
        <f t="shared" si="77"/>
        <v>155.40266476230912</v>
      </c>
      <c r="EE134" s="50">
        <v>211463.34000000003</v>
      </c>
      <c r="EF134" s="51">
        <v>332805.94</v>
      </c>
      <c r="EG134" s="52">
        <f t="shared" si="78"/>
        <v>121342.59999999998</v>
      </c>
      <c r="EI134" s="70">
        <f t="shared" si="79"/>
        <v>31397957.632081248</v>
      </c>
      <c r="EJ134" s="51"/>
      <c r="EK134" s="6">
        <v>402</v>
      </c>
      <c r="EL134" s="6" t="s">
        <v>119</v>
      </c>
      <c r="EM134" s="7">
        <v>9617</v>
      </c>
      <c r="EN134" s="7">
        <v>27071124.118011534</v>
      </c>
      <c r="EO134" s="7">
        <v>8611884.8382254932</v>
      </c>
      <c r="EP134" s="53">
        <v>-397858</v>
      </c>
      <c r="ER134" s="37">
        <v>26673266.118011534</v>
      </c>
      <c r="ES134" s="132"/>
      <c r="ET134" s="61">
        <v>5077908.7677994426</v>
      </c>
      <c r="EU134" s="134"/>
      <c r="EV134" s="61">
        <v>31751174.885810979</v>
      </c>
      <c r="EX134" s="67">
        <v>2387955.5207488611</v>
      </c>
      <c r="EY134" s="34">
        <v>8.1324717533874186E-2</v>
      </c>
      <c r="EZ134" s="61">
        <v>248.30565880720195</v>
      </c>
      <c r="FB134" s="50">
        <v>211463.34000000003</v>
      </c>
      <c r="FC134" s="51">
        <v>332805.94</v>
      </c>
      <c r="FD134" s="52">
        <v>121342.59999999998</v>
      </c>
      <c r="FF134" s="70">
        <v>31872517.48581098</v>
      </c>
      <c r="FG134" s="51"/>
      <c r="FH134" s="6">
        <v>402</v>
      </c>
      <c r="FI134" s="6" t="s">
        <v>119</v>
      </c>
      <c r="FJ134" s="7">
        <v>9617</v>
      </c>
      <c r="FK134" s="7">
        <v>27054017.971716769</v>
      </c>
      <c r="FL134" s="7">
        <v>8597775.8892772701</v>
      </c>
      <c r="FM134" s="53">
        <v>-397858</v>
      </c>
      <c r="FO134" s="37">
        <v>26656159.971716769</v>
      </c>
      <c r="FP134" s="132"/>
      <c r="FQ134" s="134">
        <v>5077908.7677994426</v>
      </c>
      <c r="FS134" s="67">
        <v>2370849.374454096</v>
      </c>
      <c r="FT134" s="34">
        <v>8.0742147002963019E-2</v>
      </c>
      <c r="FU134" s="61">
        <v>246.52691842093125</v>
      </c>
      <c r="FW134" s="6">
        <v>402</v>
      </c>
      <c r="FX134" s="6" t="s">
        <v>119</v>
      </c>
      <c r="FY134" s="7">
        <v>9617</v>
      </c>
      <c r="FZ134" s="7">
        <v>31789658.384003282</v>
      </c>
      <c r="GA134" s="7">
        <v>8535145.4457438122</v>
      </c>
      <c r="GB134" s="53">
        <v>-397858</v>
      </c>
      <c r="GD134" s="37">
        <f t="shared" si="80"/>
        <v>31391800.384003282</v>
      </c>
      <c r="GF134" s="67">
        <f t="shared" si="81"/>
        <v>1609692.7789411619</v>
      </c>
      <c r="GG134" s="34">
        <f t="shared" si="82"/>
        <v>5.4048988079928889E-2</v>
      </c>
      <c r="GH134" s="61">
        <f t="shared" si="83"/>
        <v>167.37992918177829</v>
      </c>
      <c r="GJ134" s="50">
        <v>160318.12929999997</v>
      </c>
      <c r="GK134" s="51">
        <v>288031.41880000004</v>
      </c>
      <c r="GL134" s="52">
        <f t="shared" si="84"/>
        <v>127713.28950000007</v>
      </c>
      <c r="GN134" s="70">
        <f t="shared" si="85"/>
        <v>31519513.673503283</v>
      </c>
      <c r="GO134" s="51"/>
      <c r="GP134" s="125">
        <v>11</v>
      </c>
      <c r="GQ134" s="51"/>
      <c r="GR134" s="106" t="s">
        <v>1031</v>
      </c>
      <c r="GS134" s="88">
        <v>9692</v>
      </c>
      <c r="GT134" s="88">
        <v>30179965.60506212</v>
      </c>
      <c r="GU134" s="88">
        <v>8512763.2739000991</v>
      </c>
      <c r="GV134" s="88">
        <v>-397858</v>
      </c>
      <c r="GX134" s="97">
        <f t="shared" si="86"/>
        <v>29782107.60506212</v>
      </c>
      <c r="GZ134" s="88">
        <v>127713.28950000007</v>
      </c>
      <c r="HB134" s="97">
        <f t="shared" si="87"/>
        <v>29909820.894562121</v>
      </c>
      <c r="HD134" s="110">
        <v>402</v>
      </c>
      <c r="HE134" s="53"/>
    </row>
    <row r="135" spans="1:213" x14ac:dyDescent="0.25">
      <c r="A135" s="6">
        <v>403</v>
      </c>
      <c r="B135" s="6" t="s">
        <v>1032</v>
      </c>
      <c r="C135" s="7">
        <v>3078</v>
      </c>
      <c r="D135" s="7">
        <v>9734080.3140772022</v>
      </c>
      <c r="E135" s="7">
        <v>2947153.3065478164</v>
      </c>
      <c r="F135" s="53">
        <v>-98903</v>
      </c>
      <c r="H135" s="37">
        <f t="shared" si="88"/>
        <v>9635177.3140772022</v>
      </c>
      <c r="I135" s="132"/>
      <c r="J135" s="61">
        <v>1878877.3410687507</v>
      </c>
      <c r="K135" s="134"/>
      <c r="L135" s="134">
        <f t="shared" si="52"/>
        <v>11514054.655145952</v>
      </c>
      <c r="M135" s="190">
        <f t="shared" si="89"/>
        <v>3740.7584974483275</v>
      </c>
      <c r="O135" s="67">
        <f t="shared" si="90"/>
        <v>449148.0562957488</v>
      </c>
      <c r="P135" s="34">
        <f t="shared" si="91"/>
        <v>4.0592123601153711E-2</v>
      </c>
      <c r="Q135" s="61">
        <f t="shared" si="92"/>
        <v>145.9220455801653</v>
      </c>
      <c r="S135" s="50">
        <v>48937.031999999999</v>
      </c>
      <c r="T135" s="51">
        <v>10874.896000000001</v>
      </c>
      <c r="U135" s="52">
        <f t="shared" si="93"/>
        <v>-38062.135999999999</v>
      </c>
      <c r="W135" s="50">
        <f t="shared" si="53"/>
        <v>11475992.519145953</v>
      </c>
      <c r="X135" s="52">
        <f t="shared" si="94"/>
        <v>956332.70992882934</v>
      </c>
      <c r="Y135" s="51"/>
      <c r="Z135" s="6">
        <v>403</v>
      </c>
      <c r="AA135" s="6" t="s">
        <v>120</v>
      </c>
      <c r="AB135" s="7">
        <v>3078</v>
      </c>
      <c r="AC135" s="7">
        <v>9734080.3140772004</v>
      </c>
      <c r="AD135" s="7">
        <v>2947153.3065478154</v>
      </c>
      <c r="AE135" s="53">
        <v>-163228</v>
      </c>
      <c r="AG135" s="37">
        <f t="shared" si="95"/>
        <v>9570852.3140772004</v>
      </c>
      <c r="AH135" s="132"/>
      <c r="AI135" s="61">
        <v>1878877.3410687507</v>
      </c>
      <c r="AJ135" s="134"/>
      <c r="AK135" s="61">
        <f t="shared" si="54"/>
        <v>11449729.655145951</v>
      </c>
      <c r="AM135" s="67">
        <f t="shared" si="96"/>
        <v>384823.05629574694</v>
      </c>
      <c r="AN135" s="34">
        <f t="shared" si="97"/>
        <v>3.4778699020896871E-2</v>
      </c>
      <c r="AO135" s="61">
        <f t="shared" si="98"/>
        <v>125.02373498887165</v>
      </c>
      <c r="AQ135" s="50">
        <v>49082.400000000001</v>
      </c>
      <c r="AR135" s="51">
        <v>10907.2</v>
      </c>
      <c r="AS135" s="52">
        <f t="shared" si="55"/>
        <v>-38175.199999999997</v>
      </c>
      <c r="AU135" s="70">
        <f t="shared" si="56"/>
        <v>11411554.455145951</v>
      </c>
      <c r="AV135" s="51"/>
      <c r="AW135" s="6">
        <v>403</v>
      </c>
      <c r="AX135" s="6" t="s">
        <v>120</v>
      </c>
      <c r="AY135" s="7">
        <v>3078</v>
      </c>
      <c r="AZ135" s="7">
        <v>9733402.107359387</v>
      </c>
      <c r="BA135" s="7">
        <v>2947228.6665478162</v>
      </c>
      <c r="BB135" s="53">
        <v>-163228</v>
      </c>
      <c r="BD135" s="37">
        <f t="shared" si="57"/>
        <v>9570174.107359387</v>
      </c>
      <c r="BE135" s="132"/>
      <c r="BF135" s="61">
        <v>1877685.3449539293</v>
      </c>
      <c r="BG135" s="134"/>
      <c r="BH135" s="61">
        <f t="shared" si="58"/>
        <v>11447859.452313317</v>
      </c>
      <c r="BJ135" s="67">
        <f t="shared" si="99"/>
        <v>382952.85346311331</v>
      </c>
      <c r="BK135" s="34">
        <f t="shared" si="100"/>
        <v>3.4609677907530403E-2</v>
      </c>
      <c r="BL135" s="61">
        <f t="shared" si="101"/>
        <v>124.41613172940653</v>
      </c>
      <c r="BN135" s="50">
        <v>49082.400000000001</v>
      </c>
      <c r="BO135" s="51">
        <v>10907.2</v>
      </c>
      <c r="BP135" s="52">
        <f t="shared" si="59"/>
        <v>-38175.199999999997</v>
      </c>
      <c r="BR135" s="70">
        <f t="shared" si="60"/>
        <v>11409684.252313318</v>
      </c>
      <c r="BS135" s="51"/>
      <c r="BT135" s="6">
        <v>403</v>
      </c>
      <c r="BU135" s="6" t="s">
        <v>120</v>
      </c>
      <c r="BV135" s="7">
        <v>3078</v>
      </c>
      <c r="BW135" s="7">
        <v>9735922.9338493086</v>
      </c>
      <c r="BX135" s="7">
        <v>2951376.2191386158</v>
      </c>
      <c r="BY135" s="53">
        <v>-163228</v>
      </c>
      <c r="CA135" s="37">
        <f t="shared" si="61"/>
        <v>9572694.9338493086</v>
      </c>
      <c r="CB135" s="132"/>
      <c r="CC135" s="61">
        <v>1877685.3449539293</v>
      </c>
      <c r="CD135" s="134"/>
      <c r="CE135" s="61">
        <f t="shared" si="62"/>
        <v>11450380.278803239</v>
      </c>
      <c r="CG135" s="67">
        <f t="shared" si="63"/>
        <v>385473.67995303497</v>
      </c>
      <c r="CH135" s="34">
        <f t="shared" si="64"/>
        <v>3.4837499667018518E-2</v>
      </c>
      <c r="CI135" s="61">
        <f t="shared" si="103"/>
        <v>125.23511369494314</v>
      </c>
      <c r="CK135" s="50">
        <v>49082.400000000001</v>
      </c>
      <c r="CL135" s="51">
        <v>10907.2</v>
      </c>
      <c r="CM135" s="52">
        <f t="shared" si="65"/>
        <v>-38175.199999999997</v>
      </c>
      <c r="CO135" s="70">
        <f t="shared" si="66"/>
        <v>11412205.078803239</v>
      </c>
      <c r="CP135" s="51"/>
      <c r="CQ135" s="6">
        <v>403</v>
      </c>
      <c r="CR135" s="6" t="s">
        <v>120</v>
      </c>
      <c r="CS135" s="7">
        <v>3078</v>
      </c>
      <c r="CT135" s="7">
        <v>9828454.9318236765</v>
      </c>
      <c r="CU135" s="7">
        <v>2951376.2191386158</v>
      </c>
      <c r="CV135" s="53">
        <v>-163228</v>
      </c>
      <c r="CX135" s="37">
        <f t="shared" si="67"/>
        <v>9665226.9318236765</v>
      </c>
      <c r="CY135" s="132"/>
      <c r="CZ135" s="61">
        <v>1877685.3449539293</v>
      </c>
      <c r="DA135" s="134"/>
      <c r="DB135" s="61">
        <f t="shared" si="68"/>
        <v>11542912.276777606</v>
      </c>
      <c r="DD135" s="67">
        <f t="shared" si="69"/>
        <v>478005.67792740278</v>
      </c>
      <c r="DE135" s="34">
        <f t="shared" si="70"/>
        <v>4.3200154800861507E-2</v>
      </c>
      <c r="DF135" s="61">
        <f t="shared" si="102"/>
        <v>155.29749120448434</v>
      </c>
      <c r="DH135" s="50">
        <v>49082.400000000001</v>
      </c>
      <c r="DI135" s="51">
        <v>10907.2</v>
      </c>
      <c r="DJ135" s="52">
        <f t="shared" si="71"/>
        <v>-38175.199999999997</v>
      </c>
      <c r="DL135" s="70">
        <f t="shared" si="72"/>
        <v>11504737.076777607</v>
      </c>
      <c r="DM135" s="51"/>
      <c r="DN135" s="6">
        <v>403</v>
      </c>
      <c r="DO135" s="6" t="s">
        <v>120</v>
      </c>
      <c r="DP135" s="7">
        <v>3078</v>
      </c>
      <c r="DQ135" s="7">
        <v>9851533.1616599988</v>
      </c>
      <c r="DR135" s="7">
        <v>2948184.9014597177</v>
      </c>
      <c r="DS135" s="53">
        <v>-163228</v>
      </c>
      <c r="DU135" s="37">
        <f t="shared" si="73"/>
        <v>9688305.1616599988</v>
      </c>
      <c r="DV135" s="132"/>
      <c r="DW135" s="61">
        <v>1885927.7567672918</v>
      </c>
      <c r="DX135" s="134"/>
      <c r="DY135" s="61">
        <f t="shared" si="74"/>
        <v>11574232.91842729</v>
      </c>
      <c r="EA135" s="67">
        <f t="shared" si="75"/>
        <v>509326.31957708672</v>
      </c>
      <c r="EB135" s="34">
        <f t="shared" si="76"/>
        <v>4.6030783452795952E-2</v>
      </c>
      <c r="EC135" s="61">
        <f t="shared" si="77"/>
        <v>165.47313826416072</v>
      </c>
      <c r="EE135" s="50">
        <v>49082.400000000001</v>
      </c>
      <c r="EF135" s="51">
        <v>10907.2</v>
      </c>
      <c r="EG135" s="52">
        <f t="shared" si="78"/>
        <v>-38175.199999999997</v>
      </c>
      <c r="EI135" s="70">
        <f t="shared" si="79"/>
        <v>11536057.718427291</v>
      </c>
      <c r="EJ135" s="51"/>
      <c r="EK135" s="6">
        <v>403</v>
      </c>
      <c r="EL135" s="6" t="s">
        <v>120</v>
      </c>
      <c r="EM135" s="7">
        <v>3078</v>
      </c>
      <c r="EN135" s="7">
        <v>10013635.681125</v>
      </c>
      <c r="EO135" s="7">
        <v>2948184.9014597177</v>
      </c>
      <c r="EP135" s="53">
        <v>-163228</v>
      </c>
      <c r="ER135" s="37">
        <v>9850407.6811250001</v>
      </c>
      <c r="ES135" s="132"/>
      <c r="ET135" s="61">
        <v>1885927.7567672918</v>
      </c>
      <c r="EU135" s="134"/>
      <c r="EV135" s="61">
        <v>11736335.437892292</v>
      </c>
      <c r="EX135" s="67">
        <v>807139.63904208876</v>
      </c>
      <c r="EY135" s="34">
        <v>7.3851695394367742E-2</v>
      </c>
      <c r="EZ135" s="61">
        <v>262.22860267774166</v>
      </c>
      <c r="FB135" s="50">
        <v>49082.400000000001</v>
      </c>
      <c r="FC135" s="51">
        <v>10907.2</v>
      </c>
      <c r="FD135" s="52">
        <v>-38175.199999999997</v>
      </c>
      <c r="FF135" s="70">
        <v>11698160.237892292</v>
      </c>
      <c r="FG135" s="51"/>
      <c r="FH135" s="6">
        <v>403</v>
      </c>
      <c r="FI135" s="6" t="s">
        <v>120</v>
      </c>
      <c r="FJ135" s="7">
        <v>3078</v>
      </c>
      <c r="FK135" s="7">
        <v>10011542.253753467</v>
      </c>
      <c r="FL135" s="7">
        <v>2947052.0297158887</v>
      </c>
      <c r="FM135" s="53">
        <v>-163228</v>
      </c>
      <c r="FO135" s="37">
        <v>9848314.2537534665</v>
      </c>
      <c r="FP135" s="132"/>
      <c r="FQ135" s="134">
        <v>1885927.7567672918</v>
      </c>
      <c r="FS135" s="67">
        <v>805046.21167055517</v>
      </c>
      <c r="FT135" s="34">
        <v>7.3660150891911857E-2</v>
      </c>
      <c r="FU135" s="61">
        <v>261.54847682604134</v>
      </c>
      <c r="FW135" s="6">
        <v>403</v>
      </c>
      <c r="FX135" s="6" t="s">
        <v>120</v>
      </c>
      <c r="FY135" s="7">
        <v>3078</v>
      </c>
      <c r="FZ135" s="7">
        <v>11913800.112186637</v>
      </c>
      <c r="GA135" s="7">
        <v>3062270.470947925</v>
      </c>
      <c r="GB135" s="53">
        <v>-163228</v>
      </c>
      <c r="GD135" s="37">
        <f t="shared" si="80"/>
        <v>11750572.112186637</v>
      </c>
      <c r="GF135" s="67">
        <f t="shared" si="81"/>
        <v>685665.5133364331</v>
      </c>
      <c r="GG135" s="34">
        <f t="shared" si="82"/>
        <v>6.1967582573872172E-2</v>
      </c>
      <c r="GH135" s="61">
        <f t="shared" si="83"/>
        <v>222.763324670706</v>
      </c>
      <c r="GJ135" s="50">
        <v>68707.769700000004</v>
      </c>
      <c r="GK135" s="51">
        <v>0</v>
      </c>
      <c r="GL135" s="52">
        <f t="shared" si="84"/>
        <v>-68707.769700000004</v>
      </c>
      <c r="GN135" s="70">
        <f t="shared" si="85"/>
        <v>11681864.342486637</v>
      </c>
      <c r="GO135" s="51"/>
      <c r="GP135" s="125">
        <v>14</v>
      </c>
      <c r="GQ135" s="51"/>
      <c r="GR135" s="106" t="s">
        <v>1032</v>
      </c>
      <c r="GS135" s="88">
        <v>3140</v>
      </c>
      <c r="GT135" s="88">
        <v>11228134.598850204</v>
      </c>
      <c r="GU135" s="88">
        <v>2788823.0114644258</v>
      </c>
      <c r="GV135" s="88">
        <v>-163228</v>
      </c>
      <c r="GX135" s="97">
        <f t="shared" si="86"/>
        <v>11064906.598850204</v>
      </c>
      <c r="GZ135" s="88">
        <v>-68707.769700000004</v>
      </c>
      <c r="HB135" s="97">
        <f t="shared" si="87"/>
        <v>10996198.829150204</v>
      </c>
      <c r="HD135" s="110">
        <v>403</v>
      </c>
      <c r="HE135" s="53"/>
    </row>
    <row r="136" spans="1:213" x14ac:dyDescent="0.25">
      <c r="A136" s="6">
        <v>405</v>
      </c>
      <c r="B136" s="6" t="s">
        <v>1033</v>
      </c>
      <c r="C136" s="7">
        <v>72699</v>
      </c>
      <c r="D136" s="7">
        <v>95577117.114780739</v>
      </c>
      <c r="E136" s="7">
        <v>16777787.808609217</v>
      </c>
      <c r="F136" s="53">
        <v>-5211217</v>
      </c>
      <c r="H136" s="37">
        <f t="shared" si="88"/>
        <v>90365900.114780739</v>
      </c>
      <c r="I136" s="132"/>
      <c r="J136" s="61">
        <v>31179102.393596947</v>
      </c>
      <c r="K136" s="134"/>
      <c r="L136" s="134">
        <f t="shared" si="52"/>
        <v>121545002.50837769</v>
      </c>
      <c r="M136" s="190">
        <f t="shared" si="89"/>
        <v>1671.8937331789666</v>
      </c>
      <c r="O136" s="67">
        <f t="shared" si="90"/>
        <v>11477203.681626871</v>
      </c>
      <c r="P136" s="34">
        <f t="shared" si="91"/>
        <v>0.10427394573132372</v>
      </c>
      <c r="Q136" s="61">
        <f t="shared" si="92"/>
        <v>157.87292372146621</v>
      </c>
      <c r="S136" s="50">
        <v>2824138.4450139999</v>
      </c>
      <c r="T136" s="51">
        <v>848581.72849999997</v>
      </c>
      <c r="U136" s="52">
        <f t="shared" si="93"/>
        <v>-1975556.716514</v>
      </c>
      <c r="W136" s="50">
        <f t="shared" si="53"/>
        <v>119569445.79186368</v>
      </c>
      <c r="X136" s="52">
        <f t="shared" si="94"/>
        <v>9964120.4826553073</v>
      </c>
      <c r="Y136" s="51"/>
      <c r="Z136" s="6">
        <v>405</v>
      </c>
      <c r="AA136" s="6" t="s">
        <v>121</v>
      </c>
      <c r="AB136" s="7">
        <v>72699</v>
      </c>
      <c r="AC136" s="7">
        <v>95577117.114780709</v>
      </c>
      <c r="AD136" s="7">
        <v>16777787.808609191</v>
      </c>
      <c r="AE136" s="53">
        <v>-5829886</v>
      </c>
      <c r="AG136" s="37">
        <f t="shared" si="95"/>
        <v>89747231.114780709</v>
      </c>
      <c r="AH136" s="132"/>
      <c r="AI136" s="61">
        <v>31179102.393596947</v>
      </c>
      <c r="AJ136" s="134"/>
      <c r="AK136" s="61">
        <f t="shared" si="54"/>
        <v>120926333.50837766</v>
      </c>
      <c r="AM136" s="67">
        <f t="shared" si="96"/>
        <v>10858534.681626841</v>
      </c>
      <c r="AN136" s="34">
        <f t="shared" si="97"/>
        <v>9.8653146491267787E-2</v>
      </c>
      <c r="AO136" s="61">
        <f t="shared" si="98"/>
        <v>149.36291670623862</v>
      </c>
      <c r="AQ136" s="50">
        <v>2832527.5797999999</v>
      </c>
      <c r="AR136" s="51">
        <v>851102.45000000007</v>
      </c>
      <c r="AS136" s="52">
        <f t="shared" si="55"/>
        <v>-1981425.1297999998</v>
      </c>
      <c r="AU136" s="70">
        <f t="shared" si="56"/>
        <v>118944908.37857765</v>
      </c>
      <c r="AV136" s="51"/>
      <c r="AW136" s="6">
        <v>405</v>
      </c>
      <c r="AX136" s="6" t="s">
        <v>121</v>
      </c>
      <c r="AY136" s="7">
        <v>72699</v>
      </c>
      <c r="AZ136" s="7">
        <v>95675199.826197222</v>
      </c>
      <c r="BA136" s="7">
        <v>16779537.624609198</v>
      </c>
      <c r="BB136" s="53">
        <v>-5829886</v>
      </c>
      <c r="BD136" s="37">
        <f t="shared" si="57"/>
        <v>89845313.826197222</v>
      </c>
      <c r="BE136" s="132"/>
      <c r="BF136" s="61">
        <v>31141960.733952846</v>
      </c>
      <c r="BG136" s="134"/>
      <c r="BH136" s="61">
        <f t="shared" si="58"/>
        <v>120987274.56015007</v>
      </c>
      <c r="BJ136" s="67">
        <f t="shared" si="99"/>
        <v>10919475.733399257</v>
      </c>
      <c r="BK136" s="34">
        <f t="shared" si="100"/>
        <v>9.9206814797729873E-2</v>
      </c>
      <c r="BL136" s="61">
        <f t="shared" si="101"/>
        <v>150.2011820437593</v>
      </c>
      <c r="BN136" s="50">
        <v>2832527.5797999999</v>
      </c>
      <c r="BO136" s="51">
        <v>851102.45000000007</v>
      </c>
      <c r="BP136" s="52">
        <f t="shared" si="59"/>
        <v>-1981425.1297999998</v>
      </c>
      <c r="BR136" s="70">
        <f t="shared" si="60"/>
        <v>119005849.43035007</v>
      </c>
      <c r="BS136" s="51"/>
      <c r="BT136" s="6">
        <v>405</v>
      </c>
      <c r="BU136" s="6" t="s">
        <v>121</v>
      </c>
      <c r="BV136" s="7">
        <v>72699</v>
      </c>
      <c r="BW136" s="7">
        <v>95550322.121659443</v>
      </c>
      <c r="BX136" s="7">
        <v>16729878.625177201</v>
      </c>
      <c r="BY136" s="53">
        <v>-5829886</v>
      </c>
      <c r="CA136" s="37">
        <f t="shared" si="61"/>
        <v>89720436.121659443</v>
      </c>
      <c r="CB136" s="132"/>
      <c r="CC136" s="61">
        <v>31141960.733952846</v>
      </c>
      <c r="CD136" s="134"/>
      <c r="CE136" s="61">
        <f t="shared" si="62"/>
        <v>120862396.85561229</v>
      </c>
      <c r="CG136" s="67">
        <f t="shared" si="63"/>
        <v>10794598.028861478</v>
      </c>
      <c r="CH136" s="34">
        <f t="shared" si="64"/>
        <v>9.807226222314501E-2</v>
      </c>
      <c r="CI136" s="61">
        <f t="shared" si="103"/>
        <v>148.48344583641423</v>
      </c>
      <c r="CK136" s="50">
        <v>2832527.5797999999</v>
      </c>
      <c r="CL136" s="51">
        <v>851102.45000000007</v>
      </c>
      <c r="CM136" s="52">
        <f t="shared" si="65"/>
        <v>-1981425.1297999998</v>
      </c>
      <c r="CO136" s="70">
        <f t="shared" si="66"/>
        <v>118880971.72581229</v>
      </c>
      <c r="CP136" s="51"/>
      <c r="CQ136" s="6">
        <v>405</v>
      </c>
      <c r="CR136" s="6" t="s">
        <v>121</v>
      </c>
      <c r="CS136" s="7">
        <v>72699</v>
      </c>
      <c r="CT136" s="7">
        <v>94763226.601903781</v>
      </c>
      <c r="CU136" s="7">
        <v>16729878.625177201</v>
      </c>
      <c r="CV136" s="53">
        <v>-5829886</v>
      </c>
      <c r="CX136" s="37">
        <f t="shared" si="67"/>
        <v>88933340.601903781</v>
      </c>
      <c r="CY136" s="132"/>
      <c r="CZ136" s="61">
        <v>31141960.733952846</v>
      </c>
      <c r="DA136" s="134"/>
      <c r="DB136" s="61">
        <f t="shared" si="68"/>
        <v>120075301.33585663</v>
      </c>
      <c r="DD136" s="67">
        <f t="shared" si="69"/>
        <v>10007502.509105816</v>
      </c>
      <c r="DE136" s="34">
        <f t="shared" si="70"/>
        <v>9.0921255951141991E-2</v>
      </c>
      <c r="DF136" s="61">
        <f t="shared" si="102"/>
        <v>137.65667353204057</v>
      </c>
      <c r="DH136" s="50">
        <v>2832527.5797999999</v>
      </c>
      <c r="DI136" s="51">
        <v>851102.45000000007</v>
      </c>
      <c r="DJ136" s="52">
        <f t="shared" si="71"/>
        <v>-1981425.1297999998</v>
      </c>
      <c r="DL136" s="70">
        <f t="shared" si="72"/>
        <v>118093876.20605662</v>
      </c>
      <c r="DM136" s="51"/>
      <c r="DN136" s="6">
        <v>405</v>
      </c>
      <c r="DO136" s="6" t="s">
        <v>121</v>
      </c>
      <c r="DP136" s="7">
        <v>72699</v>
      </c>
      <c r="DQ136" s="7">
        <v>95149165.39024812</v>
      </c>
      <c r="DR136" s="7">
        <v>16775281.72258758</v>
      </c>
      <c r="DS136" s="53">
        <v>-5829886</v>
      </c>
      <c r="DU136" s="37">
        <f t="shared" si="73"/>
        <v>89319279.39024812</v>
      </c>
      <c r="DV136" s="132"/>
      <c r="DW136" s="61">
        <v>31464106.413259834</v>
      </c>
      <c r="DX136" s="134"/>
      <c r="DY136" s="61">
        <f t="shared" si="74"/>
        <v>120783385.80350795</v>
      </c>
      <c r="EA136" s="67">
        <f t="shared" si="75"/>
        <v>10715586.976757139</v>
      </c>
      <c r="EB136" s="34">
        <f t="shared" si="76"/>
        <v>9.7354422374010707E-2</v>
      </c>
      <c r="EC136" s="61">
        <f t="shared" si="77"/>
        <v>147.39662136696708</v>
      </c>
      <c r="EE136" s="50">
        <v>2832527.5797999999</v>
      </c>
      <c r="EF136" s="51">
        <v>851102.45000000007</v>
      </c>
      <c r="EG136" s="52">
        <f t="shared" si="78"/>
        <v>-1981425.1297999998</v>
      </c>
      <c r="EI136" s="70">
        <f t="shared" si="79"/>
        <v>118801960.67370795</v>
      </c>
      <c r="EJ136" s="51"/>
      <c r="EK136" s="6">
        <v>405</v>
      </c>
      <c r="EL136" s="6" t="s">
        <v>121</v>
      </c>
      <c r="EM136" s="7">
        <v>72699</v>
      </c>
      <c r="EN136" s="7">
        <v>98249440.779893965</v>
      </c>
      <c r="EO136" s="7">
        <v>16775281.72258758</v>
      </c>
      <c r="EP136" s="53">
        <v>-5829886</v>
      </c>
      <c r="ER136" s="37">
        <v>92419554.779893965</v>
      </c>
      <c r="ES136" s="132"/>
      <c r="ET136" s="61">
        <v>31464106.413259834</v>
      </c>
      <c r="EU136" s="134"/>
      <c r="EV136" s="61">
        <v>123883661.1931538</v>
      </c>
      <c r="EX136" s="67">
        <v>16966989.346402988</v>
      </c>
      <c r="EY136" s="34">
        <v>0.15869357933926947</v>
      </c>
      <c r="EZ136" s="61">
        <v>233.38683264423153</v>
      </c>
      <c r="FB136" s="50">
        <v>2832527.5797999999</v>
      </c>
      <c r="FC136" s="51">
        <v>851102.45000000007</v>
      </c>
      <c r="FD136" s="52">
        <v>-1981425.1297999998</v>
      </c>
      <c r="FF136" s="70">
        <v>121902236.06335379</v>
      </c>
      <c r="FG136" s="51"/>
      <c r="FH136" s="6">
        <v>405</v>
      </c>
      <c r="FI136" s="6" t="s">
        <v>121</v>
      </c>
      <c r="FJ136" s="7">
        <v>72699</v>
      </c>
      <c r="FK136" s="7">
        <v>98228839.370033532</v>
      </c>
      <c r="FL136" s="7">
        <v>16777408.515507687</v>
      </c>
      <c r="FM136" s="53">
        <v>-5829886</v>
      </c>
      <c r="FO136" s="37">
        <v>92398953.370033532</v>
      </c>
      <c r="FP136" s="132"/>
      <c r="FQ136" s="134">
        <v>31464106.413259834</v>
      </c>
      <c r="FS136" s="67">
        <v>16946387.936542556</v>
      </c>
      <c r="FT136" s="34">
        <v>0.15850089274040149</v>
      </c>
      <c r="FU136" s="61">
        <v>233.10345309485078</v>
      </c>
      <c r="FW136" s="6">
        <v>405</v>
      </c>
      <c r="FX136" s="6" t="s">
        <v>121</v>
      </c>
      <c r="FY136" s="7">
        <v>72699</v>
      </c>
      <c r="FZ136" s="7">
        <v>127421954.58672196</v>
      </c>
      <c r="GA136" s="7">
        <v>16275185.262615252</v>
      </c>
      <c r="GB136" s="53">
        <v>-5829886</v>
      </c>
      <c r="GD136" s="37">
        <f t="shared" si="80"/>
        <v>121592068.58672196</v>
      </c>
      <c r="GF136" s="67">
        <f t="shared" si="81"/>
        <v>11524269.759971142</v>
      </c>
      <c r="GG136" s="34">
        <f t="shared" si="82"/>
        <v>0.10470155561219681</v>
      </c>
      <c r="GH136" s="61">
        <f t="shared" si="83"/>
        <v>158.52033397943771</v>
      </c>
      <c r="GJ136" s="50">
        <v>2890712.0958179994</v>
      </c>
      <c r="GK136" s="51">
        <v>776311.99540000013</v>
      </c>
      <c r="GL136" s="52">
        <f t="shared" si="84"/>
        <v>-2114400.1004179996</v>
      </c>
      <c r="GN136" s="70">
        <f t="shared" si="85"/>
        <v>119477668.48630396</v>
      </c>
      <c r="GO136" s="51"/>
      <c r="GP136" s="125">
        <v>9</v>
      </c>
      <c r="GQ136" s="51"/>
      <c r="GR136" s="106" t="s">
        <v>1033</v>
      </c>
      <c r="GS136" s="88">
        <v>72909</v>
      </c>
      <c r="GT136" s="88">
        <v>115897684.82675081</v>
      </c>
      <c r="GU136" s="88">
        <v>13732180.959762122</v>
      </c>
      <c r="GV136" s="88">
        <v>-5829886</v>
      </c>
      <c r="GX136" s="97">
        <f t="shared" si="86"/>
        <v>110067798.82675081</v>
      </c>
      <c r="GZ136" s="88">
        <v>-2114400.1004179996</v>
      </c>
      <c r="HB136" s="97">
        <f t="shared" si="87"/>
        <v>107953398.72633281</v>
      </c>
      <c r="HD136" s="110">
        <v>405</v>
      </c>
      <c r="HE136" s="53"/>
    </row>
    <row r="137" spans="1:213" x14ac:dyDescent="0.25">
      <c r="A137" s="6">
        <v>407</v>
      </c>
      <c r="B137" s="6" t="s">
        <v>1034</v>
      </c>
      <c r="C137" s="7">
        <v>2665</v>
      </c>
      <c r="D137" s="7">
        <v>6599792.628021881</v>
      </c>
      <c r="E137" s="7">
        <v>1863035.5259042992</v>
      </c>
      <c r="F137" s="53">
        <v>-614198</v>
      </c>
      <c r="H137" s="37">
        <f t="shared" si="88"/>
        <v>5985594.628021881</v>
      </c>
      <c r="I137" s="132"/>
      <c r="J137" s="61">
        <v>1555337.8616745914</v>
      </c>
      <c r="K137" s="134"/>
      <c r="L137" s="134">
        <f t="shared" si="52"/>
        <v>7540932.4896964729</v>
      </c>
      <c r="M137" s="190">
        <f t="shared" si="89"/>
        <v>2829.6181950080572</v>
      </c>
      <c r="O137" s="67">
        <f t="shared" si="90"/>
        <v>313924.50191861298</v>
      </c>
      <c r="P137" s="34">
        <f t="shared" si="91"/>
        <v>4.3437685754535549E-2</v>
      </c>
      <c r="Q137" s="61">
        <f t="shared" si="92"/>
        <v>117.79531028841012</v>
      </c>
      <c r="S137" s="50">
        <v>941630.05740000005</v>
      </c>
      <c r="T137" s="51">
        <v>118536.3664</v>
      </c>
      <c r="U137" s="52">
        <f t="shared" si="93"/>
        <v>-823093.69100000011</v>
      </c>
      <c r="W137" s="50">
        <f t="shared" si="53"/>
        <v>6717838.7986964732</v>
      </c>
      <c r="X137" s="52">
        <f t="shared" si="94"/>
        <v>559819.89989137277</v>
      </c>
      <c r="Y137" s="51"/>
      <c r="Z137" s="6">
        <v>407</v>
      </c>
      <c r="AA137" s="6" t="s">
        <v>122</v>
      </c>
      <c r="AB137" s="7">
        <v>2665</v>
      </c>
      <c r="AC137" s="7">
        <v>6599792.628021881</v>
      </c>
      <c r="AD137" s="7">
        <v>1863035.5259042992</v>
      </c>
      <c r="AE137" s="53">
        <v>-524545</v>
      </c>
      <c r="AG137" s="37">
        <f t="shared" si="95"/>
        <v>6075247.628021881</v>
      </c>
      <c r="AH137" s="132"/>
      <c r="AI137" s="61">
        <v>1555337.8616745914</v>
      </c>
      <c r="AJ137" s="134"/>
      <c r="AK137" s="61">
        <f t="shared" si="54"/>
        <v>7630585.4896964729</v>
      </c>
      <c r="AM137" s="67">
        <f t="shared" si="96"/>
        <v>403577.50191861298</v>
      </c>
      <c r="AN137" s="34">
        <f t="shared" si="97"/>
        <v>5.5842957777427871E-2</v>
      </c>
      <c r="AO137" s="61">
        <f t="shared" si="98"/>
        <v>151.4362108512619</v>
      </c>
      <c r="AQ137" s="50">
        <v>944427.17999999993</v>
      </c>
      <c r="AR137" s="51">
        <v>118888.48</v>
      </c>
      <c r="AS137" s="52">
        <f t="shared" si="55"/>
        <v>-825538.7</v>
      </c>
      <c r="AU137" s="70">
        <f t="shared" si="56"/>
        <v>6805046.7896964727</v>
      </c>
      <c r="AV137" s="51"/>
      <c r="AW137" s="6">
        <v>407</v>
      </c>
      <c r="AX137" s="6" t="s">
        <v>122</v>
      </c>
      <c r="AY137" s="7">
        <v>2665</v>
      </c>
      <c r="AZ137" s="7">
        <v>6596285.8799233492</v>
      </c>
      <c r="BA137" s="7">
        <v>1863100.4699042994</v>
      </c>
      <c r="BB137" s="53">
        <v>-524545</v>
      </c>
      <c r="BD137" s="37">
        <f t="shared" si="57"/>
        <v>6071740.8799233492</v>
      </c>
      <c r="BE137" s="132"/>
      <c r="BF137" s="61">
        <v>1549523.8955913079</v>
      </c>
      <c r="BG137" s="134"/>
      <c r="BH137" s="61">
        <f t="shared" si="58"/>
        <v>7621264.7755146567</v>
      </c>
      <c r="BJ137" s="67">
        <f t="shared" si="99"/>
        <v>394256.78773679677</v>
      </c>
      <c r="BK137" s="34">
        <f t="shared" si="100"/>
        <v>5.4553251968664521E-2</v>
      </c>
      <c r="BL137" s="61">
        <f t="shared" si="101"/>
        <v>147.93875712450159</v>
      </c>
      <c r="BN137" s="50">
        <v>944427.17999999993</v>
      </c>
      <c r="BO137" s="51">
        <v>118888.48</v>
      </c>
      <c r="BP137" s="52">
        <f t="shared" si="59"/>
        <v>-825538.7</v>
      </c>
      <c r="BR137" s="70">
        <f t="shared" si="60"/>
        <v>6795726.0755146565</v>
      </c>
      <c r="BS137" s="51"/>
      <c r="BT137" s="6">
        <v>407</v>
      </c>
      <c r="BU137" s="6" t="s">
        <v>122</v>
      </c>
      <c r="BV137" s="7">
        <v>2665</v>
      </c>
      <c r="BW137" s="7">
        <v>6597162.718047508</v>
      </c>
      <c r="BX137" s="7">
        <v>1866466.1322186377</v>
      </c>
      <c r="BY137" s="53">
        <v>-524545</v>
      </c>
      <c r="CA137" s="37">
        <f t="shared" si="61"/>
        <v>6072617.718047508</v>
      </c>
      <c r="CB137" s="132"/>
      <c r="CC137" s="61">
        <v>1549523.8955913079</v>
      </c>
      <c r="CD137" s="134"/>
      <c r="CE137" s="61">
        <f t="shared" si="62"/>
        <v>7622141.6136388164</v>
      </c>
      <c r="CG137" s="67">
        <f t="shared" si="63"/>
        <v>395133.6258609565</v>
      </c>
      <c r="CH137" s="34">
        <f t="shared" si="64"/>
        <v>5.4674579927017776E-2</v>
      </c>
      <c r="CI137" s="61">
        <f t="shared" si="103"/>
        <v>148.26777705852027</v>
      </c>
      <c r="CK137" s="50">
        <v>944427.17999999993</v>
      </c>
      <c r="CL137" s="51">
        <v>118888.48</v>
      </c>
      <c r="CM137" s="52">
        <f t="shared" si="65"/>
        <v>-825538.7</v>
      </c>
      <c r="CO137" s="70">
        <f t="shared" si="66"/>
        <v>6796602.9136388162</v>
      </c>
      <c r="CP137" s="51"/>
      <c r="CQ137" s="6">
        <v>407</v>
      </c>
      <c r="CR137" s="6" t="s">
        <v>122</v>
      </c>
      <c r="CS137" s="7">
        <v>2665</v>
      </c>
      <c r="CT137" s="7">
        <v>6453019.2717050882</v>
      </c>
      <c r="CU137" s="7">
        <v>1866466.1322186377</v>
      </c>
      <c r="CV137" s="53">
        <v>-524545</v>
      </c>
      <c r="CX137" s="37">
        <f t="shared" si="67"/>
        <v>5928474.2717050882</v>
      </c>
      <c r="CY137" s="132"/>
      <c r="CZ137" s="61">
        <v>1549523.8955913079</v>
      </c>
      <c r="DA137" s="134"/>
      <c r="DB137" s="61">
        <f t="shared" si="68"/>
        <v>7477998.1672963966</v>
      </c>
      <c r="DD137" s="67">
        <f t="shared" si="69"/>
        <v>250990.17951853666</v>
      </c>
      <c r="DE137" s="34">
        <f t="shared" si="70"/>
        <v>3.4729473101870807E-2</v>
      </c>
      <c r="DF137" s="61">
        <f t="shared" si="102"/>
        <v>94.180179931908697</v>
      </c>
      <c r="DH137" s="50">
        <v>944427.17999999993</v>
      </c>
      <c r="DI137" s="51">
        <v>118888.48</v>
      </c>
      <c r="DJ137" s="52">
        <f t="shared" si="71"/>
        <v>-825538.7</v>
      </c>
      <c r="DL137" s="70">
        <f t="shared" si="72"/>
        <v>6652459.4672963964</v>
      </c>
      <c r="DM137" s="51"/>
      <c r="DN137" s="6">
        <v>407</v>
      </c>
      <c r="DO137" s="6" t="s">
        <v>122</v>
      </c>
      <c r="DP137" s="7">
        <v>2665</v>
      </c>
      <c r="DQ137" s="7">
        <v>6473440.5341284173</v>
      </c>
      <c r="DR137" s="7">
        <v>1868464.582989373</v>
      </c>
      <c r="DS137" s="53">
        <v>-524545</v>
      </c>
      <c r="DU137" s="37">
        <f t="shared" si="73"/>
        <v>5948895.5341284173</v>
      </c>
      <c r="DV137" s="132"/>
      <c r="DW137" s="61">
        <v>1562440.4067144585</v>
      </c>
      <c r="DX137" s="134"/>
      <c r="DY137" s="61">
        <f t="shared" si="74"/>
        <v>7511335.9408428762</v>
      </c>
      <c r="EA137" s="67">
        <f t="shared" si="75"/>
        <v>284327.95306501631</v>
      </c>
      <c r="EB137" s="34">
        <f t="shared" si="76"/>
        <v>3.9342415775084905E-2</v>
      </c>
      <c r="EC137" s="61">
        <f t="shared" si="77"/>
        <v>106.68966343903051</v>
      </c>
      <c r="EE137" s="50">
        <v>944427.17999999993</v>
      </c>
      <c r="EF137" s="51">
        <v>118888.48</v>
      </c>
      <c r="EG137" s="52">
        <f t="shared" si="78"/>
        <v>-825538.7</v>
      </c>
      <c r="EI137" s="70">
        <f t="shared" si="79"/>
        <v>6685797.240842876</v>
      </c>
      <c r="EJ137" s="51"/>
      <c r="EK137" s="6">
        <v>407</v>
      </c>
      <c r="EL137" s="6" t="s">
        <v>122</v>
      </c>
      <c r="EM137" s="7">
        <v>2665</v>
      </c>
      <c r="EN137" s="7">
        <v>6602251.2490540547</v>
      </c>
      <c r="EO137" s="7">
        <v>1868464.582989373</v>
      </c>
      <c r="EP137" s="53">
        <v>-524545</v>
      </c>
      <c r="ER137" s="37">
        <v>6077706.2490540547</v>
      </c>
      <c r="ES137" s="132"/>
      <c r="ET137" s="61">
        <v>1562440.4067144585</v>
      </c>
      <c r="EU137" s="134"/>
      <c r="EV137" s="61">
        <v>7640146.6557685137</v>
      </c>
      <c r="EX137" s="67">
        <v>530091.98799065407</v>
      </c>
      <c r="EY137" s="34">
        <v>7.4555261915633955E-2</v>
      </c>
      <c r="EZ137" s="61">
        <v>198.90881350493586</v>
      </c>
      <c r="FB137" s="50">
        <v>944427.17999999993</v>
      </c>
      <c r="FC137" s="51">
        <v>118888.48</v>
      </c>
      <c r="FD137" s="52">
        <v>-825538.7</v>
      </c>
      <c r="FF137" s="70">
        <v>6814607.9557685135</v>
      </c>
      <c r="FG137" s="51"/>
      <c r="FH137" s="6">
        <v>407</v>
      </c>
      <c r="FI137" s="6" t="s">
        <v>122</v>
      </c>
      <c r="FJ137" s="7">
        <v>2665</v>
      </c>
      <c r="FK137" s="7">
        <v>6616072.0290952809</v>
      </c>
      <c r="FL137" s="7">
        <v>1883115.465279192</v>
      </c>
      <c r="FM137" s="53">
        <v>-524545</v>
      </c>
      <c r="FO137" s="37">
        <v>6091527.0290952809</v>
      </c>
      <c r="FP137" s="132"/>
      <c r="FQ137" s="134">
        <v>1562440.4067144585</v>
      </c>
      <c r="FS137" s="67">
        <v>543912.76803187933</v>
      </c>
      <c r="FT137" s="34">
        <v>7.6499097889759407E-2</v>
      </c>
      <c r="FU137" s="61">
        <v>204.09484729151194</v>
      </c>
      <c r="FW137" s="6">
        <v>407</v>
      </c>
      <c r="FX137" s="6" t="s">
        <v>122</v>
      </c>
      <c r="FY137" s="7">
        <v>2665</v>
      </c>
      <c r="FZ137" s="7">
        <v>8209651.8836938757</v>
      </c>
      <c r="GA137" s="7">
        <v>1991541.1350019989</v>
      </c>
      <c r="GB137" s="53">
        <v>-497324</v>
      </c>
      <c r="GD137" s="37">
        <f t="shared" si="80"/>
        <v>7712327.8836938757</v>
      </c>
      <c r="GF137" s="67">
        <f t="shared" si="81"/>
        <v>485319.89591601584</v>
      </c>
      <c r="GG137" s="34">
        <f t="shared" si="82"/>
        <v>6.7153640446610416E-2</v>
      </c>
      <c r="GH137" s="61">
        <f t="shared" si="83"/>
        <v>182.10877895535305</v>
      </c>
      <c r="GJ137" s="50">
        <v>1023316.75748</v>
      </c>
      <c r="GK137" s="51">
        <v>101906.62479999999</v>
      </c>
      <c r="GL137" s="52">
        <f t="shared" si="84"/>
        <v>-921410.13268000004</v>
      </c>
      <c r="GN137" s="70">
        <f t="shared" si="85"/>
        <v>6790917.7510138759</v>
      </c>
      <c r="GO137" s="51"/>
      <c r="GP137" s="125">
        <v>1</v>
      </c>
      <c r="GQ137" s="51"/>
      <c r="GR137" s="106" t="s">
        <v>1034</v>
      </c>
      <c r="GS137" s="88">
        <v>2706</v>
      </c>
      <c r="GT137" s="88">
        <v>7751552.9877778599</v>
      </c>
      <c r="GU137" s="88">
        <v>1955161.2424995806</v>
      </c>
      <c r="GV137" s="88">
        <v>-524545</v>
      </c>
      <c r="GX137" s="97">
        <f t="shared" si="86"/>
        <v>7227007.9877778599</v>
      </c>
      <c r="GZ137" s="88">
        <v>-921410.13268000004</v>
      </c>
      <c r="HB137" s="97">
        <f t="shared" si="87"/>
        <v>6305597.8550978601</v>
      </c>
      <c r="HD137" s="110">
        <v>407</v>
      </c>
      <c r="HE137" s="53"/>
    </row>
    <row r="138" spans="1:213" x14ac:dyDescent="0.25">
      <c r="A138" s="6">
        <v>408</v>
      </c>
      <c r="B138" s="6" t="s">
        <v>1035</v>
      </c>
      <c r="C138" s="7">
        <v>14427</v>
      </c>
      <c r="D138" s="7">
        <v>32245880.195453465</v>
      </c>
      <c r="E138" s="7">
        <v>9509208.3098213151</v>
      </c>
      <c r="F138" s="53">
        <v>-351005</v>
      </c>
      <c r="H138" s="37">
        <f t="shared" si="88"/>
        <v>31894875.195453465</v>
      </c>
      <c r="I138" s="132"/>
      <c r="J138" s="61">
        <v>6937980.6101405537</v>
      </c>
      <c r="K138" s="134"/>
      <c r="L138" s="134">
        <f t="shared" si="52"/>
        <v>38832855.80559402</v>
      </c>
      <c r="M138" s="190">
        <f t="shared" si="89"/>
        <v>2691.67919911236</v>
      </c>
      <c r="O138" s="67">
        <f t="shared" si="90"/>
        <v>1974565.097372137</v>
      </c>
      <c r="P138" s="34">
        <f t="shared" si="91"/>
        <v>5.3571803234263277E-2</v>
      </c>
      <c r="Q138" s="61">
        <f t="shared" si="92"/>
        <v>136.86595254537582</v>
      </c>
      <c r="S138" s="50">
        <v>166752.93653999997</v>
      </c>
      <c r="T138" s="51">
        <v>142800.97810000001</v>
      </c>
      <c r="U138" s="52">
        <f t="shared" si="93"/>
        <v>-23951.958439999959</v>
      </c>
      <c r="W138" s="50">
        <f t="shared" si="53"/>
        <v>38808903.847154021</v>
      </c>
      <c r="X138" s="52">
        <f t="shared" si="94"/>
        <v>3234075.3205961683</v>
      </c>
      <c r="Y138" s="51"/>
      <c r="Z138" s="6">
        <v>408</v>
      </c>
      <c r="AA138" s="6" t="s">
        <v>123</v>
      </c>
      <c r="AB138" s="7">
        <v>14427</v>
      </c>
      <c r="AC138" s="7">
        <v>32245880.195453465</v>
      </c>
      <c r="AD138" s="7">
        <v>9509208.3098213151</v>
      </c>
      <c r="AE138" s="53">
        <v>-487484</v>
      </c>
      <c r="AG138" s="37">
        <f t="shared" si="95"/>
        <v>31758396.195453465</v>
      </c>
      <c r="AH138" s="132"/>
      <c r="AI138" s="61">
        <v>6937980.6101405537</v>
      </c>
      <c r="AJ138" s="134"/>
      <c r="AK138" s="61">
        <f t="shared" si="54"/>
        <v>38696376.80559402</v>
      </c>
      <c r="AM138" s="67">
        <f t="shared" si="96"/>
        <v>1838086.097372137</v>
      </c>
      <c r="AN138" s="34">
        <f t="shared" si="97"/>
        <v>4.9868999946926999E-2</v>
      </c>
      <c r="AO138" s="61">
        <f t="shared" si="98"/>
        <v>127.40598165745733</v>
      </c>
      <c r="AQ138" s="50">
        <v>167248.27800000002</v>
      </c>
      <c r="AR138" s="51">
        <v>143225.16999999998</v>
      </c>
      <c r="AS138" s="52">
        <f t="shared" si="55"/>
        <v>-24023.108000000037</v>
      </c>
      <c r="AU138" s="70">
        <f t="shared" si="56"/>
        <v>38672353.697594017</v>
      </c>
      <c r="AV138" s="51"/>
      <c r="AW138" s="6">
        <v>408</v>
      </c>
      <c r="AX138" s="6" t="s">
        <v>123</v>
      </c>
      <c r="AY138" s="7">
        <v>14427</v>
      </c>
      <c r="AZ138" s="7">
        <v>32173571.054519258</v>
      </c>
      <c r="BA138" s="7">
        <v>9509556.1658213194</v>
      </c>
      <c r="BB138" s="53">
        <v>-487484</v>
      </c>
      <c r="BD138" s="37">
        <f t="shared" si="57"/>
        <v>31686087.054519258</v>
      </c>
      <c r="BE138" s="132"/>
      <c r="BF138" s="61">
        <v>6919082.1333813621</v>
      </c>
      <c r="BG138" s="134"/>
      <c r="BH138" s="61">
        <f t="shared" si="58"/>
        <v>38605169.187900618</v>
      </c>
      <c r="BJ138" s="67">
        <f t="shared" si="99"/>
        <v>1746878.4796787351</v>
      </c>
      <c r="BK138" s="34">
        <f t="shared" si="100"/>
        <v>4.7394451726136703E-2</v>
      </c>
      <c r="BL138" s="61">
        <f t="shared" si="101"/>
        <v>121.08397308371353</v>
      </c>
      <c r="BN138" s="50">
        <v>167248.27800000002</v>
      </c>
      <c r="BO138" s="51">
        <v>143225.16999999998</v>
      </c>
      <c r="BP138" s="52">
        <f t="shared" si="59"/>
        <v>-24023.108000000037</v>
      </c>
      <c r="BR138" s="70">
        <f t="shared" si="60"/>
        <v>38581146.079900615</v>
      </c>
      <c r="BS138" s="51"/>
      <c r="BT138" s="6">
        <v>408</v>
      </c>
      <c r="BU138" s="6" t="s">
        <v>123</v>
      </c>
      <c r="BV138" s="7">
        <v>14427</v>
      </c>
      <c r="BW138" s="7">
        <v>32199310.667956527</v>
      </c>
      <c r="BX138" s="7">
        <v>9548567.6815731078</v>
      </c>
      <c r="BY138" s="53">
        <v>-487484</v>
      </c>
      <c r="CA138" s="37">
        <f t="shared" si="61"/>
        <v>31711826.667956527</v>
      </c>
      <c r="CB138" s="132"/>
      <c r="CC138" s="61">
        <v>6919082.1333813621</v>
      </c>
      <c r="CD138" s="134"/>
      <c r="CE138" s="61">
        <f t="shared" si="62"/>
        <v>38630908.80133789</v>
      </c>
      <c r="CG138" s="67">
        <f t="shared" si="63"/>
        <v>1772618.0931160077</v>
      </c>
      <c r="CH138" s="34">
        <f t="shared" si="64"/>
        <v>4.8092791582453782E-2</v>
      </c>
      <c r="CI138" s="61">
        <f t="shared" si="103"/>
        <v>122.86810099923808</v>
      </c>
      <c r="CK138" s="50">
        <v>167248.27800000002</v>
      </c>
      <c r="CL138" s="51">
        <v>143225.16999999998</v>
      </c>
      <c r="CM138" s="52">
        <f t="shared" si="65"/>
        <v>-24023.108000000037</v>
      </c>
      <c r="CO138" s="70">
        <f t="shared" si="66"/>
        <v>38606885.693337888</v>
      </c>
      <c r="CP138" s="51"/>
      <c r="CQ138" s="6">
        <v>408</v>
      </c>
      <c r="CR138" s="6" t="s">
        <v>123</v>
      </c>
      <c r="CS138" s="7">
        <v>14427</v>
      </c>
      <c r="CT138" s="7">
        <v>32243586.34849323</v>
      </c>
      <c r="CU138" s="7">
        <v>9548567.6815731078</v>
      </c>
      <c r="CV138" s="53">
        <v>-487484</v>
      </c>
      <c r="CX138" s="37">
        <f t="shared" si="67"/>
        <v>31756102.34849323</v>
      </c>
      <c r="CY138" s="132"/>
      <c r="CZ138" s="61">
        <v>6919082.1333813621</v>
      </c>
      <c r="DA138" s="134"/>
      <c r="DB138" s="61">
        <f t="shared" si="68"/>
        <v>38675184.481874593</v>
      </c>
      <c r="DD138" s="67">
        <f t="shared" si="69"/>
        <v>1816893.77365271</v>
      </c>
      <c r="DE138" s="34">
        <f t="shared" si="70"/>
        <v>4.9294032326013974E-2</v>
      </c>
      <c r="DF138" s="61">
        <f t="shared" si="102"/>
        <v>125.93704676320164</v>
      </c>
      <c r="DH138" s="50">
        <v>167248.27800000002</v>
      </c>
      <c r="DI138" s="51">
        <v>143225.16999999998</v>
      </c>
      <c r="DJ138" s="52">
        <f t="shared" si="71"/>
        <v>-24023.108000000037</v>
      </c>
      <c r="DL138" s="70">
        <f t="shared" si="72"/>
        <v>38651161.37387459</v>
      </c>
      <c r="DM138" s="51"/>
      <c r="DN138" s="6">
        <v>408</v>
      </c>
      <c r="DO138" s="6" t="s">
        <v>123</v>
      </c>
      <c r="DP138" s="7">
        <v>14427</v>
      </c>
      <c r="DQ138" s="7">
        <v>32340580.385525044</v>
      </c>
      <c r="DR138" s="7">
        <v>9557066.4839956872</v>
      </c>
      <c r="DS138" s="53">
        <v>-487484</v>
      </c>
      <c r="DU138" s="37">
        <f t="shared" si="73"/>
        <v>31853096.385525044</v>
      </c>
      <c r="DV138" s="132"/>
      <c r="DW138" s="61">
        <v>6988753.5469211396</v>
      </c>
      <c r="DX138" s="134"/>
      <c r="DY138" s="61">
        <f t="shared" si="74"/>
        <v>38841849.932446182</v>
      </c>
      <c r="EA138" s="67">
        <f t="shared" si="75"/>
        <v>1983559.2242242992</v>
      </c>
      <c r="EB138" s="34">
        <f t="shared" si="76"/>
        <v>5.3815822332255681E-2</v>
      </c>
      <c r="EC138" s="61">
        <f t="shared" si="77"/>
        <v>137.48937576934216</v>
      </c>
      <c r="EE138" s="50">
        <v>167248.27800000002</v>
      </c>
      <c r="EF138" s="51">
        <v>143225.16999999998</v>
      </c>
      <c r="EG138" s="52">
        <f t="shared" si="78"/>
        <v>-24023.108000000037</v>
      </c>
      <c r="EI138" s="70">
        <f t="shared" si="79"/>
        <v>38817826.824446179</v>
      </c>
      <c r="EJ138" s="51"/>
      <c r="EK138" s="6">
        <v>408</v>
      </c>
      <c r="EL138" s="6" t="s">
        <v>123</v>
      </c>
      <c r="EM138" s="7">
        <v>14427</v>
      </c>
      <c r="EN138" s="7">
        <v>33018945.151076518</v>
      </c>
      <c r="EO138" s="7">
        <v>9557066.4839956872</v>
      </c>
      <c r="EP138" s="53">
        <v>-487484</v>
      </c>
      <c r="ER138" s="37">
        <v>32531461.151076518</v>
      </c>
      <c r="ES138" s="132"/>
      <c r="ET138" s="61">
        <v>6988753.5469211396</v>
      </c>
      <c r="EU138" s="134"/>
      <c r="EV138" s="61">
        <v>39520214.697997659</v>
      </c>
      <c r="EX138" s="67">
        <v>3288354.6697757691</v>
      </c>
      <c r="EY138" s="34">
        <v>9.075864907886011E-2</v>
      </c>
      <c r="EZ138" s="61">
        <v>227.93059331640458</v>
      </c>
      <c r="FB138" s="50">
        <v>167248.27800000002</v>
      </c>
      <c r="FC138" s="51">
        <v>143225.16999999998</v>
      </c>
      <c r="FD138" s="52">
        <v>-24023.108000000037</v>
      </c>
      <c r="FF138" s="70">
        <v>39496191.589997657</v>
      </c>
      <c r="FG138" s="51"/>
      <c r="FH138" s="6">
        <v>408</v>
      </c>
      <c r="FI138" s="6" t="s">
        <v>123</v>
      </c>
      <c r="FJ138" s="7">
        <v>14427</v>
      </c>
      <c r="FK138" s="7">
        <v>33051546.17759373</v>
      </c>
      <c r="FL138" s="7">
        <v>9594161.7044778503</v>
      </c>
      <c r="FM138" s="53">
        <v>-487484</v>
      </c>
      <c r="FO138" s="37">
        <v>32564062.17759373</v>
      </c>
      <c r="FP138" s="132"/>
      <c r="FQ138" s="134">
        <v>6988753.5469211396</v>
      </c>
      <c r="FS138" s="67">
        <v>3320955.6962929815</v>
      </c>
      <c r="FT138" s="34">
        <v>9.1658438007494153E-2</v>
      </c>
      <c r="FU138" s="61">
        <v>230.1903165102226</v>
      </c>
      <c r="FW138" s="6">
        <v>408</v>
      </c>
      <c r="FX138" s="6" t="s">
        <v>123</v>
      </c>
      <c r="FY138" s="7">
        <v>14427</v>
      </c>
      <c r="FZ138" s="7">
        <v>39818890.824023888</v>
      </c>
      <c r="GA138" s="7">
        <v>9766103.5488106832</v>
      </c>
      <c r="GB138" s="53">
        <v>-487484</v>
      </c>
      <c r="GD138" s="37">
        <f t="shared" si="80"/>
        <v>39331406.824023888</v>
      </c>
      <c r="GF138" s="67">
        <f t="shared" si="81"/>
        <v>2473116.1158020049</v>
      </c>
      <c r="GG138" s="34">
        <f t="shared" si="82"/>
        <v>6.709796000524608E-2</v>
      </c>
      <c r="GH138" s="61">
        <f t="shared" si="83"/>
        <v>171.42275703902439</v>
      </c>
      <c r="GJ138" s="50">
        <v>181531.07568000004</v>
      </c>
      <c r="GK138" s="51">
        <v>136029.5037</v>
      </c>
      <c r="GL138" s="52">
        <f t="shared" si="84"/>
        <v>-45501.571980000037</v>
      </c>
      <c r="GN138" s="70">
        <f t="shared" si="85"/>
        <v>39285905.252043888</v>
      </c>
      <c r="GO138" s="51"/>
      <c r="GP138" s="125">
        <v>14</v>
      </c>
      <c r="GQ138" s="51"/>
      <c r="GR138" s="106" t="s">
        <v>1035</v>
      </c>
      <c r="GS138" s="88">
        <v>14494</v>
      </c>
      <c r="GT138" s="88">
        <v>37345774.708221883</v>
      </c>
      <c r="GU138" s="88">
        <v>9505422.2552992925</v>
      </c>
      <c r="GV138" s="88">
        <v>-487484</v>
      </c>
      <c r="GX138" s="97">
        <f t="shared" si="86"/>
        <v>36858290.708221883</v>
      </c>
      <c r="GZ138" s="88">
        <v>-45501.571980000037</v>
      </c>
      <c r="HB138" s="97">
        <f t="shared" si="87"/>
        <v>36812789.136241883</v>
      </c>
      <c r="HD138" s="110">
        <v>408</v>
      </c>
      <c r="HE138" s="53"/>
    </row>
    <row r="139" spans="1:213" x14ac:dyDescent="0.25">
      <c r="A139" s="6">
        <v>410</v>
      </c>
      <c r="B139" s="6" t="s">
        <v>1036</v>
      </c>
      <c r="C139" s="7">
        <v>18927</v>
      </c>
      <c r="D139" s="7">
        <v>35814398.995777756</v>
      </c>
      <c r="E139" s="7">
        <v>11219213.871423509</v>
      </c>
      <c r="F139" s="53">
        <v>-2047258</v>
      </c>
      <c r="H139" s="37">
        <f t="shared" si="88"/>
        <v>33767140.995777756</v>
      </c>
      <c r="I139" s="132"/>
      <c r="J139" s="61">
        <v>7260793.6842379784</v>
      </c>
      <c r="K139" s="134"/>
      <c r="L139" s="134">
        <f t="shared" si="52"/>
        <v>41027934.680015735</v>
      </c>
      <c r="M139" s="190">
        <f t="shared" si="89"/>
        <v>2167.6934897245064</v>
      </c>
      <c r="O139" s="67">
        <f t="shared" si="90"/>
        <v>3059794.2383033931</v>
      </c>
      <c r="P139" s="34">
        <f t="shared" si="91"/>
        <v>8.0588467138671335E-2</v>
      </c>
      <c r="Q139" s="61">
        <f t="shared" si="92"/>
        <v>161.662928002504</v>
      </c>
      <c r="S139" s="50">
        <v>363806.05206000002</v>
      </c>
      <c r="T139" s="51">
        <v>384971.31839999999</v>
      </c>
      <c r="U139" s="52">
        <f t="shared" si="93"/>
        <v>21165.266339999973</v>
      </c>
      <c r="W139" s="50">
        <f t="shared" si="53"/>
        <v>41049099.946355738</v>
      </c>
      <c r="X139" s="52">
        <f t="shared" si="94"/>
        <v>3420758.3288629781</v>
      </c>
      <c r="Y139" s="51"/>
      <c r="Z139" s="6">
        <v>410</v>
      </c>
      <c r="AA139" s="6" t="s">
        <v>124</v>
      </c>
      <c r="AB139" s="7">
        <v>18927</v>
      </c>
      <c r="AC139" s="7">
        <v>35814398.995777756</v>
      </c>
      <c r="AD139" s="7">
        <v>11219213.871423509</v>
      </c>
      <c r="AE139" s="53">
        <v>-1975961</v>
      </c>
      <c r="AG139" s="37">
        <f t="shared" si="95"/>
        <v>33838437.995777756</v>
      </c>
      <c r="AH139" s="132"/>
      <c r="AI139" s="61">
        <v>7260793.6842379784</v>
      </c>
      <c r="AJ139" s="134"/>
      <c r="AK139" s="61">
        <f t="shared" si="54"/>
        <v>41099231.680015735</v>
      </c>
      <c r="AM139" s="67">
        <f t="shared" si="96"/>
        <v>3131091.2383033931</v>
      </c>
      <c r="AN139" s="34">
        <f t="shared" si="97"/>
        <v>8.2466278355405875E-2</v>
      </c>
      <c r="AO139" s="61">
        <f t="shared" si="98"/>
        <v>165.42987469241788</v>
      </c>
      <c r="AQ139" s="50">
        <v>364886.74200000003</v>
      </c>
      <c r="AR139" s="51">
        <v>386114.88000000006</v>
      </c>
      <c r="AS139" s="52">
        <f t="shared" si="55"/>
        <v>21228.138000000035</v>
      </c>
      <c r="AU139" s="70">
        <f t="shared" si="56"/>
        <v>41120459.818015732</v>
      </c>
      <c r="AV139" s="51"/>
      <c r="AW139" s="6">
        <v>410</v>
      </c>
      <c r="AX139" s="6" t="s">
        <v>124</v>
      </c>
      <c r="AY139" s="7">
        <v>18927</v>
      </c>
      <c r="AZ139" s="7">
        <v>35756600.895297192</v>
      </c>
      <c r="BA139" s="7">
        <v>11219669.343423512</v>
      </c>
      <c r="BB139" s="53">
        <v>-1975961</v>
      </c>
      <c r="BD139" s="37">
        <f t="shared" si="57"/>
        <v>33780639.895297192</v>
      </c>
      <c r="BE139" s="132"/>
      <c r="BF139" s="61">
        <v>7211989.9690779094</v>
      </c>
      <c r="BG139" s="134"/>
      <c r="BH139" s="61">
        <f t="shared" si="58"/>
        <v>40992629.8643751</v>
      </c>
      <c r="BJ139" s="67">
        <f t="shared" si="99"/>
        <v>3024489.4226627573</v>
      </c>
      <c r="BK139" s="34">
        <f t="shared" si="100"/>
        <v>7.9658613444760912E-2</v>
      </c>
      <c r="BL139" s="61">
        <f t="shared" si="101"/>
        <v>159.79761307458961</v>
      </c>
      <c r="BN139" s="50">
        <v>364886.74200000003</v>
      </c>
      <c r="BO139" s="51">
        <v>386114.88000000006</v>
      </c>
      <c r="BP139" s="52">
        <f t="shared" si="59"/>
        <v>21228.138000000035</v>
      </c>
      <c r="BR139" s="70">
        <f t="shared" si="60"/>
        <v>41013858.002375096</v>
      </c>
      <c r="BS139" s="51"/>
      <c r="BT139" s="6">
        <v>410</v>
      </c>
      <c r="BU139" s="6" t="s">
        <v>124</v>
      </c>
      <c r="BV139" s="7">
        <v>18927</v>
      </c>
      <c r="BW139" s="7">
        <v>35766484.788340114</v>
      </c>
      <c r="BX139" s="7">
        <v>11251180.346490709</v>
      </c>
      <c r="BY139" s="53">
        <v>-1975961</v>
      </c>
      <c r="CA139" s="37">
        <f t="shared" si="61"/>
        <v>33790523.788340114</v>
      </c>
      <c r="CB139" s="132"/>
      <c r="CC139" s="61">
        <v>7211989.9690779094</v>
      </c>
      <c r="CD139" s="134"/>
      <c r="CE139" s="61">
        <f t="shared" si="62"/>
        <v>41002513.757418022</v>
      </c>
      <c r="CG139" s="67">
        <f t="shared" si="63"/>
        <v>3034373.3157056794</v>
      </c>
      <c r="CH139" s="34">
        <f t="shared" si="64"/>
        <v>7.9918934148591414E-2</v>
      </c>
      <c r="CI139" s="61">
        <f t="shared" si="103"/>
        <v>160.31982436232258</v>
      </c>
      <c r="CK139" s="50">
        <v>364886.74200000003</v>
      </c>
      <c r="CL139" s="51">
        <v>386114.88000000006</v>
      </c>
      <c r="CM139" s="52">
        <f t="shared" si="65"/>
        <v>21228.138000000035</v>
      </c>
      <c r="CO139" s="70">
        <f t="shared" si="66"/>
        <v>41023741.895418018</v>
      </c>
      <c r="CP139" s="51"/>
      <c r="CQ139" s="6">
        <v>410</v>
      </c>
      <c r="CR139" s="6" t="s">
        <v>124</v>
      </c>
      <c r="CS139" s="7">
        <v>18927</v>
      </c>
      <c r="CT139" s="7">
        <v>35409567.728993975</v>
      </c>
      <c r="CU139" s="7">
        <v>11251180.346490709</v>
      </c>
      <c r="CV139" s="53">
        <v>-1975961</v>
      </c>
      <c r="CX139" s="37">
        <f t="shared" si="67"/>
        <v>33433606.728993975</v>
      </c>
      <c r="CY139" s="132"/>
      <c r="CZ139" s="61">
        <v>7211989.9690779094</v>
      </c>
      <c r="DA139" s="134"/>
      <c r="DB139" s="61">
        <f t="shared" si="68"/>
        <v>40645596.698071882</v>
      </c>
      <c r="DD139" s="67">
        <f t="shared" si="69"/>
        <v>2677456.2563595399</v>
      </c>
      <c r="DE139" s="34">
        <f t="shared" si="70"/>
        <v>7.051849854142575E-2</v>
      </c>
      <c r="DF139" s="61">
        <f t="shared" si="102"/>
        <v>141.46226324084853</v>
      </c>
      <c r="DH139" s="50">
        <v>364886.74200000003</v>
      </c>
      <c r="DI139" s="51">
        <v>386114.88000000006</v>
      </c>
      <c r="DJ139" s="52">
        <f t="shared" si="71"/>
        <v>21228.138000000035</v>
      </c>
      <c r="DL139" s="70">
        <f t="shared" si="72"/>
        <v>40666824.836071879</v>
      </c>
      <c r="DM139" s="51"/>
      <c r="DN139" s="6">
        <v>410</v>
      </c>
      <c r="DO139" s="6" t="s">
        <v>124</v>
      </c>
      <c r="DP139" s="7">
        <v>18927</v>
      </c>
      <c r="DQ139" s="7">
        <v>35522188.546615839</v>
      </c>
      <c r="DR139" s="7">
        <v>11264752.17447198</v>
      </c>
      <c r="DS139" s="53">
        <v>-1975961</v>
      </c>
      <c r="DU139" s="37">
        <f t="shared" si="73"/>
        <v>33546227.546615839</v>
      </c>
      <c r="DV139" s="132"/>
      <c r="DW139" s="61">
        <v>7295642.5636819787</v>
      </c>
      <c r="DX139" s="134"/>
      <c r="DY139" s="61">
        <f t="shared" si="74"/>
        <v>40841870.110297814</v>
      </c>
      <c r="EA139" s="67">
        <f t="shared" si="75"/>
        <v>2873729.6685854718</v>
      </c>
      <c r="EB139" s="34">
        <f t="shared" si="76"/>
        <v>7.568792243057422E-2</v>
      </c>
      <c r="EC139" s="61">
        <f t="shared" si="77"/>
        <v>151.83228554897616</v>
      </c>
      <c r="EE139" s="50">
        <v>364886.74200000003</v>
      </c>
      <c r="EF139" s="51">
        <v>386114.88000000006</v>
      </c>
      <c r="EG139" s="52">
        <f t="shared" si="78"/>
        <v>21228.138000000035</v>
      </c>
      <c r="EI139" s="70">
        <f t="shared" si="79"/>
        <v>40863098.248297811</v>
      </c>
      <c r="EJ139" s="51"/>
      <c r="EK139" s="6">
        <v>410</v>
      </c>
      <c r="EL139" s="6" t="s">
        <v>124</v>
      </c>
      <c r="EM139" s="7">
        <v>18927</v>
      </c>
      <c r="EN139" s="7">
        <v>36365481.322866276</v>
      </c>
      <c r="EO139" s="7">
        <v>11264752.17447198</v>
      </c>
      <c r="EP139" s="53">
        <v>-1975961</v>
      </c>
      <c r="ER139" s="37">
        <v>34389520.322866276</v>
      </c>
      <c r="ES139" s="132"/>
      <c r="ET139" s="61">
        <v>7295642.5636819787</v>
      </c>
      <c r="EU139" s="134"/>
      <c r="EV139" s="61">
        <v>41685162.886548251</v>
      </c>
      <c r="EX139" s="67">
        <v>4537251.6048359051</v>
      </c>
      <c r="EY139" s="34">
        <v>0.12214015400294019</v>
      </c>
      <c r="EZ139" s="61">
        <v>239.72375996385614</v>
      </c>
      <c r="FB139" s="50">
        <v>364886.74200000003</v>
      </c>
      <c r="FC139" s="51">
        <v>386114.88000000006</v>
      </c>
      <c r="FD139" s="52">
        <v>21228.138000000035</v>
      </c>
      <c r="FF139" s="70">
        <v>41706391.024548247</v>
      </c>
      <c r="FG139" s="51"/>
      <c r="FH139" s="6">
        <v>410</v>
      </c>
      <c r="FI139" s="6" t="s">
        <v>124</v>
      </c>
      <c r="FJ139" s="7">
        <v>18927</v>
      </c>
      <c r="FK139" s="7">
        <v>36387545.949254811</v>
      </c>
      <c r="FL139" s="7">
        <v>11292708.053784566</v>
      </c>
      <c r="FM139" s="53">
        <v>-1975961</v>
      </c>
      <c r="FO139" s="37">
        <v>34411584.949254811</v>
      </c>
      <c r="FP139" s="132"/>
      <c r="FQ139" s="134">
        <v>7295642.5636819787</v>
      </c>
      <c r="FS139" s="67">
        <v>4559316.23122444</v>
      </c>
      <c r="FT139" s="34">
        <v>0.12273412081365014</v>
      </c>
      <c r="FU139" s="61">
        <v>240.88953512043324</v>
      </c>
      <c r="FW139" s="6">
        <v>410</v>
      </c>
      <c r="FX139" s="6" t="s">
        <v>124</v>
      </c>
      <c r="FY139" s="7">
        <v>18927</v>
      </c>
      <c r="FZ139" s="7">
        <v>43281539.316598333</v>
      </c>
      <c r="GA139" s="7">
        <v>11238627.873082381</v>
      </c>
      <c r="GB139" s="53">
        <v>-1975961</v>
      </c>
      <c r="GD139" s="37">
        <f t="shared" si="80"/>
        <v>41305578.316598333</v>
      </c>
      <c r="GF139" s="67">
        <f t="shared" si="81"/>
        <v>3337437.8748859912</v>
      </c>
      <c r="GG139" s="34">
        <f t="shared" si="82"/>
        <v>8.7901009532176985E-2</v>
      </c>
      <c r="GH139" s="61">
        <f t="shared" si="83"/>
        <v>176.33211152776411</v>
      </c>
      <c r="GJ139" s="50">
        <v>535115.38292</v>
      </c>
      <c r="GK139" s="51">
        <v>424126.92419999995</v>
      </c>
      <c r="GL139" s="52">
        <f t="shared" si="84"/>
        <v>-110988.45872000005</v>
      </c>
      <c r="GN139" s="70">
        <f t="shared" si="85"/>
        <v>41194589.857878335</v>
      </c>
      <c r="GO139" s="51"/>
      <c r="GP139" s="125">
        <v>13</v>
      </c>
      <c r="GQ139" s="51"/>
      <c r="GR139" s="106" t="s">
        <v>1036</v>
      </c>
      <c r="GS139" s="88">
        <v>18978</v>
      </c>
      <c r="GT139" s="88">
        <v>39944101.441712342</v>
      </c>
      <c r="GU139" s="88">
        <v>10556416.696998963</v>
      </c>
      <c r="GV139" s="88">
        <v>-1975961</v>
      </c>
      <c r="GX139" s="97">
        <f t="shared" si="86"/>
        <v>37968140.441712342</v>
      </c>
      <c r="GZ139" s="88">
        <v>-110988.45872000005</v>
      </c>
      <c r="HB139" s="97">
        <f t="shared" si="87"/>
        <v>37857151.982992344</v>
      </c>
      <c r="HD139" s="110">
        <v>410</v>
      </c>
      <c r="HE139" s="53"/>
    </row>
    <row r="140" spans="1:213" x14ac:dyDescent="0.25">
      <c r="A140" s="6">
        <v>416</v>
      </c>
      <c r="B140" s="6" t="s">
        <v>1037</v>
      </c>
      <c r="C140" s="7">
        <v>3043</v>
      </c>
      <c r="D140" s="7">
        <v>5930696.7158823563</v>
      </c>
      <c r="E140" s="7">
        <v>2054073.2820662356</v>
      </c>
      <c r="F140" s="53">
        <v>-630348</v>
      </c>
      <c r="H140" s="37">
        <f t="shared" si="88"/>
        <v>5300348.7158823563</v>
      </c>
      <c r="I140" s="132"/>
      <c r="J140" s="61">
        <v>1402859.8201332637</v>
      </c>
      <c r="K140" s="134"/>
      <c r="L140" s="134">
        <f t="shared" si="52"/>
        <v>6703208.5360156205</v>
      </c>
      <c r="M140" s="190">
        <f t="shared" si="89"/>
        <v>2202.8289635279725</v>
      </c>
      <c r="O140" s="67">
        <f t="shared" si="90"/>
        <v>394691.25340784155</v>
      </c>
      <c r="P140" s="34">
        <f t="shared" si="91"/>
        <v>6.2564820817085295E-2</v>
      </c>
      <c r="Q140" s="61">
        <f t="shared" si="92"/>
        <v>129.7046511363265</v>
      </c>
      <c r="S140" s="50">
        <v>116374.98082000001</v>
      </c>
      <c r="T140" s="51">
        <v>63957.982100000001</v>
      </c>
      <c r="U140" s="52">
        <f t="shared" si="93"/>
        <v>-52416.998720000011</v>
      </c>
      <c r="W140" s="50">
        <f t="shared" si="53"/>
        <v>6650791.5372956209</v>
      </c>
      <c r="X140" s="52">
        <f t="shared" si="94"/>
        <v>554232.62810796837</v>
      </c>
      <c r="Y140" s="51"/>
      <c r="Z140" s="6">
        <v>416</v>
      </c>
      <c r="AA140" s="6" t="s">
        <v>125</v>
      </c>
      <c r="AB140" s="7">
        <v>3043</v>
      </c>
      <c r="AC140" s="7">
        <v>5930696.7158823563</v>
      </c>
      <c r="AD140" s="7">
        <v>2054073.2820662356</v>
      </c>
      <c r="AE140" s="53">
        <v>-616236</v>
      </c>
      <c r="AG140" s="37">
        <f t="shared" si="95"/>
        <v>5314460.7158823563</v>
      </c>
      <c r="AH140" s="132"/>
      <c r="AI140" s="61">
        <v>1402859.8201332637</v>
      </c>
      <c r="AJ140" s="134"/>
      <c r="AK140" s="61">
        <f t="shared" si="54"/>
        <v>6717320.5360156205</v>
      </c>
      <c r="AM140" s="67">
        <f t="shared" si="96"/>
        <v>408803.25340784155</v>
      </c>
      <c r="AN140" s="34">
        <f t="shared" si="97"/>
        <v>6.4801796538608E-2</v>
      </c>
      <c r="AO140" s="61">
        <f t="shared" si="98"/>
        <v>134.34217989084507</v>
      </c>
      <c r="AQ140" s="50">
        <v>116720.67400000001</v>
      </c>
      <c r="AR140" s="51">
        <v>64147.97</v>
      </c>
      <c r="AS140" s="52">
        <f t="shared" si="55"/>
        <v>-52572.704000000012</v>
      </c>
      <c r="AU140" s="70">
        <f t="shared" si="56"/>
        <v>6664747.8320156205</v>
      </c>
      <c r="AV140" s="51"/>
      <c r="AW140" s="6">
        <v>416</v>
      </c>
      <c r="AX140" s="6" t="s">
        <v>125</v>
      </c>
      <c r="AY140" s="7">
        <v>3043</v>
      </c>
      <c r="AZ140" s="7">
        <v>5921744.2365408726</v>
      </c>
      <c r="BA140" s="7">
        <v>2054146.7940662359</v>
      </c>
      <c r="BB140" s="53">
        <v>-616236</v>
      </c>
      <c r="BD140" s="37">
        <f t="shared" si="57"/>
        <v>5305508.2365408726</v>
      </c>
      <c r="BE140" s="132"/>
      <c r="BF140" s="61">
        <v>1394422.6677424232</v>
      </c>
      <c r="BG140" s="134"/>
      <c r="BH140" s="61">
        <f t="shared" si="58"/>
        <v>6699930.9042832963</v>
      </c>
      <c r="BJ140" s="67">
        <f t="shared" si="99"/>
        <v>391413.62167551741</v>
      </c>
      <c r="BK140" s="34">
        <f t="shared" si="100"/>
        <v>6.2045264226290121E-2</v>
      </c>
      <c r="BL140" s="61">
        <f t="shared" si="101"/>
        <v>128.6275457362857</v>
      </c>
      <c r="BN140" s="50">
        <v>116720.67400000001</v>
      </c>
      <c r="BO140" s="51">
        <v>64147.97</v>
      </c>
      <c r="BP140" s="52">
        <f t="shared" si="59"/>
        <v>-52572.704000000012</v>
      </c>
      <c r="BR140" s="70">
        <f t="shared" si="60"/>
        <v>6647358.2002832964</v>
      </c>
      <c r="BS140" s="51"/>
      <c r="BT140" s="6">
        <v>416</v>
      </c>
      <c r="BU140" s="6" t="s">
        <v>125</v>
      </c>
      <c r="BV140" s="7">
        <v>3043</v>
      </c>
      <c r="BW140" s="7">
        <v>5924365.3507062942</v>
      </c>
      <c r="BX140" s="7">
        <v>2060162.1665851709</v>
      </c>
      <c r="BY140" s="53">
        <v>-616236</v>
      </c>
      <c r="CA140" s="37">
        <f t="shared" si="61"/>
        <v>5308129.3507062942</v>
      </c>
      <c r="CB140" s="132"/>
      <c r="CC140" s="61">
        <v>1394422.6677424232</v>
      </c>
      <c r="CD140" s="134"/>
      <c r="CE140" s="61">
        <f t="shared" si="62"/>
        <v>6702552.0184487179</v>
      </c>
      <c r="CG140" s="67">
        <f t="shared" si="63"/>
        <v>394034.73584093899</v>
      </c>
      <c r="CH140" s="34">
        <f t="shared" si="64"/>
        <v>6.2460752374772784E-2</v>
      </c>
      <c r="CI140" s="61">
        <f t="shared" si="103"/>
        <v>129.48890431841571</v>
      </c>
      <c r="CK140" s="50">
        <v>116720.67400000001</v>
      </c>
      <c r="CL140" s="51">
        <v>64147.97</v>
      </c>
      <c r="CM140" s="52">
        <f t="shared" si="65"/>
        <v>-52572.704000000012</v>
      </c>
      <c r="CO140" s="70">
        <f t="shared" si="66"/>
        <v>6649979.314448718</v>
      </c>
      <c r="CP140" s="51"/>
      <c r="CQ140" s="6">
        <v>416</v>
      </c>
      <c r="CR140" s="6" t="s">
        <v>125</v>
      </c>
      <c r="CS140" s="7">
        <v>3043</v>
      </c>
      <c r="CT140" s="7">
        <v>5964432.7576032784</v>
      </c>
      <c r="CU140" s="7">
        <v>2060162.1665851709</v>
      </c>
      <c r="CV140" s="53">
        <v>-616236</v>
      </c>
      <c r="CX140" s="37">
        <f t="shared" si="67"/>
        <v>5348196.7576032784</v>
      </c>
      <c r="CY140" s="132"/>
      <c r="CZ140" s="61">
        <v>1394422.6677424232</v>
      </c>
      <c r="DA140" s="134"/>
      <c r="DB140" s="61">
        <f t="shared" si="68"/>
        <v>6742619.4253457021</v>
      </c>
      <c r="DD140" s="67">
        <f t="shared" si="69"/>
        <v>434102.14273792319</v>
      </c>
      <c r="DE140" s="34">
        <f t="shared" si="70"/>
        <v>6.8812071567865549E-2</v>
      </c>
      <c r="DF140" s="61">
        <f t="shared" si="102"/>
        <v>142.655978553376</v>
      </c>
      <c r="DH140" s="50">
        <v>116720.67400000001</v>
      </c>
      <c r="DI140" s="51">
        <v>64147.97</v>
      </c>
      <c r="DJ140" s="52">
        <f t="shared" si="71"/>
        <v>-52572.704000000012</v>
      </c>
      <c r="DL140" s="70">
        <f t="shared" si="72"/>
        <v>6690046.7213457022</v>
      </c>
      <c r="DM140" s="51"/>
      <c r="DN140" s="6">
        <v>416</v>
      </c>
      <c r="DO140" s="6" t="s">
        <v>125</v>
      </c>
      <c r="DP140" s="7">
        <v>3043</v>
      </c>
      <c r="DQ140" s="7">
        <v>5982458.945586157</v>
      </c>
      <c r="DR140" s="7">
        <v>2061860.0086391938</v>
      </c>
      <c r="DS140" s="53">
        <v>-616236</v>
      </c>
      <c r="DU140" s="37">
        <f t="shared" si="73"/>
        <v>5366222.945586157</v>
      </c>
      <c r="DV140" s="132"/>
      <c r="DW140" s="61">
        <v>1404200.4072718704</v>
      </c>
      <c r="DX140" s="134"/>
      <c r="DY140" s="61">
        <f t="shared" si="74"/>
        <v>6770423.3528580274</v>
      </c>
      <c r="EA140" s="67">
        <f t="shared" si="75"/>
        <v>461906.07025024854</v>
      </c>
      <c r="EB140" s="34">
        <f t="shared" si="76"/>
        <v>7.3219434862086707E-2</v>
      </c>
      <c r="EC140" s="61">
        <f t="shared" si="77"/>
        <v>151.79299055216842</v>
      </c>
      <c r="EE140" s="50">
        <v>116720.67400000001</v>
      </c>
      <c r="EF140" s="51">
        <v>64147.97</v>
      </c>
      <c r="EG140" s="52">
        <f t="shared" si="78"/>
        <v>-52572.704000000012</v>
      </c>
      <c r="EI140" s="70">
        <f t="shared" si="79"/>
        <v>6717850.6488580275</v>
      </c>
      <c r="EJ140" s="51"/>
      <c r="EK140" s="6">
        <v>416</v>
      </c>
      <c r="EL140" s="6" t="s">
        <v>125</v>
      </c>
      <c r="EM140" s="7">
        <v>3043</v>
      </c>
      <c r="EN140" s="7">
        <v>6118543.2537267441</v>
      </c>
      <c r="EO140" s="7">
        <v>2061860.0086391938</v>
      </c>
      <c r="EP140" s="53">
        <v>-616236</v>
      </c>
      <c r="ER140" s="37">
        <v>5502307.2537267441</v>
      </c>
      <c r="ES140" s="132"/>
      <c r="ET140" s="61">
        <v>1404200.4072718704</v>
      </c>
      <c r="EU140" s="134"/>
      <c r="EV140" s="61">
        <v>6906507.6609986145</v>
      </c>
      <c r="EX140" s="67">
        <v>730373.238390835</v>
      </c>
      <c r="EY140" s="34">
        <v>0.118257341633838</v>
      </c>
      <c r="EZ140" s="61">
        <v>240.0174953634029</v>
      </c>
      <c r="FB140" s="50">
        <v>116720.67400000001</v>
      </c>
      <c r="FC140" s="51">
        <v>64147.97</v>
      </c>
      <c r="FD140" s="52">
        <v>-52572.704000000012</v>
      </c>
      <c r="FF140" s="70">
        <v>6853934.9569986146</v>
      </c>
      <c r="FG140" s="51"/>
      <c r="FH140" s="6">
        <v>416</v>
      </c>
      <c r="FI140" s="6" t="s">
        <v>125</v>
      </c>
      <c r="FJ140" s="7">
        <v>3043</v>
      </c>
      <c r="FK140" s="7">
        <v>6118007.7518963441</v>
      </c>
      <c r="FL140" s="7">
        <v>2062268.4030077448</v>
      </c>
      <c r="FM140" s="53">
        <v>-616236</v>
      </c>
      <c r="FO140" s="37">
        <v>5501771.7518963441</v>
      </c>
      <c r="FP140" s="132"/>
      <c r="FQ140" s="134">
        <v>1404200.4072718704</v>
      </c>
      <c r="FS140" s="67">
        <v>729837.73656043503</v>
      </c>
      <c r="FT140" s="34">
        <v>0.11817063661840962</v>
      </c>
      <c r="FU140" s="61">
        <v>239.84151710825995</v>
      </c>
      <c r="FW140" s="6">
        <v>416</v>
      </c>
      <c r="FX140" s="6" t="s">
        <v>125</v>
      </c>
      <c r="FY140" s="7">
        <v>3043</v>
      </c>
      <c r="FZ140" s="7">
        <v>7401338.1069364082</v>
      </c>
      <c r="GA140" s="7">
        <v>2018141.4363262297</v>
      </c>
      <c r="GB140" s="53">
        <v>-616236</v>
      </c>
      <c r="GD140" s="37">
        <f t="shared" si="80"/>
        <v>6785102.1069364082</v>
      </c>
      <c r="GF140" s="67">
        <f t="shared" si="81"/>
        <v>476584.8243286293</v>
      </c>
      <c r="GG140" s="34">
        <f t="shared" si="82"/>
        <v>7.5546250089945283E-2</v>
      </c>
      <c r="GH140" s="61">
        <f t="shared" si="83"/>
        <v>156.61676777148514</v>
      </c>
      <c r="GJ140" s="50">
        <v>104229.88463999999</v>
      </c>
      <c r="GK140" s="51">
        <v>64681.665999999997</v>
      </c>
      <c r="GL140" s="52">
        <f t="shared" si="84"/>
        <v>-39548.218639999992</v>
      </c>
      <c r="GN140" s="70">
        <f t="shared" si="85"/>
        <v>6745553.8882964086</v>
      </c>
      <c r="GO140" s="51"/>
      <c r="GP140" s="125">
        <v>9</v>
      </c>
      <c r="GQ140" s="51"/>
      <c r="GR140" s="106" t="s">
        <v>1037</v>
      </c>
      <c r="GS140" s="88">
        <v>3063</v>
      </c>
      <c r="GT140" s="88">
        <v>6924753.2826077789</v>
      </c>
      <c r="GU140" s="88">
        <v>1847102.456708929</v>
      </c>
      <c r="GV140" s="88">
        <v>-616236</v>
      </c>
      <c r="GX140" s="97">
        <f t="shared" si="86"/>
        <v>6308517.2826077789</v>
      </c>
      <c r="GZ140" s="88">
        <v>-39548.218639999992</v>
      </c>
      <c r="HB140" s="97">
        <f t="shared" si="87"/>
        <v>6268969.0639677793</v>
      </c>
      <c r="HD140" s="110">
        <v>416</v>
      </c>
      <c r="HE140" s="53"/>
    </row>
    <row r="141" spans="1:213" x14ac:dyDescent="0.25">
      <c r="A141" s="6">
        <v>418</v>
      </c>
      <c r="B141" s="6" t="s">
        <v>1038</v>
      </c>
      <c r="C141" s="7">
        <v>23206</v>
      </c>
      <c r="D141" s="7">
        <v>21029720.188610028</v>
      </c>
      <c r="E141" s="7">
        <v>409519.01392877579</v>
      </c>
      <c r="F141" s="53">
        <v>-2293759</v>
      </c>
      <c r="H141" s="37">
        <f t="shared" si="88"/>
        <v>18735961.188610028</v>
      </c>
      <c r="I141" s="132"/>
      <c r="J141" s="61">
        <v>7506453.0785596184</v>
      </c>
      <c r="K141" s="134"/>
      <c r="L141" s="134">
        <f t="shared" si="52"/>
        <v>26242414.267169647</v>
      </c>
      <c r="M141" s="190">
        <f t="shared" si="89"/>
        <v>1130.8460858040871</v>
      </c>
      <c r="O141" s="67">
        <f t="shared" si="90"/>
        <v>2767735.782392405</v>
      </c>
      <c r="P141" s="34">
        <f t="shared" si="91"/>
        <v>0.11790303258837877</v>
      </c>
      <c r="Q141" s="61">
        <f t="shared" si="92"/>
        <v>119.2681109364994</v>
      </c>
      <c r="S141" s="50">
        <v>661003.36612000002</v>
      </c>
      <c r="T141" s="51">
        <v>458444.83450000006</v>
      </c>
      <c r="U141" s="52">
        <f t="shared" si="93"/>
        <v>-202558.53161999997</v>
      </c>
      <c r="W141" s="50">
        <f t="shared" si="53"/>
        <v>26039855.735549647</v>
      </c>
      <c r="X141" s="52">
        <f t="shared" si="94"/>
        <v>2169987.9779624706</v>
      </c>
      <c r="Y141" s="51"/>
      <c r="Z141" s="6">
        <v>418</v>
      </c>
      <c r="AA141" s="6" t="s">
        <v>126</v>
      </c>
      <c r="AB141" s="7">
        <v>23206</v>
      </c>
      <c r="AC141" s="7">
        <v>21029720.188610028</v>
      </c>
      <c r="AD141" s="7">
        <v>409519.01392877579</v>
      </c>
      <c r="AE141" s="53">
        <v>-2385633</v>
      </c>
      <c r="AG141" s="37">
        <f t="shared" si="95"/>
        <v>18644087.188610028</v>
      </c>
      <c r="AH141" s="132"/>
      <c r="AI141" s="61">
        <v>7506453.0785596184</v>
      </c>
      <c r="AJ141" s="134"/>
      <c r="AK141" s="61">
        <f t="shared" si="54"/>
        <v>26150540.267169647</v>
      </c>
      <c r="AM141" s="67">
        <f t="shared" si="96"/>
        <v>2675861.782392405</v>
      </c>
      <c r="AN141" s="34">
        <f t="shared" si="97"/>
        <v>0.11398928356474131</v>
      </c>
      <c r="AO141" s="61">
        <f t="shared" si="98"/>
        <v>115.30904862502823</v>
      </c>
      <c r="AQ141" s="50">
        <v>662966.88400000019</v>
      </c>
      <c r="AR141" s="51">
        <v>459806.65000000008</v>
      </c>
      <c r="AS141" s="52">
        <f t="shared" si="55"/>
        <v>-203160.23400000011</v>
      </c>
      <c r="AU141" s="70">
        <f t="shared" si="56"/>
        <v>25947380.033169646</v>
      </c>
      <c r="AV141" s="51"/>
      <c r="AW141" s="6">
        <v>418</v>
      </c>
      <c r="AX141" s="6" t="s">
        <v>126</v>
      </c>
      <c r="AY141" s="7">
        <v>23206</v>
      </c>
      <c r="AZ141" s="7">
        <v>20946295.6591844</v>
      </c>
      <c r="BA141" s="7">
        <v>410066.90992877941</v>
      </c>
      <c r="BB141" s="53">
        <v>-2385633</v>
      </c>
      <c r="BD141" s="37">
        <f t="shared" si="57"/>
        <v>18560662.6591844</v>
      </c>
      <c r="BE141" s="132"/>
      <c r="BF141" s="61">
        <v>7481662.3174406588</v>
      </c>
      <c r="BG141" s="134"/>
      <c r="BH141" s="61">
        <f t="shared" si="58"/>
        <v>26042324.976625059</v>
      </c>
      <c r="BJ141" s="67">
        <f t="shared" si="99"/>
        <v>2567646.4918478169</v>
      </c>
      <c r="BK141" s="34">
        <f t="shared" si="100"/>
        <v>0.10937941039375143</v>
      </c>
      <c r="BL141" s="61">
        <f t="shared" si="101"/>
        <v>110.64580245832185</v>
      </c>
      <c r="BN141" s="50">
        <v>662966.88400000019</v>
      </c>
      <c r="BO141" s="51">
        <v>459806.65000000008</v>
      </c>
      <c r="BP141" s="52">
        <f t="shared" si="59"/>
        <v>-203160.23400000011</v>
      </c>
      <c r="BR141" s="70">
        <f t="shared" si="60"/>
        <v>25839164.742625058</v>
      </c>
      <c r="BS141" s="51"/>
      <c r="BT141" s="6">
        <v>418</v>
      </c>
      <c r="BU141" s="6" t="s">
        <v>126</v>
      </c>
      <c r="BV141" s="7">
        <v>23206</v>
      </c>
      <c r="BW141" s="7">
        <v>20970353.095373116</v>
      </c>
      <c r="BX141" s="7">
        <v>465559.07889433071</v>
      </c>
      <c r="BY141" s="53">
        <v>-2385633</v>
      </c>
      <c r="CA141" s="37">
        <f t="shared" si="61"/>
        <v>18584720.095373116</v>
      </c>
      <c r="CB141" s="132"/>
      <c r="CC141" s="61">
        <v>7481662.3174406588</v>
      </c>
      <c r="CD141" s="134"/>
      <c r="CE141" s="61">
        <f t="shared" si="62"/>
        <v>26066382.412813775</v>
      </c>
      <c r="CG141" s="67">
        <f t="shared" si="63"/>
        <v>2591703.9280365333</v>
      </c>
      <c r="CH141" s="34">
        <f t="shared" si="64"/>
        <v>0.11040423534308214</v>
      </c>
      <c r="CI141" s="61">
        <f t="shared" si="103"/>
        <v>111.68249280515958</v>
      </c>
      <c r="CK141" s="50">
        <v>662966.88400000019</v>
      </c>
      <c r="CL141" s="51">
        <v>459806.65000000008</v>
      </c>
      <c r="CM141" s="52">
        <f t="shared" si="65"/>
        <v>-203160.23400000011</v>
      </c>
      <c r="CO141" s="70">
        <f t="shared" si="66"/>
        <v>25863222.178813774</v>
      </c>
      <c r="CP141" s="51"/>
      <c r="CQ141" s="6">
        <v>418</v>
      </c>
      <c r="CR141" s="6" t="s">
        <v>126</v>
      </c>
      <c r="CS141" s="7">
        <v>23206</v>
      </c>
      <c r="CT141" s="7">
        <v>19985635.393396147</v>
      </c>
      <c r="CU141" s="7">
        <v>465559.07889433071</v>
      </c>
      <c r="CV141" s="53">
        <v>-2385633</v>
      </c>
      <c r="CX141" s="37">
        <f t="shared" si="67"/>
        <v>17600002.393396147</v>
      </c>
      <c r="CY141" s="132"/>
      <c r="CZ141" s="61">
        <v>7481662.3174406588</v>
      </c>
      <c r="DA141" s="134"/>
      <c r="DB141" s="61">
        <f t="shared" si="68"/>
        <v>25081664.710836805</v>
      </c>
      <c r="DD141" s="67">
        <f t="shared" si="69"/>
        <v>1606986.2260595635</v>
      </c>
      <c r="DE141" s="34">
        <f t="shared" si="70"/>
        <v>6.8456154877761369E-2</v>
      </c>
      <c r="DF141" s="61">
        <f t="shared" si="102"/>
        <v>69.248738518467789</v>
      </c>
      <c r="DH141" s="50">
        <v>662966.88400000019</v>
      </c>
      <c r="DI141" s="51">
        <v>459806.65000000008</v>
      </c>
      <c r="DJ141" s="52">
        <f t="shared" si="71"/>
        <v>-203160.23400000011</v>
      </c>
      <c r="DL141" s="70">
        <f t="shared" si="72"/>
        <v>24878504.476836804</v>
      </c>
      <c r="DM141" s="51"/>
      <c r="DN141" s="6">
        <v>418</v>
      </c>
      <c r="DO141" s="6" t="s">
        <v>126</v>
      </c>
      <c r="DP141" s="7">
        <v>23206</v>
      </c>
      <c r="DQ141" s="7">
        <v>20098976.988394219</v>
      </c>
      <c r="DR141" s="7">
        <v>501154.47692639107</v>
      </c>
      <c r="DS141" s="53">
        <v>-2385633</v>
      </c>
      <c r="DU141" s="37">
        <f t="shared" si="73"/>
        <v>17713343.988394219</v>
      </c>
      <c r="DV141" s="132"/>
      <c r="DW141" s="61">
        <v>7590632.0938524548</v>
      </c>
      <c r="DX141" s="134"/>
      <c r="DY141" s="61">
        <f t="shared" si="74"/>
        <v>25303976.082246676</v>
      </c>
      <c r="EA141" s="67">
        <f t="shared" si="75"/>
        <v>1829297.5974694341</v>
      </c>
      <c r="EB141" s="34">
        <f t="shared" si="76"/>
        <v>7.7926417550540222E-2</v>
      </c>
      <c r="EC141" s="61">
        <f t="shared" si="77"/>
        <v>78.82864765446152</v>
      </c>
      <c r="EE141" s="50">
        <v>662966.88400000019</v>
      </c>
      <c r="EF141" s="51">
        <v>459806.65000000008</v>
      </c>
      <c r="EG141" s="52">
        <f t="shared" si="78"/>
        <v>-203160.23400000011</v>
      </c>
      <c r="EI141" s="70">
        <f t="shared" si="79"/>
        <v>25100815.848246675</v>
      </c>
      <c r="EJ141" s="51"/>
      <c r="EK141" s="6">
        <v>418</v>
      </c>
      <c r="EL141" s="6" t="s">
        <v>126</v>
      </c>
      <c r="EM141" s="7">
        <v>23206</v>
      </c>
      <c r="EN141" s="7">
        <v>21042988.157710202</v>
      </c>
      <c r="EO141" s="7">
        <v>501154.47692639107</v>
      </c>
      <c r="EP141" s="53">
        <v>-2385633</v>
      </c>
      <c r="ER141" s="37">
        <v>18657355.157710202</v>
      </c>
      <c r="ES141" s="132"/>
      <c r="ET141" s="61">
        <v>7590632.0938524548</v>
      </c>
      <c r="EU141" s="134"/>
      <c r="EV141" s="61">
        <v>26247987.251562655</v>
      </c>
      <c r="EX141" s="67">
        <v>3759978.146785412</v>
      </c>
      <c r="EY141" s="34">
        <v>0.1671992451295593</v>
      </c>
      <c r="EZ141" s="61">
        <v>162.02612026137257</v>
      </c>
      <c r="FB141" s="50">
        <v>662966.88400000019</v>
      </c>
      <c r="FC141" s="51">
        <v>459806.65000000008</v>
      </c>
      <c r="FD141" s="52">
        <v>-203160.23400000011</v>
      </c>
      <c r="FF141" s="70">
        <v>26044827.017562654</v>
      </c>
      <c r="FG141" s="51"/>
      <c r="FH141" s="6">
        <v>418</v>
      </c>
      <c r="FI141" s="6" t="s">
        <v>126</v>
      </c>
      <c r="FJ141" s="7">
        <v>23206</v>
      </c>
      <c r="FK141" s="7">
        <v>21115199.888027243</v>
      </c>
      <c r="FL141" s="7">
        <v>580586.69689669786</v>
      </c>
      <c r="FM141" s="53">
        <v>-2385633</v>
      </c>
      <c r="FO141" s="37">
        <v>18729566.888027243</v>
      </c>
      <c r="FP141" s="132"/>
      <c r="FQ141" s="134">
        <v>7590632.0938524548</v>
      </c>
      <c r="FS141" s="67">
        <v>3832189.8771024533</v>
      </c>
      <c r="FT141" s="34">
        <v>0.17041036666462223</v>
      </c>
      <c r="FU141" s="61">
        <v>165.13789007594818</v>
      </c>
      <c r="FW141" s="6">
        <v>418</v>
      </c>
      <c r="FX141" s="6" t="s">
        <v>126</v>
      </c>
      <c r="FY141" s="7">
        <v>23206</v>
      </c>
      <c r="FZ141" s="7">
        <v>28446457.145103995</v>
      </c>
      <c r="GA141" s="7">
        <v>733461.69857132633</v>
      </c>
      <c r="GB141" s="53">
        <v>-2385633</v>
      </c>
      <c r="GD141" s="37">
        <f t="shared" si="80"/>
        <v>26060824.145103995</v>
      </c>
      <c r="GF141" s="67">
        <f t="shared" si="81"/>
        <v>2586145.6603267528</v>
      </c>
      <c r="GG141" s="34">
        <f t="shared" si="82"/>
        <v>0.11016745818281623</v>
      </c>
      <c r="GH141" s="61">
        <f t="shared" si="83"/>
        <v>111.4429742448829</v>
      </c>
      <c r="GJ141" s="50">
        <v>738295.01620000007</v>
      </c>
      <c r="GK141" s="51">
        <v>450461.60249999998</v>
      </c>
      <c r="GL141" s="52">
        <f t="shared" si="84"/>
        <v>-287833.41370000009</v>
      </c>
      <c r="GN141" s="70">
        <f t="shared" si="85"/>
        <v>25772990.731403995</v>
      </c>
      <c r="GO141" s="51"/>
      <c r="GP141" s="125">
        <v>6</v>
      </c>
      <c r="GQ141" s="51"/>
      <c r="GR141" s="106" t="s">
        <v>1038</v>
      </c>
      <c r="GS141" s="88">
        <v>22829</v>
      </c>
      <c r="GT141" s="88">
        <v>25860311.484777242</v>
      </c>
      <c r="GU141" s="88">
        <v>365029.47780968674</v>
      </c>
      <c r="GV141" s="88">
        <v>-2385633</v>
      </c>
      <c r="GX141" s="97">
        <f t="shared" si="86"/>
        <v>23474678.484777242</v>
      </c>
      <c r="GZ141" s="88">
        <v>-287833.41370000009</v>
      </c>
      <c r="HB141" s="97">
        <f t="shared" si="87"/>
        <v>23186845.071077242</v>
      </c>
      <c r="HD141" s="110">
        <v>418</v>
      </c>
      <c r="HE141" s="53"/>
    </row>
    <row r="142" spans="1:213" x14ac:dyDescent="0.25">
      <c r="A142" s="6">
        <v>420</v>
      </c>
      <c r="B142" s="6" t="s">
        <v>1039</v>
      </c>
      <c r="C142" s="7">
        <v>9650</v>
      </c>
      <c r="D142" s="7">
        <v>22163677.983463317</v>
      </c>
      <c r="E142" s="7">
        <v>5104577.5957392836</v>
      </c>
      <c r="F142" s="53">
        <v>-1062967</v>
      </c>
      <c r="H142" s="37">
        <f t="shared" si="88"/>
        <v>21100710.983463317</v>
      </c>
      <c r="I142" s="132"/>
      <c r="J142" s="61">
        <v>4719916.6908373395</v>
      </c>
      <c r="K142" s="134"/>
      <c r="L142" s="134">
        <f t="shared" si="52"/>
        <v>25820627.674300656</v>
      </c>
      <c r="M142" s="190">
        <f t="shared" si="89"/>
        <v>2675.7127123627624</v>
      </c>
      <c r="O142" s="67">
        <f t="shared" si="90"/>
        <v>1963002.3076956309</v>
      </c>
      <c r="P142" s="34">
        <f t="shared" si="91"/>
        <v>8.2279869749458182E-2</v>
      </c>
      <c r="Q142" s="61">
        <f t="shared" si="92"/>
        <v>203.41992825861462</v>
      </c>
      <c r="S142" s="50">
        <v>216981.36244000003</v>
      </c>
      <c r="T142" s="51">
        <v>112895.01410000001</v>
      </c>
      <c r="U142" s="52">
        <f t="shared" si="93"/>
        <v>-104086.34834000001</v>
      </c>
      <c r="W142" s="50">
        <f t="shared" si="53"/>
        <v>25716541.325960655</v>
      </c>
      <c r="X142" s="52">
        <f t="shared" si="94"/>
        <v>2143045.1104967212</v>
      </c>
      <c r="Y142" s="51"/>
      <c r="Z142" s="6">
        <v>420</v>
      </c>
      <c r="AA142" s="6" t="s">
        <v>127</v>
      </c>
      <c r="AB142" s="7">
        <v>9650</v>
      </c>
      <c r="AC142" s="7">
        <v>22163677.983463317</v>
      </c>
      <c r="AD142" s="7">
        <v>5104577.5957392836</v>
      </c>
      <c r="AE142" s="53">
        <v>-1070106</v>
      </c>
      <c r="AG142" s="37">
        <f t="shared" si="95"/>
        <v>21093571.983463317</v>
      </c>
      <c r="AH142" s="132"/>
      <c r="AI142" s="61">
        <v>4719916.6908373395</v>
      </c>
      <c r="AJ142" s="134"/>
      <c r="AK142" s="61">
        <f t="shared" si="54"/>
        <v>25813488.674300656</v>
      </c>
      <c r="AM142" s="67">
        <f t="shared" si="96"/>
        <v>1955863.3076956309</v>
      </c>
      <c r="AN142" s="34">
        <f t="shared" si="97"/>
        <v>8.19806362804813E-2</v>
      </c>
      <c r="AO142" s="61">
        <f t="shared" si="98"/>
        <v>202.68013551250061</v>
      </c>
      <c r="AQ142" s="50">
        <v>217625.90800000002</v>
      </c>
      <c r="AR142" s="51">
        <v>113230.37</v>
      </c>
      <c r="AS142" s="52">
        <f t="shared" si="55"/>
        <v>-104395.53800000003</v>
      </c>
      <c r="AU142" s="70">
        <f t="shared" si="56"/>
        <v>25709093.136300657</v>
      </c>
      <c r="AV142" s="51"/>
      <c r="AW142" s="6">
        <v>420</v>
      </c>
      <c r="AX142" s="6" t="s">
        <v>127</v>
      </c>
      <c r="AY142" s="7">
        <v>9650</v>
      </c>
      <c r="AZ142" s="7">
        <v>22136539.36823843</v>
      </c>
      <c r="BA142" s="7">
        <v>5104812.3637392847</v>
      </c>
      <c r="BB142" s="53">
        <v>-1070106</v>
      </c>
      <c r="BD142" s="37">
        <f t="shared" si="57"/>
        <v>21066433.36823843</v>
      </c>
      <c r="BE142" s="132"/>
      <c r="BF142" s="61">
        <v>4722798.6311441753</v>
      </c>
      <c r="BG142" s="134"/>
      <c r="BH142" s="61">
        <f t="shared" si="58"/>
        <v>25789231.999382608</v>
      </c>
      <c r="BJ142" s="67">
        <f t="shared" si="99"/>
        <v>1931606.6327775829</v>
      </c>
      <c r="BK142" s="34">
        <f t="shared" si="100"/>
        <v>8.0963909990864835E-2</v>
      </c>
      <c r="BL142" s="61">
        <f t="shared" si="101"/>
        <v>200.16649044327283</v>
      </c>
      <c r="BN142" s="50">
        <v>217625.90800000002</v>
      </c>
      <c r="BO142" s="51">
        <v>113230.37</v>
      </c>
      <c r="BP142" s="52">
        <f t="shared" si="59"/>
        <v>-104395.53800000003</v>
      </c>
      <c r="BR142" s="70">
        <f t="shared" si="60"/>
        <v>25684836.461382609</v>
      </c>
      <c r="BS142" s="51"/>
      <c r="BT142" s="6">
        <v>420</v>
      </c>
      <c r="BU142" s="6" t="s">
        <v>127</v>
      </c>
      <c r="BV142" s="7">
        <v>9650</v>
      </c>
      <c r="BW142" s="7">
        <v>22125841.007481623</v>
      </c>
      <c r="BX142" s="7">
        <v>5100006.5488503464</v>
      </c>
      <c r="BY142" s="53">
        <v>-1070106</v>
      </c>
      <c r="CA142" s="37">
        <f t="shared" si="61"/>
        <v>21055735.007481623</v>
      </c>
      <c r="CB142" s="132"/>
      <c r="CC142" s="61">
        <v>4722798.6311441753</v>
      </c>
      <c r="CD142" s="134"/>
      <c r="CE142" s="61">
        <f t="shared" si="62"/>
        <v>25778533.638625801</v>
      </c>
      <c r="CG142" s="67">
        <f t="shared" si="63"/>
        <v>1920908.2720207758</v>
      </c>
      <c r="CH142" s="34">
        <f t="shared" si="64"/>
        <v>8.0515484777021792E-2</v>
      </c>
      <c r="CI142" s="61">
        <f t="shared" si="103"/>
        <v>199.05785202287834</v>
      </c>
      <c r="CK142" s="50">
        <v>217625.90800000002</v>
      </c>
      <c r="CL142" s="51">
        <v>113230.37</v>
      </c>
      <c r="CM142" s="52">
        <f t="shared" si="65"/>
        <v>-104395.53800000003</v>
      </c>
      <c r="CO142" s="70">
        <f t="shared" si="66"/>
        <v>25674138.100625802</v>
      </c>
      <c r="CP142" s="51"/>
      <c r="CQ142" s="6">
        <v>420</v>
      </c>
      <c r="CR142" s="6" t="s">
        <v>127</v>
      </c>
      <c r="CS142" s="7">
        <v>9650</v>
      </c>
      <c r="CT142" s="7">
        <v>21688460.062543117</v>
      </c>
      <c r="CU142" s="7">
        <v>5100006.5488503464</v>
      </c>
      <c r="CV142" s="53">
        <v>-1070106</v>
      </c>
      <c r="CX142" s="37">
        <f t="shared" si="67"/>
        <v>20618354.062543117</v>
      </c>
      <c r="CY142" s="132"/>
      <c r="CZ142" s="61">
        <v>4722798.6311441753</v>
      </c>
      <c r="DA142" s="134"/>
      <c r="DB142" s="61">
        <f t="shared" si="68"/>
        <v>25341152.69368729</v>
      </c>
      <c r="DD142" s="67">
        <f t="shared" si="69"/>
        <v>1483527.3270822652</v>
      </c>
      <c r="DE142" s="34">
        <f t="shared" si="70"/>
        <v>6.2182522538846173E-2</v>
      </c>
      <c r="DF142" s="61">
        <f t="shared" si="102"/>
        <v>153.73340177018292</v>
      </c>
      <c r="DH142" s="50">
        <v>217625.90800000002</v>
      </c>
      <c r="DI142" s="51">
        <v>113230.37</v>
      </c>
      <c r="DJ142" s="52">
        <f t="shared" si="71"/>
        <v>-104395.53800000003</v>
      </c>
      <c r="DL142" s="70">
        <f t="shared" si="72"/>
        <v>25236757.155687291</v>
      </c>
      <c r="DM142" s="51"/>
      <c r="DN142" s="6">
        <v>420</v>
      </c>
      <c r="DO142" s="6" t="s">
        <v>127</v>
      </c>
      <c r="DP142" s="7">
        <v>9650</v>
      </c>
      <c r="DQ142" s="7">
        <v>21768301.396115076</v>
      </c>
      <c r="DR142" s="7">
        <v>5113150.1062230757</v>
      </c>
      <c r="DS142" s="53">
        <v>-1070106</v>
      </c>
      <c r="DU142" s="37">
        <f t="shared" si="73"/>
        <v>20698195.396115076</v>
      </c>
      <c r="DV142" s="132"/>
      <c r="DW142" s="61">
        <v>4747035.0107057756</v>
      </c>
      <c r="DX142" s="134"/>
      <c r="DY142" s="61">
        <f t="shared" si="74"/>
        <v>25445230.406820852</v>
      </c>
      <c r="EA142" s="67">
        <f t="shared" si="75"/>
        <v>1587605.0402158275</v>
      </c>
      <c r="EB142" s="34">
        <f t="shared" si="76"/>
        <v>6.6544973182372763E-2</v>
      </c>
      <c r="EC142" s="61">
        <f t="shared" si="77"/>
        <v>164.51865701718421</v>
      </c>
      <c r="EE142" s="50">
        <v>217625.90800000002</v>
      </c>
      <c r="EF142" s="51">
        <v>113230.37</v>
      </c>
      <c r="EG142" s="52">
        <f t="shared" si="78"/>
        <v>-104395.53800000003</v>
      </c>
      <c r="EI142" s="70">
        <f t="shared" si="79"/>
        <v>25340834.868820854</v>
      </c>
      <c r="EJ142" s="51"/>
      <c r="EK142" s="6">
        <v>420</v>
      </c>
      <c r="EL142" s="6" t="s">
        <v>127</v>
      </c>
      <c r="EM142" s="7">
        <v>9650</v>
      </c>
      <c r="EN142" s="7">
        <v>22236250.224590011</v>
      </c>
      <c r="EO142" s="7">
        <v>5113150.1062230757</v>
      </c>
      <c r="EP142" s="53">
        <v>-1070106</v>
      </c>
      <c r="ER142" s="37">
        <v>21166144.224590011</v>
      </c>
      <c r="ES142" s="132"/>
      <c r="ET142" s="61">
        <v>4747035.0107057756</v>
      </c>
      <c r="EU142" s="134"/>
      <c r="EV142" s="61">
        <v>25913179.235295787</v>
      </c>
      <c r="EX142" s="67">
        <v>2478331.9086907618</v>
      </c>
      <c r="EY142" s="34">
        <v>0.10575413076735389</v>
      </c>
      <c r="EZ142" s="61">
        <v>256.82195944981987</v>
      </c>
      <c r="FB142" s="50">
        <v>217625.90800000002</v>
      </c>
      <c r="FC142" s="51">
        <v>113230.37</v>
      </c>
      <c r="FD142" s="52">
        <v>-104395.53800000003</v>
      </c>
      <c r="FF142" s="70">
        <v>25808783.697295789</v>
      </c>
      <c r="FG142" s="51"/>
      <c r="FH142" s="6">
        <v>420</v>
      </c>
      <c r="FI142" s="6" t="s">
        <v>127</v>
      </c>
      <c r="FJ142" s="7">
        <v>9650</v>
      </c>
      <c r="FK142" s="7">
        <v>22313434.984490156</v>
      </c>
      <c r="FL142" s="7">
        <v>5193340.0102768</v>
      </c>
      <c r="FM142" s="53">
        <v>-1070106</v>
      </c>
      <c r="FO142" s="37">
        <v>21243328.984490156</v>
      </c>
      <c r="FP142" s="132"/>
      <c r="FQ142" s="134">
        <v>4747035.0107057756</v>
      </c>
      <c r="FS142" s="67">
        <v>2555516.668590907</v>
      </c>
      <c r="FT142" s="34">
        <v>0.10904771996059431</v>
      </c>
      <c r="FU142" s="61">
        <v>264.82038016486081</v>
      </c>
      <c r="FW142" s="6">
        <v>420</v>
      </c>
      <c r="FX142" s="6" t="s">
        <v>127</v>
      </c>
      <c r="FY142" s="7">
        <v>9650</v>
      </c>
      <c r="FZ142" s="7">
        <v>26547655.361265235</v>
      </c>
      <c r="GA142" s="7">
        <v>4942454.7005013134</v>
      </c>
      <c r="GB142" s="53">
        <v>-1070106</v>
      </c>
      <c r="GD142" s="37">
        <f t="shared" si="80"/>
        <v>25477549.361265235</v>
      </c>
      <c r="GF142" s="67">
        <f t="shared" si="81"/>
        <v>1619923.9946602099</v>
      </c>
      <c r="GG142" s="34">
        <f t="shared" si="82"/>
        <v>6.7899632497696788E-2</v>
      </c>
      <c r="GH142" s="61">
        <f t="shared" si="83"/>
        <v>167.86777146737927</v>
      </c>
      <c r="GJ142" s="50">
        <v>254330.95078000001</v>
      </c>
      <c r="GK142" s="51">
        <v>106988.75569999999</v>
      </c>
      <c r="GL142" s="52">
        <f t="shared" si="84"/>
        <v>-147342.19508000003</v>
      </c>
      <c r="GN142" s="70">
        <f t="shared" si="85"/>
        <v>25330207.166185234</v>
      </c>
      <c r="GO142" s="51"/>
      <c r="GP142" s="125">
        <v>11</v>
      </c>
      <c r="GQ142" s="51"/>
      <c r="GR142" s="106" t="s">
        <v>1039</v>
      </c>
      <c r="GS142" s="88">
        <v>9782</v>
      </c>
      <c r="GT142" s="88">
        <v>24927731.366605025</v>
      </c>
      <c r="GU142" s="88">
        <v>4825053.0568883456</v>
      </c>
      <c r="GV142" s="88">
        <v>-1070106</v>
      </c>
      <c r="GX142" s="97">
        <f t="shared" si="86"/>
        <v>23857625.366605025</v>
      </c>
      <c r="GZ142" s="88">
        <v>-147342.19508000003</v>
      </c>
      <c r="HB142" s="97">
        <f t="shared" si="87"/>
        <v>23710283.171525024</v>
      </c>
      <c r="HD142" s="110">
        <v>420</v>
      </c>
      <c r="HE142" s="53"/>
    </row>
    <row r="143" spans="1:213" x14ac:dyDescent="0.25">
      <c r="A143" s="6">
        <v>421</v>
      </c>
      <c r="B143" s="6" t="s">
        <v>1040</v>
      </c>
      <c r="C143" s="6">
        <v>737</v>
      </c>
      <c r="D143" s="7">
        <v>2703140.2110726647</v>
      </c>
      <c r="E143" s="7">
        <v>710015.97702862159</v>
      </c>
      <c r="F143" s="53">
        <v>-119042</v>
      </c>
      <c r="H143" s="37">
        <f t="shared" si="88"/>
        <v>2584098.2110726647</v>
      </c>
      <c r="I143" s="132"/>
      <c r="J143" s="61">
        <v>486509.15606714255</v>
      </c>
      <c r="K143" s="134"/>
      <c r="L143" s="134">
        <f t="shared" ref="L143:L206" si="104">H143+J143</f>
        <v>3070607.3671398074</v>
      </c>
      <c r="M143" s="190">
        <f t="shared" si="89"/>
        <v>4166.3600639617471</v>
      </c>
      <c r="O143" s="67">
        <f t="shared" si="90"/>
        <v>56897.921628274955</v>
      </c>
      <c r="P143" s="34">
        <f t="shared" si="91"/>
        <v>1.8879697149642567E-2</v>
      </c>
      <c r="Q143" s="61">
        <f t="shared" si="92"/>
        <v>77.202064624525036</v>
      </c>
      <c r="S143" s="50">
        <v>10874.896000000001</v>
      </c>
      <c r="T143" s="51">
        <v>0</v>
      </c>
      <c r="U143" s="52">
        <f t="shared" si="93"/>
        <v>-10874.896000000001</v>
      </c>
      <c r="W143" s="50">
        <f t="shared" ref="W143:W206" si="105">L143+U143</f>
        <v>3059732.4711398073</v>
      </c>
      <c r="X143" s="52">
        <f t="shared" si="94"/>
        <v>254977.70592831727</v>
      </c>
      <c r="Y143" s="51"/>
      <c r="Z143" s="6">
        <v>421</v>
      </c>
      <c r="AA143" s="6" t="s">
        <v>128</v>
      </c>
      <c r="AB143" s="6">
        <v>737</v>
      </c>
      <c r="AC143" s="7">
        <v>2703140.2110726652</v>
      </c>
      <c r="AD143" s="7">
        <v>710015.97702862218</v>
      </c>
      <c r="AE143" s="53">
        <v>-147397</v>
      </c>
      <c r="AG143" s="37">
        <f t="shared" si="95"/>
        <v>2555743.2110726652</v>
      </c>
      <c r="AH143" s="132"/>
      <c r="AI143" s="61">
        <v>486509.15606714255</v>
      </c>
      <c r="AJ143" s="134"/>
      <c r="AK143" s="61">
        <f t="shared" ref="AK143:AK206" si="106">AG143+AI143</f>
        <v>3042252.3671398079</v>
      </c>
      <c r="AM143" s="67">
        <f t="shared" si="96"/>
        <v>28542.921628275421</v>
      </c>
      <c r="AN143" s="34">
        <f t="shared" si="97"/>
        <v>9.4710263694417571E-3</v>
      </c>
      <c r="AO143" s="61">
        <f t="shared" si="98"/>
        <v>38.728523240536525</v>
      </c>
      <c r="AQ143" s="50">
        <v>10907.2</v>
      </c>
      <c r="AR143" s="51">
        <v>0</v>
      </c>
      <c r="AS143" s="52">
        <f t="shared" ref="AS143:AS206" si="107">AR143-AQ143</f>
        <v>-10907.2</v>
      </c>
      <c r="AU143" s="70">
        <f t="shared" ref="AU143:AU206" si="108">AK143+AS143</f>
        <v>3031345.1671398077</v>
      </c>
      <c r="AV143" s="51"/>
      <c r="AW143" s="6">
        <v>421</v>
      </c>
      <c r="AX143" s="6" t="s">
        <v>128</v>
      </c>
      <c r="AY143" s="6">
        <v>737</v>
      </c>
      <c r="AZ143" s="7">
        <v>2705959.8837264739</v>
      </c>
      <c r="BA143" s="7">
        <v>710034.91302862228</v>
      </c>
      <c r="BB143" s="53">
        <v>-147397</v>
      </c>
      <c r="BD143" s="37">
        <f t="shared" ref="BD143:BD206" si="109">AZ143+BB143</f>
        <v>2558562.8837264739</v>
      </c>
      <c r="BE143" s="132"/>
      <c r="BF143" s="61">
        <v>484996.27641819324</v>
      </c>
      <c r="BG143" s="134"/>
      <c r="BH143" s="61">
        <f t="shared" ref="BH143:BH206" si="110">BD143+BF143</f>
        <v>3043559.1601446671</v>
      </c>
      <c r="BJ143" s="67">
        <f t="shared" si="99"/>
        <v>29849.714633134659</v>
      </c>
      <c r="BK143" s="34">
        <f t="shared" si="100"/>
        <v>9.904642492192247E-3</v>
      </c>
      <c r="BL143" s="61">
        <f t="shared" si="101"/>
        <v>40.501648077523285</v>
      </c>
      <c r="BN143" s="50">
        <v>10907.2</v>
      </c>
      <c r="BO143" s="51">
        <v>0</v>
      </c>
      <c r="BP143" s="52">
        <f t="shared" ref="BP143:BP206" si="111">BO143-BN143</f>
        <v>-10907.2</v>
      </c>
      <c r="BR143" s="70">
        <f t="shared" ref="BR143:BR206" si="112">BH143+BP143</f>
        <v>3032651.960144667</v>
      </c>
      <c r="BS143" s="51"/>
      <c r="BT143" s="6">
        <v>421</v>
      </c>
      <c r="BU143" s="6" t="s">
        <v>128</v>
      </c>
      <c r="BV143" s="6">
        <v>737</v>
      </c>
      <c r="BW143" s="7">
        <v>2699537.8219255488</v>
      </c>
      <c r="BX143" s="7">
        <v>704056.59099202743</v>
      </c>
      <c r="BY143" s="53">
        <v>-147397</v>
      </c>
      <c r="CA143" s="37">
        <f t="shared" ref="CA143:CA206" si="113">BW143+BY143</f>
        <v>2552140.8219255488</v>
      </c>
      <c r="CB143" s="132"/>
      <c r="CC143" s="61">
        <v>484996.27641819324</v>
      </c>
      <c r="CD143" s="134"/>
      <c r="CE143" s="61">
        <f t="shared" ref="CE143:CE206" si="114">CA143+CC143</f>
        <v>3037137.0983437421</v>
      </c>
      <c r="CG143" s="67">
        <f t="shared" ref="CG143:CG206" si="115">CE143-GX143</f>
        <v>23427.652832209598</v>
      </c>
      <c r="CH143" s="34">
        <f t="shared" ref="CH143:CH206" si="116">CG143/GX143</f>
        <v>7.7736932693035716E-3</v>
      </c>
      <c r="CI143" s="61">
        <f t="shared" si="103"/>
        <v>31.787860016566619</v>
      </c>
      <c r="CK143" s="50">
        <v>10907.2</v>
      </c>
      <c r="CL143" s="51">
        <v>0</v>
      </c>
      <c r="CM143" s="52">
        <f t="shared" ref="CM143:CM206" si="117">CL143-CK143</f>
        <v>-10907.2</v>
      </c>
      <c r="CO143" s="70">
        <f t="shared" ref="CO143:CO206" si="118">CE143+CM143</f>
        <v>3026229.8983437419</v>
      </c>
      <c r="CP143" s="51"/>
      <c r="CQ143" s="6">
        <v>421</v>
      </c>
      <c r="CR143" s="6" t="s">
        <v>128</v>
      </c>
      <c r="CS143" s="6">
        <v>737</v>
      </c>
      <c r="CT143" s="7">
        <v>2631186.5465268511</v>
      </c>
      <c r="CU143" s="7">
        <v>704056.59099202743</v>
      </c>
      <c r="CV143" s="53">
        <v>-147397</v>
      </c>
      <c r="CX143" s="37">
        <f t="shared" ref="CX143:CX206" si="119">CT143+CV143</f>
        <v>2483789.5465268511</v>
      </c>
      <c r="CY143" s="132"/>
      <c r="CZ143" s="61">
        <v>484996.27641819324</v>
      </c>
      <c r="DA143" s="134"/>
      <c r="DB143" s="61">
        <f t="shared" ref="DB143:DB206" si="120">CX143+CZ143</f>
        <v>2968785.8229450444</v>
      </c>
      <c r="DD143" s="67">
        <f t="shared" ref="DD143:DD206" si="121">DB143-GX143</f>
        <v>-44923.622566488106</v>
      </c>
      <c r="DE143" s="34">
        <f t="shared" ref="DE143:DE206" si="122">DD143/GX143</f>
        <v>-1.4906421265459114E-2</v>
      </c>
      <c r="DF143" s="61">
        <f t="shared" si="102"/>
        <v>-60.954711759142612</v>
      </c>
      <c r="DH143" s="50">
        <v>10907.2</v>
      </c>
      <c r="DI143" s="51">
        <v>0</v>
      </c>
      <c r="DJ143" s="52">
        <f t="shared" ref="DJ143:DJ206" si="123">DI143-DH143</f>
        <v>-10907.2</v>
      </c>
      <c r="DL143" s="70">
        <f t="shared" ref="DL143:DL206" si="124">DB143+DJ143</f>
        <v>2957878.6229450442</v>
      </c>
      <c r="DM143" s="51"/>
      <c r="DN143" s="6">
        <v>421</v>
      </c>
      <c r="DO143" s="6" t="s">
        <v>128</v>
      </c>
      <c r="DP143" s="6">
        <v>737</v>
      </c>
      <c r="DQ143" s="7">
        <v>2638701.3676719642</v>
      </c>
      <c r="DR143" s="7">
        <v>705538.36216059153</v>
      </c>
      <c r="DS143" s="53">
        <v>-147397</v>
      </c>
      <c r="DU143" s="37">
        <f t="shared" ref="DU143:DU206" si="125">DQ143+DS143</f>
        <v>2491304.3676719642</v>
      </c>
      <c r="DV143" s="132"/>
      <c r="DW143" s="61">
        <v>487297.79001687351</v>
      </c>
      <c r="DX143" s="134"/>
      <c r="DY143" s="61">
        <f t="shared" ref="DY143:DY206" si="126">DU143+DW143</f>
        <v>2978602.1576888375</v>
      </c>
      <c r="EA143" s="67">
        <f t="shared" ref="EA143:EA206" si="127">DY143-GX143</f>
        <v>-35107.287822694983</v>
      </c>
      <c r="EB143" s="34">
        <f t="shared" ref="EB143:EB206" si="128">EA143/GX143</f>
        <v>-1.1649194607987846E-2</v>
      </c>
      <c r="EC143" s="61">
        <f t="shared" ref="EC143:EC206" si="129">EA143/DP143</f>
        <v>-47.635397317089527</v>
      </c>
      <c r="EE143" s="50">
        <v>10907.2</v>
      </c>
      <c r="EF143" s="51">
        <v>0</v>
      </c>
      <c r="EG143" s="52">
        <f t="shared" ref="EG143:EG206" si="130">EF143-EE143</f>
        <v>-10907.2</v>
      </c>
      <c r="EI143" s="70">
        <f t="shared" ref="EI143:EI206" si="131">DY143+EG143</f>
        <v>2967694.9576888373</v>
      </c>
      <c r="EJ143" s="51"/>
      <c r="EK143" s="6">
        <v>421</v>
      </c>
      <c r="EL143" s="6" t="s">
        <v>128</v>
      </c>
      <c r="EM143" s="6">
        <v>737</v>
      </c>
      <c r="EN143" s="7">
        <v>2678200.4572564252</v>
      </c>
      <c r="EO143" s="7">
        <v>705538.36216059153</v>
      </c>
      <c r="EP143" s="53">
        <v>-147397</v>
      </c>
      <c r="ER143" s="37">
        <v>2530803.4572564252</v>
      </c>
      <c r="ES143" s="132"/>
      <c r="ET143" s="61">
        <v>487297.79001687351</v>
      </c>
      <c r="EU143" s="134"/>
      <c r="EV143" s="61">
        <v>3018101.2472732989</v>
      </c>
      <c r="EX143" s="67">
        <v>38492.381761766504</v>
      </c>
      <c r="EY143" s="34">
        <v>1.2918602239142627E-2</v>
      </c>
      <c r="EZ143" s="61">
        <v>52.228469147580057</v>
      </c>
      <c r="FB143" s="50">
        <v>10907.2</v>
      </c>
      <c r="FC143" s="51">
        <v>0</v>
      </c>
      <c r="FD143" s="52">
        <v>-10907.2</v>
      </c>
      <c r="FF143" s="70">
        <v>3007194.0472732987</v>
      </c>
      <c r="FG143" s="51"/>
      <c r="FH143" s="6">
        <v>421</v>
      </c>
      <c r="FI143" s="6" t="s">
        <v>128</v>
      </c>
      <c r="FJ143" s="6">
        <v>737</v>
      </c>
      <c r="FK143" s="7">
        <v>2673995.0445401156</v>
      </c>
      <c r="FL143" s="7">
        <v>701564.94115189754</v>
      </c>
      <c r="FM143" s="53">
        <v>-147397</v>
      </c>
      <c r="FO143" s="37">
        <v>2526598.0445401156</v>
      </c>
      <c r="FP143" s="132"/>
      <c r="FQ143" s="134">
        <v>487297.79001687351</v>
      </c>
      <c r="FS143" s="67">
        <v>34286.969045456965</v>
      </c>
      <c r="FT143" s="34">
        <v>1.1507204667808187E-2</v>
      </c>
      <c r="FU143" s="61">
        <v>46.522346058964672</v>
      </c>
      <c r="FW143" s="6">
        <v>421</v>
      </c>
      <c r="FX143" s="6" t="s">
        <v>128</v>
      </c>
      <c r="FY143" s="6">
        <v>737</v>
      </c>
      <c r="FZ143" s="7">
        <v>3179886.7074590013</v>
      </c>
      <c r="GA143" s="7">
        <v>748291.82012689381</v>
      </c>
      <c r="GB143" s="53">
        <v>-147397</v>
      </c>
      <c r="GD143" s="37">
        <f t="shared" ref="GD143:GD206" si="132">FZ143+GB143</f>
        <v>3032489.7074590013</v>
      </c>
      <c r="GF143" s="67">
        <f t="shared" ref="GF143:GF206" si="133">GD143-GX143</f>
        <v>18780.261947468854</v>
      </c>
      <c r="GG143" s="34">
        <f t="shared" ref="GG143:GG206" si="134">GF143/GX143</f>
        <v>6.2316100098631713E-3</v>
      </c>
      <c r="GH143" s="61">
        <f t="shared" ref="GH143:GH206" si="135">GF143/FY143</f>
        <v>25.482037920581892</v>
      </c>
      <c r="GJ143" s="50">
        <v>17160.442000000003</v>
      </c>
      <c r="GK143" s="51">
        <v>0</v>
      </c>
      <c r="GL143" s="52">
        <f t="shared" ref="GL143:GL206" si="136">GK143-GJ143</f>
        <v>-17160.442000000003</v>
      </c>
      <c r="GN143" s="70">
        <f t="shared" ref="GN143:GN206" si="137">GD143+GL143</f>
        <v>3015329.2654590015</v>
      </c>
      <c r="GO143" s="51"/>
      <c r="GP143" s="125">
        <v>16</v>
      </c>
      <c r="GQ143" s="51"/>
      <c r="GR143" s="106" t="s">
        <v>1040</v>
      </c>
      <c r="GS143" s="88">
        <v>789</v>
      </c>
      <c r="GT143" s="88">
        <v>3161106.4455115325</v>
      </c>
      <c r="GU143" s="88">
        <v>715141.77650999371</v>
      </c>
      <c r="GV143" s="88">
        <v>-147397</v>
      </c>
      <c r="GX143" s="97">
        <f t="shared" ref="GX143:GX206" si="138">GT143+GV143</f>
        <v>3013709.4455115325</v>
      </c>
      <c r="GZ143" s="88">
        <v>-17160.442000000003</v>
      </c>
      <c r="HB143" s="97">
        <f t="shared" ref="HB143:HB206" si="139">GX143+GZ143</f>
        <v>2996549.0035115327</v>
      </c>
      <c r="HD143" s="110">
        <v>421</v>
      </c>
      <c r="HE143" s="53"/>
    </row>
    <row r="144" spans="1:213" x14ac:dyDescent="0.25">
      <c r="A144" s="6">
        <v>422</v>
      </c>
      <c r="B144" s="6" t="s">
        <v>1041</v>
      </c>
      <c r="C144" s="7">
        <v>11098</v>
      </c>
      <c r="D144" s="7">
        <v>33268430.119623028</v>
      </c>
      <c r="E144" s="7">
        <v>7054469.0829376038</v>
      </c>
      <c r="F144" s="53">
        <v>-609554</v>
      </c>
      <c r="H144" s="37">
        <f t="shared" ref="H144:H207" si="140">D144+F144</f>
        <v>32658876.119623028</v>
      </c>
      <c r="I144" s="132"/>
      <c r="J144" s="61">
        <v>5883234.4604100771</v>
      </c>
      <c r="K144" s="134"/>
      <c r="L144" s="134">
        <f t="shared" si="104"/>
        <v>38542110.580033109</v>
      </c>
      <c r="M144" s="190">
        <f t="shared" ref="M144:M207" si="141">L144/C144</f>
        <v>3472.887959995775</v>
      </c>
      <c r="O144" s="67">
        <f t="shared" ref="O144:O207" si="142">L144-GX144</f>
        <v>1364344.8812934086</v>
      </c>
      <c r="P144" s="34">
        <f t="shared" ref="P144:P207" si="143">O144/GX144</f>
        <v>3.6697871850315603E-2</v>
      </c>
      <c r="Q144" s="61">
        <f t="shared" ref="Q144:Q207" si="144">O144/C144</f>
        <v>122.93610391903123</v>
      </c>
      <c r="S144" s="50">
        <v>97466.255399999995</v>
      </c>
      <c r="T144" s="51">
        <v>342831.09639999998</v>
      </c>
      <c r="U144" s="52">
        <f t="shared" ref="U144:U207" si="145">T144-S144</f>
        <v>245364.84099999999</v>
      </c>
      <c r="W144" s="50">
        <f t="shared" si="105"/>
        <v>38787475.421033107</v>
      </c>
      <c r="X144" s="52">
        <f t="shared" ref="X144:X207" si="146">W144/12</f>
        <v>3232289.6184194256</v>
      </c>
      <c r="Y144" s="51"/>
      <c r="Z144" s="6">
        <v>422</v>
      </c>
      <c r="AA144" s="6" t="s">
        <v>129</v>
      </c>
      <c r="AB144" s="7">
        <v>11098</v>
      </c>
      <c r="AC144" s="7">
        <v>33268430.119623028</v>
      </c>
      <c r="AD144" s="7">
        <v>7054469.0829376038</v>
      </c>
      <c r="AE144" s="53">
        <v>-546074</v>
      </c>
      <c r="AG144" s="37">
        <f t="shared" ref="AG144:AG207" si="147">AC144+AE144</f>
        <v>32722356.119623028</v>
      </c>
      <c r="AH144" s="132"/>
      <c r="AI144" s="61">
        <v>5883234.4604100771</v>
      </c>
      <c r="AJ144" s="134"/>
      <c r="AK144" s="61">
        <f t="shared" si="106"/>
        <v>38605590.580033109</v>
      </c>
      <c r="AM144" s="67">
        <f t="shared" ref="AM144:AM207" si="148">AK144-GX144</f>
        <v>1427824.8812934086</v>
      </c>
      <c r="AN144" s="34">
        <f t="shared" ref="AN144:AN207" si="149">AM144/GX144</f>
        <v>3.840534401296232E-2</v>
      </c>
      <c r="AO144" s="61">
        <f t="shared" ref="AO144:AO207" si="150">AM144/AB144</f>
        <v>128.65605345948896</v>
      </c>
      <c r="AQ144" s="50">
        <v>97755.78</v>
      </c>
      <c r="AR144" s="51">
        <v>343849.48</v>
      </c>
      <c r="AS144" s="52">
        <f t="shared" si="107"/>
        <v>246093.69999999998</v>
      </c>
      <c r="AU144" s="70">
        <f t="shared" si="108"/>
        <v>38851684.280033112</v>
      </c>
      <c r="AV144" s="51"/>
      <c r="AW144" s="6">
        <v>422</v>
      </c>
      <c r="AX144" s="6" t="s">
        <v>129</v>
      </c>
      <c r="AY144" s="7">
        <v>11098</v>
      </c>
      <c r="AZ144" s="7">
        <v>33248970.139309585</v>
      </c>
      <c r="BA144" s="7">
        <v>7054740.2109376052</v>
      </c>
      <c r="BB144" s="53">
        <v>-546074</v>
      </c>
      <c r="BD144" s="37">
        <f t="shared" si="109"/>
        <v>32702896.139309585</v>
      </c>
      <c r="BE144" s="132"/>
      <c r="BF144" s="61">
        <v>5886130.3559396164</v>
      </c>
      <c r="BG144" s="134"/>
      <c r="BH144" s="61">
        <f t="shared" si="110"/>
        <v>38589026.495249204</v>
      </c>
      <c r="BJ144" s="67">
        <f t="shared" ref="BJ144:BJ207" si="151">BH144-GX144</f>
        <v>1411260.7965095043</v>
      </c>
      <c r="BK144" s="34">
        <f t="shared" ref="BK144:BK207" si="152">BJ144/GX144</f>
        <v>3.7959806620583042E-2</v>
      </c>
      <c r="BL144" s="61">
        <f t="shared" ref="BL144:BL207" si="153">BJ144/AY144</f>
        <v>127.16352464493642</v>
      </c>
      <c r="BN144" s="50">
        <v>97755.78</v>
      </c>
      <c r="BO144" s="51">
        <v>343849.48</v>
      </c>
      <c r="BP144" s="52">
        <f t="shared" si="111"/>
        <v>246093.69999999998</v>
      </c>
      <c r="BR144" s="70">
        <f t="shared" si="112"/>
        <v>38835120.195249207</v>
      </c>
      <c r="BS144" s="51"/>
      <c r="BT144" s="6">
        <v>422</v>
      </c>
      <c r="BU144" s="6" t="s">
        <v>129</v>
      </c>
      <c r="BV144" s="7">
        <v>11098</v>
      </c>
      <c r="BW144" s="7">
        <v>33240478.968085989</v>
      </c>
      <c r="BX144" s="7">
        <v>7051425.1913468679</v>
      </c>
      <c r="BY144" s="53">
        <v>-546074</v>
      </c>
      <c r="CA144" s="37">
        <f t="shared" si="113"/>
        <v>32694404.968085989</v>
      </c>
      <c r="CB144" s="132"/>
      <c r="CC144" s="61">
        <v>5886130.3559396164</v>
      </c>
      <c r="CD144" s="134"/>
      <c r="CE144" s="61">
        <f t="shared" si="114"/>
        <v>38580535.324025609</v>
      </c>
      <c r="CG144" s="67">
        <f t="shared" si="115"/>
        <v>1402769.6252859086</v>
      </c>
      <c r="CH144" s="34">
        <f t="shared" si="116"/>
        <v>3.7731412819503068E-2</v>
      </c>
      <c r="CI144" s="61">
        <f t="shared" si="103"/>
        <v>126.39841640709214</v>
      </c>
      <c r="CK144" s="50">
        <v>97755.78</v>
      </c>
      <c r="CL144" s="51">
        <v>343849.48</v>
      </c>
      <c r="CM144" s="52">
        <f t="shared" si="117"/>
        <v>246093.69999999998</v>
      </c>
      <c r="CO144" s="70">
        <f t="shared" si="118"/>
        <v>38826629.024025612</v>
      </c>
      <c r="CP144" s="51"/>
      <c r="CQ144" s="6">
        <v>422</v>
      </c>
      <c r="CR144" s="6" t="s">
        <v>129</v>
      </c>
      <c r="CS144" s="7">
        <v>11098</v>
      </c>
      <c r="CT144" s="7">
        <v>33285179.120285168</v>
      </c>
      <c r="CU144" s="7">
        <v>7051425.1913468679</v>
      </c>
      <c r="CV144" s="53">
        <v>-546074</v>
      </c>
      <c r="CX144" s="37">
        <f t="shared" si="119"/>
        <v>32739105.120285168</v>
      </c>
      <c r="CY144" s="132"/>
      <c r="CZ144" s="61">
        <v>5886130.3559396164</v>
      </c>
      <c r="DA144" s="134"/>
      <c r="DB144" s="61">
        <f t="shared" si="120"/>
        <v>38625235.476224788</v>
      </c>
      <c r="DD144" s="67">
        <f t="shared" si="121"/>
        <v>1447469.7774850875</v>
      </c>
      <c r="DE144" s="34">
        <f t="shared" si="122"/>
        <v>3.8933748445624201E-2</v>
      </c>
      <c r="DF144" s="61">
        <f t="shared" ref="DF144:DF207" si="154">DD144/CS144</f>
        <v>130.42618286944381</v>
      </c>
      <c r="DH144" s="50">
        <v>97755.78</v>
      </c>
      <c r="DI144" s="51">
        <v>343849.48</v>
      </c>
      <c r="DJ144" s="52">
        <f t="shared" si="123"/>
        <v>246093.69999999998</v>
      </c>
      <c r="DL144" s="70">
        <f t="shared" si="124"/>
        <v>38871329.176224791</v>
      </c>
      <c r="DM144" s="51"/>
      <c r="DN144" s="6">
        <v>422</v>
      </c>
      <c r="DO144" s="6" t="s">
        <v>129</v>
      </c>
      <c r="DP144" s="7">
        <v>11098</v>
      </c>
      <c r="DQ144" s="7">
        <v>33334735.523167618</v>
      </c>
      <c r="DR144" s="7">
        <v>7050195.7676343033</v>
      </c>
      <c r="DS144" s="53">
        <v>-546074</v>
      </c>
      <c r="DU144" s="37">
        <f t="shared" si="125"/>
        <v>32788661.523167618</v>
      </c>
      <c r="DV144" s="132"/>
      <c r="DW144" s="61">
        <v>5889334.1941947462</v>
      </c>
      <c r="DX144" s="134"/>
      <c r="DY144" s="61">
        <f t="shared" si="126"/>
        <v>38677995.717362367</v>
      </c>
      <c r="EA144" s="67">
        <f t="shared" si="127"/>
        <v>1500230.0186226666</v>
      </c>
      <c r="EB144" s="34">
        <f t="shared" si="128"/>
        <v>4.0352882708966108E-2</v>
      </c>
      <c r="EC144" s="61">
        <f t="shared" si="129"/>
        <v>135.18021432894815</v>
      </c>
      <c r="EE144" s="50">
        <v>97755.78</v>
      </c>
      <c r="EF144" s="51">
        <v>343849.48</v>
      </c>
      <c r="EG144" s="52">
        <f t="shared" si="130"/>
        <v>246093.69999999998</v>
      </c>
      <c r="EI144" s="70">
        <f t="shared" si="131"/>
        <v>38924089.41736237</v>
      </c>
      <c r="EJ144" s="51"/>
      <c r="EK144" s="6">
        <v>422</v>
      </c>
      <c r="EL144" s="6" t="s">
        <v>129</v>
      </c>
      <c r="EM144" s="7">
        <v>11098</v>
      </c>
      <c r="EN144" s="7">
        <v>33910008.736925788</v>
      </c>
      <c r="EO144" s="7">
        <v>7050195.7676343033</v>
      </c>
      <c r="EP144" s="53">
        <v>-546074</v>
      </c>
      <c r="ER144" s="37">
        <v>33363934.736925788</v>
      </c>
      <c r="ES144" s="132"/>
      <c r="ET144" s="61">
        <v>5889334.1941947462</v>
      </c>
      <c r="EU144" s="134"/>
      <c r="EV144" s="61">
        <v>39253268.931120537</v>
      </c>
      <c r="EX144" s="67">
        <v>2563759.5723808408</v>
      </c>
      <c r="EY144" s="34">
        <v>6.9877183347237526E-2</v>
      </c>
      <c r="EZ144" s="61">
        <v>231.01095444051549</v>
      </c>
      <c r="FB144" s="50">
        <v>97755.78</v>
      </c>
      <c r="FC144" s="51">
        <v>343849.48</v>
      </c>
      <c r="FD144" s="52">
        <v>246093.69999999998</v>
      </c>
      <c r="FF144" s="70">
        <v>39499362.63112054</v>
      </c>
      <c r="FG144" s="51"/>
      <c r="FH144" s="6">
        <v>422</v>
      </c>
      <c r="FI144" s="6" t="s">
        <v>129</v>
      </c>
      <c r="FJ144" s="7">
        <v>11098</v>
      </c>
      <c r="FK144" s="7">
        <v>33871434.207223766</v>
      </c>
      <c r="FL144" s="7">
        <v>7015115.2838041764</v>
      </c>
      <c r="FM144" s="53">
        <v>-546074</v>
      </c>
      <c r="FO144" s="37">
        <v>33325360.207223766</v>
      </c>
      <c r="FP144" s="132"/>
      <c r="FQ144" s="134">
        <v>5889334.1941947462</v>
      </c>
      <c r="FS144" s="67">
        <v>2525185.0426788181</v>
      </c>
      <c r="FT144" s="34">
        <v>6.8825805708881777E-2</v>
      </c>
      <c r="FU144" s="61">
        <v>227.53514531256246</v>
      </c>
      <c r="FW144" s="6">
        <v>422</v>
      </c>
      <c r="FX144" s="6" t="s">
        <v>129</v>
      </c>
      <c r="FY144" s="7">
        <v>11098</v>
      </c>
      <c r="FZ144" s="7">
        <v>39315591.075780518</v>
      </c>
      <c r="GA144" s="7">
        <v>6886318.4731853595</v>
      </c>
      <c r="GB144" s="53">
        <v>-546074</v>
      </c>
      <c r="GD144" s="37">
        <f t="shared" si="132"/>
        <v>38769517.075780518</v>
      </c>
      <c r="GF144" s="67">
        <f t="shared" si="133"/>
        <v>1591751.3770408183</v>
      </c>
      <c r="GG144" s="34">
        <f t="shared" si="134"/>
        <v>4.281460564196244E-2</v>
      </c>
      <c r="GH144" s="61">
        <f t="shared" si="135"/>
        <v>143.42686763748588</v>
      </c>
      <c r="GJ144" s="50">
        <v>78806.029800000004</v>
      </c>
      <c r="GK144" s="51">
        <v>269484.9411</v>
      </c>
      <c r="GL144" s="52">
        <f t="shared" si="136"/>
        <v>190678.91129999998</v>
      </c>
      <c r="GN144" s="70">
        <f t="shared" si="137"/>
        <v>38960195.987080522</v>
      </c>
      <c r="GO144" s="51"/>
      <c r="GP144" s="125">
        <v>12</v>
      </c>
      <c r="GQ144" s="51"/>
      <c r="GR144" s="106" t="s">
        <v>1041</v>
      </c>
      <c r="GS144" s="88">
        <v>11297</v>
      </c>
      <c r="GT144" s="88">
        <v>37723839.6987397</v>
      </c>
      <c r="GU144" s="88">
        <v>6781356.248033897</v>
      </c>
      <c r="GV144" s="88">
        <v>-546074</v>
      </c>
      <c r="GX144" s="97">
        <f t="shared" si="138"/>
        <v>37177765.6987397</v>
      </c>
      <c r="GZ144" s="88">
        <v>190678.91129999998</v>
      </c>
      <c r="HB144" s="97">
        <f t="shared" si="139"/>
        <v>37368444.610039704</v>
      </c>
      <c r="HD144" s="110">
        <v>422</v>
      </c>
      <c r="HE144" s="53"/>
    </row>
    <row r="145" spans="1:213" x14ac:dyDescent="0.25">
      <c r="A145" s="6">
        <v>423</v>
      </c>
      <c r="B145" s="6" t="s">
        <v>1042</v>
      </c>
      <c r="C145" s="7">
        <v>19831</v>
      </c>
      <c r="D145" s="7">
        <v>17227836.084890217</v>
      </c>
      <c r="E145" s="7">
        <v>-194332.54812536575</v>
      </c>
      <c r="F145" s="53">
        <v>-1447708</v>
      </c>
      <c r="H145" s="37">
        <f t="shared" si="140"/>
        <v>15780128.084890217</v>
      </c>
      <c r="I145" s="132"/>
      <c r="J145" s="61">
        <v>6652367.2094201762</v>
      </c>
      <c r="K145" s="134"/>
      <c r="L145" s="134">
        <f t="shared" si="104"/>
        <v>22432495.294310391</v>
      </c>
      <c r="M145" s="190">
        <f t="shared" si="141"/>
        <v>1131.1832632903229</v>
      </c>
      <c r="O145" s="67">
        <f t="shared" si="142"/>
        <v>1748115.7133394592</v>
      </c>
      <c r="P145" s="34">
        <f t="shared" si="143"/>
        <v>8.4513809394006587E-2</v>
      </c>
      <c r="Q145" s="61">
        <f t="shared" si="144"/>
        <v>88.150658733269083</v>
      </c>
      <c r="S145" s="50">
        <v>1309622.9444200001</v>
      </c>
      <c r="T145" s="51">
        <v>727530.54240000003</v>
      </c>
      <c r="U145" s="52">
        <f t="shared" si="145"/>
        <v>-582092.40202000004</v>
      </c>
      <c r="W145" s="50">
        <f t="shared" si="105"/>
        <v>21850402.892290391</v>
      </c>
      <c r="X145" s="52">
        <f t="shared" si="146"/>
        <v>1820866.9076908659</v>
      </c>
      <c r="Y145" s="51"/>
      <c r="Z145" s="6">
        <v>423</v>
      </c>
      <c r="AA145" s="6" t="s">
        <v>130</v>
      </c>
      <c r="AB145" s="7">
        <v>19831</v>
      </c>
      <c r="AC145" s="7">
        <v>17227836.084890217</v>
      </c>
      <c r="AD145" s="7">
        <v>-194332.54812536575</v>
      </c>
      <c r="AE145" s="53">
        <v>-1531665</v>
      </c>
      <c r="AG145" s="37">
        <f t="shared" si="147"/>
        <v>15696171.084890217</v>
      </c>
      <c r="AH145" s="132"/>
      <c r="AI145" s="61">
        <v>6652367.2094201762</v>
      </c>
      <c r="AJ145" s="134"/>
      <c r="AK145" s="61">
        <f t="shared" si="106"/>
        <v>22348538.294310391</v>
      </c>
      <c r="AM145" s="67">
        <f t="shared" si="148"/>
        <v>1664158.7133394592</v>
      </c>
      <c r="AN145" s="34">
        <f t="shared" si="149"/>
        <v>8.0454852746487018E-2</v>
      </c>
      <c r="AO145" s="61">
        <f t="shared" si="150"/>
        <v>83.917034609422572</v>
      </c>
      <c r="AQ145" s="50">
        <v>1313513.1939999999</v>
      </c>
      <c r="AR145" s="51">
        <v>729691.68</v>
      </c>
      <c r="AS145" s="52">
        <f t="shared" si="107"/>
        <v>-583821.51399999985</v>
      </c>
      <c r="AU145" s="70">
        <f t="shared" si="108"/>
        <v>21764716.780310392</v>
      </c>
      <c r="AV145" s="51"/>
      <c r="AW145" s="6">
        <v>423</v>
      </c>
      <c r="AX145" s="6" t="s">
        <v>130</v>
      </c>
      <c r="AY145" s="7">
        <v>19831</v>
      </c>
      <c r="AZ145" s="7">
        <v>17165393.332440849</v>
      </c>
      <c r="BA145" s="7">
        <v>-194130.37254739678</v>
      </c>
      <c r="BB145" s="53">
        <v>-1531665</v>
      </c>
      <c r="BD145" s="37">
        <f t="shared" si="109"/>
        <v>15633728.332440849</v>
      </c>
      <c r="BE145" s="132"/>
      <c r="BF145" s="61">
        <v>6629427.4421542594</v>
      </c>
      <c r="BG145" s="134"/>
      <c r="BH145" s="61">
        <f t="shared" si="110"/>
        <v>22263155.774595108</v>
      </c>
      <c r="BJ145" s="67">
        <f t="shared" si="151"/>
        <v>1578776.1936241761</v>
      </c>
      <c r="BK145" s="34">
        <f t="shared" si="152"/>
        <v>7.6326978406285259E-2</v>
      </c>
      <c r="BL145" s="61">
        <f t="shared" si="153"/>
        <v>79.611527085077711</v>
      </c>
      <c r="BN145" s="50">
        <v>1313513.1939999999</v>
      </c>
      <c r="BO145" s="51">
        <v>729691.68</v>
      </c>
      <c r="BP145" s="52">
        <f t="shared" si="111"/>
        <v>-583821.51399999985</v>
      </c>
      <c r="BR145" s="70">
        <f t="shared" si="112"/>
        <v>21679334.260595109</v>
      </c>
      <c r="BS145" s="51"/>
      <c r="BT145" s="6">
        <v>423</v>
      </c>
      <c r="BU145" s="6" t="s">
        <v>130</v>
      </c>
      <c r="BV145" s="7">
        <v>19831</v>
      </c>
      <c r="BW145" s="7">
        <v>17156059.677061182</v>
      </c>
      <c r="BX145" s="7">
        <v>-177778.43907114267</v>
      </c>
      <c r="BY145" s="53">
        <v>-1531665</v>
      </c>
      <c r="CA145" s="37">
        <f t="shared" si="113"/>
        <v>15624394.677061182</v>
      </c>
      <c r="CB145" s="132"/>
      <c r="CC145" s="61">
        <v>6629427.4421542594</v>
      </c>
      <c r="CD145" s="134"/>
      <c r="CE145" s="61">
        <f t="shared" si="114"/>
        <v>22253822.11921544</v>
      </c>
      <c r="CG145" s="67">
        <f t="shared" si="115"/>
        <v>1569442.5382445082</v>
      </c>
      <c r="CH145" s="34">
        <f t="shared" si="116"/>
        <v>7.5875736668860633E-2</v>
      </c>
      <c r="CI145" s="61">
        <f t="shared" ref="CI145:CI208" si="155">CG145/BV145</f>
        <v>79.140867240406848</v>
      </c>
      <c r="CK145" s="50">
        <v>1313513.1939999999</v>
      </c>
      <c r="CL145" s="51">
        <v>729691.68</v>
      </c>
      <c r="CM145" s="52">
        <f t="shared" si="117"/>
        <v>-583821.51399999985</v>
      </c>
      <c r="CO145" s="70">
        <f t="shared" si="118"/>
        <v>21670000.605215441</v>
      </c>
      <c r="CP145" s="51"/>
      <c r="CQ145" s="6">
        <v>423</v>
      </c>
      <c r="CR145" s="6" t="s">
        <v>130</v>
      </c>
      <c r="CS145" s="7">
        <v>19831</v>
      </c>
      <c r="CT145" s="7">
        <v>16774831.591591993</v>
      </c>
      <c r="CU145" s="7">
        <v>-177778.43907114267</v>
      </c>
      <c r="CV145" s="53">
        <v>-1531665</v>
      </c>
      <c r="CX145" s="37">
        <f t="shared" si="119"/>
        <v>15243166.591591993</v>
      </c>
      <c r="CY145" s="132"/>
      <c r="CZ145" s="61">
        <v>6629427.4421542594</v>
      </c>
      <c r="DA145" s="134"/>
      <c r="DB145" s="61">
        <f t="shared" si="120"/>
        <v>21872594.033746254</v>
      </c>
      <c r="DD145" s="67">
        <f t="shared" si="121"/>
        <v>1188214.4527753219</v>
      </c>
      <c r="DE145" s="34">
        <f t="shared" si="122"/>
        <v>5.7445012944378905E-2</v>
      </c>
      <c r="DF145" s="61">
        <f t="shared" si="154"/>
        <v>59.917021470189191</v>
      </c>
      <c r="DH145" s="50">
        <v>1313513.1939999999</v>
      </c>
      <c r="DI145" s="51">
        <v>729691.68</v>
      </c>
      <c r="DJ145" s="52">
        <f t="shared" si="123"/>
        <v>-583821.51399999985</v>
      </c>
      <c r="DL145" s="70">
        <f t="shared" si="124"/>
        <v>21288772.519746255</v>
      </c>
      <c r="DM145" s="51"/>
      <c r="DN145" s="6">
        <v>423</v>
      </c>
      <c r="DO145" s="6" t="s">
        <v>130</v>
      </c>
      <c r="DP145" s="7">
        <v>19831</v>
      </c>
      <c r="DQ145" s="7">
        <v>16850858.772110444</v>
      </c>
      <c r="DR145" s="7">
        <v>-171456.75046916431</v>
      </c>
      <c r="DS145" s="53">
        <v>-1531665</v>
      </c>
      <c r="DU145" s="37">
        <f t="shared" si="125"/>
        <v>15319193.772110444</v>
      </c>
      <c r="DV145" s="132"/>
      <c r="DW145" s="61">
        <v>6732764.442730804</v>
      </c>
      <c r="DX145" s="134"/>
      <c r="DY145" s="61">
        <f t="shared" si="126"/>
        <v>22051958.214841247</v>
      </c>
      <c r="EA145" s="67">
        <f t="shared" si="127"/>
        <v>1367578.6338703148</v>
      </c>
      <c r="EB145" s="34">
        <f t="shared" si="128"/>
        <v>6.611649281124439E-2</v>
      </c>
      <c r="EC145" s="61">
        <f t="shared" si="129"/>
        <v>68.961657701089948</v>
      </c>
      <c r="EE145" s="50">
        <v>1313513.1939999999</v>
      </c>
      <c r="EF145" s="51">
        <v>729691.68</v>
      </c>
      <c r="EG145" s="52">
        <f t="shared" si="130"/>
        <v>-583821.51399999985</v>
      </c>
      <c r="EI145" s="70">
        <f t="shared" si="131"/>
        <v>21468136.700841248</v>
      </c>
      <c r="EJ145" s="51"/>
      <c r="EK145" s="6">
        <v>423</v>
      </c>
      <c r="EL145" s="6" t="s">
        <v>130</v>
      </c>
      <c r="EM145" s="7">
        <v>19831</v>
      </c>
      <c r="EN145" s="7">
        <v>17659024.871934332</v>
      </c>
      <c r="EO145" s="7">
        <v>-171456.75046916431</v>
      </c>
      <c r="EP145" s="53">
        <v>-1531665</v>
      </c>
      <c r="ER145" s="37">
        <v>16127359.871934332</v>
      </c>
      <c r="ES145" s="132"/>
      <c r="ET145" s="61">
        <v>6732764.442730804</v>
      </c>
      <c r="EU145" s="134"/>
      <c r="EV145" s="61">
        <v>22860124.314665135</v>
      </c>
      <c r="EX145" s="67">
        <v>3022683.8536942042</v>
      </c>
      <c r="EY145" s="34">
        <v>0.15237267426920162</v>
      </c>
      <c r="EZ145" s="61">
        <v>152.42215993617086</v>
      </c>
      <c r="FB145" s="50">
        <v>1313513.1939999999</v>
      </c>
      <c r="FC145" s="51">
        <v>729691.68</v>
      </c>
      <c r="FD145" s="52">
        <v>-583821.51399999985</v>
      </c>
      <c r="FF145" s="70">
        <v>22276302.800665136</v>
      </c>
      <c r="FG145" s="51"/>
      <c r="FH145" s="6">
        <v>423</v>
      </c>
      <c r="FI145" s="6" t="s">
        <v>130</v>
      </c>
      <c r="FJ145" s="7">
        <v>19831</v>
      </c>
      <c r="FK145" s="7">
        <v>17663531.375919301</v>
      </c>
      <c r="FL145" s="7">
        <v>-160779.88396900296</v>
      </c>
      <c r="FM145" s="53">
        <v>-1531665</v>
      </c>
      <c r="FO145" s="37">
        <v>16131866.375919301</v>
      </c>
      <c r="FP145" s="132"/>
      <c r="FQ145" s="134">
        <v>6732764.442730804</v>
      </c>
      <c r="FS145" s="67">
        <v>3027190.3576791734</v>
      </c>
      <c r="FT145" s="34">
        <v>0.15259984591434583</v>
      </c>
      <c r="FU145" s="61">
        <v>152.64940535924427</v>
      </c>
      <c r="FW145" s="6">
        <v>423</v>
      </c>
      <c r="FX145" s="6" t="s">
        <v>130</v>
      </c>
      <c r="FY145" s="7">
        <v>19831</v>
      </c>
      <c r="FZ145" s="7">
        <v>24178627.418466233</v>
      </c>
      <c r="GA145" s="7">
        <v>-38071.643930523605</v>
      </c>
      <c r="GB145" s="53">
        <v>-1531665</v>
      </c>
      <c r="GD145" s="37">
        <f t="shared" si="132"/>
        <v>22646962.418466233</v>
      </c>
      <c r="GF145" s="67">
        <f t="shared" si="133"/>
        <v>1962582.8374953009</v>
      </c>
      <c r="GG145" s="34">
        <f t="shared" si="134"/>
        <v>9.4882364240734776E-2</v>
      </c>
      <c r="GH145" s="61">
        <f t="shared" si="135"/>
        <v>98.965399500544649</v>
      </c>
      <c r="GJ145" s="50">
        <v>1297646.2233600002</v>
      </c>
      <c r="GK145" s="51">
        <v>739483.04680000001</v>
      </c>
      <c r="GL145" s="52">
        <f t="shared" si="136"/>
        <v>-558163.17656000017</v>
      </c>
      <c r="GN145" s="70">
        <f t="shared" si="137"/>
        <v>22088799.241906233</v>
      </c>
      <c r="GO145" s="51"/>
      <c r="GP145" s="125">
        <v>2</v>
      </c>
      <c r="GQ145" s="51"/>
      <c r="GR145" s="106" t="s">
        <v>1042</v>
      </c>
      <c r="GS145" s="88">
        <v>19596</v>
      </c>
      <c r="GT145" s="88">
        <v>22216044.580970932</v>
      </c>
      <c r="GU145" s="88">
        <v>19686.196108687709</v>
      </c>
      <c r="GV145" s="88">
        <v>-1531665</v>
      </c>
      <c r="GX145" s="97">
        <f t="shared" si="138"/>
        <v>20684379.580970932</v>
      </c>
      <c r="GZ145" s="88">
        <v>-558163.17656000017</v>
      </c>
      <c r="HB145" s="97">
        <f t="shared" si="139"/>
        <v>20126216.404410932</v>
      </c>
      <c r="HD145" s="110">
        <v>423</v>
      </c>
      <c r="HE145" s="53"/>
    </row>
    <row r="146" spans="1:213" x14ac:dyDescent="0.25">
      <c r="A146" s="6">
        <v>425</v>
      </c>
      <c r="B146" s="6" t="s">
        <v>1043</v>
      </c>
      <c r="C146" s="7">
        <v>10161</v>
      </c>
      <c r="D146" s="7">
        <v>22549983.706192601</v>
      </c>
      <c r="E146" s="7">
        <v>7246220.3010394843</v>
      </c>
      <c r="F146" s="53">
        <v>279873</v>
      </c>
      <c r="H146" s="37">
        <f t="shared" si="140"/>
        <v>22829856.706192601</v>
      </c>
      <c r="I146" s="132"/>
      <c r="J146" s="61">
        <v>3092281.7281900765</v>
      </c>
      <c r="K146" s="134"/>
      <c r="L146" s="134">
        <f t="shared" si="104"/>
        <v>25922138.434382677</v>
      </c>
      <c r="M146" s="190">
        <f t="shared" si="141"/>
        <v>2551.1404816831687</v>
      </c>
      <c r="O146" s="67">
        <f t="shared" si="142"/>
        <v>1383139.3993930444</v>
      </c>
      <c r="P146" s="34">
        <f t="shared" si="143"/>
        <v>5.6364947788654932E-2</v>
      </c>
      <c r="Q146" s="61">
        <f t="shared" si="144"/>
        <v>136.12236978575382</v>
      </c>
      <c r="S146" s="50">
        <v>151337.77145999999</v>
      </c>
      <c r="T146" s="51">
        <v>168832.7604</v>
      </c>
      <c r="U146" s="52">
        <f t="shared" si="145"/>
        <v>17494.98894000001</v>
      </c>
      <c r="W146" s="50">
        <f t="shared" si="105"/>
        <v>25939633.423322678</v>
      </c>
      <c r="X146" s="52">
        <f t="shared" si="146"/>
        <v>2161636.1186102233</v>
      </c>
      <c r="Y146" s="51"/>
      <c r="Z146" s="6">
        <v>425</v>
      </c>
      <c r="AA146" s="6" t="s">
        <v>131</v>
      </c>
      <c r="AB146" s="7">
        <v>10161</v>
      </c>
      <c r="AC146" s="7">
        <v>22549983.706192598</v>
      </c>
      <c r="AD146" s="7">
        <v>7246220.3010394806</v>
      </c>
      <c r="AE146" s="53">
        <v>139299</v>
      </c>
      <c r="AG146" s="37">
        <f t="shared" si="147"/>
        <v>22689282.706192598</v>
      </c>
      <c r="AH146" s="132"/>
      <c r="AI146" s="61">
        <v>3092281.7281900765</v>
      </c>
      <c r="AJ146" s="134"/>
      <c r="AK146" s="61">
        <f t="shared" si="106"/>
        <v>25781564.434382673</v>
      </c>
      <c r="AM146" s="67">
        <f t="shared" si="148"/>
        <v>1242565.3993930407</v>
      </c>
      <c r="AN146" s="34">
        <f t="shared" si="149"/>
        <v>5.0636352266092567E-2</v>
      </c>
      <c r="AO146" s="61">
        <f t="shared" si="150"/>
        <v>122.28770784303127</v>
      </c>
      <c r="AQ146" s="50">
        <v>151787.32199999999</v>
      </c>
      <c r="AR146" s="51">
        <v>169334.28000000003</v>
      </c>
      <c r="AS146" s="52">
        <f t="shared" si="107"/>
        <v>17546.958000000042</v>
      </c>
      <c r="AU146" s="70">
        <f t="shared" si="108"/>
        <v>25799111.392382674</v>
      </c>
      <c r="AV146" s="51"/>
      <c r="AW146" s="6">
        <v>425</v>
      </c>
      <c r="AX146" s="6" t="s">
        <v>131</v>
      </c>
      <c r="AY146" s="7">
        <v>10161</v>
      </c>
      <c r="AZ146" s="7">
        <v>22494434.436240457</v>
      </c>
      <c r="BA146" s="7">
        <v>7246463.4930394823</v>
      </c>
      <c r="BB146" s="53">
        <v>139299</v>
      </c>
      <c r="BD146" s="37">
        <f t="shared" si="109"/>
        <v>22633733.436240457</v>
      </c>
      <c r="BE146" s="132"/>
      <c r="BF146" s="61">
        <v>3072502.4186244369</v>
      </c>
      <c r="BG146" s="134"/>
      <c r="BH146" s="61">
        <f t="shared" si="110"/>
        <v>25706235.854864895</v>
      </c>
      <c r="BJ146" s="67">
        <f t="shared" si="151"/>
        <v>1167236.8198752627</v>
      </c>
      <c r="BK146" s="34">
        <f t="shared" si="152"/>
        <v>4.7566602786483864E-2</v>
      </c>
      <c r="BL146" s="61">
        <f t="shared" si="153"/>
        <v>114.87420725078857</v>
      </c>
      <c r="BN146" s="50">
        <v>151787.32199999999</v>
      </c>
      <c r="BO146" s="51">
        <v>169334.28000000003</v>
      </c>
      <c r="BP146" s="52">
        <f t="shared" si="111"/>
        <v>17546.958000000042</v>
      </c>
      <c r="BR146" s="70">
        <f t="shared" si="112"/>
        <v>25723782.812864896</v>
      </c>
      <c r="BS146" s="51"/>
      <c r="BT146" s="6">
        <v>425</v>
      </c>
      <c r="BU146" s="6" t="s">
        <v>131</v>
      </c>
      <c r="BV146" s="7">
        <v>10161</v>
      </c>
      <c r="BW146" s="7">
        <v>22482324.94282753</v>
      </c>
      <c r="BX146" s="7">
        <v>7248869.2153008915</v>
      </c>
      <c r="BY146" s="53">
        <v>139299</v>
      </c>
      <c r="CA146" s="37">
        <f t="shared" si="113"/>
        <v>22621623.94282753</v>
      </c>
      <c r="CB146" s="132"/>
      <c r="CC146" s="61">
        <v>3072502.4186244369</v>
      </c>
      <c r="CD146" s="134"/>
      <c r="CE146" s="61">
        <f t="shared" si="114"/>
        <v>25694126.361451969</v>
      </c>
      <c r="CG146" s="67">
        <f t="shared" si="115"/>
        <v>1155127.3264623359</v>
      </c>
      <c r="CH146" s="34">
        <f t="shared" si="116"/>
        <v>4.7073123268608658E-2</v>
      </c>
      <c r="CI146" s="61">
        <f t="shared" si="155"/>
        <v>113.68244527726955</v>
      </c>
      <c r="CK146" s="50">
        <v>151787.32199999999</v>
      </c>
      <c r="CL146" s="51">
        <v>169334.28000000003</v>
      </c>
      <c r="CM146" s="52">
        <f t="shared" si="117"/>
        <v>17546.958000000042</v>
      </c>
      <c r="CO146" s="70">
        <f t="shared" si="118"/>
        <v>25711673.319451969</v>
      </c>
      <c r="CP146" s="51"/>
      <c r="CQ146" s="6">
        <v>425</v>
      </c>
      <c r="CR146" s="6" t="s">
        <v>131</v>
      </c>
      <c r="CS146" s="7">
        <v>10161</v>
      </c>
      <c r="CT146" s="7">
        <v>22359022.536017179</v>
      </c>
      <c r="CU146" s="7">
        <v>7248869.2153008915</v>
      </c>
      <c r="CV146" s="53">
        <v>139299</v>
      </c>
      <c r="CX146" s="37">
        <f t="shared" si="119"/>
        <v>22498321.536017179</v>
      </c>
      <c r="CY146" s="132"/>
      <c r="CZ146" s="61">
        <v>3072502.4186244369</v>
      </c>
      <c r="DA146" s="134"/>
      <c r="DB146" s="61">
        <f t="shared" si="120"/>
        <v>25570823.954641618</v>
      </c>
      <c r="DD146" s="67">
        <f t="shared" si="121"/>
        <v>1031824.9196519852</v>
      </c>
      <c r="DE146" s="34">
        <f t="shared" si="122"/>
        <v>4.204837035857608E-2</v>
      </c>
      <c r="DF146" s="61">
        <f t="shared" si="154"/>
        <v>101.54757599173163</v>
      </c>
      <c r="DH146" s="50">
        <v>151787.32199999999</v>
      </c>
      <c r="DI146" s="51">
        <v>169334.28000000003</v>
      </c>
      <c r="DJ146" s="52">
        <f t="shared" si="123"/>
        <v>17546.958000000042</v>
      </c>
      <c r="DL146" s="70">
        <f t="shared" si="124"/>
        <v>25588370.912641618</v>
      </c>
      <c r="DM146" s="51"/>
      <c r="DN146" s="6">
        <v>425</v>
      </c>
      <c r="DO146" s="6" t="s">
        <v>131</v>
      </c>
      <c r="DP146" s="7">
        <v>10161</v>
      </c>
      <c r="DQ146" s="7">
        <v>22411098.655524846</v>
      </c>
      <c r="DR146" s="7">
        <v>7243988.6385524692</v>
      </c>
      <c r="DS146" s="53">
        <v>139299</v>
      </c>
      <c r="DU146" s="37">
        <f t="shared" si="125"/>
        <v>22550397.655524846</v>
      </c>
      <c r="DV146" s="132"/>
      <c r="DW146" s="61">
        <v>3129103.114200301</v>
      </c>
      <c r="DX146" s="134"/>
      <c r="DY146" s="61">
        <f t="shared" si="126"/>
        <v>25679500.769725148</v>
      </c>
      <c r="EA146" s="67">
        <f t="shared" si="127"/>
        <v>1140501.734735515</v>
      </c>
      <c r="EB146" s="34">
        <f t="shared" si="128"/>
        <v>4.6477109074795513E-2</v>
      </c>
      <c r="EC146" s="61">
        <f t="shared" si="129"/>
        <v>112.24306020426286</v>
      </c>
      <c r="EE146" s="50">
        <v>151787.32199999999</v>
      </c>
      <c r="EF146" s="51">
        <v>169334.28000000003</v>
      </c>
      <c r="EG146" s="52">
        <f t="shared" si="130"/>
        <v>17546.958000000042</v>
      </c>
      <c r="EI146" s="70">
        <f t="shared" si="131"/>
        <v>25697047.727725148</v>
      </c>
      <c r="EJ146" s="51"/>
      <c r="EK146" s="6">
        <v>425</v>
      </c>
      <c r="EL146" s="6" t="s">
        <v>131</v>
      </c>
      <c r="EM146" s="7">
        <v>10161</v>
      </c>
      <c r="EN146" s="7">
        <v>22881790.560192332</v>
      </c>
      <c r="EO146" s="7">
        <v>7243988.6385524692</v>
      </c>
      <c r="EP146" s="53">
        <v>139299</v>
      </c>
      <c r="ER146" s="37">
        <v>23021089.560192332</v>
      </c>
      <c r="ES146" s="132"/>
      <c r="ET146" s="61">
        <v>3129103.114200301</v>
      </c>
      <c r="EU146" s="134"/>
      <c r="EV146" s="61">
        <v>26150192.674392633</v>
      </c>
      <c r="EX146" s="67">
        <v>2049141.8994030021</v>
      </c>
      <c r="EY146" s="34">
        <v>8.5022927777466742E-2</v>
      </c>
      <c r="EZ146" s="61">
        <v>201.66734567493378</v>
      </c>
      <c r="FB146" s="50">
        <v>151787.32199999999</v>
      </c>
      <c r="FC146" s="51">
        <v>169334.28000000003</v>
      </c>
      <c r="FD146" s="52">
        <v>17546.958000000042</v>
      </c>
      <c r="FF146" s="70">
        <v>26167739.632392634</v>
      </c>
      <c r="FG146" s="51"/>
      <c r="FH146" s="6">
        <v>425</v>
      </c>
      <c r="FI146" s="6" t="s">
        <v>131</v>
      </c>
      <c r="FJ146" s="7">
        <v>10161</v>
      </c>
      <c r="FK146" s="7">
        <v>22926465.061062098</v>
      </c>
      <c r="FL146" s="7">
        <v>7291819.6123953518</v>
      </c>
      <c r="FM146" s="53">
        <v>139299</v>
      </c>
      <c r="FO146" s="37">
        <v>23065764.061062098</v>
      </c>
      <c r="FP146" s="132"/>
      <c r="FQ146" s="134">
        <v>3129103.114200301</v>
      </c>
      <c r="FS146" s="67">
        <v>2093816.400272768</v>
      </c>
      <c r="FT146" s="34">
        <v>8.6876560686954901E-2</v>
      </c>
      <c r="FU146" s="61">
        <v>206.06400947473358</v>
      </c>
      <c r="FW146" s="6">
        <v>425</v>
      </c>
      <c r="FX146" s="6" t="s">
        <v>131</v>
      </c>
      <c r="FY146" s="7">
        <v>10161</v>
      </c>
      <c r="FZ146" s="7">
        <v>25938387.692361481</v>
      </c>
      <c r="GA146" s="7">
        <v>7364964.1134398766</v>
      </c>
      <c r="GB146" s="53">
        <v>139299</v>
      </c>
      <c r="GD146" s="37">
        <f t="shared" si="132"/>
        <v>26077686.692361481</v>
      </c>
      <c r="GF146" s="67">
        <f t="shared" si="133"/>
        <v>1538687.6573718488</v>
      </c>
      <c r="GG146" s="34">
        <f t="shared" si="134"/>
        <v>6.2703766163316896E-2</v>
      </c>
      <c r="GH146" s="61">
        <f t="shared" si="135"/>
        <v>151.43073096859058</v>
      </c>
      <c r="GJ146" s="50">
        <v>197648.69082000002</v>
      </c>
      <c r="GK146" s="51">
        <v>170416.38940000001</v>
      </c>
      <c r="GL146" s="52">
        <f t="shared" si="136"/>
        <v>-27232.301420000003</v>
      </c>
      <c r="GN146" s="70">
        <f t="shared" si="137"/>
        <v>26050454.390941482</v>
      </c>
      <c r="GO146" s="51"/>
      <c r="GP146" s="125">
        <v>17</v>
      </c>
      <c r="GQ146" s="51"/>
      <c r="GR146" s="106" t="s">
        <v>1043</v>
      </c>
      <c r="GS146" s="88">
        <v>10133</v>
      </c>
      <c r="GT146" s="88">
        <v>24399700.034989633</v>
      </c>
      <c r="GU146" s="88">
        <v>7067524.0831235824</v>
      </c>
      <c r="GV146" s="88">
        <v>139299</v>
      </c>
      <c r="GX146" s="97">
        <f t="shared" si="138"/>
        <v>24538999.034989633</v>
      </c>
      <c r="GZ146" s="88">
        <v>-27232.301420000003</v>
      </c>
      <c r="HB146" s="97">
        <f t="shared" si="139"/>
        <v>24511766.733569633</v>
      </c>
      <c r="HD146" s="110">
        <v>425</v>
      </c>
      <c r="HE146" s="53"/>
    </row>
    <row r="147" spans="1:213" x14ac:dyDescent="0.25">
      <c r="A147" s="6">
        <v>426</v>
      </c>
      <c r="B147" s="6" t="s">
        <v>1044</v>
      </c>
      <c r="C147" s="7">
        <v>12145</v>
      </c>
      <c r="D147" s="7">
        <v>24564960.406776905</v>
      </c>
      <c r="E147" s="7">
        <v>8878345.2242424618</v>
      </c>
      <c r="F147" s="53">
        <v>-2608181</v>
      </c>
      <c r="H147" s="37">
        <f t="shared" si="140"/>
        <v>21956779.406776905</v>
      </c>
      <c r="I147" s="132"/>
      <c r="J147" s="61">
        <v>5681737.6799740847</v>
      </c>
      <c r="K147" s="134"/>
      <c r="L147" s="134">
        <f t="shared" si="104"/>
        <v>27638517.086750992</v>
      </c>
      <c r="M147" s="190">
        <f t="shared" si="141"/>
        <v>2275.711575689666</v>
      </c>
      <c r="O147" s="67">
        <f t="shared" si="142"/>
        <v>1104001.8423425145</v>
      </c>
      <c r="P147" s="34">
        <f t="shared" si="143"/>
        <v>4.1606256310831112E-2</v>
      </c>
      <c r="Q147" s="61">
        <f t="shared" si="144"/>
        <v>90.901757294566863</v>
      </c>
      <c r="S147" s="50">
        <v>957409.53149600013</v>
      </c>
      <c r="T147" s="51">
        <v>49005.000100000005</v>
      </c>
      <c r="U147" s="52">
        <f t="shared" si="145"/>
        <v>-908404.53139600018</v>
      </c>
      <c r="W147" s="50">
        <f t="shared" si="105"/>
        <v>26730112.55535499</v>
      </c>
      <c r="X147" s="52">
        <f t="shared" si="146"/>
        <v>2227509.3796129157</v>
      </c>
      <c r="Y147" s="51"/>
      <c r="Z147" s="6">
        <v>426</v>
      </c>
      <c r="AA147" s="6" t="s">
        <v>132</v>
      </c>
      <c r="AB147" s="7">
        <v>12145</v>
      </c>
      <c r="AC147" s="7">
        <v>24564960.406776905</v>
      </c>
      <c r="AD147" s="7">
        <v>8878345.2242424618</v>
      </c>
      <c r="AE147" s="53">
        <v>-2515540</v>
      </c>
      <c r="AG147" s="37">
        <f t="shared" si="147"/>
        <v>22049420.406776905</v>
      </c>
      <c r="AH147" s="132"/>
      <c r="AI147" s="61">
        <v>5681737.6799740847</v>
      </c>
      <c r="AJ147" s="134"/>
      <c r="AK147" s="61">
        <f t="shared" si="106"/>
        <v>27731158.086750992</v>
      </c>
      <c r="AM147" s="67">
        <f t="shared" si="148"/>
        <v>1196642.8423425145</v>
      </c>
      <c r="AN147" s="34">
        <f t="shared" si="149"/>
        <v>4.5097595766128748E-2</v>
      </c>
      <c r="AO147" s="61">
        <f t="shared" si="150"/>
        <v>98.529670015851337</v>
      </c>
      <c r="AQ147" s="50">
        <v>960253.52720000001</v>
      </c>
      <c r="AR147" s="51">
        <v>49150.569999999992</v>
      </c>
      <c r="AS147" s="52">
        <f t="shared" si="107"/>
        <v>-911102.95720000006</v>
      </c>
      <c r="AU147" s="70">
        <f t="shared" si="108"/>
        <v>26820055.129550993</v>
      </c>
      <c r="AV147" s="51"/>
      <c r="AW147" s="6">
        <v>426</v>
      </c>
      <c r="AX147" s="6" t="s">
        <v>132</v>
      </c>
      <c r="AY147" s="7">
        <v>12145</v>
      </c>
      <c r="AZ147" s="7">
        <v>24536014.245698832</v>
      </c>
      <c r="BA147" s="7">
        <v>8878636.8242424633</v>
      </c>
      <c r="BB147" s="53">
        <v>-2515540</v>
      </c>
      <c r="BD147" s="37">
        <f t="shared" si="109"/>
        <v>22020474.245698832</v>
      </c>
      <c r="BE147" s="132"/>
      <c r="BF147" s="61">
        <v>5680201.0862752963</v>
      </c>
      <c r="BG147" s="134"/>
      <c r="BH147" s="61">
        <f t="shared" si="110"/>
        <v>27700675.331974126</v>
      </c>
      <c r="BJ147" s="67">
        <f t="shared" si="151"/>
        <v>1166160.0875656493</v>
      </c>
      <c r="BK147" s="34">
        <f t="shared" si="152"/>
        <v>4.3948799396717454E-2</v>
      </c>
      <c r="BL147" s="61">
        <f t="shared" si="153"/>
        <v>96.019768428624886</v>
      </c>
      <c r="BN147" s="50">
        <v>960253.52720000001</v>
      </c>
      <c r="BO147" s="51">
        <v>49150.569999999992</v>
      </c>
      <c r="BP147" s="52">
        <f t="shared" si="111"/>
        <v>-911102.95720000006</v>
      </c>
      <c r="BR147" s="70">
        <f t="shared" si="112"/>
        <v>26789572.374774128</v>
      </c>
      <c r="BS147" s="51"/>
      <c r="BT147" s="6">
        <v>426</v>
      </c>
      <c r="BU147" s="6" t="s">
        <v>132</v>
      </c>
      <c r="BV147" s="7">
        <v>12145</v>
      </c>
      <c r="BW147" s="7">
        <v>24565529.250941392</v>
      </c>
      <c r="BX147" s="7">
        <v>8919420.0944770575</v>
      </c>
      <c r="BY147" s="53">
        <v>-2515540</v>
      </c>
      <c r="CA147" s="37">
        <f t="shared" si="113"/>
        <v>22049989.250941392</v>
      </c>
      <c r="CB147" s="132"/>
      <c r="CC147" s="61">
        <v>5680201.0862752963</v>
      </c>
      <c r="CD147" s="134"/>
      <c r="CE147" s="61">
        <f t="shared" si="114"/>
        <v>27730190.33721669</v>
      </c>
      <c r="CG147" s="67">
        <f t="shared" si="115"/>
        <v>1195675.0928082131</v>
      </c>
      <c r="CH147" s="34">
        <f t="shared" si="116"/>
        <v>4.5061124418324293E-2</v>
      </c>
      <c r="CI147" s="61">
        <f t="shared" si="155"/>
        <v>98.449987057078062</v>
      </c>
      <c r="CK147" s="50">
        <v>960253.52720000001</v>
      </c>
      <c r="CL147" s="51">
        <v>49150.569999999992</v>
      </c>
      <c r="CM147" s="52">
        <f t="shared" si="117"/>
        <v>-911102.95720000006</v>
      </c>
      <c r="CO147" s="70">
        <f t="shared" si="118"/>
        <v>26819087.380016692</v>
      </c>
      <c r="CP147" s="51"/>
      <c r="CQ147" s="6">
        <v>426</v>
      </c>
      <c r="CR147" s="6" t="s">
        <v>132</v>
      </c>
      <c r="CS147" s="7">
        <v>12145</v>
      </c>
      <c r="CT147" s="7">
        <v>24643657.47040109</v>
      </c>
      <c r="CU147" s="7">
        <v>8919420.0944770575</v>
      </c>
      <c r="CV147" s="53">
        <v>-2515540</v>
      </c>
      <c r="CX147" s="37">
        <f t="shared" si="119"/>
        <v>22128117.47040109</v>
      </c>
      <c r="CY147" s="132"/>
      <c r="CZ147" s="61">
        <v>5680201.0862752963</v>
      </c>
      <c r="DA147" s="134"/>
      <c r="DB147" s="61">
        <f t="shared" si="120"/>
        <v>27808318.556676388</v>
      </c>
      <c r="DD147" s="67">
        <f t="shared" si="121"/>
        <v>1273803.3122679107</v>
      </c>
      <c r="DE147" s="34">
        <f t="shared" si="122"/>
        <v>4.8005524146002052E-2</v>
      </c>
      <c r="DF147" s="61">
        <f t="shared" si="154"/>
        <v>104.88294049138828</v>
      </c>
      <c r="DH147" s="50">
        <v>960253.52720000001</v>
      </c>
      <c r="DI147" s="51">
        <v>49150.569999999992</v>
      </c>
      <c r="DJ147" s="52">
        <f t="shared" si="123"/>
        <v>-911102.95720000006</v>
      </c>
      <c r="DL147" s="70">
        <f t="shared" si="124"/>
        <v>26897215.59947639</v>
      </c>
      <c r="DM147" s="51"/>
      <c r="DN147" s="6">
        <v>426</v>
      </c>
      <c r="DO147" s="6" t="s">
        <v>132</v>
      </c>
      <c r="DP147" s="7">
        <v>12145</v>
      </c>
      <c r="DQ147" s="7">
        <v>24723641.681688581</v>
      </c>
      <c r="DR147" s="7">
        <v>8937693.4551211409</v>
      </c>
      <c r="DS147" s="53">
        <v>-2515540</v>
      </c>
      <c r="DU147" s="37">
        <f t="shared" si="125"/>
        <v>22208101.681688581</v>
      </c>
      <c r="DV147" s="132"/>
      <c r="DW147" s="61">
        <v>5737038.9669008171</v>
      </c>
      <c r="DX147" s="134"/>
      <c r="DY147" s="61">
        <f t="shared" si="126"/>
        <v>27945140.648589399</v>
      </c>
      <c r="EA147" s="67">
        <f t="shared" si="127"/>
        <v>1410625.4041809216</v>
      </c>
      <c r="EB147" s="34">
        <f t="shared" si="128"/>
        <v>5.31619059623928E-2</v>
      </c>
      <c r="EC147" s="61">
        <f t="shared" si="129"/>
        <v>116.14865411123274</v>
      </c>
      <c r="EE147" s="50">
        <v>960253.52720000001</v>
      </c>
      <c r="EF147" s="51">
        <v>49150.569999999992</v>
      </c>
      <c r="EG147" s="52">
        <f t="shared" si="130"/>
        <v>-911102.95720000006</v>
      </c>
      <c r="EI147" s="70">
        <f t="shared" si="131"/>
        <v>27034037.691389397</v>
      </c>
      <c r="EJ147" s="51"/>
      <c r="EK147" s="6">
        <v>426</v>
      </c>
      <c r="EL147" s="6" t="s">
        <v>132</v>
      </c>
      <c r="EM147" s="7">
        <v>12145</v>
      </c>
      <c r="EN147" s="7">
        <v>25262018.479540788</v>
      </c>
      <c r="EO147" s="7">
        <v>8937693.4551211409</v>
      </c>
      <c r="EP147" s="53">
        <v>-2515540</v>
      </c>
      <c r="ER147" s="37">
        <v>22746478.479540788</v>
      </c>
      <c r="ES147" s="132"/>
      <c r="ET147" s="61">
        <v>5737038.9669008171</v>
      </c>
      <c r="EU147" s="134"/>
      <c r="EV147" s="61">
        <v>28483517.446441606</v>
      </c>
      <c r="EX147" s="67">
        <v>2474125.2020331286</v>
      </c>
      <c r="EY147" s="34">
        <v>9.5124298898795617E-2</v>
      </c>
      <c r="EZ147" s="61">
        <v>203.7155374255355</v>
      </c>
      <c r="FB147" s="50">
        <v>960253.52720000001</v>
      </c>
      <c r="FC147" s="51">
        <v>49150.569999999992</v>
      </c>
      <c r="FD147" s="52">
        <v>-911102.95720000006</v>
      </c>
      <c r="FF147" s="70">
        <v>27572414.489241607</v>
      </c>
      <c r="FG147" s="51"/>
      <c r="FH147" s="6">
        <v>426</v>
      </c>
      <c r="FI147" s="6" t="s">
        <v>132</v>
      </c>
      <c r="FJ147" s="7">
        <v>12145</v>
      </c>
      <c r="FK147" s="7">
        <v>25300207.308569841</v>
      </c>
      <c r="FL147" s="7">
        <v>8979659.3956673462</v>
      </c>
      <c r="FM147" s="53">
        <v>-2515540</v>
      </c>
      <c r="FO147" s="37">
        <v>22784667.308569841</v>
      </c>
      <c r="FP147" s="132"/>
      <c r="FQ147" s="134">
        <v>5737038.9669008171</v>
      </c>
      <c r="FS147" s="67">
        <v>2512314.031062182</v>
      </c>
      <c r="FT147" s="34">
        <v>9.6592569616934493E-2</v>
      </c>
      <c r="FU147" s="61">
        <v>206.85994492072311</v>
      </c>
      <c r="FW147" s="6">
        <v>426</v>
      </c>
      <c r="FX147" s="6" t="s">
        <v>132</v>
      </c>
      <c r="FY147" s="7">
        <v>12145</v>
      </c>
      <c r="FZ147" s="7">
        <v>30733464.733761556</v>
      </c>
      <c r="GA147" s="7">
        <v>8987907.4094089493</v>
      </c>
      <c r="GB147" s="53">
        <v>-2515540</v>
      </c>
      <c r="GD147" s="37">
        <f t="shared" si="132"/>
        <v>28217924.733761556</v>
      </c>
      <c r="GF147" s="67">
        <f t="shared" si="133"/>
        <v>1683409.4893530793</v>
      </c>
      <c r="GG147" s="34">
        <f t="shared" si="134"/>
        <v>6.3442255260638999E-2</v>
      </c>
      <c r="GH147" s="61">
        <f t="shared" si="135"/>
        <v>138.60926219457221</v>
      </c>
      <c r="GJ147" s="50">
        <v>729642.19333000004</v>
      </c>
      <c r="GK147" s="51">
        <v>27720.714000000004</v>
      </c>
      <c r="GL147" s="52">
        <f t="shared" si="136"/>
        <v>-701921.47933</v>
      </c>
      <c r="GN147" s="70">
        <f t="shared" si="137"/>
        <v>27516003.254431557</v>
      </c>
      <c r="GO147" s="51"/>
      <c r="GP147" s="125">
        <v>12</v>
      </c>
      <c r="GQ147" s="51"/>
      <c r="GR147" s="106" t="s">
        <v>1044</v>
      </c>
      <c r="GS147" s="88">
        <v>12150</v>
      </c>
      <c r="GT147" s="88">
        <v>29050055.244408477</v>
      </c>
      <c r="GU147" s="88">
        <v>8731915.5059283115</v>
      </c>
      <c r="GV147" s="88">
        <v>-2515540</v>
      </c>
      <c r="GX147" s="97">
        <f t="shared" si="138"/>
        <v>26534515.244408477</v>
      </c>
      <c r="GZ147" s="88">
        <v>-701921.47933</v>
      </c>
      <c r="HB147" s="97">
        <f t="shared" si="139"/>
        <v>25832593.765078478</v>
      </c>
      <c r="HD147" s="110">
        <v>426</v>
      </c>
      <c r="HE147" s="53"/>
    </row>
    <row r="148" spans="1:213" x14ac:dyDescent="0.25">
      <c r="A148" s="6">
        <v>430</v>
      </c>
      <c r="B148" s="6" t="s">
        <v>1045</v>
      </c>
      <c r="C148" s="7">
        <v>16032</v>
      </c>
      <c r="D148" s="7">
        <v>35891823.457318343</v>
      </c>
      <c r="E148" s="7">
        <v>10778706.210320497</v>
      </c>
      <c r="F148" s="53">
        <v>-2279955</v>
      </c>
      <c r="H148" s="37">
        <f t="shared" si="140"/>
        <v>33611868.457318343</v>
      </c>
      <c r="I148" s="132"/>
      <c r="J148" s="61">
        <v>8518707.8595795613</v>
      </c>
      <c r="K148" s="134"/>
      <c r="L148" s="134">
        <f t="shared" si="104"/>
        <v>42130576.316897906</v>
      </c>
      <c r="M148" s="190">
        <f t="shared" si="141"/>
        <v>2627.9052093873443</v>
      </c>
      <c r="O148" s="67">
        <f t="shared" si="142"/>
        <v>2133317.2264353707</v>
      </c>
      <c r="P148" s="34">
        <f t="shared" si="143"/>
        <v>5.3336585429776776E-2</v>
      </c>
      <c r="Q148" s="61">
        <f t="shared" si="144"/>
        <v>133.06619426368331</v>
      </c>
      <c r="S148" s="50">
        <v>369297.87454000005</v>
      </c>
      <c r="T148" s="51">
        <v>1120182.2561000003</v>
      </c>
      <c r="U148" s="52">
        <f t="shared" si="145"/>
        <v>750884.38156000036</v>
      </c>
      <c r="W148" s="50">
        <f t="shared" si="105"/>
        <v>42881460.698457904</v>
      </c>
      <c r="X148" s="52">
        <f t="shared" si="146"/>
        <v>3573455.0582048255</v>
      </c>
      <c r="Y148" s="51"/>
      <c r="Z148" s="6">
        <v>430</v>
      </c>
      <c r="AA148" s="6" t="s">
        <v>133</v>
      </c>
      <c r="AB148" s="7">
        <v>16032</v>
      </c>
      <c r="AC148" s="7">
        <v>35891823.457318343</v>
      </c>
      <c r="AD148" s="7">
        <v>10778706.210320497</v>
      </c>
      <c r="AE148" s="53">
        <v>-2195250</v>
      </c>
      <c r="AG148" s="37">
        <f t="shared" si="147"/>
        <v>33696573.457318343</v>
      </c>
      <c r="AH148" s="132"/>
      <c r="AI148" s="61">
        <v>8518707.8595795613</v>
      </c>
      <c r="AJ148" s="134"/>
      <c r="AK148" s="61">
        <f t="shared" si="106"/>
        <v>42215281.316897906</v>
      </c>
      <c r="AM148" s="67">
        <f t="shared" si="148"/>
        <v>2218022.2264353707</v>
      </c>
      <c r="AN148" s="34">
        <f t="shared" si="149"/>
        <v>5.5454355545184464E-2</v>
      </c>
      <c r="AO148" s="61">
        <f t="shared" si="150"/>
        <v>138.34968977266533</v>
      </c>
      <c r="AQ148" s="50">
        <v>370394.87800000008</v>
      </c>
      <c r="AR148" s="51">
        <v>1123509.77</v>
      </c>
      <c r="AS148" s="52">
        <f t="shared" si="107"/>
        <v>753114.89199999999</v>
      </c>
      <c r="AU148" s="70">
        <f t="shared" si="108"/>
        <v>42968396.208897904</v>
      </c>
      <c r="AV148" s="51"/>
      <c r="AW148" s="6">
        <v>430</v>
      </c>
      <c r="AX148" s="6" t="s">
        <v>133</v>
      </c>
      <c r="AY148" s="7">
        <v>16032</v>
      </c>
      <c r="AZ148" s="7">
        <v>35835144.08190535</v>
      </c>
      <c r="BA148" s="7">
        <v>10779093.810320498</v>
      </c>
      <c r="BB148" s="53">
        <v>-2195250</v>
      </c>
      <c r="BD148" s="37">
        <f t="shared" si="109"/>
        <v>33639894.08190535</v>
      </c>
      <c r="BE148" s="132"/>
      <c r="BF148" s="61">
        <v>8500929.5295819603</v>
      </c>
      <c r="BG148" s="134"/>
      <c r="BH148" s="61">
        <f t="shared" si="110"/>
        <v>42140823.611487314</v>
      </c>
      <c r="BJ148" s="67">
        <f t="shared" si="151"/>
        <v>2143564.5210247785</v>
      </c>
      <c r="BK148" s="34">
        <f t="shared" si="152"/>
        <v>5.3592785350032091E-2</v>
      </c>
      <c r="BL148" s="61">
        <f t="shared" si="153"/>
        <v>133.70537182040783</v>
      </c>
      <c r="BN148" s="50">
        <v>370394.87800000008</v>
      </c>
      <c r="BO148" s="51">
        <v>1123509.77</v>
      </c>
      <c r="BP148" s="52">
        <f t="shared" si="111"/>
        <v>753114.89199999999</v>
      </c>
      <c r="BR148" s="70">
        <f t="shared" si="112"/>
        <v>42893938.503487311</v>
      </c>
      <c r="BS148" s="51"/>
      <c r="BT148" s="6">
        <v>430</v>
      </c>
      <c r="BU148" s="6" t="s">
        <v>133</v>
      </c>
      <c r="BV148" s="7">
        <v>16032</v>
      </c>
      <c r="BW148" s="7">
        <v>35820322.808849581</v>
      </c>
      <c r="BX148" s="7">
        <v>10778602.239482297</v>
      </c>
      <c r="BY148" s="53">
        <v>-2195250</v>
      </c>
      <c r="CA148" s="37">
        <f t="shared" si="113"/>
        <v>33625072.808849581</v>
      </c>
      <c r="CB148" s="132"/>
      <c r="CC148" s="61">
        <v>8500929.5295819603</v>
      </c>
      <c r="CD148" s="134"/>
      <c r="CE148" s="61">
        <f t="shared" si="114"/>
        <v>42126002.338431537</v>
      </c>
      <c r="CG148" s="67">
        <f t="shared" si="115"/>
        <v>2128743.2479690015</v>
      </c>
      <c r="CH148" s="34">
        <f t="shared" si="116"/>
        <v>5.3222228132042346E-2</v>
      </c>
      <c r="CI148" s="61">
        <f t="shared" si="155"/>
        <v>132.78089121563133</v>
      </c>
      <c r="CK148" s="50">
        <v>370394.87800000008</v>
      </c>
      <c r="CL148" s="51">
        <v>1123509.77</v>
      </c>
      <c r="CM148" s="52">
        <f t="shared" si="117"/>
        <v>753114.89199999999</v>
      </c>
      <c r="CO148" s="70">
        <f t="shared" si="118"/>
        <v>42879117.230431534</v>
      </c>
      <c r="CP148" s="51"/>
      <c r="CQ148" s="6">
        <v>430</v>
      </c>
      <c r="CR148" s="6" t="s">
        <v>133</v>
      </c>
      <c r="CS148" s="7">
        <v>16032</v>
      </c>
      <c r="CT148" s="7">
        <v>36261203.873669915</v>
      </c>
      <c r="CU148" s="7">
        <v>10778602.239482297</v>
      </c>
      <c r="CV148" s="53">
        <v>-2195250</v>
      </c>
      <c r="CX148" s="37">
        <f t="shared" si="119"/>
        <v>34065953.873669915</v>
      </c>
      <c r="CY148" s="132"/>
      <c r="CZ148" s="61">
        <v>8500929.5295819603</v>
      </c>
      <c r="DA148" s="134"/>
      <c r="DB148" s="61">
        <f t="shared" si="120"/>
        <v>42566883.403251871</v>
      </c>
      <c r="DD148" s="67">
        <f t="shared" si="121"/>
        <v>2569624.3127893358</v>
      </c>
      <c r="DE148" s="34">
        <f t="shared" si="122"/>
        <v>6.4245010063753855E-2</v>
      </c>
      <c r="DF148" s="61">
        <f t="shared" si="154"/>
        <v>160.28095763406537</v>
      </c>
      <c r="DH148" s="50">
        <v>370394.87800000008</v>
      </c>
      <c r="DI148" s="51">
        <v>1123509.77</v>
      </c>
      <c r="DJ148" s="52">
        <f t="shared" si="123"/>
        <v>753114.89199999999</v>
      </c>
      <c r="DL148" s="70">
        <f t="shared" si="124"/>
        <v>43319998.295251869</v>
      </c>
      <c r="DM148" s="51"/>
      <c r="DN148" s="6">
        <v>430</v>
      </c>
      <c r="DO148" s="6" t="s">
        <v>133</v>
      </c>
      <c r="DP148" s="7">
        <v>16032</v>
      </c>
      <c r="DQ148" s="7">
        <v>36356488.329324476</v>
      </c>
      <c r="DR148" s="7">
        <v>10772031.960169328</v>
      </c>
      <c r="DS148" s="53">
        <v>-2195250</v>
      </c>
      <c r="DU148" s="37">
        <f t="shared" si="125"/>
        <v>34161238.329324476</v>
      </c>
      <c r="DV148" s="132"/>
      <c r="DW148" s="61">
        <v>8572618.879425792</v>
      </c>
      <c r="DX148" s="134"/>
      <c r="DY148" s="61">
        <f t="shared" si="126"/>
        <v>42733857.20875027</v>
      </c>
      <c r="EA148" s="67">
        <f t="shared" si="127"/>
        <v>2736598.1182877347</v>
      </c>
      <c r="EB148" s="34">
        <f t="shared" si="128"/>
        <v>6.8419641258375241E-2</v>
      </c>
      <c r="EC148" s="61">
        <f t="shared" si="129"/>
        <v>170.69599041215909</v>
      </c>
      <c r="EE148" s="50">
        <v>370394.87800000008</v>
      </c>
      <c r="EF148" s="51">
        <v>1123509.77</v>
      </c>
      <c r="EG148" s="52">
        <f t="shared" si="130"/>
        <v>753114.89199999999</v>
      </c>
      <c r="EI148" s="70">
        <f t="shared" si="131"/>
        <v>43486972.100750268</v>
      </c>
      <c r="EJ148" s="51"/>
      <c r="EK148" s="6">
        <v>430</v>
      </c>
      <c r="EL148" s="6" t="s">
        <v>133</v>
      </c>
      <c r="EM148" s="7">
        <v>16032</v>
      </c>
      <c r="EN148" s="7">
        <v>37113998.843080126</v>
      </c>
      <c r="EO148" s="7">
        <v>10772031.960169328</v>
      </c>
      <c r="EP148" s="53">
        <v>-2195250</v>
      </c>
      <c r="ER148" s="37">
        <v>34918748.843080126</v>
      </c>
      <c r="ES148" s="132"/>
      <c r="ET148" s="61">
        <v>8572618.879425792</v>
      </c>
      <c r="EU148" s="134"/>
      <c r="EV148" s="61">
        <v>43491367.72250592</v>
      </c>
      <c r="EX148" s="67">
        <v>4192111.632043384</v>
      </c>
      <c r="EY148" s="34">
        <v>0.10667152636155777</v>
      </c>
      <c r="EZ148" s="61">
        <v>261.48400898474199</v>
      </c>
      <c r="FB148" s="50">
        <v>370394.87800000008</v>
      </c>
      <c r="FC148" s="51">
        <v>1123509.77</v>
      </c>
      <c r="FD148" s="52">
        <v>753114.89199999999</v>
      </c>
      <c r="FF148" s="70">
        <v>44244482.614505917</v>
      </c>
      <c r="FG148" s="51"/>
      <c r="FH148" s="6">
        <v>430</v>
      </c>
      <c r="FI148" s="6" t="s">
        <v>133</v>
      </c>
      <c r="FJ148" s="7">
        <v>16032</v>
      </c>
      <c r="FK148" s="7">
        <v>37051783.57672628</v>
      </c>
      <c r="FL148" s="7">
        <v>10714826.323500762</v>
      </c>
      <c r="FM148" s="53">
        <v>-2195250</v>
      </c>
      <c r="FO148" s="37">
        <v>34856533.57672628</v>
      </c>
      <c r="FP148" s="132"/>
      <c r="FQ148" s="134">
        <v>8572618.879425792</v>
      </c>
      <c r="FS148" s="67">
        <v>4129896.3656895384</v>
      </c>
      <c r="FT148" s="34">
        <v>0.10508841073690998</v>
      </c>
      <c r="FU148" s="61">
        <v>257.60331622314987</v>
      </c>
      <c r="FW148" s="6">
        <v>430</v>
      </c>
      <c r="FX148" s="6" t="s">
        <v>133</v>
      </c>
      <c r="FY148" s="7">
        <v>16032</v>
      </c>
      <c r="FZ148" s="7">
        <v>45387171.125275239</v>
      </c>
      <c r="GA148" s="7">
        <v>10913289.134668889</v>
      </c>
      <c r="GB148" s="53">
        <v>-2195250</v>
      </c>
      <c r="GD148" s="37">
        <f t="shared" si="132"/>
        <v>43191921.125275239</v>
      </c>
      <c r="GF148" s="67">
        <f t="shared" si="133"/>
        <v>3194662.0348127037</v>
      </c>
      <c r="GG148" s="34">
        <f t="shared" si="134"/>
        <v>7.9872023920121077E-2</v>
      </c>
      <c r="GH148" s="61">
        <f t="shared" si="135"/>
        <v>199.26784149280837</v>
      </c>
      <c r="GJ148" s="50">
        <v>409448.14611999999</v>
      </c>
      <c r="GK148" s="51">
        <v>1151201.6514000003</v>
      </c>
      <c r="GL148" s="52">
        <f t="shared" si="136"/>
        <v>741753.50528000039</v>
      </c>
      <c r="GN148" s="70">
        <f t="shared" si="137"/>
        <v>43933674.630555242</v>
      </c>
      <c r="GO148" s="51"/>
      <c r="GP148" s="125">
        <v>2</v>
      </c>
      <c r="GQ148" s="51"/>
      <c r="GR148" s="106" t="s">
        <v>1045</v>
      </c>
      <c r="GS148" s="88">
        <v>16150</v>
      </c>
      <c r="GT148" s="88">
        <v>42192509.090462536</v>
      </c>
      <c r="GU148" s="88">
        <v>10134784.971800499</v>
      </c>
      <c r="GV148" s="88">
        <v>-2195250</v>
      </c>
      <c r="GX148" s="97">
        <f t="shared" si="138"/>
        <v>39997259.090462536</v>
      </c>
      <c r="GZ148" s="88">
        <v>741753.50528000039</v>
      </c>
      <c r="HB148" s="97">
        <f t="shared" si="139"/>
        <v>40739012.595742539</v>
      </c>
      <c r="HD148" s="110">
        <v>430</v>
      </c>
      <c r="HE148" s="53"/>
    </row>
    <row r="149" spans="1:213" x14ac:dyDescent="0.25">
      <c r="A149" s="6">
        <v>433</v>
      </c>
      <c r="B149" s="6" t="s">
        <v>1046</v>
      </c>
      <c r="C149" s="7">
        <v>7861</v>
      </c>
      <c r="D149" s="7">
        <v>13636555.103988381</v>
      </c>
      <c r="E149" s="7">
        <v>4359601.3011686504</v>
      </c>
      <c r="F149" s="53">
        <v>-853367</v>
      </c>
      <c r="H149" s="37">
        <f t="shared" si="140"/>
        <v>12783188.103988381</v>
      </c>
      <c r="I149" s="132"/>
      <c r="J149" s="61">
        <v>3830857.1403719387</v>
      </c>
      <c r="K149" s="134"/>
      <c r="L149" s="134">
        <f t="shared" si="104"/>
        <v>16614045.24436032</v>
      </c>
      <c r="M149" s="190">
        <f t="shared" si="141"/>
        <v>2113.477324050416</v>
      </c>
      <c r="O149" s="67">
        <f t="shared" si="142"/>
        <v>556304.90277543664</v>
      </c>
      <c r="P149" s="34">
        <f t="shared" si="143"/>
        <v>3.4644034026055863E-2</v>
      </c>
      <c r="Q149" s="61">
        <f t="shared" si="144"/>
        <v>70.767701663329944</v>
      </c>
      <c r="S149" s="50">
        <v>288959.58033999999</v>
      </c>
      <c r="T149" s="51">
        <v>223071.30420000001</v>
      </c>
      <c r="U149" s="52">
        <f t="shared" si="145"/>
        <v>-65888.276139999973</v>
      </c>
      <c r="W149" s="50">
        <f t="shared" si="105"/>
        <v>16548156.96822032</v>
      </c>
      <c r="X149" s="52">
        <f t="shared" si="146"/>
        <v>1379013.0806850267</v>
      </c>
      <c r="Y149" s="51"/>
      <c r="Z149" s="6">
        <v>433</v>
      </c>
      <c r="AA149" s="6" t="s">
        <v>134</v>
      </c>
      <c r="AB149" s="7">
        <v>7861</v>
      </c>
      <c r="AC149" s="7">
        <v>13636555.103988381</v>
      </c>
      <c r="AD149" s="7">
        <v>4359601.3011686504</v>
      </c>
      <c r="AE149" s="53">
        <v>-791621</v>
      </c>
      <c r="AG149" s="37">
        <f t="shared" si="147"/>
        <v>12844934.103988381</v>
      </c>
      <c r="AH149" s="132"/>
      <c r="AI149" s="61">
        <v>3830857.1403719387</v>
      </c>
      <c r="AJ149" s="134"/>
      <c r="AK149" s="61">
        <f t="shared" si="106"/>
        <v>16675791.24436032</v>
      </c>
      <c r="AM149" s="67">
        <f t="shared" si="148"/>
        <v>618050.90277543664</v>
      </c>
      <c r="AN149" s="34">
        <f t="shared" si="149"/>
        <v>3.8489282403879971E-2</v>
      </c>
      <c r="AO149" s="61">
        <f t="shared" si="150"/>
        <v>78.622427525179575</v>
      </c>
      <c r="AQ149" s="50">
        <v>289817.93800000002</v>
      </c>
      <c r="AR149" s="51">
        <v>223733.94000000003</v>
      </c>
      <c r="AS149" s="52">
        <f t="shared" si="107"/>
        <v>-66083.997999999992</v>
      </c>
      <c r="AU149" s="70">
        <f t="shared" si="108"/>
        <v>16609707.246360321</v>
      </c>
      <c r="AV149" s="51"/>
      <c r="AW149" s="6">
        <v>433</v>
      </c>
      <c r="AX149" s="6" t="s">
        <v>134</v>
      </c>
      <c r="AY149" s="7">
        <v>7861</v>
      </c>
      <c r="AZ149" s="7">
        <v>13637067.549969021</v>
      </c>
      <c r="BA149" s="7">
        <v>4359793.9731686516</v>
      </c>
      <c r="BB149" s="53">
        <v>-791621</v>
      </c>
      <c r="BD149" s="37">
        <f t="shared" si="109"/>
        <v>12845446.549969021</v>
      </c>
      <c r="BE149" s="132"/>
      <c r="BF149" s="61">
        <v>3827334.0631936328</v>
      </c>
      <c r="BG149" s="134"/>
      <c r="BH149" s="61">
        <f t="shared" si="110"/>
        <v>16672780.613162654</v>
      </c>
      <c r="BJ149" s="67">
        <f t="shared" si="151"/>
        <v>615040.27157776989</v>
      </c>
      <c r="BK149" s="34">
        <f t="shared" si="152"/>
        <v>3.8301794554803842E-2</v>
      </c>
      <c r="BL149" s="61">
        <f t="shared" si="153"/>
        <v>78.239444291791102</v>
      </c>
      <c r="BN149" s="50">
        <v>289817.93800000002</v>
      </c>
      <c r="BO149" s="51">
        <v>223733.94000000003</v>
      </c>
      <c r="BP149" s="52">
        <f t="shared" si="111"/>
        <v>-66083.997999999992</v>
      </c>
      <c r="BR149" s="70">
        <f t="shared" si="112"/>
        <v>16606696.615162654</v>
      </c>
      <c r="BS149" s="51"/>
      <c r="BT149" s="6">
        <v>433</v>
      </c>
      <c r="BU149" s="6" t="s">
        <v>134</v>
      </c>
      <c r="BV149" s="7">
        <v>7861</v>
      </c>
      <c r="BW149" s="7">
        <v>13653111.520231921</v>
      </c>
      <c r="BX149" s="7">
        <v>4384569.803526802</v>
      </c>
      <c r="BY149" s="53">
        <v>-791621</v>
      </c>
      <c r="CA149" s="37">
        <f t="shared" si="113"/>
        <v>12861490.520231921</v>
      </c>
      <c r="CB149" s="132"/>
      <c r="CC149" s="61">
        <v>3827334.0631936328</v>
      </c>
      <c r="CD149" s="134"/>
      <c r="CE149" s="61">
        <f t="shared" si="114"/>
        <v>16688824.583425554</v>
      </c>
      <c r="CG149" s="67">
        <f t="shared" si="115"/>
        <v>631084.24184066989</v>
      </c>
      <c r="CH149" s="34">
        <f t="shared" si="116"/>
        <v>3.930093701953475E-2</v>
      </c>
      <c r="CI149" s="61">
        <f t="shared" si="155"/>
        <v>80.280402218632474</v>
      </c>
      <c r="CK149" s="50">
        <v>289817.93800000002</v>
      </c>
      <c r="CL149" s="51">
        <v>223733.94000000003</v>
      </c>
      <c r="CM149" s="52">
        <f t="shared" si="117"/>
        <v>-66083.997999999992</v>
      </c>
      <c r="CO149" s="70">
        <f t="shared" si="118"/>
        <v>16622740.585425554</v>
      </c>
      <c r="CP149" s="51"/>
      <c r="CQ149" s="6">
        <v>433</v>
      </c>
      <c r="CR149" s="6" t="s">
        <v>134</v>
      </c>
      <c r="CS149" s="7">
        <v>7861</v>
      </c>
      <c r="CT149" s="7">
        <v>13276777.911051504</v>
      </c>
      <c r="CU149" s="7">
        <v>4384569.803526802</v>
      </c>
      <c r="CV149" s="53">
        <v>-791621</v>
      </c>
      <c r="CX149" s="37">
        <f t="shared" si="119"/>
        <v>12485156.911051504</v>
      </c>
      <c r="CY149" s="132"/>
      <c r="CZ149" s="61">
        <v>3827334.0631936328</v>
      </c>
      <c r="DA149" s="134"/>
      <c r="DB149" s="61">
        <f t="shared" si="120"/>
        <v>16312490.974245137</v>
      </c>
      <c r="DD149" s="67">
        <f t="shared" si="121"/>
        <v>254750.63266025297</v>
      </c>
      <c r="DE149" s="34">
        <f t="shared" si="122"/>
        <v>1.5864662601407425E-2</v>
      </c>
      <c r="DF149" s="61">
        <f t="shared" si="154"/>
        <v>32.406898951819485</v>
      </c>
      <c r="DH149" s="50">
        <v>289817.93800000002</v>
      </c>
      <c r="DI149" s="51">
        <v>223733.94000000003</v>
      </c>
      <c r="DJ149" s="52">
        <f t="shared" si="123"/>
        <v>-66083.997999999992</v>
      </c>
      <c r="DL149" s="70">
        <f t="shared" si="124"/>
        <v>16246406.976245137</v>
      </c>
      <c r="DM149" s="51"/>
      <c r="DN149" s="6">
        <v>433</v>
      </c>
      <c r="DO149" s="6" t="s">
        <v>134</v>
      </c>
      <c r="DP149" s="7">
        <v>7861</v>
      </c>
      <c r="DQ149" s="7">
        <v>13328220.719133358</v>
      </c>
      <c r="DR149" s="7">
        <v>4394190.8038815167</v>
      </c>
      <c r="DS149" s="53">
        <v>-791621</v>
      </c>
      <c r="DU149" s="37">
        <f t="shared" si="125"/>
        <v>12536599.719133358</v>
      </c>
      <c r="DV149" s="132"/>
      <c r="DW149" s="61">
        <v>3864669.8281746814</v>
      </c>
      <c r="DX149" s="134"/>
      <c r="DY149" s="61">
        <f t="shared" si="126"/>
        <v>16401269.547308039</v>
      </c>
      <c r="EA149" s="67">
        <f t="shared" si="127"/>
        <v>343529.20572315529</v>
      </c>
      <c r="EB149" s="34">
        <f t="shared" si="128"/>
        <v>2.1393371571310965E-2</v>
      </c>
      <c r="EC149" s="61">
        <f t="shared" si="129"/>
        <v>43.700445964019245</v>
      </c>
      <c r="EE149" s="50">
        <v>289817.93800000002</v>
      </c>
      <c r="EF149" s="51">
        <v>223733.94000000003</v>
      </c>
      <c r="EG149" s="52">
        <f t="shared" si="130"/>
        <v>-66083.997999999992</v>
      </c>
      <c r="EI149" s="70">
        <f t="shared" si="131"/>
        <v>16335185.549308039</v>
      </c>
      <c r="EJ149" s="51"/>
      <c r="EK149" s="6">
        <v>433</v>
      </c>
      <c r="EL149" s="6" t="s">
        <v>134</v>
      </c>
      <c r="EM149" s="7">
        <v>7861</v>
      </c>
      <c r="EN149" s="7">
        <v>13667360.139386361</v>
      </c>
      <c r="EO149" s="7">
        <v>4394190.8038815167</v>
      </c>
      <c r="EP149" s="53">
        <v>-791621</v>
      </c>
      <c r="ER149" s="37">
        <v>12875739.139386361</v>
      </c>
      <c r="ES149" s="132"/>
      <c r="ET149" s="61">
        <v>3864669.8281746814</v>
      </c>
      <c r="EU149" s="134"/>
      <c r="EV149" s="61">
        <v>16740408.967561044</v>
      </c>
      <c r="EX149" s="67">
        <v>1029638.7859761585</v>
      </c>
      <c r="EY149" s="34">
        <v>6.553712988450637E-2</v>
      </c>
      <c r="EZ149" s="61">
        <v>130.98063681162174</v>
      </c>
      <c r="FB149" s="50">
        <v>289817.93800000002</v>
      </c>
      <c r="FC149" s="51">
        <v>223733.94000000003</v>
      </c>
      <c r="FD149" s="52">
        <v>-66083.997999999992</v>
      </c>
      <c r="FF149" s="70">
        <v>16674324.969561044</v>
      </c>
      <c r="FG149" s="51"/>
      <c r="FH149" s="6">
        <v>433</v>
      </c>
      <c r="FI149" s="6" t="s">
        <v>134</v>
      </c>
      <c r="FJ149" s="7">
        <v>7861</v>
      </c>
      <c r="FK149" s="7">
        <v>13669260.764002379</v>
      </c>
      <c r="FL149" s="7">
        <v>4398534.3893682752</v>
      </c>
      <c r="FM149" s="53">
        <v>-791621</v>
      </c>
      <c r="FO149" s="37">
        <v>12877639.764002379</v>
      </c>
      <c r="FP149" s="132"/>
      <c r="FQ149" s="134">
        <v>3864669.8281746814</v>
      </c>
      <c r="FS149" s="67">
        <v>1031539.4105921742</v>
      </c>
      <c r="FT149" s="34">
        <v>6.5658105787918392E-2</v>
      </c>
      <c r="FU149" s="61">
        <v>131.22241579852107</v>
      </c>
      <c r="FW149" s="6">
        <v>433</v>
      </c>
      <c r="FX149" s="6" t="s">
        <v>134</v>
      </c>
      <c r="FY149" s="7">
        <v>7861</v>
      </c>
      <c r="FZ149" s="7">
        <v>17491647.222142264</v>
      </c>
      <c r="GA149" s="7">
        <v>4556130.1093205512</v>
      </c>
      <c r="GB149" s="53">
        <v>-791621</v>
      </c>
      <c r="GD149" s="37">
        <f t="shared" si="132"/>
        <v>16700026.222142264</v>
      </c>
      <c r="GF149" s="67">
        <f t="shared" si="133"/>
        <v>642285.88055738062</v>
      </c>
      <c r="GG149" s="34">
        <f t="shared" si="134"/>
        <v>3.9998522014585501E-2</v>
      </c>
      <c r="GH149" s="61">
        <f t="shared" si="135"/>
        <v>81.705365800455496</v>
      </c>
      <c r="GJ149" s="50">
        <v>341492.79580000002</v>
      </c>
      <c r="GK149" s="51">
        <v>157282.05110000001</v>
      </c>
      <c r="GL149" s="52">
        <f t="shared" si="136"/>
        <v>-184210.74470000001</v>
      </c>
      <c r="GN149" s="70">
        <f t="shared" si="137"/>
        <v>16515815.477442265</v>
      </c>
      <c r="GO149" s="51"/>
      <c r="GP149" s="125">
        <v>5</v>
      </c>
      <c r="GQ149" s="51"/>
      <c r="GR149" s="106" t="s">
        <v>1046</v>
      </c>
      <c r="GS149" s="88">
        <v>8028</v>
      </c>
      <c r="GT149" s="88">
        <v>16849361.341584884</v>
      </c>
      <c r="GU149" s="88">
        <v>4423377.8714198936</v>
      </c>
      <c r="GV149" s="88">
        <v>-791621</v>
      </c>
      <c r="GX149" s="97">
        <f t="shared" si="138"/>
        <v>16057740.341584884</v>
      </c>
      <c r="GZ149" s="88">
        <v>-184210.74470000001</v>
      </c>
      <c r="HB149" s="97">
        <f t="shared" si="139"/>
        <v>15873529.596884884</v>
      </c>
      <c r="HD149" s="110">
        <v>433</v>
      </c>
      <c r="HE149" s="53"/>
    </row>
    <row r="150" spans="1:213" x14ac:dyDescent="0.25">
      <c r="A150" s="6">
        <v>434</v>
      </c>
      <c r="B150" s="6" t="s">
        <v>1047</v>
      </c>
      <c r="C150" s="7">
        <v>14891</v>
      </c>
      <c r="D150" s="7">
        <v>21864331.196438223</v>
      </c>
      <c r="E150" s="7">
        <v>1236959.0323232084</v>
      </c>
      <c r="F150" s="53">
        <v>-1025749</v>
      </c>
      <c r="H150" s="37">
        <f t="shared" si="140"/>
        <v>20838582.196438223</v>
      </c>
      <c r="I150" s="132"/>
      <c r="J150" s="61">
        <v>6892683.1641615061</v>
      </c>
      <c r="K150" s="134"/>
      <c r="L150" s="134">
        <f t="shared" si="104"/>
        <v>27731265.36059973</v>
      </c>
      <c r="M150" s="190">
        <f t="shared" si="141"/>
        <v>1862.2836183332033</v>
      </c>
      <c r="O150" s="67">
        <f t="shared" si="142"/>
        <v>2787483.2428388968</v>
      </c>
      <c r="P150" s="34">
        <f t="shared" si="143"/>
        <v>0.11175062505273058</v>
      </c>
      <c r="Q150" s="61">
        <f t="shared" si="144"/>
        <v>187.19248155522777</v>
      </c>
      <c r="S150" s="50">
        <v>330433.71496000001</v>
      </c>
      <c r="T150" s="51">
        <v>946455.79249999998</v>
      </c>
      <c r="U150" s="52">
        <f t="shared" si="145"/>
        <v>616022.07753999997</v>
      </c>
      <c r="W150" s="50">
        <f t="shared" si="105"/>
        <v>28347287.438139729</v>
      </c>
      <c r="X150" s="52">
        <f t="shared" si="146"/>
        <v>2362273.9531783108</v>
      </c>
      <c r="Y150" s="51"/>
      <c r="Z150" s="6">
        <v>434</v>
      </c>
      <c r="AA150" s="6" t="s">
        <v>135</v>
      </c>
      <c r="AB150" s="7">
        <v>14891</v>
      </c>
      <c r="AC150" s="7">
        <v>21864331.196438223</v>
      </c>
      <c r="AD150" s="7">
        <v>1236959.0323232084</v>
      </c>
      <c r="AE150" s="53">
        <v>-908364</v>
      </c>
      <c r="AG150" s="37">
        <f t="shared" si="147"/>
        <v>20955967.196438223</v>
      </c>
      <c r="AH150" s="132"/>
      <c r="AI150" s="61">
        <v>6892683.1641615061</v>
      </c>
      <c r="AJ150" s="134"/>
      <c r="AK150" s="61">
        <f t="shared" si="106"/>
        <v>27848650.36059973</v>
      </c>
      <c r="AM150" s="67">
        <f t="shared" si="148"/>
        <v>2904868.2428388968</v>
      </c>
      <c r="AN150" s="34">
        <f t="shared" si="149"/>
        <v>0.11645660746733874</v>
      </c>
      <c r="AO150" s="61">
        <f t="shared" si="150"/>
        <v>195.07543098777091</v>
      </c>
      <c r="AQ150" s="50">
        <v>331415.272</v>
      </c>
      <c r="AR150" s="51">
        <v>949267.25</v>
      </c>
      <c r="AS150" s="52">
        <f t="shared" si="107"/>
        <v>617851.978</v>
      </c>
      <c r="AU150" s="70">
        <f t="shared" si="108"/>
        <v>28466502.33859973</v>
      </c>
      <c r="AV150" s="51"/>
      <c r="AW150" s="6">
        <v>434</v>
      </c>
      <c r="AX150" s="6" t="s">
        <v>135</v>
      </c>
      <c r="AY150" s="7">
        <v>14891</v>
      </c>
      <c r="AZ150" s="7">
        <v>21849137.402862467</v>
      </c>
      <c r="BA150" s="7">
        <v>1237321.0723232108</v>
      </c>
      <c r="BB150" s="53">
        <v>-908364</v>
      </c>
      <c r="BD150" s="37">
        <f t="shared" si="109"/>
        <v>20940773.402862467</v>
      </c>
      <c r="BE150" s="132"/>
      <c r="BF150" s="61">
        <v>6893267.5554981045</v>
      </c>
      <c r="BG150" s="134"/>
      <c r="BH150" s="61">
        <f t="shared" si="110"/>
        <v>27834040.958360571</v>
      </c>
      <c r="BJ150" s="67">
        <f t="shared" si="151"/>
        <v>2890258.8405997381</v>
      </c>
      <c r="BK150" s="34">
        <f t="shared" si="152"/>
        <v>0.11587091432063841</v>
      </c>
      <c r="BL150" s="61">
        <f t="shared" si="153"/>
        <v>194.0943415888616</v>
      </c>
      <c r="BN150" s="50">
        <v>331415.272</v>
      </c>
      <c r="BO150" s="51">
        <v>949267.25</v>
      </c>
      <c r="BP150" s="52">
        <f t="shared" si="111"/>
        <v>617851.978</v>
      </c>
      <c r="BR150" s="70">
        <f t="shared" si="112"/>
        <v>28451892.936360572</v>
      </c>
      <c r="BS150" s="51"/>
      <c r="BT150" s="6">
        <v>434</v>
      </c>
      <c r="BU150" s="6" t="s">
        <v>135</v>
      </c>
      <c r="BV150" s="7">
        <v>14891</v>
      </c>
      <c r="BW150" s="7">
        <v>21831313.335966162</v>
      </c>
      <c r="BX150" s="7">
        <v>1234215.9222897473</v>
      </c>
      <c r="BY150" s="53">
        <v>-908364</v>
      </c>
      <c r="CA150" s="37">
        <f t="shared" si="113"/>
        <v>20922949.335966162</v>
      </c>
      <c r="CB150" s="132"/>
      <c r="CC150" s="61">
        <v>6893267.5554981045</v>
      </c>
      <c r="CD150" s="134"/>
      <c r="CE150" s="61">
        <f t="shared" si="114"/>
        <v>27816216.891464267</v>
      </c>
      <c r="CG150" s="67">
        <f t="shared" si="115"/>
        <v>2872434.7737034336</v>
      </c>
      <c r="CH150" s="34">
        <f t="shared" si="116"/>
        <v>0.11515634478133775</v>
      </c>
      <c r="CI150" s="61">
        <f t="shared" si="155"/>
        <v>192.89737248696753</v>
      </c>
      <c r="CK150" s="50">
        <v>331415.272</v>
      </c>
      <c r="CL150" s="51">
        <v>949267.25</v>
      </c>
      <c r="CM150" s="52">
        <f t="shared" si="117"/>
        <v>617851.978</v>
      </c>
      <c r="CO150" s="70">
        <f t="shared" si="118"/>
        <v>28434068.869464267</v>
      </c>
      <c r="CP150" s="51"/>
      <c r="CQ150" s="6">
        <v>434</v>
      </c>
      <c r="CR150" s="6" t="s">
        <v>135</v>
      </c>
      <c r="CS150" s="7">
        <v>14891</v>
      </c>
      <c r="CT150" s="7">
        <v>21433866.669412859</v>
      </c>
      <c r="CU150" s="7">
        <v>1234215.9222897473</v>
      </c>
      <c r="CV150" s="53">
        <v>-908364</v>
      </c>
      <c r="CX150" s="37">
        <f t="shared" si="119"/>
        <v>20525502.669412859</v>
      </c>
      <c r="CY150" s="132"/>
      <c r="CZ150" s="61">
        <v>6893267.5554981045</v>
      </c>
      <c r="DA150" s="134"/>
      <c r="DB150" s="61">
        <f t="shared" si="120"/>
        <v>27418770.224910963</v>
      </c>
      <c r="DD150" s="67">
        <f t="shared" si="121"/>
        <v>2474988.10715013</v>
      </c>
      <c r="DE150" s="34">
        <f t="shared" si="122"/>
        <v>9.9222647771119402E-2</v>
      </c>
      <c r="DF150" s="61">
        <f t="shared" si="154"/>
        <v>166.20697784904505</v>
      </c>
      <c r="DH150" s="50">
        <v>331415.272</v>
      </c>
      <c r="DI150" s="51">
        <v>949267.25</v>
      </c>
      <c r="DJ150" s="52">
        <f t="shared" si="123"/>
        <v>617851.978</v>
      </c>
      <c r="DL150" s="70">
        <f t="shared" si="124"/>
        <v>28036622.202910963</v>
      </c>
      <c r="DM150" s="51"/>
      <c r="DN150" s="6">
        <v>434</v>
      </c>
      <c r="DO150" s="6" t="s">
        <v>135</v>
      </c>
      <c r="DP150" s="7">
        <v>14891</v>
      </c>
      <c r="DQ150" s="7">
        <v>21523339.095897026</v>
      </c>
      <c r="DR150" s="7">
        <v>1237406.9008968726</v>
      </c>
      <c r="DS150" s="53">
        <v>-908364</v>
      </c>
      <c r="DU150" s="37">
        <f t="shared" si="125"/>
        <v>20614975.095897026</v>
      </c>
      <c r="DV150" s="132"/>
      <c r="DW150" s="61">
        <v>6967593.2512179306</v>
      </c>
      <c r="DX150" s="134"/>
      <c r="DY150" s="61">
        <f t="shared" si="126"/>
        <v>27582568.347114958</v>
      </c>
      <c r="EA150" s="67">
        <f t="shared" si="127"/>
        <v>2638786.2293541245</v>
      </c>
      <c r="EB150" s="34">
        <f t="shared" si="128"/>
        <v>0.10578933927887454</v>
      </c>
      <c r="EC150" s="61">
        <f t="shared" si="129"/>
        <v>177.20678459164088</v>
      </c>
      <c r="EE150" s="50">
        <v>331415.272</v>
      </c>
      <c r="EF150" s="51">
        <v>949267.25</v>
      </c>
      <c r="EG150" s="52">
        <f t="shared" si="130"/>
        <v>617851.978</v>
      </c>
      <c r="EI150" s="70">
        <f t="shared" si="131"/>
        <v>28200420.325114958</v>
      </c>
      <c r="EJ150" s="51"/>
      <c r="EK150" s="6">
        <v>434</v>
      </c>
      <c r="EL150" s="6" t="s">
        <v>135</v>
      </c>
      <c r="EM150" s="7">
        <v>14891</v>
      </c>
      <c r="EN150" s="7">
        <v>22196189.481091298</v>
      </c>
      <c r="EO150" s="7">
        <v>1237406.9008968726</v>
      </c>
      <c r="EP150" s="53">
        <v>-908364</v>
      </c>
      <c r="ER150" s="37">
        <v>21287825.481091298</v>
      </c>
      <c r="ES150" s="132"/>
      <c r="ET150" s="61">
        <v>6967593.2512179306</v>
      </c>
      <c r="EU150" s="134"/>
      <c r="EV150" s="61">
        <v>28255418.73230923</v>
      </c>
      <c r="EX150" s="67">
        <v>3963610.3145483956</v>
      </c>
      <c r="EY150" s="34">
        <v>0.16316653936931355</v>
      </c>
      <c r="EZ150" s="61">
        <v>266.17489185067461</v>
      </c>
      <c r="FB150" s="50">
        <v>331415.272</v>
      </c>
      <c r="FC150" s="51">
        <v>949267.25</v>
      </c>
      <c r="FD150" s="52">
        <v>617851.978</v>
      </c>
      <c r="FF150" s="70">
        <v>28873270.71030923</v>
      </c>
      <c r="FG150" s="51"/>
      <c r="FH150" s="6">
        <v>434</v>
      </c>
      <c r="FI150" s="6" t="s">
        <v>135</v>
      </c>
      <c r="FJ150" s="7">
        <v>14891</v>
      </c>
      <c r="FK150" s="7">
        <v>22219942.929421268</v>
      </c>
      <c r="FL150" s="7">
        <v>1265799.9528350818</v>
      </c>
      <c r="FM150" s="53">
        <v>-908364</v>
      </c>
      <c r="FO150" s="37">
        <v>21311578.929421268</v>
      </c>
      <c r="FP150" s="132"/>
      <c r="FQ150" s="134">
        <v>6967593.2512179306</v>
      </c>
      <c r="FS150" s="67">
        <v>3987363.7628783658</v>
      </c>
      <c r="FT150" s="34">
        <v>0.16414437716226285</v>
      </c>
      <c r="FU150" s="61">
        <v>267.7700465300091</v>
      </c>
      <c r="FW150" s="6">
        <v>434</v>
      </c>
      <c r="FX150" s="6" t="s">
        <v>135</v>
      </c>
      <c r="FY150" s="7">
        <v>14891</v>
      </c>
      <c r="FZ150" s="7">
        <v>28855096.492925379</v>
      </c>
      <c r="GA150" s="7">
        <v>1295093.6032374923</v>
      </c>
      <c r="GB150" s="53">
        <v>-913477</v>
      </c>
      <c r="GD150" s="37">
        <f t="shared" si="132"/>
        <v>27941619.492925379</v>
      </c>
      <c r="GF150" s="67">
        <f t="shared" si="133"/>
        <v>2997837.3751645461</v>
      </c>
      <c r="GG150" s="34">
        <f t="shared" si="134"/>
        <v>0.12018375405187581</v>
      </c>
      <c r="GH150" s="61">
        <f t="shared" si="135"/>
        <v>201.31874119700129</v>
      </c>
      <c r="GJ150" s="50">
        <v>248588.80288</v>
      </c>
      <c r="GK150" s="51">
        <v>887458.85820000013</v>
      </c>
      <c r="GL150" s="52">
        <f t="shared" si="136"/>
        <v>638870.05532000016</v>
      </c>
      <c r="GN150" s="70">
        <f t="shared" si="137"/>
        <v>28580489.548245378</v>
      </c>
      <c r="GO150" s="51"/>
      <c r="GP150" s="125">
        <v>1</v>
      </c>
      <c r="GQ150" s="51"/>
      <c r="GR150" s="106" t="s">
        <v>1047</v>
      </c>
      <c r="GS150" s="88">
        <v>15085</v>
      </c>
      <c r="GT150" s="88">
        <v>25852146.117760833</v>
      </c>
      <c r="GU150" s="88">
        <v>-515990.10668816272</v>
      </c>
      <c r="GV150" s="88">
        <v>-908364</v>
      </c>
      <c r="GX150" s="97">
        <f t="shared" si="138"/>
        <v>24943782.117760833</v>
      </c>
      <c r="GZ150" s="88">
        <v>638870.05532000016</v>
      </c>
      <c r="HB150" s="97">
        <f t="shared" si="139"/>
        <v>25582652.173080832</v>
      </c>
      <c r="HD150" s="110">
        <v>434</v>
      </c>
      <c r="HE150" s="53"/>
    </row>
    <row r="151" spans="1:213" x14ac:dyDescent="0.25">
      <c r="A151" s="6">
        <v>435</v>
      </c>
      <c r="B151" s="6" t="s">
        <v>1048</v>
      </c>
      <c r="C151" s="6">
        <v>707</v>
      </c>
      <c r="D151" s="7">
        <v>2520110.4538195506</v>
      </c>
      <c r="E151" s="7">
        <v>524270.78162911971</v>
      </c>
      <c r="F151" s="53">
        <v>-175171</v>
      </c>
      <c r="H151" s="37">
        <f t="shared" si="140"/>
        <v>2344939.4538195506</v>
      </c>
      <c r="I151" s="132"/>
      <c r="J151" s="61">
        <v>427175.89108701947</v>
      </c>
      <c r="K151" s="134"/>
      <c r="L151" s="134">
        <f t="shared" si="104"/>
        <v>2772115.3449065699</v>
      </c>
      <c r="M151" s="190">
        <f t="shared" si="141"/>
        <v>3920.9552261761951</v>
      </c>
      <c r="O151" s="67">
        <f t="shared" si="142"/>
        <v>-106732.09165029926</v>
      </c>
      <c r="P151" s="34">
        <f t="shared" si="143"/>
        <v>-3.7074591134968908E-2</v>
      </c>
      <c r="Q151" s="61">
        <f t="shared" si="144"/>
        <v>-150.96476895374718</v>
      </c>
      <c r="S151" s="50">
        <v>163123.44000000003</v>
      </c>
      <c r="T151" s="51">
        <v>103447.44820000001</v>
      </c>
      <c r="U151" s="52">
        <f t="shared" si="145"/>
        <v>-59675.991800000018</v>
      </c>
      <c r="W151" s="50">
        <f t="shared" si="105"/>
        <v>2712439.35310657</v>
      </c>
      <c r="X151" s="52">
        <f t="shared" si="146"/>
        <v>226036.61275888083</v>
      </c>
      <c r="Y151" s="51"/>
      <c r="Z151" s="6">
        <v>435</v>
      </c>
      <c r="AA151" s="6" t="s">
        <v>136</v>
      </c>
      <c r="AB151" s="6">
        <v>707</v>
      </c>
      <c r="AC151" s="7">
        <v>2520110.4538195506</v>
      </c>
      <c r="AD151" s="7">
        <v>524270.78162911971</v>
      </c>
      <c r="AE151" s="53">
        <v>-174284</v>
      </c>
      <c r="AG151" s="37">
        <f t="shared" si="147"/>
        <v>2345826.4538195506</v>
      </c>
      <c r="AH151" s="132"/>
      <c r="AI151" s="61">
        <v>427175.89108701947</v>
      </c>
      <c r="AJ151" s="134"/>
      <c r="AK151" s="61">
        <f t="shared" si="106"/>
        <v>2773002.3449065699</v>
      </c>
      <c r="AM151" s="67">
        <f t="shared" si="148"/>
        <v>-105845.09165029926</v>
      </c>
      <c r="AN151" s="34">
        <f t="shared" si="149"/>
        <v>-3.6766481719813213E-2</v>
      </c>
      <c r="AO151" s="61">
        <f t="shared" si="150"/>
        <v>-149.71017206548694</v>
      </c>
      <c r="AQ151" s="50">
        <v>163608.00000000003</v>
      </c>
      <c r="AR151" s="51">
        <v>103754.74</v>
      </c>
      <c r="AS151" s="52">
        <f t="shared" si="107"/>
        <v>-59853.260000000024</v>
      </c>
      <c r="AU151" s="70">
        <f t="shared" si="108"/>
        <v>2713149.0849065697</v>
      </c>
      <c r="AV151" s="51"/>
      <c r="AW151" s="6">
        <v>435</v>
      </c>
      <c r="AX151" s="6" t="s">
        <v>136</v>
      </c>
      <c r="AY151" s="6">
        <v>707</v>
      </c>
      <c r="AZ151" s="7">
        <v>2521832.9396819784</v>
      </c>
      <c r="BA151" s="7">
        <v>524288.39762911981</v>
      </c>
      <c r="BB151" s="53">
        <v>-174284</v>
      </c>
      <c r="BD151" s="37">
        <f t="shared" si="109"/>
        <v>2347548.9396819784</v>
      </c>
      <c r="BE151" s="132"/>
      <c r="BF151" s="61">
        <v>425114.37428162567</v>
      </c>
      <c r="BG151" s="134"/>
      <c r="BH151" s="61">
        <f t="shared" si="110"/>
        <v>2772663.3139636042</v>
      </c>
      <c r="BJ151" s="67">
        <f t="shared" si="151"/>
        <v>-106184.12259326503</v>
      </c>
      <c r="BK151" s="34">
        <f t="shared" si="152"/>
        <v>-3.6884247926754439E-2</v>
      </c>
      <c r="BL151" s="61">
        <f t="shared" si="153"/>
        <v>-150.18970663828151</v>
      </c>
      <c r="BN151" s="50">
        <v>163608.00000000003</v>
      </c>
      <c r="BO151" s="51">
        <v>103754.74</v>
      </c>
      <c r="BP151" s="52">
        <f t="shared" si="111"/>
        <v>-59853.260000000024</v>
      </c>
      <c r="BR151" s="70">
        <f t="shared" si="112"/>
        <v>2712810.0539636039</v>
      </c>
      <c r="BS151" s="51"/>
      <c r="BT151" s="6">
        <v>435</v>
      </c>
      <c r="BU151" s="6" t="s">
        <v>136</v>
      </c>
      <c r="BV151" s="6">
        <v>707</v>
      </c>
      <c r="BW151" s="7">
        <v>2521687.2630234044</v>
      </c>
      <c r="BX151" s="7">
        <v>524514.38812779251</v>
      </c>
      <c r="BY151" s="53">
        <v>-174284</v>
      </c>
      <c r="CA151" s="37">
        <f t="shared" si="113"/>
        <v>2347403.2630234044</v>
      </c>
      <c r="CB151" s="132"/>
      <c r="CC151" s="61">
        <v>425114.37428162567</v>
      </c>
      <c r="CD151" s="134"/>
      <c r="CE151" s="61">
        <f t="shared" si="114"/>
        <v>2772517.6373050301</v>
      </c>
      <c r="CG151" s="67">
        <f t="shared" si="115"/>
        <v>-106329.79925183905</v>
      </c>
      <c r="CH151" s="34">
        <f t="shared" si="116"/>
        <v>-3.6934850350739866E-2</v>
      </c>
      <c r="CI151" s="61">
        <f t="shared" si="155"/>
        <v>-150.39575566030985</v>
      </c>
      <c r="CK151" s="50">
        <v>163608.00000000003</v>
      </c>
      <c r="CL151" s="51">
        <v>103754.74</v>
      </c>
      <c r="CM151" s="52">
        <f t="shared" si="117"/>
        <v>-59853.260000000024</v>
      </c>
      <c r="CO151" s="70">
        <f t="shared" si="118"/>
        <v>2712664.3773050299</v>
      </c>
      <c r="CP151" s="51"/>
      <c r="CQ151" s="6">
        <v>435</v>
      </c>
      <c r="CR151" s="6" t="s">
        <v>136</v>
      </c>
      <c r="CS151" s="6">
        <v>707</v>
      </c>
      <c r="CT151" s="7">
        <v>2462222.7198449797</v>
      </c>
      <c r="CU151" s="7">
        <v>524514.38812779251</v>
      </c>
      <c r="CV151" s="53">
        <v>-174284</v>
      </c>
      <c r="CX151" s="37">
        <f t="shared" si="119"/>
        <v>2287938.7198449797</v>
      </c>
      <c r="CY151" s="132"/>
      <c r="CZ151" s="61">
        <v>425114.37428162567</v>
      </c>
      <c r="DA151" s="134"/>
      <c r="DB151" s="61">
        <f t="shared" si="120"/>
        <v>2713053.0941266054</v>
      </c>
      <c r="DD151" s="67">
        <f t="shared" si="121"/>
        <v>-165794.34243026376</v>
      </c>
      <c r="DE151" s="34">
        <f t="shared" si="122"/>
        <v>-5.7590527488513066E-2</v>
      </c>
      <c r="DF151" s="61">
        <f t="shared" si="154"/>
        <v>-234.50402041055693</v>
      </c>
      <c r="DH151" s="50">
        <v>163608.00000000003</v>
      </c>
      <c r="DI151" s="51">
        <v>103754.74</v>
      </c>
      <c r="DJ151" s="52">
        <f t="shared" si="123"/>
        <v>-59853.260000000024</v>
      </c>
      <c r="DL151" s="70">
        <f t="shared" si="124"/>
        <v>2653199.8341266052</v>
      </c>
      <c r="DM151" s="51"/>
      <c r="DN151" s="6">
        <v>435</v>
      </c>
      <c r="DO151" s="6" t="s">
        <v>136</v>
      </c>
      <c r="DP151" s="6">
        <v>707</v>
      </c>
      <c r="DQ151" s="7">
        <v>2459134.4264757512</v>
      </c>
      <c r="DR151" s="7">
        <v>518175.60505060572</v>
      </c>
      <c r="DS151" s="53">
        <v>-174284</v>
      </c>
      <c r="DU151" s="37">
        <f t="shared" si="125"/>
        <v>2284850.4264757512</v>
      </c>
      <c r="DV151" s="132"/>
      <c r="DW151" s="61">
        <v>425788.99214832223</v>
      </c>
      <c r="DX151" s="134"/>
      <c r="DY151" s="61">
        <f t="shared" si="126"/>
        <v>2710639.4186240733</v>
      </c>
      <c r="EA151" s="67">
        <f t="shared" si="127"/>
        <v>-168208.01793279592</v>
      </c>
      <c r="EB151" s="34">
        <f t="shared" si="128"/>
        <v>-5.8428944791174629E-2</v>
      </c>
      <c r="EC151" s="61">
        <f t="shared" si="129"/>
        <v>-237.91798858952745</v>
      </c>
      <c r="EE151" s="50">
        <v>163608.00000000003</v>
      </c>
      <c r="EF151" s="51">
        <v>103754.74</v>
      </c>
      <c r="EG151" s="52">
        <f t="shared" si="130"/>
        <v>-59853.260000000024</v>
      </c>
      <c r="EI151" s="70">
        <f t="shared" si="131"/>
        <v>2650786.158624073</v>
      </c>
      <c r="EJ151" s="51"/>
      <c r="EK151" s="6">
        <v>435</v>
      </c>
      <c r="EL151" s="6" t="s">
        <v>136</v>
      </c>
      <c r="EM151" s="6">
        <v>707</v>
      </c>
      <c r="EN151" s="7">
        <v>2497143.8326387145</v>
      </c>
      <c r="EO151" s="7">
        <v>518175.60505060572</v>
      </c>
      <c r="EP151" s="53">
        <v>-174284</v>
      </c>
      <c r="ER151" s="37">
        <v>2322859.8326387145</v>
      </c>
      <c r="ES151" s="132"/>
      <c r="ET151" s="61">
        <v>425788.99214832223</v>
      </c>
      <c r="EU151" s="134"/>
      <c r="EV151" s="61">
        <v>2748648.8247870365</v>
      </c>
      <c r="EX151" s="67">
        <v>-98475.131769832689</v>
      </c>
      <c r="EY151" s="34">
        <v>-3.4587581458491279E-2</v>
      </c>
      <c r="EZ151" s="61">
        <v>-139.2859006645441</v>
      </c>
      <c r="FB151" s="50">
        <v>163608.00000000003</v>
      </c>
      <c r="FC151" s="51">
        <v>103754.74</v>
      </c>
      <c r="FD151" s="52">
        <v>-59853.260000000024</v>
      </c>
      <c r="FF151" s="70">
        <v>2688795.5647870363</v>
      </c>
      <c r="FG151" s="51"/>
      <c r="FH151" s="6">
        <v>435</v>
      </c>
      <c r="FI151" s="6" t="s">
        <v>136</v>
      </c>
      <c r="FJ151" s="6">
        <v>707</v>
      </c>
      <c r="FK151" s="7">
        <v>2497178.3698099777</v>
      </c>
      <c r="FL151" s="7">
        <v>518430.88262999261</v>
      </c>
      <c r="FM151" s="53">
        <v>-174284</v>
      </c>
      <c r="FO151" s="37">
        <v>2322894.3698099777</v>
      </c>
      <c r="FP151" s="132"/>
      <c r="FQ151" s="134">
        <v>425788.99214832223</v>
      </c>
      <c r="FS151" s="67">
        <v>-98440.594598569442</v>
      </c>
      <c r="FT151" s="34">
        <v>-3.4575450911388222E-2</v>
      </c>
      <c r="FU151" s="61">
        <v>-139.23705035158338</v>
      </c>
      <c r="FW151" s="6">
        <v>435</v>
      </c>
      <c r="FX151" s="6" t="s">
        <v>136</v>
      </c>
      <c r="FY151" s="6">
        <v>707</v>
      </c>
      <c r="FZ151" s="7">
        <v>2942298.2231342155</v>
      </c>
      <c r="GA151" s="7">
        <v>561561.28107523499</v>
      </c>
      <c r="GB151" s="53">
        <v>-174284</v>
      </c>
      <c r="GD151" s="37">
        <f t="shared" si="132"/>
        <v>2768014.2231342155</v>
      </c>
      <c r="GF151" s="67">
        <f t="shared" si="133"/>
        <v>-110833.21342265373</v>
      </c>
      <c r="GG151" s="34">
        <f t="shared" si="134"/>
        <v>-3.8499161857361699E-2</v>
      </c>
      <c r="GH151" s="61">
        <f t="shared" si="135"/>
        <v>-156.76550696273512</v>
      </c>
      <c r="GJ151" s="50">
        <v>203285.23600000003</v>
      </c>
      <c r="GK151" s="51">
        <v>113654.9274</v>
      </c>
      <c r="GL151" s="52">
        <f t="shared" si="136"/>
        <v>-89630.308600000033</v>
      </c>
      <c r="GN151" s="70">
        <f t="shared" si="137"/>
        <v>2678383.9145342153</v>
      </c>
      <c r="GO151" s="51"/>
      <c r="GP151" s="125">
        <v>13</v>
      </c>
      <c r="GQ151" s="51"/>
      <c r="GR151" s="106" t="s">
        <v>1048</v>
      </c>
      <c r="GS151" s="88">
        <v>734</v>
      </c>
      <c r="GT151" s="88">
        <v>3053131.4365568692</v>
      </c>
      <c r="GU151" s="88">
        <v>614130.86933430238</v>
      </c>
      <c r="GV151" s="88">
        <v>-174284</v>
      </c>
      <c r="GX151" s="97">
        <f t="shared" si="138"/>
        <v>2878847.4365568692</v>
      </c>
      <c r="GZ151" s="88">
        <v>-89630.308600000033</v>
      </c>
      <c r="HB151" s="97">
        <f t="shared" si="139"/>
        <v>2789217.1279568691</v>
      </c>
      <c r="HD151" s="110">
        <v>435</v>
      </c>
      <c r="HE151" s="53"/>
    </row>
    <row r="152" spans="1:213" x14ac:dyDescent="0.25">
      <c r="A152" s="6">
        <v>436</v>
      </c>
      <c r="B152" s="6" t="s">
        <v>1049</v>
      </c>
      <c r="C152" s="7">
        <v>2052</v>
      </c>
      <c r="D152" s="7">
        <v>5734725.1594999656</v>
      </c>
      <c r="E152" s="7">
        <v>2100755.9800313772</v>
      </c>
      <c r="F152" s="53">
        <v>-378965</v>
      </c>
      <c r="H152" s="37">
        <f t="shared" si="140"/>
        <v>5355760.1594999656</v>
      </c>
      <c r="I152" s="132"/>
      <c r="J152" s="61">
        <v>866430.45392007858</v>
      </c>
      <c r="K152" s="134"/>
      <c r="L152" s="134">
        <f t="shared" si="104"/>
        <v>6222190.6134200441</v>
      </c>
      <c r="M152" s="190">
        <f t="shared" si="141"/>
        <v>3032.2566342202945</v>
      </c>
      <c r="O152" s="67">
        <f t="shared" si="142"/>
        <v>83933.829221460037</v>
      </c>
      <c r="P152" s="34">
        <f t="shared" si="143"/>
        <v>1.3673886931144167E-2</v>
      </c>
      <c r="Q152" s="61">
        <f t="shared" si="144"/>
        <v>40.903425546520488</v>
      </c>
      <c r="S152" s="50">
        <v>148836.54538</v>
      </c>
      <c r="T152" s="51">
        <v>31265.326000000001</v>
      </c>
      <c r="U152" s="52">
        <f t="shared" si="145"/>
        <v>-117571.21937999999</v>
      </c>
      <c r="W152" s="50">
        <f t="shared" si="105"/>
        <v>6104619.3940400444</v>
      </c>
      <c r="X152" s="52">
        <f t="shared" si="146"/>
        <v>508718.28283667035</v>
      </c>
      <c r="Y152" s="51"/>
      <c r="Z152" s="6">
        <v>436</v>
      </c>
      <c r="AA152" s="6" t="s">
        <v>137</v>
      </c>
      <c r="AB152" s="7">
        <v>2052</v>
      </c>
      <c r="AC152" s="7">
        <v>5734725.1594999656</v>
      </c>
      <c r="AD152" s="7">
        <v>2100755.9800313772</v>
      </c>
      <c r="AE152" s="53">
        <v>-355571</v>
      </c>
      <c r="AG152" s="37">
        <f t="shared" si="147"/>
        <v>5379154.1594999656</v>
      </c>
      <c r="AH152" s="132"/>
      <c r="AI152" s="61">
        <v>866430.45392007858</v>
      </c>
      <c r="AJ152" s="134"/>
      <c r="AK152" s="61">
        <f t="shared" si="106"/>
        <v>6245584.6134200441</v>
      </c>
      <c r="AM152" s="67">
        <f t="shared" si="148"/>
        <v>107327.82922146004</v>
      </c>
      <c r="AN152" s="34">
        <f t="shared" si="149"/>
        <v>1.7485066688273591E-2</v>
      </c>
      <c r="AO152" s="61">
        <f t="shared" si="150"/>
        <v>52.304010341842123</v>
      </c>
      <c r="AQ152" s="50">
        <v>149278.666</v>
      </c>
      <c r="AR152" s="51">
        <v>31358.2</v>
      </c>
      <c r="AS152" s="52">
        <f t="shared" si="107"/>
        <v>-117920.466</v>
      </c>
      <c r="AU152" s="70">
        <f t="shared" si="108"/>
        <v>6127664.1474200441</v>
      </c>
      <c r="AV152" s="51"/>
      <c r="AW152" s="6">
        <v>436</v>
      </c>
      <c r="AX152" s="6" t="s">
        <v>137</v>
      </c>
      <c r="AY152" s="7">
        <v>2052</v>
      </c>
      <c r="AZ152" s="7">
        <v>5731667.4887032136</v>
      </c>
      <c r="BA152" s="7">
        <v>2100805.9240313773</v>
      </c>
      <c r="BB152" s="53">
        <v>-355571</v>
      </c>
      <c r="BD152" s="37">
        <f t="shared" si="109"/>
        <v>5376096.4887032136</v>
      </c>
      <c r="BE152" s="132"/>
      <c r="BF152" s="61">
        <v>864467.2996620558</v>
      </c>
      <c r="BG152" s="134"/>
      <c r="BH152" s="61">
        <f t="shared" si="110"/>
        <v>6240563.7883652691</v>
      </c>
      <c r="BJ152" s="67">
        <f t="shared" si="151"/>
        <v>102307.00416668504</v>
      </c>
      <c r="BK152" s="34">
        <f t="shared" si="152"/>
        <v>1.6667110510926977E-2</v>
      </c>
      <c r="BL152" s="61">
        <f t="shared" si="153"/>
        <v>49.857214506181798</v>
      </c>
      <c r="BN152" s="50">
        <v>149278.666</v>
      </c>
      <c r="BO152" s="51">
        <v>31358.2</v>
      </c>
      <c r="BP152" s="52">
        <f t="shared" si="111"/>
        <v>-117920.466</v>
      </c>
      <c r="BR152" s="70">
        <f t="shared" si="112"/>
        <v>6122643.3223652691</v>
      </c>
      <c r="BS152" s="51"/>
      <c r="BT152" s="6">
        <v>436</v>
      </c>
      <c r="BU152" s="6" t="s">
        <v>137</v>
      </c>
      <c r="BV152" s="7">
        <v>2052</v>
      </c>
      <c r="BW152" s="7">
        <v>5735975.1055496847</v>
      </c>
      <c r="BX152" s="7">
        <v>2107596.9431800186</v>
      </c>
      <c r="BY152" s="53">
        <v>-355571</v>
      </c>
      <c r="CA152" s="37">
        <f t="shared" si="113"/>
        <v>5380404.1055496847</v>
      </c>
      <c r="CB152" s="132"/>
      <c r="CC152" s="61">
        <v>864467.2996620558</v>
      </c>
      <c r="CD152" s="134"/>
      <c r="CE152" s="61">
        <f t="shared" si="114"/>
        <v>6244871.4052117402</v>
      </c>
      <c r="CG152" s="67">
        <f t="shared" si="115"/>
        <v>106614.62101315614</v>
      </c>
      <c r="CH152" s="34">
        <f t="shared" si="116"/>
        <v>1.7368876011770798E-2</v>
      </c>
      <c r="CI152" s="61">
        <f t="shared" si="155"/>
        <v>51.956442988867515</v>
      </c>
      <c r="CK152" s="50">
        <v>149278.666</v>
      </c>
      <c r="CL152" s="51">
        <v>31358.2</v>
      </c>
      <c r="CM152" s="52">
        <f t="shared" si="117"/>
        <v>-117920.466</v>
      </c>
      <c r="CO152" s="70">
        <f t="shared" si="118"/>
        <v>6126950.9392117402</v>
      </c>
      <c r="CP152" s="51"/>
      <c r="CQ152" s="6">
        <v>436</v>
      </c>
      <c r="CR152" s="6" t="s">
        <v>137</v>
      </c>
      <c r="CS152" s="7">
        <v>2052</v>
      </c>
      <c r="CT152" s="7">
        <v>5849822.7229496324</v>
      </c>
      <c r="CU152" s="7">
        <v>2107596.9431800186</v>
      </c>
      <c r="CV152" s="53">
        <v>-355571</v>
      </c>
      <c r="CX152" s="37">
        <f t="shared" si="119"/>
        <v>5494251.7229496324</v>
      </c>
      <c r="CY152" s="132"/>
      <c r="CZ152" s="61">
        <v>864467.2996620558</v>
      </c>
      <c r="DA152" s="134"/>
      <c r="DB152" s="61">
        <f t="shared" si="120"/>
        <v>6358719.0226116879</v>
      </c>
      <c r="DD152" s="67">
        <f t="shared" si="121"/>
        <v>220462.23841310386</v>
      </c>
      <c r="DE152" s="34">
        <f t="shared" si="122"/>
        <v>3.5916099010492537E-2</v>
      </c>
      <c r="DF152" s="61">
        <f t="shared" si="154"/>
        <v>107.4377380180818</v>
      </c>
      <c r="DH152" s="50">
        <v>149278.666</v>
      </c>
      <c r="DI152" s="51">
        <v>31358.2</v>
      </c>
      <c r="DJ152" s="52">
        <f t="shared" si="123"/>
        <v>-117920.466</v>
      </c>
      <c r="DL152" s="70">
        <f t="shared" si="124"/>
        <v>6240798.5566116879</v>
      </c>
      <c r="DM152" s="51"/>
      <c r="DN152" s="6">
        <v>436</v>
      </c>
      <c r="DO152" s="6" t="s">
        <v>137</v>
      </c>
      <c r="DP152" s="7">
        <v>2052</v>
      </c>
      <c r="DQ152" s="7">
        <v>5870330.3223200478</v>
      </c>
      <c r="DR152" s="7">
        <v>2113648.0953376722</v>
      </c>
      <c r="DS152" s="53">
        <v>-355571</v>
      </c>
      <c r="DU152" s="37">
        <f t="shared" si="125"/>
        <v>5514759.3223200478</v>
      </c>
      <c r="DV152" s="132"/>
      <c r="DW152" s="61">
        <v>874284.94751369301</v>
      </c>
      <c r="DX152" s="134"/>
      <c r="DY152" s="61">
        <f t="shared" si="126"/>
        <v>6389044.2698337408</v>
      </c>
      <c r="EA152" s="67">
        <f t="shared" si="127"/>
        <v>250787.48563515674</v>
      </c>
      <c r="EB152" s="34">
        <f t="shared" si="128"/>
        <v>4.08564669827347E-2</v>
      </c>
      <c r="EC152" s="61">
        <f t="shared" si="129"/>
        <v>122.21612360387755</v>
      </c>
      <c r="EE152" s="50">
        <v>149278.666</v>
      </c>
      <c r="EF152" s="51">
        <v>31358.2</v>
      </c>
      <c r="EG152" s="52">
        <f t="shared" si="130"/>
        <v>-117920.466</v>
      </c>
      <c r="EI152" s="70">
        <f t="shared" si="131"/>
        <v>6271123.8038337408</v>
      </c>
      <c r="EJ152" s="51"/>
      <c r="EK152" s="6">
        <v>436</v>
      </c>
      <c r="EL152" s="6" t="s">
        <v>137</v>
      </c>
      <c r="EM152" s="7">
        <v>2052</v>
      </c>
      <c r="EN152" s="7">
        <v>5970894.9036260005</v>
      </c>
      <c r="EO152" s="7">
        <v>2113648.0953376722</v>
      </c>
      <c r="EP152" s="53">
        <v>-355571</v>
      </c>
      <c r="ER152" s="37">
        <v>5615323.9036260005</v>
      </c>
      <c r="ES152" s="132"/>
      <c r="ET152" s="61">
        <v>874284.94751369301</v>
      </c>
      <c r="EU152" s="134"/>
      <c r="EV152" s="61">
        <v>6489608.8511396935</v>
      </c>
      <c r="EX152" s="67">
        <v>441292.88694110885</v>
      </c>
      <c r="EY152" s="34">
        <v>7.296128204168334E-2</v>
      </c>
      <c r="EZ152" s="61">
        <v>215.05501312919534</v>
      </c>
      <c r="FB152" s="50">
        <v>149278.666</v>
      </c>
      <c r="FC152" s="51">
        <v>31358.2</v>
      </c>
      <c r="FD152" s="52">
        <v>-117920.466</v>
      </c>
      <c r="FF152" s="70">
        <v>6371688.3851396935</v>
      </c>
      <c r="FG152" s="51"/>
      <c r="FH152" s="6">
        <v>436</v>
      </c>
      <c r="FI152" s="6" t="s">
        <v>137</v>
      </c>
      <c r="FJ152" s="7">
        <v>2052</v>
      </c>
      <c r="FK152" s="7">
        <v>5974934.5522843935</v>
      </c>
      <c r="FL152" s="7">
        <v>2118325.6896563778</v>
      </c>
      <c r="FM152" s="53">
        <v>-355571</v>
      </c>
      <c r="FO152" s="37">
        <v>5619363.5522843935</v>
      </c>
      <c r="FP152" s="132"/>
      <c r="FQ152" s="134">
        <v>874284.94751369301</v>
      </c>
      <c r="FS152" s="67">
        <v>445332.5355995018</v>
      </c>
      <c r="FT152" s="34">
        <v>7.3629178474724305E-2</v>
      </c>
      <c r="FU152" s="61">
        <v>217.02365282626795</v>
      </c>
      <c r="FW152" s="6">
        <v>436</v>
      </c>
      <c r="FX152" s="6" t="s">
        <v>137</v>
      </c>
      <c r="FY152" s="7">
        <v>2052</v>
      </c>
      <c r="FZ152" s="7">
        <v>6869645.9866013601</v>
      </c>
      <c r="GA152" s="7">
        <v>2188262.6490695686</v>
      </c>
      <c r="GB152" s="53">
        <v>-355571</v>
      </c>
      <c r="GD152" s="37">
        <f t="shared" si="132"/>
        <v>6514074.9866013601</v>
      </c>
      <c r="GF152" s="67">
        <f t="shared" si="133"/>
        <v>375818.20240277611</v>
      </c>
      <c r="GG152" s="34">
        <f t="shared" si="134"/>
        <v>6.122555891930534E-2</v>
      </c>
      <c r="GH152" s="61">
        <f t="shared" si="135"/>
        <v>183.14727212610921</v>
      </c>
      <c r="GJ152" s="50">
        <v>148473.46421800001</v>
      </c>
      <c r="GK152" s="51">
        <v>19800.510000000002</v>
      </c>
      <c r="GL152" s="52">
        <f t="shared" si="136"/>
        <v>-128672.954218</v>
      </c>
      <c r="GN152" s="70">
        <f t="shared" si="137"/>
        <v>6385402.03238336</v>
      </c>
      <c r="GO152" s="51"/>
      <c r="GP152" s="125">
        <v>17</v>
      </c>
      <c r="GQ152" s="51"/>
      <c r="GR152" s="106" t="s">
        <v>1049</v>
      </c>
      <c r="GS152" s="88">
        <v>2081</v>
      </c>
      <c r="GT152" s="88">
        <v>6493827.784198584</v>
      </c>
      <c r="GU152" s="88">
        <v>2111098.1101040617</v>
      </c>
      <c r="GV152" s="88">
        <v>-355571</v>
      </c>
      <c r="GX152" s="97">
        <f t="shared" si="138"/>
        <v>6138256.784198584</v>
      </c>
      <c r="GZ152" s="88">
        <v>-128672.954218</v>
      </c>
      <c r="HB152" s="97">
        <f t="shared" si="139"/>
        <v>6009583.8299805839</v>
      </c>
      <c r="HD152" s="110">
        <v>436</v>
      </c>
      <c r="HE152" s="53"/>
    </row>
    <row r="153" spans="1:213" x14ac:dyDescent="0.25">
      <c r="A153" s="6">
        <v>440</v>
      </c>
      <c r="B153" s="6" t="s">
        <v>1050</v>
      </c>
      <c r="C153" s="7">
        <v>5340</v>
      </c>
      <c r="D153" s="7">
        <v>13385652.218222402</v>
      </c>
      <c r="E153" s="7">
        <v>4323896.3527256092</v>
      </c>
      <c r="F153" s="53">
        <v>-1245789</v>
      </c>
      <c r="H153" s="37">
        <f t="shared" si="140"/>
        <v>12139863.218222402</v>
      </c>
      <c r="I153" s="132"/>
      <c r="J153" s="61">
        <v>2049479.0846755845</v>
      </c>
      <c r="K153" s="134"/>
      <c r="L153" s="134">
        <f t="shared" si="104"/>
        <v>14189342.302897986</v>
      </c>
      <c r="M153" s="190">
        <f t="shared" si="141"/>
        <v>2657.1802065352035</v>
      </c>
      <c r="O153" s="67">
        <f t="shared" si="142"/>
        <v>1046914.9174601585</v>
      </c>
      <c r="P153" s="34">
        <f t="shared" si="143"/>
        <v>7.9659174576849415E-2</v>
      </c>
      <c r="Q153" s="61">
        <f t="shared" si="144"/>
        <v>196.05148267044166</v>
      </c>
      <c r="S153" s="50">
        <v>219129.1544</v>
      </c>
      <c r="T153" s="51">
        <v>32624.688000000002</v>
      </c>
      <c r="U153" s="52">
        <f t="shared" si="145"/>
        <v>-186504.4664</v>
      </c>
      <c r="W153" s="50">
        <f t="shared" si="105"/>
        <v>14002837.836497987</v>
      </c>
      <c r="X153" s="52">
        <f t="shared" si="146"/>
        <v>1166903.153041499</v>
      </c>
      <c r="Y153" s="51"/>
      <c r="Z153" s="6">
        <v>440</v>
      </c>
      <c r="AA153" s="6" t="s">
        <v>138</v>
      </c>
      <c r="AB153" s="7">
        <v>5340</v>
      </c>
      <c r="AC153" s="7">
        <v>13385652.218222402</v>
      </c>
      <c r="AD153" s="7">
        <v>4323896.3527256092</v>
      </c>
      <c r="AE153" s="53">
        <v>-1182380</v>
      </c>
      <c r="AG153" s="37">
        <f t="shared" si="147"/>
        <v>12203272.218222402</v>
      </c>
      <c r="AH153" s="132"/>
      <c r="AI153" s="61">
        <v>2049479.0846755845</v>
      </c>
      <c r="AJ153" s="134"/>
      <c r="AK153" s="61">
        <f t="shared" si="106"/>
        <v>14252751.302897986</v>
      </c>
      <c r="AM153" s="67">
        <f t="shared" si="148"/>
        <v>1110323.9174601585</v>
      </c>
      <c r="AN153" s="34">
        <f t="shared" si="149"/>
        <v>8.4483930167301366E-2</v>
      </c>
      <c r="AO153" s="61">
        <f t="shared" si="150"/>
        <v>207.92582723973004</v>
      </c>
      <c r="AQ153" s="50">
        <v>219780.08000000002</v>
      </c>
      <c r="AR153" s="51">
        <v>32721.600000000002</v>
      </c>
      <c r="AS153" s="52">
        <f t="shared" si="107"/>
        <v>-187058.48</v>
      </c>
      <c r="AU153" s="70">
        <f t="shared" si="108"/>
        <v>14065692.822897986</v>
      </c>
      <c r="AV153" s="51"/>
      <c r="AW153" s="6">
        <v>440</v>
      </c>
      <c r="AX153" s="6" t="s">
        <v>138</v>
      </c>
      <c r="AY153" s="7">
        <v>5340</v>
      </c>
      <c r="AZ153" s="7">
        <v>13372110.174571626</v>
      </c>
      <c r="BA153" s="7">
        <v>4324022.6887256103</v>
      </c>
      <c r="BB153" s="53">
        <v>-1182380</v>
      </c>
      <c r="BD153" s="37">
        <f t="shared" si="109"/>
        <v>12189730.174571626</v>
      </c>
      <c r="BE153" s="132"/>
      <c r="BF153" s="61">
        <v>2066610.2114501935</v>
      </c>
      <c r="BG153" s="134"/>
      <c r="BH153" s="61">
        <f t="shared" si="110"/>
        <v>14256340.386021819</v>
      </c>
      <c r="BJ153" s="67">
        <f t="shared" si="151"/>
        <v>1113913.0005839914</v>
      </c>
      <c r="BK153" s="34">
        <f t="shared" si="152"/>
        <v>8.4757021508693117E-2</v>
      </c>
      <c r="BL153" s="61">
        <f t="shared" si="153"/>
        <v>208.59794018426805</v>
      </c>
      <c r="BN153" s="50">
        <v>219780.08000000002</v>
      </c>
      <c r="BO153" s="51">
        <v>32721.600000000002</v>
      </c>
      <c r="BP153" s="52">
        <f t="shared" si="111"/>
        <v>-187058.48</v>
      </c>
      <c r="BR153" s="70">
        <f t="shared" si="112"/>
        <v>14069281.906021819</v>
      </c>
      <c r="BS153" s="51"/>
      <c r="BT153" s="6">
        <v>440</v>
      </c>
      <c r="BU153" s="6" t="s">
        <v>138</v>
      </c>
      <c r="BV153" s="7">
        <v>5340</v>
      </c>
      <c r="BW153" s="7">
        <v>13382451.262508862</v>
      </c>
      <c r="BX153" s="7">
        <v>4342060.6035154639</v>
      </c>
      <c r="BY153" s="53">
        <v>-1182380</v>
      </c>
      <c r="CA153" s="37">
        <f t="shared" si="113"/>
        <v>12200071.262508862</v>
      </c>
      <c r="CB153" s="132"/>
      <c r="CC153" s="61">
        <v>2066610.2114501935</v>
      </c>
      <c r="CD153" s="134"/>
      <c r="CE153" s="61">
        <f t="shared" si="114"/>
        <v>14266681.473959055</v>
      </c>
      <c r="CG153" s="67">
        <f t="shared" si="115"/>
        <v>1124254.0885212272</v>
      </c>
      <c r="CH153" s="34">
        <f t="shared" si="116"/>
        <v>8.5543869146040091E-2</v>
      </c>
      <c r="CI153" s="61">
        <f t="shared" si="155"/>
        <v>210.53447350584779</v>
      </c>
      <c r="CK153" s="50">
        <v>219780.08000000002</v>
      </c>
      <c r="CL153" s="51">
        <v>32721.600000000002</v>
      </c>
      <c r="CM153" s="52">
        <f t="shared" si="117"/>
        <v>-187058.48</v>
      </c>
      <c r="CO153" s="70">
        <f t="shared" si="118"/>
        <v>14079622.993959054</v>
      </c>
      <c r="CP153" s="51"/>
      <c r="CQ153" s="6">
        <v>440</v>
      </c>
      <c r="CR153" s="6" t="s">
        <v>138</v>
      </c>
      <c r="CS153" s="7">
        <v>5340</v>
      </c>
      <c r="CT153" s="7">
        <v>13267881.264474995</v>
      </c>
      <c r="CU153" s="7">
        <v>4342060.6035154639</v>
      </c>
      <c r="CV153" s="53">
        <v>-1182380</v>
      </c>
      <c r="CX153" s="37">
        <f t="shared" si="119"/>
        <v>12085501.264474995</v>
      </c>
      <c r="CY153" s="132"/>
      <c r="CZ153" s="61">
        <v>2066610.2114501935</v>
      </c>
      <c r="DA153" s="134"/>
      <c r="DB153" s="61">
        <f t="shared" si="120"/>
        <v>14152111.475925189</v>
      </c>
      <c r="DD153" s="67">
        <f t="shared" si="121"/>
        <v>1009684.090487361</v>
      </c>
      <c r="DE153" s="34">
        <f t="shared" si="122"/>
        <v>7.6826301631776089E-2</v>
      </c>
      <c r="DF153" s="61">
        <f t="shared" si="154"/>
        <v>189.07941769426236</v>
      </c>
      <c r="DH153" s="50">
        <v>219780.08000000002</v>
      </c>
      <c r="DI153" s="51">
        <v>32721.600000000002</v>
      </c>
      <c r="DJ153" s="52">
        <f t="shared" si="123"/>
        <v>-187058.48</v>
      </c>
      <c r="DL153" s="70">
        <f t="shared" si="124"/>
        <v>13965052.995925188</v>
      </c>
      <c r="DM153" s="51"/>
      <c r="DN153" s="6">
        <v>440</v>
      </c>
      <c r="DO153" s="6" t="s">
        <v>138</v>
      </c>
      <c r="DP153" s="7">
        <v>5340</v>
      </c>
      <c r="DQ153" s="7">
        <v>13300528.346298451</v>
      </c>
      <c r="DR153" s="7">
        <v>4343825.1646285169</v>
      </c>
      <c r="DS153" s="53">
        <v>-1182380</v>
      </c>
      <c r="DU153" s="37">
        <f t="shared" si="125"/>
        <v>12118148.346298451</v>
      </c>
      <c r="DV153" s="132"/>
      <c r="DW153" s="61">
        <v>2102461.0844012103</v>
      </c>
      <c r="DX153" s="134"/>
      <c r="DY153" s="61">
        <f t="shared" si="126"/>
        <v>14220609.430699661</v>
      </c>
      <c r="EA153" s="67">
        <f t="shared" si="127"/>
        <v>1078182.0452618338</v>
      </c>
      <c r="EB153" s="34">
        <f t="shared" si="128"/>
        <v>8.2038272964436484E-2</v>
      </c>
      <c r="EC153" s="61">
        <f t="shared" si="129"/>
        <v>201.90675004903255</v>
      </c>
      <c r="EE153" s="50">
        <v>219780.08000000002</v>
      </c>
      <c r="EF153" s="51">
        <v>32721.600000000002</v>
      </c>
      <c r="EG153" s="52">
        <f t="shared" si="130"/>
        <v>-187058.48</v>
      </c>
      <c r="EI153" s="70">
        <f t="shared" si="131"/>
        <v>14033550.950699661</v>
      </c>
      <c r="EJ153" s="51"/>
      <c r="EK153" s="6">
        <v>440</v>
      </c>
      <c r="EL153" s="6" t="s">
        <v>138</v>
      </c>
      <c r="EM153" s="7">
        <v>5340</v>
      </c>
      <c r="EN153" s="7">
        <v>13556714.246938881</v>
      </c>
      <c r="EO153" s="7">
        <v>4343825.1646285169</v>
      </c>
      <c r="EP153" s="53">
        <v>-1182380</v>
      </c>
      <c r="ER153" s="37">
        <v>12374334.246938881</v>
      </c>
      <c r="ES153" s="132"/>
      <c r="ET153" s="61">
        <v>2102461.0844012103</v>
      </c>
      <c r="EU153" s="134"/>
      <c r="EV153" s="61">
        <v>14476795.331340091</v>
      </c>
      <c r="EX153" s="67">
        <v>1561878.0259022638</v>
      </c>
      <c r="EY153" s="34">
        <v>0.12093596799451707</v>
      </c>
      <c r="EZ153" s="61">
        <v>292.4865217045438</v>
      </c>
      <c r="FB153" s="50">
        <v>219780.08000000002</v>
      </c>
      <c r="FC153" s="51">
        <v>32721.600000000002</v>
      </c>
      <c r="FD153" s="52">
        <v>-187058.48</v>
      </c>
      <c r="FF153" s="70">
        <v>14289736.851340091</v>
      </c>
      <c r="FG153" s="51"/>
      <c r="FH153" s="6">
        <v>440</v>
      </c>
      <c r="FI153" s="6" t="s">
        <v>138</v>
      </c>
      <c r="FJ153" s="7">
        <v>5340</v>
      </c>
      <c r="FK153" s="7">
        <v>13565810.274917899</v>
      </c>
      <c r="FL153" s="7">
        <v>4354577.5620402656</v>
      </c>
      <c r="FM153" s="53">
        <v>-1182380</v>
      </c>
      <c r="FO153" s="37">
        <v>12383430.274917899</v>
      </c>
      <c r="FP153" s="132"/>
      <c r="FQ153" s="134">
        <v>2102461.0844012103</v>
      </c>
      <c r="FS153" s="67">
        <v>1570974.053881282</v>
      </c>
      <c r="FT153" s="34">
        <v>0.12164027199925029</v>
      </c>
      <c r="FU153" s="61">
        <v>294.18989773057717</v>
      </c>
      <c r="FW153" s="6">
        <v>440</v>
      </c>
      <c r="FX153" s="6" t="s">
        <v>138</v>
      </c>
      <c r="FY153" s="7">
        <v>5340</v>
      </c>
      <c r="FZ153" s="7">
        <v>15685018.921914866</v>
      </c>
      <c r="GA153" s="7">
        <v>4494731.5080604628</v>
      </c>
      <c r="GB153" s="53">
        <v>-1182380</v>
      </c>
      <c r="GD153" s="37">
        <f t="shared" si="132"/>
        <v>14502638.921914866</v>
      </c>
      <c r="GF153" s="67">
        <f t="shared" si="133"/>
        <v>1360211.5364770386</v>
      </c>
      <c r="GG153" s="34">
        <f t="shared" si="134"/>
        <v>0.10349774030208381</v>
      </c>
      <c r="GH153" s="61">
        <f t="shared" si="135"/>
        <v>254.72126151255407</v>
      </c>
      <c r="GJ153" s="50">
        <v>331394.53570000001</v>
      </c>
      <c r="GK153" s="51">
        <v>0</v>
      </c>
      <c r="GL153" s="52">
        <f t="shared" si="136"/>
        <v>-331394.53570000001</v>
      </c>
      <c r="GN153" s="70">
        <f t="shared" si="137"/>
        <v>14171244.386214865</v>
      </c>
      <c r="GO153" s="51"/>
      <c r="GP153" s="125">
        <v>15</v>
      </c>
      <c r="GQ153" s="51"/>
      <c r="GR153" s="106" t="s">
        <v>1050</v>
      </c>
      <c r="GS153" s="88">
        <v>5264</v>
      </c>
      <c r="GT153" s="88">
        <v>14324807.385437828</v>
      </c>
      <c r="GU153" s="88">
        <v>4092056.6099774181</v>
      </c>
      <c r="GV153" s="88">
        <v>-1182380</v>
      </c>
      <c r="GX153" s="97">
        <f t="shared" si="138"/>
        <v>13142427.385437828</v>
      </c>
      <c r="GZ153" s="88">
        <v>-331394.53570000001</v>
      </c>
      <c r="HB153" s="97">
        <f t="shared" si="139"/>
        <v>12811032.849737827</v>
      </c>
      <c r="HD153" s="110">
        <v>440</v>
      </c>
      <c r="HE153" s="53"/>
    </row>
    <row r="154" spans="1:213" x14ac:dyDescent="0.25">
      <c r="A154" s="6">
        <v>441</v>
      </c>
      <c r="B154" s="6" t="s">
        <v>1051</v>
      </c>
      <c r="C154" s="7">
        <v>4662</v>
      </c>
      <c r="D154" s="7">
        <v>10777631.526085058</v>
      </c>
      <c r="E154" s="7">
        <v>2549949.370924681</v>
      </c>
      <c r="F154" s="53">
        <v>-569371</v>
      </c>
      <c r="H154" s="37">
        <f t="shared" si="140"/>
        <v>10208260.526085058</v>
      </c>
      <c r="I154" s="132"/>
      <c r="J154" s="61">
        <v>2483436.8476892253</v>
      </c>
      <c r="K154" s="134"/>
      <c r="L154" s="134">
        <f t="shared" si="104"/>
        <v>12691697.373774283</v>
      </c>
      <c r="M154" s="190">
        <f t="shared" si="141"/>
        <v>2722.3718090463926</v>
      </c>
      <c r="O154" s="67">
        <f t="shared" si="142"/>
        <v>721977.28073396161</v>
      </c>
      <c r="P154" s="34">
        <f t="shared" si="143"/>
        <v>6.0316972754755428E-2</v>
      </c>
      <c r="Q154" s="61">
        <f t="shared" si="144"/>
        <v>154.86428158171634</v>
      </c>
      <c r="S154" s="50">
        <v>143915.65493999998</v>
      </c>
      <c r="T154" s="51">
        <v>13593.62</v>
      </c>
      <c r="U154" s="52">
        <f t="shared" si="145"/>
        <v>-130322.03493999998</v>
      </c>
      <c r="W154" s="50">
        <f t="shared" si="105"/>
        <v>12561375.338834282</v>
      </c>
      <c r="X154" s="52">
        <f t="shared" si="146"/>
        <v>1046781.2782361902</v>
      </c>
      <c r="Y154" s="51"/>
      <c r="Z154" s="6">
        <v>441</v>
      </c>
      <c r="AA154" s="6" t="s">
        <v>139</v>
      </c>
      <c r="AB154" s="7">
        <v>4662</v>
      </c>
      <c r="AC154" s="7">
        <v>10777631.526085058</v>
      </c>
      <c r="AD154" s="7">
        <v>2549949.370924681</v>
      </c>
      <c r="AE154" s="53">
        <v>-549256</v>
      </c>
      <c r="AG154" s="37">
        <f t="shared" si="147"/>
        <v>10228375.526085058</v>
      </c>
      <c r="AH154" s="132"/>
      <c r="AI154" s="61">
        <v>2483436.8476892253</v>
      </c>
      <c r="AJ154" s="134"/>
      <c r="AK154" s="61">
        <f t="shared" si="106"/>
        <v>12711812.373774283</v>
      </c>
      <c r="AM154" s="67">
        <f t="shared" si="148"/>
        <v>742092.28073396161</v>
      </c>
      <c r="AN154" s="34">
        <f t="shared" si="149"/>
        <v>6.1997463179230404E-2</v>
      </c>
      <c r="AO154" s="61">
        <f t="shared" si="150"/>
        <v>159.17895339638815</v>
      </c>
      <c r="AQ154" s="50">
        <v>144343.15800000002</v>
      </c>
      <c r="AR154" s="51">
        <v>13634</v>
      </c>
      <c r="AS154" s="52">
        <f t="shared" si="107"/>
        <v>-130709.15800000002</v>
      </c>
      <c r="AU154" s="70">
        <f t="shared" si="108"/>
        <v>12581103.215774283</v>
      </c>
      <c r="AV154" s="51"/>
      <c r="AW154" s="6">
        <v>441</v>
      </c>
      <c r="AX154" s="6" t="s">
        <v>139</v>
      </c>
      <c r="AY154" s="7">
        <v>4662</v>
      </c>
      <c r="AZ154" s="7">
        <v>10760860.594738893</v>
      </c>
      <c r="BA154" s="7">
        <v>2550063.2989246822</v>
      </c>
      <c r="BB154" s="53">
        <v>-549256</v>
      </c>
      <c r="BD154" s="37">
        <f t="shared" si="109"/>
        <v>10211604.594738893</v>
      </c>
      <c r="BE154" s="132"/>
      <c r="BF154" s="61">
        <v>2478808.3771150922</v>
      </c>
      <c r="BG154" s="134"/>
      <c r="BH154" s="61">
        <f t="shared" si="110"/>
        <v>12690412.971853986</v>
      </c>
      <c r="BJ154" s="67">
        <f t="shared" si="151"/>
        <v>720692.87881366536</v>
      </c>
      <c r="BK154" s="34">
        <f t="shared" si="152"/>
        <v>6.0209668497821042E-2</v>
      </c>
      <c r="BL154" s="61">
        <f t="shared" si="153"/>
        <v>154.58877709430831</v>
      </c>
      <c r="BN154" s="50">
        <v>144343.15800000002</v>
      </c>
      <c r="BO154" s="51">
        <v>13634</v>
      </c>
      <c r="BP154" s="52">
        <f t="shared" si="111"/>
        <v>-130709.15800000002</v>
      </c>
      <c r="BR154" s="70">
        <f t="shared" si="112"/>
        <v>12559703.813853987</v>
      </c>
      <c r="BS154" s="51"/>
      <c r="BT154" s="6">
        <v>441</v>
      </c>
      <c r="BU154" s="6" t="s">
        <v>139</v>
      </c>
      <c r="BV154" s="7">
        <v>4662</v>
      </c>
      <c r="BW154" s="7">
        <v>10753367.045779737</v>
      </c>
      <c r="BX154" s="7">
        <v>2546593.6356417988</v>
      </c>
      <c r="BY154" s="53">
        <v>-549256</v>
      </c>
      <c r="CA154" s="37">
        <f t="shared" si="113"/>
        <v>10204111.045779737</v>
      </c>
      <c r="CB154" s="132"/>
      <c r="CC154" s="61">
        <v>2478808.3771150922</v>
      </c>
      <c r="CD154" s="134"/>
      <c r="CE154" s="61">
        <f t="shared" si="114"/>
        <v>12682919.422894828</v>
      </c>
      <c r="CG154" s="67">
        <f t="shared" si="115"/>
        <v>713199.329854507</v>
      </c>
      <c r="CH154" s="34">
        <f t="shared" si="116"/>
        <v>5.9583626376458872E-2</v>
      </c>
      <c r="CI154" s="61">
        <f t="shared" si="155"/>
        <v>152.981409235201</v>
      </c>
      <c r="CK154" s="50">
        <v>144343.15800000002</v>
      </c>
      <c r="CL154" s="51">
        <v>13634</v>
      </c>
      <c r="CM154" s="52">
        <f t="shared" si="117"/>
        <v>-130709.15800000002</v>
      </c>
      <c r="CO154" s="70">
        <f t="shared" si="118"/>
        <v>12552210.264894828</v>
      </c>
      <c r="CP154" s="51"/>
      <c r="CQ154" s="6">
        <v>441</v>
      </c>
      <c r="CR154" s="6" t="s">
        <v>139</v>
      </c>
      <c r="CS154" s="7">
        <v>4662</v>
      </c>
      <c r="CT154" s="7">
        <v>10626076.73799389</v>
      </c>
      <c r="CU154" s="7">
        <v>2546593.6356417988</v>
      </c>
      <c r="CV154" s="53">
        <v>-549256</v>
      </c>
      <c r="CX154" s="37">
        <f t="shared" si="119"/>
        <v>10076820.73799389</v>
      </c>
      <c r="CY154" s="132"/>
      <c r="CZ154" s="61">
        <v>2478808.3771150922</v>
      </c>
      <c r="DA154" s="134"/>
      <c r="DB154" s="61">
        <f t="shared" si="120"/>
        <v>12555629.115108982</v>
      </c>
      <c r="DD154" s="67">
        <f t="shared" si="121"/>
        <v>585909.02206866071</v>
      </c>
      <c r="DE154" s="34">
        <f t="shared" si="122"/>
        <v>4.8949266776031952E-2</v>
      </c>
      <c r="DF154" s="61">
        <f t="shared" si="154"/>
        <v>125.67761091133863</v>
      </c>
      <c r="DH154" s="50">
        <v>144343.15800000002</v>
      </c>
      <c r="DI154" s="51">
        <v>13634</v>
      </c>
      <c r="DJ154" s="52">
        <f t="shared" si="123"/>
        <v>-130709.15800000002</v>
      </c>
      <c r="DL154" s="70">
        <f t="shared" si="124"/>
        <v>12424919.957108982</v>
      </c>
      <c r="DM154" s="51"/>
      <c r="DN154" s="6">
        <v>441</v>
      </c>
      <c r="DO154" s="6" t="s">
        <v>139</v>
      </c>
      <c r="DP154" s="7">
        <v>4662</v>
      </c>
      <c r="DQ154" s="7">
        <v>10633211.074628226</v>
      </c>
      <c r="DR154" s="7">
        <v>2549260.6462086057</v>
      </c>
      <c r="DS154" s="53">
        <v>-549256</v>
      </c>
      <c r="DU154" s="37">
        <f t="shared" si="125"/>
        <v>10083955.074628226</v>
      </c>
      <c r="DV154" s="132"/>
      <c r="DW154" s="61">
        <v>2492975.2312697629</v>
      </c>
      <c r="DX154" s="134"/>
      <c r="DY154" s="61">
        <f t="shared" si="126"/>
        <v>12576930.305897988</v>
      </c>
      <c r="EA154" s="67">
        <f t="shared" si="127"/>
        <v>607210.21285766736</v>
      </c>
      <c r="EB154" s="34">
        <f t="shared" si="128"/>
        <v>5.072885649270311E-2</v>
      </c>
      <c r="EC154" s="61">
        <f t="shared" si="129"/>
        <v>130.24672090469056</v>
      </c>
      <c r="EE154" s="50">
        <v>144343.15800000002</v>
      </c>
      <c r="EF154" s="51">
        <v>13634</v>
      </c>
      <c r="EG154" s="52">
        <f t="shared" si="130"/>
        <v>-130709.15800000002</v>
      </c>
      <c r="EI154" s="70">
        <f t="shared" si="131"/>
        <v>12446221.147897989</v>
      </c>
      <c r="EJ154" s="51"/>
      <c r="EK154" s="6">
        <v>441</v>
      </c>
      <c r="EL154" s="6" t="s">
        <v>139</v>
      </c>
      <c r="EM154" s="7">
        <v>4662</v>
      </c>
      <c r="EN154" s="7">
        <v>10855960.648128118</v>
      </c>
      <c r="EO154" s="7">
        <v>2549260.6462086057</v>
      </c>
      <c r="EP154" s="53">
        <v>-549256</v>
      </c>
      <c r="ER154" s="37">
        <v>10306704.648128118</v>
      </c>
      <c r="ES154" s="132"/>
      <c r="ET154" s="61">
        <v>2492975.2312697629</v>
      </c>
      <c r="EU154" s="134"/>
      <c r="EV154" s="61">
        <v>12799679.87939788</v>
      </c>
      <c r="EX154" s="67">
        <v>1035125.1263575591</v>
      </c>
      <c r="EY154" s="34">
        <v>8.7986766017647294E-2</v>
      </c>
      <c r="EZ154" s="61">
        <v>222.03456163825805</v>
      </c>
      <c r="FB154" s="50">
        <v>144343.15800000002</v>
      </c>
      <c r="FC154" s="51">
        <v>13634</v>
      </c>
      <c r="FD154" s="52">
        <v>-130709.15800000002</v>
      </c>
      <c r="FF154" s="70">
        <v>12668970.72139788</v>
      </c>
      <c r="FG154" s="51"/>
      <c r="FH154" s="6">
        <v>441</v>
      </c>
      <c r="FI154" s="6" t="s">
        <v>139</v>
      </c>
      <c r="FJ154" s="7">
        <v>4662</v>
      </c>
      <c r="FK154" s="7">
        <v>10854524.813618485</v>
      </c>
      <c r="FL154" s="7">
        <v>2549280.0073875617</v>
      </c>
      <c r="FM154" s="53">
        <v>-549256</v>
      </c>
      <c r="FO154" s="37">
        <v>10305268.813618485</v>
      </c>
      <c r="FP154" s="132"/>
      <c r="FQ154" s="134">
        <v>2492975.2312697629</v>
      </c>
      <c r="FS154" s="67">
        <v>1033689.2918479256</v>
      </c>
      <c r="FT154" s="34">
        <v>8.7864718516507276E-2</v>
      </c>
      <c r="FU154" s="61">
        <v>221.72657482795486</v>
      </c>
      <c r="FW154" s="6">
        <v>441</v>
      </c>
      <c r="FX154" s="6" t="s">
        <v>139</v>
      </c>
      <c r="FY154" s="7">
        <v>4662</v>
      </c>
      <c r="FZ154" s="7">
        <v>13152266.683295161</v>
      </c>
      <c r="GA154" s="7">
        <v>2496042.3857708573</v>
      </c>
      <c r="GB154" s="53">
        <v>-549256</v>
      </c>
      <c r="GD154" s="37">
        <f t="shared" si="132"/>
        <v>12603010.683295161</v>
      </c>
      <c r="GF154" s="67">
        <f t="shared" si="133"/>
        <v>633290.59025483951</v>
      </c>
      <c r="GG154" s="34">
        <f t="shared" si="134"/>
        <v>5.2907719255946534E-2</v>
      </c>
      <c r="GH154" s="61">
        <f t="shared" si="135"/>
        <v>135.84096745063053</v>
      </c>
      <c r="GJ154" s="50">
        <v>170653.99552</v>
      </c>
      <c r="GK154" s="51">
        <v>0</v>
      </c>
      <c r="GL154" s="52">
        <f t="shared" si="136"/>
        <v>-170653.99552</v>
      </c>
      <c r="GN154" s="70">
        <f t="shared" si="137"/>
        <v>12432356.687775161</v>
      </c>
      <c r="GO154" s="51"/>
      <c r="GP154" s="125">
        <v>9</v>
      </c>
      <c r="GQ154" s="51"/>
      <c r="GR154" s="106" t="s">
        <v>1051</v>
      </c>
      <c r="GS154" s="88">
        <v>4747</v>
      </c>
      <c r="GT154" s="88">
        <v>12518976.093040321</v>
      </c>
      <c r="GU154" s="88">
        <v>2349949.8824142958</v>
      </c>
      <c r="GV154" s="88">
        <v>-549256</v>
      </c>
      <c r="GX154" s="97">
        <f t="shared" si="138"/>
        <v>11969720.093040321</v>
      </c>
      <c r="GZ154" s="88">
        <v>-170653.99552</v>
      </c>
      <c r="HB154" s="97">
        <f t="shared" si="139"/>
        <v>11799066.097520322</v>
      </c>
      <c r="HD154" s="110">
        <v>441</v>
      </c>
      <c r="HE154" s="53"/>
    </row>
    <row r="155" spans="1:213" x14ac:dyDescent="0.25">
      <c r="A155" s="6">
        <v>444</v>
      </c>
      <c r="B155" s="6" t="s">
        <v>1052</v>
      </c>
      <c r="C155" s="7">
        <v>46296</v>
      </c>
      <c r="D155" s="7">
        <v>57081255.07816273</v>
      </c>
      <c r="E155" s="7">
        <v>4866202.0653635282</v>
      </c>
      <c r="F155" s="53">
        <v>-1695338</v>
      </c>
      <c r="H155" s="37">
        <f t="shared" si="140"/>
        <v>55385917.07816273</v>
      </c>
      <c r="I155" s="132"/>
      <c r="J155" s="61">
        <v>18666302.558329009</v>
      </c>
      <c r="K155" s="134"/>
      <c r="L155" s="134">
        <f t="shared" si="104"/>
        <v>74052219.636491746</v>
      </c>
      <c r="M155" s="190">
        <f t="shared" si="141"/>
        <v>1599.5381811925813</v>
      </c>
      <c r="O155" s="67">
        <f t="shared" si="142"/>
        <v>5899441.2054558694</v>
      </c>
      <c r="P155" s="34">
        <f t="shared" si="143"/>
        <v>8.6562005853151575E-2</v>
      </c>
      <c r="Q155" s="61">
        <f t="shared" si="144"/>
        <v>127.4287455818185</v>
      </c>
      <c r="S155" s="50">
        <v>1108518.9301399998</v>
      </c>
      <c r="T155" s="51">
        <v>3647304.1822000011</v>
      </c>
      <c r="U155" s="52">
        <f t="shared" si="145"/>
        <v>2538785.2520600013</v>
      </c>
      <c r="W155" s="50">
        <f t="shared" si="105"/>
        <v>76591004.888551742</v>
      </c>
      <c r="X155" s="52">
        <f t="shared" si="146"/>
        <v>6382583.7407126455</v>
      </c>
      <c r="Y155" s="51"/>
      <c r="Z155" s="6">
        <v>444</v>
      </c>
      <c r="AA155" s="6" t="s">
        <v>140</v>
      </c>
      <c r="AB155" s="7">
        <v>46296</v>
      </c>
      <c r="AC155" s="7">
        <v>57081255.07816273</v>
      </c>
      <c r="AD155" s="7">
        <v>4866202.0653635282</v>
      </c>
      <c r="AE155" s="53">
        <v>-2104143</v>
      </c>
      <c r="AG155" s="37">
        <f t="shared" si="147"/>
        <v>54977112.07816273</v>
      </c>
      <c r="AH155" s="132"/>
      <c r="AI155" s="61">
        <v>18666302.558329009</v>
      </c>
      <c r="AJ155" s="134"/>
      <c r="AK155" s="61">
        <f t="shared" si="106"/>
        <v>73643414.636491746</v>
      </c>
      <c r="AM155" s="67">
        <f t="shared" si="148"/>
        <v>5490636.2054558694</v>
      </c>
      <c r="AN155" s="34">
        <f t="shared" si="149"/>
        <v>8.0563644386294112E-2</v>
      </c>
      <c r="AO155" s="61">
        <f t="shared" si="150"/>
        <v>118.59850106825361</v>
      </c>
      <c r="AQ155" s="50">
        <v>1111811.7979999997</v>
      </c>
      <c r="AR155" s="51">
        <v>3658138.5400000014</v>
      </c>
      <c r="AS155" s="52">
        <f t="shared" si="107"/>
        <v>2546326.7420000015</v>
      </c>
      <c r="AU155" s="70">
        <f t="shared" si="108"/>
        <v>76189741.378491744</v>
      </c>
      <c r="AV155" s="51"/>
      <c r="AW155" s="6">
        <v>444</v>
      </c>
      <c r="AX155" s="6" t="s">
        <v>140</v>
      </c>
      <c r="AY155" s="7">
        <v>46296</v>
      </c>
      <c r="AZ155" s="7">
        <v>57007135.447908759</v>
      </c>
      <c r="BA155" s="7">
        <v>4867324.9053635355</v>
      </c>
      <c r="BB155" s="53">
        <v>-2104143</v>
      </c>
      <c r="BD155" s="37">
        <f t="shared" si="109"/>
        <v>54902992.447908759</v>
      </c>
      <c r="BE155" s="132"/>
      <c r="BF155" s="61">
        <v>18668514.802384008</v>
      </c>
      <c r="BG155" s="134"/>
      <c r="BH155" s="61">
        <f t="shared" si="110"/>
        <v>73571507.250292763</v>
      </c>
      <c r="BJ155" s="67">
        <f t="shared" si="151"/>
        <v>5418728.8192568868</v>
      </c>
      <c r="BK155" s="34">
        <f t="shared" si="152"/>
        <v>7.9508553341521127E-2</v>
      </c>
      <c r="BL155" s="61">
        <f t="shared" si="153"/>
        <v>117.04529158581491</v>
      </c>
      <c r="BN155" s="50">
        <v>1111811.7979999997</v>
      </c>
      <c r="BO155" s="51">
        <v>3658138.5400000014</v>
      </c>
      <c r="BP155" s="52">
        <f t="shared" si="111"/>
        <v>2546326.7420000015</v>
      </c>
      <c r="BR155" s="70">
        <f t="shared" si="112"/>
        <v>76117833.992292762</v>
      </c>
      <c r="BS155" s="51"/>
      <c r="BT155" s="6">
        <v>444</v>
      </c>
      <c r="BU155" s="6" t="s">
        <v>140</v>
      </c>
      <c r="BV155" s="7">
        <v>46296</v>
      </c>
      <c r="BW155" s="7">
        <v>57079412.012257345</v>
      </c>
      <c r="BX155" s="7">
        <v>4988711.3553686319</v>
      </c>
      <c r="BY155" s="53">
        <v>-2104143</v>
      </c>
      <c r="CA155" s="37">
        <f t="shared" si="113"/>
        <v>54975269.012257345</v>
      </c>
      <c r="CB155" s="132"/>
      <c r="CC155" s="61">
        <v>18668514.802384008</v>
      </c>
      <c r="CD155" s="134"/>
      <c r="CE155" s="61">
        <f t="shared" si="114"/>
        <v>73643783.814641356</v>
      </c>
      <c r="CG155" s="67">
        <f t="shared" si="115"/>
        <v>5491005.3836054802</v>
      </c>
      <c r="CH155" s="34">
        <f t="shared" si="116"/>
        <v>8.0569061306309836E-2</v>
      </c>
      <c r="CI155" s="61">
        <f t="shared" si="155"/>
        <v>118.60647536732073</v>
      </c>
      <c r="CK155" s="50">
        <v>1111811.7979999997</v>
      </c>
      <c r="CL155" s="51">
        <v>3658138.5400000014</v>
      </c>
      <c r="CM155" s="52">
        <f t="shared" si="117"/>
        <v>2546326.7420000015</v>
      </c>
      <c r="CO155" s="70">
        <f t="shared" si="118"/>
        <v>76190110.556641355</v>
      </c>
      <c r="CP155" s="51"/>
      <c r="CQ155" s="6">
        <v>444</v>
      </c>
      <c r="CR155" s="6" t="s">
        <v>140</v>
      </c>
      <c r="CS155" s="7">
        <v>46296</v>
      </c>
      <c r="CT155" s="7">
        <v>56550304.428749777</v>
      </c>
      <c r="CU155" s="7">
        <v>4988711.3553686319</v>
      </c>
      <c r="CV155" s="53">
        <v>-2104143</v>
      </c>
      <c r="CX155" s="37">
        <f t="shared" si="119"/>
        <v>54446161.428749777</v>
      </c>
      <c r="CY155" s="132"/>
      <c r="CZ155" s="61">
        <v>18668514.802384008</v>
      </c>
      <c r="DA155" s="134"/>
      <c r="DB155" s="61">
        <f t="shared" si="120"/>
        <v>73114676.231133789</v>
      </c>
      <c r="DD155" s="67">
        <f t="shared" si="121"/>
        <v>4961897.8000979125</v>
      </c>
      <c r="DE155" s="34">
        <f t="shared" si="122"/>
        <v>7.280551012485692E-2</v>
      </c>
      <c r="DF155" s="61">
        <f t="shared" si="154"/>
        <v>107.17767841925679</v>
      </c>
      <c r="DH155" s="50">
        <v>1111811.7979999997</v>
      </c>
      <c r="DI155" s="51">
        <v>3658138.5400000014</v>
      </c>
      <c r="DJ155" s="52">
        <f t="shared" si="123"/>
        <v>2546326.7420000015</v>
      </c>
      <c r="DL155" s="70">
        <f t="shared" si="124"/>
        <v>75661002.973133788</v>
      </c>
      <c r="DM155" s="51"/>
      <c r="DN155" s="6">
        <v>444</v>
      </c>
      <c r="DO155" s="6" t="s">
        <v>140</v>
      </c>
      <c r="DP155" s="7">
        <v>46296</v>
      </c>
      <c r="DQ155" s="7">
        <v>56861287.960534059</v>
      </c>
      <c r="DR155" s="7">
        <v>5066846.9146840079</v>
      </c>
      <c r="DS155" s="53">
        <v>-2104143</v>
      </c>
      <c r="DU155" s="37">
        <f t="shared" si="125"/>
        <v>54757144.960534059</v>
      </c>
      <c r="DV155" s="132"/>
      <c r="DW155" s="61">
        <v>18920395.117482722</v>
      </c>
      <c r="DX155" s="134"/>
      <c r="DY155" s="61">
        <f t="shared" si="126"/>
        <v>73677540.078016788</v>
      </c>
      <c r="EA155" s="67">
        <f t="shared" si="127"/>
        <v>5524761.6469809115</v>
      </c>
      <c r="EB155" s="34">
        <f t="shared" si="128"/>
        <v>8.1064364126716332E-2</v>
      </c>
      <c r="EC155" s="61">
        <f t="shared" si="129"/>
        <v>119.33561532272576</v>
      </c>
      <c r="EE155" s="50">
        <v>1111811.7979999997</v>
      </c>
      <c r="EF155" s="51">
        <v>3658138.5400000014</v>
      </c>
      <c r="EG155" s="52">
        <f t="shared" si="130"/>
        <v>2546326.7420000015</v>
      </c>
      <c r="EI155" s="70">
        <f t="shared" si="131"/>
        <v>76223866.820016786</v>
      </c>
      <c r="EJ155" s="51"/>
      <c r="EK155" s="6">
        <v>444</v>
      </c>
      <c r="EL155" s="6" t="s">
        <v>140</v>
      </c>
      <c r="EM155" s="7">
        <v>46296</v>
      </c>
      <c r="EN155" s="7">
        <v>58859063.443553366</v>
      </c>
      <c r="EO155" s="7">
        <v>5066846.9146840079</v>
      </c>
      <c r="EP155" s="53">
        <v>-2104143</v>
      </c>
      <c r="ER155" s="37">
        <v>56754920.443553366</v>
      </c>
      <c r="ES155" s="132"/>
      <c r="ET155" s="61">
        <v>18920395.117482722</v>
      </c>
      <c r="EU155" s="134"/>
      <c r="EV155" s="61">
        <v>75675315.56103608</v>
      </c>
      <c r="EX155" s="67">
        <v>9544584.8300001919</v>
      </c>
      <c r="EY155" s="34">
        <v>0.14432903923018064</v>
      </c>
      <c r="EZ155" s="61">
        <v>206.16435177985554</v>
      </c>
      <c r="FB155" s="50">
        <v>1111811.7979999997</v>
      </c>
      <c r="FC155" s="51">
        <v>3658138.5400000014</v>
      </c>
      <c r="FD155" s="52">
        <v>2546326.7420000015</v>
      </c>
      <c r="FF155" s="70">
        <v>78221642.303036079</v>
      </c>
      <c r="FG155" s="51"/>
      <c r="FH155" s="6">
        <v>444</v>
      </c>
      <c r="FI155" s="6" t="s">
        <v>140</v>
      </c>
      <c r="FJ155" s="7">
        <v>46296</v>
      </c>
      <c r="FK155" s="7">
        <v>58929264.022734299</v>
      </c>
      <c r="FL155" s="7">
        <v>5151469.334058756</v>
      </c>
      <c r="FM155" s="53">
        <v>-2104143</v>
      </c>
      <c r="FO155" s="37">
        <v>56825121.022734299</v>
      </c>
      <c r="FP155" s="132"/>
      <c r="FQ155" s="134">
        <v>18920395.117482722</v>
      </c>
      <c r="FS155" s="67">
        <v>9614785.4091811329</v>
      </c>
      <c r="FT155" s="34">
        <v>0.14539058169924027</v>
      </c>
      <c r="FU155" s="61">
        <v>207.68069399475405</v>
      </c>
      <c r="FW155" s="6">
        <v>444</v>
      </c>
      <c r="FX155" s="6" t="s">
        <v>140</v>
      </c>
      <c r="FY155" s="7">
        <v>46296</v>
      </c>
      <c r="FZ155" s="7">
        <v>76498385.251925185</v>
      </c>
      <c r="GA155" s="7">
        <v>4771324.729017132</v>
      </c>
      <c r="GB155" s="53">
        <v>-2104143</v>
      </c>
      <c r="GD155" s="37">
        <f t="shared" si="132"/>
        <v>74394242.251925185</v>
      </c>
      <c r="GF155" s="67">
        <f t="shared" si="133"/>
        <v>6241463.820889309</v>
      </c>
      <c r="GG155" s="34">
        <f t="shared" si="134"/>
        <v>9.1580474994208433E-2</v>
      </c>
      <c r="GH155" s="61">
        <f t="shared" si="135"/>
        <v>134.81648135668976</v>
      </c>
      <c r="GJ155" s="50">
        <v>1091858.2028959999</v>
      </c>
      <c r="GK155" s="51">
        <v>3226295.0993999997</v>
      </c>
      <c r="GL155" s="52">
        <f t="shared" si="136"/>
        <v>2134436.8965039998</v>
      </c>
      <c r="GN155" s="70">
        <f t="shared" si="137"/>
        <v>76528679.148429185</v>
      </c>
      <c r="GO155" s="51"/>
      <c r="GP155" s="125">
        <v>1</v>
      </c>
      <c r="GQ155" s="51"/>
      <c r="GR155" s="106" t="s">
        <v>1052</v>
      </c>
      <c r="GS155" s="88">
        <v>46785</v>
      </c>
      <c r="GT155" s="88">
        <v>70256921.431035876</v>
      </c>
      <c r="GU155" s="88">
        <v>4192346.6515268218</v>
      </c>
      <c r="GV155" s="88">
        <v>-2104143</v>
      </c>
      <c r="GX155" s="97">
        <f t="shared" si="138"/>
        <v>68152778.431035876</v>
      </c>
      <c r="GZ155" s="88">
        <v>2134436.8965039998</v>
      </c>
      <c r="HB155" s="97">
        <f t="shared" si="139"/>
        <v>70287215.327539876</v>
      </c>
      <c r="HD155" s="110">
        <v>444</v>
      </c>
      <c r="HE155" s="53"/>
    </row>
    <row r="156" spans="1:213" x14ac:dyDescent="0.25">
      <c r="A156" s="6">
        <v>445</v>
      </c>
      <c r="B156" s="6" t="s">
        <v>1053</v>
      </c>
      <c r="C156" s="7">
        <v>15217</v>
      </c>
      <c r="D156" s="7">
        <v>25293548.82075062</v>
      </c>
      <c r="E156" s="7">
        <v>515058.12107337749</v>
      </c>
      <c r="F156" s="53">
        <v>-635254</v>
      </c>
      <c r="H156" s="37">
        <f t="shared" si="140"/>
        <v>24658294.82075062</v>
      </c>
      <c r="I156" s="132"/>
      <c r="J156" s="61">
        <v>5936110.2914310144</v>
      </c>
      <c r="K156" s="134"/>
      <c r="L156" s="134">
        <f t="shared" si="104"/>
        <v>30594405.112181634</v>
      </c>
      <c r="M156" s="190">
        <f t="shared" si="141"/>
        <v>2010.5411784308099</v>
      </c>
      <c r="O156" s="67">
        <f t="shared" si="142"/>
        <v>1874631.4005876184</v>
      </c>
      <c r="P156" s="34">
        <f t="shared" si="143"/>
        <v>6.5273195374476081E-2</v>
      </c>
      <c r="Q156" s="61">
        <f t="shared" si="144"/>
        <v>123.19323129313389</v>
      </c>
      <c r="S156" s="50">
        <v>205032.57046000002</v>
      </c>
      <c r="T156" s="51">
        <v>198806.69249999998</v>
      </c>
      <c r="U156" s="52">
        <f t="shared" si="145"/>
        <v>-6225.8779600000416</v>
      </c>
      <c r="W156" s="50">
        <f t="shared" si="105"/>
        <v>30588179.234221634</v>
      </c>
      <c r="X156" s="52">
        <f t="shared" si="146"/>
        <v>2549014.936185136</v>
      </c>
      <c r="Y156" s="51"/>
      <c r="Z156" s="6">
        <v>445</v>
      </c>
      <c r="AA156" s="6" t="s">
        <v>141</v>
      </c>
      <c r="AB156" s="7">
        <v>15217</v>
      </c>
      <c r="AC156" s="7">
        <v>25293548.82075062</v>
      </c>
      <c r="AD156" s="7">
        <v>515058.12107337749</v>
      </c>
      <c r="AE156" s="53">
        <v>-583702</v>
      </c>
      <c r="AG156" s="37">
        <f t="shared" si="147"/>
        <v>24709846.82075062</v>
      </c>
      <c r="AH156" s="132"/>
      <c r="AI156" s="61">
        <v>5936110.2914310144</v>
      </c>
      <c r="AJ156" s="134"/>
      <c r="AK156" s="61">
        <f t="shared" si="106"/>
        <v>30645957.112181634</v>
      </c>
      <c r="AM156" s="67">
        <f t="shared" si="148"/>
        <v>1926183.4005876184</v>
      </c>
      <c r="AN156" s="34">
        <f t="shared" si="149"/>
        <v>6.7068195589926549E-2</v>
      </c>
      <c r="AO156" s="61">
        <f t="shared" si="150"/>
        <v>126.58102126487601</v>
      </c>
      <c r="AQ156" s="50">
        <v>205641.62200000006</v>
      </c>
      <c r="AR156" s="51">
        <v>199397.25</v>
      </c>
      <c r="AS156" s="52">
        <f t="shared" si="107"/>
        <v>-6244.3720000000612</v>
      </c>
      <c r="AU156" s="70">
        <f t="shared" si="108"/>
        <v>30639712.740181632</v>
      </c>
      <c r="AV156" s="51"/>
      <c r="AW156" s="6">
        <v>445</v>
      </c>
      <c r="AX156" s="6" t="s">
        <v>141</v>
      </c>
      <c r="AY156" s="7">
        <v>15217</v>
      </c>
      <c r="AZ156" s="7">
        <v>25257475.281323172</v>
      </c>
      <c r="BA156" s="7">
        <v>515424.96107337991</v>
      </c>
      <c r="BB156" s="53">
        <v>-583702</v>
      </c>
      <c r="BD156" s="37">
        <f t="shared" si="109"/>
        <v>24673773.281323172</v>
      </c>
      <c r="BE156" s="132"/>
      <c r="BF156" s="61">
        <v>5967376.2008215524</v>
      </c>
      <c r="BG156" s="134"/>
      <c r="BH156" s="61">
        <f t="shared" si="110"/>
        <v>30641149.482144725</v>
      </c>
      <c r="BJ156" s="67">
        <f t="shared" si="151"/>
        <v>1921375.7705507092</v>
      </c>
      <c r="BK156" s="34">
        <f t="shared" si="152"/>
        <v>6.6900797681949023E-2</v>
      </c>
      <c r="BL156" s="61">
        <f t="shared" si="153"/>
        <v>126.26508316689947</v>
      </c>
      <c r="BN156" s="50">
        <v>205641.62200000006</v>
      </c>
      <c r="BO156" s="51">
        <v>199397.25</v>
      </c>
      <c r="BP156" s="52">
        <f t="shared" si="111"/>
        <v>-6244.3720000000612</v>
      </c>
      <c r="BR156" s="70">
        <f t="shared" si="112"/>
        <v>30634905.110144723</v>
      </c>
      <c r="BS156" s="51"/>
      <c r="BT156" s="6">
        <v>445</v>
      </c>
      <c r="BU156" s="6" t="s">
        <v>141</v>
      </c>
      <c r="BV156" s="7">
        <v>15217</v>
      </c>
      <c r="BW156" s="7">
        <v>25280338.953118812</v>
      </c>
      <c r="BX156" s="7">
        <v>557049.65631642623</v>
      </c>
      <c r="BY156" s="53">
        <v>-583702</v>
      </c>
      <c r="CA156" s="37">
        <f t="shared" si="113"/>
        <v>24696636.953118812</v>
      </c>
      <c r="CB156" s="132"/>
      <c r="CC156" s="61">
        <v>5967376.2008215524</v>
      </c>
      <c r="CD156" s="134"/>
      <c r="CE156" s="61">
        <f t="shared" si="114"/>
        <v>30664013.153940365</v>
      </c>
      <c r="CG156" s="67">
        <f t="shared" si="115"/>
        <v>1944239.4423463494</v>
      </c>
      <c r="CH156" s="34">
        <f t="shared" si="116"/>
        <v>6.769689280530336E-2</v>
      </c>
      <c r="CI156" s="61">
        <f t="shared" si="155"/>
        <v>127.76759166368859</v>
      </c>
      <c r="CK156" s="50">
        <v>205641.62200000006</v>
      </c>
      <c r="CL156" s="51">
        <v>199397.25</v>
      </c>
      <c r="CM156" s="52">
        <f t="shared" si="117"/>
        <v>-6244.3720000000612</v>
      </c>
      <c r="CO156" s="70">
        <f t="shared" si="118"/>
        <v>30657768.781940363</v>
      </c>
      <c r="CP156" s="51"/>
      <c r="CQ156" s="6">
        <v>445</v>
      </c>
      <c r="CR156" s="6" t="s">
        <v>141</v>
      </c>
      <c r="CS156" s="7">
        <v>15217</v>
      </c>
      <c r="CT156" s="7">
        <v>24939489.4346308</v>
      </c>
      <c r="CU156" s="7">
        <v>557049.65631642623</v>
      </c>
      <c r="CV156" s="53">
        <v>-583702</v>
      </c>
      <c r="CX156" s="37">
        <f t="shared" si="119"/>
        <v>24355787.4346308</v>
      </c>
      <c r="CY156" s="132"/>
      <c r="CZ156" s="61">
        <v>5967376.2008215524</v>
      </c>
      <c r="DA156" s="134"/>
      <c r="DB156" s="61">
        <f t="shared" si="120"/>
        <v>30323163.635452352</v>
      </c>
      <c r="DD156" s="67">
        <f t="shared" si="121"/>
        <v>1603389.9238583371</v>
      </c>
      <c r="DE156" s="34">
        <f t="shared" si="122"/>
        <v>5.5828779849022882E-2</v>
      </c>
      <c r="DF156" s="61">
        <f t="shared" si="154"/>
        <v>105.36833303925459</v>
      </c>
      <c r="DH156" s="50">
        <v>205641.62200000006</v>
      </c>
      <c r="DI156" s="51">
        <v>199397.25</v>
      </c>
      <c r="DJ156" s="52">
        <f t="shared" si="123"/>
        <v>-6244.3720000000612</v>
      </c>
      <c r="DL156" s="70">
        <f t="shared" si="124"/>
        <v>30316919.263452351</v>
      </c>
      <c r="DM156" s="51"/>
      <c r="DN156" s="6">
        <v>445</v>
      </c>
      <c r="DO156" s="6" t="s">
        <v>141</v>
      </c>
      <c r="DP156" s="7">
        <v>15217</v>
      </c>
      <c r="DQ156" s="7">
        <v>24954790.559216402</v>
      </c>
      <c r="DR156" s="7">
        <v>479018.87535807822</v>
      </c>
      <c r="DS156" s="53">
        <v>-583702</v>
      </c>
      <c r="DU156" s="37">
        <f t="shared" si="125"/>
        <v>24371088.559216402</v>
      </c>
      <c r="DV156" s="132"/>
      <c r="DW156" s="61">
        <v>6045238.9095589966</v>
      </c>
      <c r="DX156" s="134"/>
      <c r="DY156" s="61">
        <f t="shared" si="126"/>
        <v>30416327.468775399</v>
      </c>
      <c r="EA156" s="67">
        <f t="shared" si="127"/>
        <v>1696553.7571813837</v>
      </c>
      <c r="EB156" s="34">
        <f t="shared" si="128"/>
        <v>5.9072671470823401E-2</v>
      </c>
      <c r="EC156" s="61">
        <f t="shared" si="129"/>
        <v>111.4906852323969</v>
      </c>
      <c r="EE156" s="50">
        <v>205641.62200000006</v>
      </c>
      <c r="EF156" s="51">
        <v>199397.25</v>
      </c>
      <c r="EG156" s="52">
        <f t="shared" si="130"/>
        <v>-6244.3720000000612</v>
      </c>
      <c r="EI156" s="70">
        <f t="shared" si="131"/>
        <v>30410083.096775398</v>
      </c>
      <c r="EJ156" s="51"/>
      <c r="EK156" s="6">
        <v>445</v>
      </c>
      <c r="EL156" s="6" t="s">
        <v>141</v>
      </c>
      <c r="EM156" s="7">
        <v>15217</v>
      </c>
      <c r="EN156" s="7">
        <v>25670005.228255719</v>
      </c>
      <c r="EO156" s="7">
        <v>479018.87535807822</v>
      </c>
      <c r="EP156" s="53">
        <v>-583702</v>
      </c>
      <c r="ER156" s="37">
        <v>25086303.228255719</v>
      </c>
      <c r="ES156" s="132"/>
      <c r="ET156" s="61">
        <v>6045238.9095589966</v>
      </c>
      <c r="EU156" s="134"/>
      <c r="EV156" s="61">
        <v>31131542.137814716</v>
      </c>
      <c r="EX156" s="67">
        <v>3072386.1262207031</v>
      </c>
      <c r="EY156" s="34">
        <v>0.10949674056308738</v>
      </c>
      <c r="EZ156" s="61">
        <v>201.90485156211494</v>
      </c>
      <c r="FB156" s="50">
        <v>205641.62200000006</v>
      </c>
      <c r="FC156" s="51">
        <v>199397.25</v>
      </c>
      <c r="FD156" s="52">
        <v>-6244.3720000000612</v>
      </c>
      <c r="FF156" s="70">
        <v>31125297.765814714</v>
      </c>
      <c r="FG156" s="51"/>
      <c r="FH156" s="6">
        <v>445</v>
      </c>
      <c r="FI156" s="6" t="s">
        <v>141</v>
      </c>
      <c r="FJ156" s="7">
        <v>15217</v>
      </c>
      <c r="FK156" s="7">
        <v>25681785.190627512</v>
      </c>
      <c r="FL156" s="7">
        <v>495539.20962692646</v>
      </c>
      <c r="FM156" s="53">
        <v>-583702</v>
      </c>
      <c r="FO156" s="37">
        <v>25098083.190627512</v>
      </c>
      <c r="FP156" s="132"/>
      <c r="FQ156" s="134">
        <v>6045238.9095589966</v>
      </c>
      <c r="FS156" s="67">
        <v>3084166.0885924958</v>
      </c>
      <c r="FT156" s="34">
        <v>0.10991656653244031</v>
      </c>
      <c r="FU156" s="61">
        <v>202.67898328136266</v>
      </c>
      <c r="FW156" s="6">
        <v>445</v>
      </c>
      <c r="FX156" s="6" t="s">
        <v>141</v>
      </c>
      <c r="FY156" s="7">
        <v>15217</v>
      </c>
      <c r="FZ156" s="7">
        <v>31337295.866050206</v>
      </c>
      <c r="GA156" s="7">
        <v>407632.97020912275</v>
      </c>
      <c r="GB156" s="53">
        <v>-583702</v>
      </c>
      <c r="GD156" s="37">
        <f t="shared" si="132"/>
        <v>30753593.866050206</v>
      </c>
      <c r="GF156" s="67">
        <f t="shared" si="133"/>
        <v>2033820.1544561908</v>
      </c>
      <c r="GG156" s="34">
        <f t="shared" si="134"/>
        <v>7.0816022956167957E-2</v>
      </c>
      <c r="GH156" s="61">
        <f t="shared" si="135"/>
        <v>133.65447555077813</v>
      </c>
      <c r="GJ156" s="50">
        <v>229219.943998</v>
      </c>
      <c r="GK156" s="51">
        <v>221897.71540000002</v>
      </c>
      <c r="GL156" s="52">
        <f t="shared" si="136"/>
        <v>-7322.228597999987</v>
      </c>
      <c r="GN156" s="70">
        <f t="shared" si="137"/>
        <v>30746271.637452208</v>
      </c>
      <c r="GO156" s="51"/>
      <c r="GP156" s="125">
        <v>2</v>
      </c>
      <c r="GQ156" s="51"/>
      <c r="GR156" s="106" t="s">
        <v>1053</v>
      </c>
      <c r="GS156" s="88">
        <v>15285</v>
      </c>
      <c r="GT156" s="88">
        <v>29303475.711594015</v>
      </c>
      <c r="GU156" s="88">
        <v>498137.11731571803</v>
      </c>
      <c r="GV156" s="88">
        <v>-583702</v>
      </c>
      <c r="GX156" s="97">
        <f t="shared" si="138"/>
        <v>28719773.711594015</v>
      </c>
      <c r="GZ156" s="88">
        <v>-7322.228597999987</v>
      </c>
      <c r="HB156" s="97">
        <f t="shared" si="139"/>
        <v>28712451.482996017</v>
      </c>
      <c r="HD156" s="110">
        <v>445</v>
      </c>
      <c r="HE156" s="53"/>
    </row>
    <row r="157" spans="1:213" x14ac:dyDescent="0.25">
      <c r="A157" s="6">
        <v>475</v>
      </c>
      <c r="B157" s="6" t="s">
        <v>1054</v>
      </c>
      <c r="C157" s="7">
        <v>5477</v>
      </c>
      <c r="D157" s="7">
        <v>13591864.649611872</v>
      </c>
      <c r="E157" s="7">
        <v>3029867.843873159</v>
      </c>
      <c r="F157" s="53">
        <v>-13122</v>
      </c>
      <c r="H157" s="37">
        <f t="shared" si="140"/>
        <v>13578742.649611872</v>
      </c>
      <c r="I157" s="132"/>
      <c r="J157" s="61">
        <v>3064470.3153221733</v>
      </c>
      <c r="K157" s="134"/>
      <c r="L157" s="134">
        <f t="shared" si="104"/>
        <v>16643212.964934045</v>
      </c>
      <c r="M157" s="190">
        <f t="shared" si="141"/>
        <v>3038.7462050272129</v>
      </c>
      <c r="O157" s="67">
        <f t="shared" si="142"/>
        <v>475568.1753467191</v>
      </c>
      <c r="P157" s="34">
        <f t="shared" si="143"/>
        <v>2.9414808497834261E-2</v>
      </c>
      <c r="Q157" s="61">
        <f t="shared" si="144"/>
        <v>86.830048447456477</v>
      </c>
      <c r="S157" s="50">
        <v>181855.44835999998</v>
      </c>
      <c r="T157" s="51">
        <v>624015.12609999999</v>
      </c>
      <c r="U157" s="52">
        <f t="shared" si="145"/>
        <v>442159.67774000001</v>
      </c>
      <c r="W157" s="50">
        <f t="shared" si="105"/>
        <v>17085372.642674044</v>
      </c>
      <c r="X157" s="52">
        <f t="shared" si="146"/>
        <v>1423781.0535561703</v>
      </c>
      <c r="Y157" s="51"/>
      <c r="Z157" s="6">
        <v>475</v>
      </c>
      <c r="AA157" s="6" t="s">
        <v>142</v>
      </c>
      <c r="AB157" s="7">
        <v>5477</v>
      </c>
      <c r="AC157" s="7">
        <v>13591864.649611872</v>
      </c>
      <c r="AD157" s="7">
        <v>3029867.843873159</v>
      </c>
      <c r="AE157" s="53">
        <v>114771</v>
      </c>
      <c r="AG157" s="37">
        <f t="shared" si="147"/>
        <v>13706635.649611872</v>
      </c>
      <c r="AH157" s="132"/>
      <c r="AI157" s="61">
        <v>3064470.3153221733</v>
      </c>
      <c r="AJ157" s="134"/>
      <c r="AK157" s="61">
        <f t="shared" si="106"/>
        <v>16771105.964934045</v>
      </c>
      <c r="AM157" s="67">
        <f t="shared" si="148"/>
        <v>603461.1753467191</v>
      </c>
      <c r="AN157" s="34">
        <f t="shared" si="149"/>
        <v>3.7325237114027555E-2</v>
      </c>
      <c r="AO157" s="61">
        <f t="shared" si="150"/>
        <v>110.1809704850683</v>
      </c>
      <c r="AQ157" s="50">
        <v>182395.652</v>
      </c>
      <c r="AR157" s="51">
        <v>625868.77</v>
      </c>
      <c r="AS157" s="52">
        <f t="shared" si="107"/>
        <v>443473.11800000002</v>
      </c>
      <c r="AU157" s="70">
        <f t="shared" si="108"/>
        <v>17214579.082934044</v>
      </c>
      <c r="AV157" s="51"/>
      <c r="AW157" s="6">
        <v>475</v>
      </c>
      <c r="AX157" s="6" t="s">
        <v>142</v>
      </c>
      <c r="AY157" s="7">
        <v>5477</v>
      </c>
      <c r="AZ157" s="7">
        <v>13590375.241142364</v>
      </c>
      <c r="BA157" s="7">
        <v>3029999.2918731603</v>
      </c>
      <c r="BB157" s="53">
        <v>114771</v>
      </c>
      <c r="BD157" s="37">
        <f t="shared" si="109"/>
        <v>13705146.241142364</v>
      </c>
      <c r="BE157" s="132"/>
      <c r="BF157" s="61">
        <v>3061323.3498068871</v>
      </c>
      <c r="BG157" s="134"/>
      <c r="BH157" s="61">
        <f t="shared" si="110"/>
        <v>16766469.590949252</v>
      </c>
      <c r="BJ157" s="67">
        <f t="shared" si="151"/>
        <v>598824.8013619259</v>
      </c>
      <c r="BK157" s="34">
        <f t="shared" si="152"/>
        <v>3.7038468444556341E-2</v>
      </c>
      <c r="BL157" s="61">
        <f t="shared" si="153"/>
        <v>109.33445341645535</v>
      </c>
      <c r="BN157" s="50">
        <v>182395.652</v>
      </c>
      <c r="BO157" s="51">
        <v>625868.77</v>
      </c>
      <c r="BP157" s="52">
        <f t="shared" si="111"/>
        <v>443473.11800000002</v>
      </c>
      <c r="BR157" s="70">
        <f t="shared" si="112"/>
        <v>17209942.708949253</v>
      </c>
      <c r="BS157" s="51"/>
      <c r="BT157" s="6">
        <v>475</v>
      </c>
      <c r="BU157" s="6" t="s">
        <v>142</v>
      </c>
      <c r="BV157" s="7">
        <v>5477</v>
      </c>
      <c r="BW157" s="7">
        <v>13560843.662919546</v>
      </c>
      <c r="BX157" s="7">
        <v>3006662.7474149615</v>
      </c>
      <c r="BY157" s="53">
        <v>114771</v>
      </c>
      <c r="CA157" s="37">
        <f t="shared" si="113"/>
        <v>13675614.662919546</v>
      </c>
      <c r="CB157" s="132"/>
      <c r="CC157" s="61">
        <v>3061323.3498068871</v>
      </c>
      <c r="CD157" s="134"/>
      <c r="CE157" s="61">
        <f t="shared" si="114"/>
        <v>16736938.012726434</v>
      </c>
      <c r="CG157" s="67">
        <f t="shared" si="115"/>
        <v>569293.22313910723</v>
      </c>
      <c r="CH157" s="34">
        <f t="shared" si="116"/>
        <v>3.5211883397250107E-2</v>
      </c>
      <c r="CI157" s="61">
        <f t="shared" si="155"/>
        <v>103.94252750394509</v>
      </c>
      <c r="CK157" s="50">
        <v>182395.652</v>
      </c>
      <c r="CL157" s="51">
        <v>625868.77</v>
      </c>
      <c r="CM157" s="52">
        <f t="shared" si="117"/>
        <v>443473.11800000002</v>
      </c>
      <c r="CO157" s="70">
        <f t="shared" si="118"/>
        <v>17180411.130726434</v>
      </c>
      <c r="CP157" s="51"/>
      <c r="CQ157" s="6">
        <v>475</v>
      </c>
      <c r="CR157" s="6" t="s">
        <v>142</v>
      </c>
      <c r="CS157" s="7">
        <v>5477</v>
      </c>
      <c r="CT157" s="7">
        <v>13594192.421103371</v>
      </c>
      <c r="CU157" s="7">
        <v>3006662.7474149615</v>
      </c>
      <c r="CV157" s="53">
        <v>114771</v>
      </c>
      <c r="CX157" s="37">
        <f t="shared" si="119"/>
        <v>13708963.421103371</v>
      </c>
      <c r="CY157" s="132"/>
      <c r="CZ157" s="61">
        <v>3061323.3498068871</v>
      </c>
      <c r="DA157" s="134"/>
      <c r="DB157" s="61">
        <f t="shared" si="120"/>
        <v>16770286.770910259</v>
      </c>
      <c r="DD157" s="67">
        <f t="shared" si="121"/>
        <v>602641.98132293299</v>
      </c>
      <c r="DE157" s="34">
        <f t="shared" si="122"/>
        <v>3.7274568384324039E-2</v>
      </c>
      <c r="DF157" s="61">
        <f t="shared" si="154"/>
        <v>110.03140064322311</v>
      </c>
      <c r="DH157" s="50">
        <v>182395.652</v>
      </c>
      <c r="DI157" s="51">
        <v>625868.77</v>
      </c>
      <c r="DJ157" s="52">
        <f t="shared" si="123"/>
        <v>443473.11800000002</v>
      </c>
      <c r="DL157" s="70">
        <f t="shared" si="124"/>
        <v>17213759.88891026</v>
      </c>
      <c r="DM157" s="51"/>
      <c r="DN157" s="6">
        <v>475</v>
      </c>
      <c r="DO157" s="6" t="s">
        <v>142</v>
      </c>
      <c r="DP157" s="7">
        <v>5477</v>
      </c>
      <c r="DQ157" s="7">
        <v>13628915.300811399</v>
      </c>
      <c r="DR157" s="7">
        <v>3002924.394766395</v>
      </c>
      <c r="DS157" s="53">
        <v>114771</v>
      </c>
      <c r="DU157" s="37">
        <f t="shared" si="125"/>
        <v>13743686.300811399</v>
      </c>
      <c r="DV157" s="132"/>
      <c r="DW157" s="61">
        <v>3092504.2015281795</v>
      </c>
      <c r="DX157" s="134"/>
      <c r="DY157" s="61">
        <f t="shared" si="126"/>
        <v>16836190.502339579</v>
      </c>
      <c r="EA157" s="67">
        <f t="shared" si="127"/>
        <v>668545.71275225282</v>
      </c>
      <c r="EB157" s="34">
        <f t="shared" si="128"/>
        <v>4.1350841229690155E-2</v>
      </c>
      <c r="EC157" s="61">
        <f t="shared" si="129"/>
        <v>122.06421631408669</v>
      </c>
      <c r="EE157" s="50">
        <v>182395.652</v>
      </c>
      <c r="EF157" s="51">
        <v>625868.77</v>
      </c>
      <c r="EG157" s="52">
        <f t="shared" si="130"/>
        <v>443473.11800000002</v>
      </c>
      <c r="EI157" s="70">
        <f t="shared" si="131"/>
        <v>17279663.62033958</v>
      </c>
      <c r="EJ157" s="51"/>
      <c r="EK157" s="6">
        <v>475</v>
      </c>
      <c r="EL157" s="6" t="s">
        <v>142</v>
      </c>
      <c r="EM157" s="7">
        <v>5477</v>
      </c>
      <c r="EN157" s="7">
        <v>13903357.384937454</v>
      </c>
      <c r="EO157" s="7">
        <v>3002924.394766395</v>
      </c>
      <c r="EP157" s="53">
        <v>114771</v>
      </c>
      <c r="ER157" s="37">
        <v>14018128.384937454</v>
      </c>
      <c r="ES157" s="132"/>
      <c r="ET157" s="61">
        <v>3092504.2015281795</v>
      </c>
      <c r="EU157" s="134"/>
      <c r="EV157" s="61">
        <v>17110632.586465634</v>
      </c>
      <c r="EX157" s="67">
        <v>1179703.7368783075</v>
      </c>
      <c r="EY157" s="34">
        <v>7.4051158473968481E-2</v>
      </c>
      <c r="EZ157" s="61">
        <v>215.39232004351061</v>
      </c>
      <c r="FB157" s="50">
        <v>182395.652</v>
      </c>
      <c r="FC157" s="51">
        <v>625868.77</v>
      </c>
      <c r="FD157" s="52">
        <v>443473.11800000002</v>
      </c>
      <c r="FF157" s="70">
        <v>17554105.704465635</v>
      </c>
      <c r="FG157" s="51"/>
      <c r="FH157" s="6">
        <v>475</v>
      </c>
      <c r="FI157" s="6" t="s">
        <v>142</v>
      </c>
      <c r="FJ157" s="7">
        <v>5477</v>
      </c>
      <c r="FK157" s="7">
        <v>13895180.059112508</v>
      </c>
      <c r="FL157" s="7">
        <v>2996452.0784238437</v>
      </c>
      <c r="FM157" s="53">
        <v>114771</v>
      </c>
      <c r="FO157" s="37">
        <v>14009951.059112508</v>
      </c>
      <c r="FP157" s="132"/>
      <c r="FQ157" s="134">
        <v>3092504.2015281795</v>
      </c>
      <c r="FS157" s="67">
        <v>1171526.4110533614</v>
      </c>
      <c r="FT157" s="34">
        <v>7.3537859726472157E-2</v>
      </c>
      <c r="FU157" s="61">
        <v>213.89928994949085</v>
      </c>
      <c r="FW157" s="6">
        <v>475</v>
      </c>
      <c r="FX157" s="6" t="s">
        <v>142</v>
      </c>
      <c r="FY157" s="7">
        <v>5477</v>
      </c>
      <c r="FZ157" s="7">
        <v>16934519.056784924</v>
      </c>
      <c r="GA157" s="7">
        <v>3098724.3324114173</v>
      </c>
      <c r="GB157" s="53">
        <v>114771</v>
      </c>
      <c r="GD157" s="37">
        <f t="shared" si="132"/>
        <v>17049290.056784924</v>
      </c>
      <c r="GF157" s="67">
        <f t="shared" si="133"/>
        <v>881645.26719759777</v>
      </c>
      <c r="GG157" s="34">
        <f t="shared" si="134"/>
        <v>5.4531459508896193E-2</v>
      </c>
      <c r="GH157" s="61">
        <f t="shared" si="135"/>
        <v>160.97229636618547</v>
      </c>
      <c r="GJ157" s="50">
        <v>182560.7022</v>
      </c>
      <c r="GK157" s="51">
        <v>587415.13000000012</v>
      </c>
      <c r="GL157" s="52">
        <f t="shared" si="136"/>
        <v>404854.42780000012</v>
      </c>
      <c r="GN157" s="70">
        <f t="shared" si="137"/>
        <v>17454144.484584924</v>
      </c>
      <c r="GO157" s="51"/>
      <c r="GP157" s="125">
        <v>15</v>
      </c>
      <c r="GQ157" s="51"/>
      <c r="GR157" s="106" t="s">
        <v>1054</v>
      </c>
      <c r="GS157" s="88">
        <v>5477</v>
      </c>
      <c r="GT157" s="88">
        <v>16052873.789587326</v>
      </c>
      <c r="GU157" s="88">
        <v>3183304.1137425601</v>
      </c>
      <c r="GV157" s="88">
        <v>114771</v>
      </c>
      <c r="GX157" s="97">
        <f t="shared" si="138"/>
        <v>16167644.789587326</v>
      </c>
      <c r="GZ157" s="88">
        <v>404854.42780000012</v>
      </c>
      <c r="HB157" s="97">
        <f t="shared" si="139"/>
        <v>16572499.217387326</v>
      </c>
      <c r="HD157" s="110">
        <v>475</v>
      </c>
      <c r="HE157" s="53"/>
    </row>
    <row r="158" spans="1:213" x14ac:dyDescent="0.25">
      <c r="A158" s="6">
        <v>480</v>
      </c>
      <c r="B158" s="6" t="s">
        <v>1055</v>
      </c>
      <c r="C158" s="7">
        <v>2018</v>
      </c>
      <c r="D158" s="7">
        <v>3776478.7298716977</v>
      </c>
      <c r="E158" s="7">
        <v>1327374.3408874979</v>
      </c>
      <c r="F158" s="53">
        <v>-395898</v>
      </c>
      <c r="H158" s="37">
        <f t="shared" si="140"/>
        <v>3380580.7298716977</v>
      </c>
      <c r="I158" s="132"/>
      <c r="J158" s="61">
        <v>1108564.2704401468</v>
      </c>
      <c r="K158" s="134"/>
      <c r="L158" s="134">
        <f t="shared" si="104"/>
        <v>4489145.0003118441</v>
      </c>
      <c r="M158" s="190">
        <f t="shared" si="141"/>
        <v>2224.5515363289614</v>
      </c>
      <c r="O158" s="67">
        <f t="shared" si="142"/>
        <v>-45170.510761443526</v>
      </c>
      <c r="P158" s="34">
        <f t="shared" si="143"/>
        <v>-9.9619249368801677E-3</v>
      </c>
      <c r="Q158" s="61">
        <f t="shared" si="144"/>
        <v>-22.383801170190051</v>
      </c>
      <c r="S158" s="50">
        <v>628025.24400000018</v>
      </c>
      <c r="T158" s="51">
        <v>27187.24</v>
      </c>
      <c r="U158" s="52">
        <f t="shared" si="145"/>
        <v>-600838.00400000019</v>
      </c>
      <c r="W158" s="50">
        <f t="shared" si="105"/>
        <v>3888306.9963118439</v>
      </c>
      <c r="X158" s="52">
        <f t="shared" si="146"/>
        <v>324025.58302598697</v>
      </c>
      <c r="Y158" s="51"/>
      <c r="Z158" s="6">
        <v>480</v>
      </c>
      <c r="AA158" s="6" t="s">
        <v>143</v>
      </c>
      <c r="AB158" s="7">
        <v>2018</v>
      </c>
      <c r="AC158" s="7">
        <v>3776478.7298716977</v>
      </c>
      <c r="AD158" s="7">
        <v>1327374.3408874974</v>
      </c>
      <c r="AE158" s="53">
        <v>-331133</v>
      </c>
      <c r="AG158" s="37">
        <f t="shared" si="147"/>
        <v>3445345.7298716977</v>
      </c>
      <c r="AH158" s="132"/>
      <c r="AI158" s="61">
        <v>1108564.2704401468</v>
      </c>
      <c r="AJ158" s="134"/>
      <c r="AK158" s="61">
        <f t="shared" si="106"/>
        <v>4553910.0003118441</v>
      </c>
      <c r="AM158" s="67">
        <f t="shared" si="148"/>
        <v>19594.489238556474</v>
      </c>
      <c r="AN158" s="34">
        <f t="shared" si="149"/>
        <v>4.3213775465568323E-3</v>
      </c>
      <c r="AO158" s="61">
        <f t="shared" si="150"/>
        <v>9.7098559160339324</v>
      </c>
      <c r="AQ158" s="50">
        <v>629890.80000000005</v>
      </c>
      <c r="AR158" s="51">
        <v>0</v>
      </c>
      <c r="AS158" s="52">
        <f t="shared" si="107"/>
        <v>-629890.80000000005</v>
      </c>
      <c r="AU158" s="70">
        <f t="shared" si="108"/>
        <v>3924019.2003118442</v>
      </c>
      <c r="AV158" s="51"/>
      <c r="AW158" s="6">
        <v>480</v>
      </c>
      <c r="AX158" s="6" t="s">
        <v>143</v>
      </c>
      <c r="AY158" s="7">
        <v>2018</v>
      </c>
      <c r="AZ158" s="7">
        <v>3771922.6162114288</v>
      </c>
      <c r="BA158" s="7">
        <v>1327422.0528874975</v>
      </c>
      <c r="BB158" s="53">
        <v>-331133</v>
      </c>
      <c r="BD158" s="37">
        <f t="shared" si="109"/>
        <v>3440789.6162114288</v>
      </c>
      <c r="BE158" s="132"/>
      <c r="BF158" s="61">
        <v>1104577.3262475263</v>
      </c>
      <c r="BG158" s="134"/>
      <c r="BH158" s="61">
        <f t="shared" si="110"/>
        <v>4545366.9424589556</v>
      </c>
      <c r="BJ158" s="67">
        <f t="shared" si="151"/>
        <v>11051.431385667995</v>
      </c>
      <c r="BK158" s="34">
        <f t="shared" si="152"/>
        <v>2.4372876917539608E-3</v>
      </c>
      <c r="BL158" s="61">
        <f t="shared" si="153"/>
        <v>5.476427842253714</v>
      </c>
      <c r="BN158" s="50">
        <v>629890.80000000005</v>
      </c>
      <c r="BO158" s="51">
        <v>0</v>
      </c>
      <c r="BP158" s="52">
        <f t="shared" si="111"/>
        <v>-629890.80000000005</v>
      </c>
      <c r="BR158" s="70">
        <f t="shared" si="112"/>
        <v>3915476.1424589558</v>
      </c>
      <c r="BS158" s="51"/>
      <c r="BT158" s="6">
        <v>480</v>
      </c>
      <c r="BU158" s="6" t="s">
        <v>143</v>
      </c>
      <c r="BV158" s="7">
        <v>2018</v>
      </c>
      <c r="BW158" s="7">
        <v>3765461.8521289537</v>
      </c>
      <c r="BX158" s="7">
        <v>1323078.5254696349</v>
      </c>
      <c r="BY158" s="53">
        <v>-331133</v>
      </c>
      <c r="CA158" s="37">
        <f t="shared" si="113"/>
        <v>3434328.8521289537</v>
      </c>
      <c r="CB158" s="132"/>
      <c r="CC158" s="61">
        <v>1104577.3262475263</v>
      </c>
      <c r="CD158" s="134"/>
      <c r="CE158" s="61">
        <f t="shared" si="114"/>
        <v>4538906.17837648</v>
      </c>
      <c r="CG158" s="67">
        <f t="shared" si="115"/>
        <v>4590.6673031924292</v>
      </c>
      <c r="CH158" s="34">
        <f t="shared" si="116"/>
        <v>1.0124278498003776E-3</v>
      </c>
      <c r="CI158" s="61">
        <f t="shared" si="155"/>
        <v>2.2748599123847519</v>
      </c>
      <c r="CK158" s="50">
        <v>629890.80000000005</v>
      </c>
      <c r="CL158" s="51">
        <v>0</v>
      </c>
      <c r="CM158" s="52">
        <f t="shared" si="117"/>
        <v>-629890.80000000005</v>
      </c>
      <c r="CO158" s="70">
        <f t="shared" si="118"/>
        <v>3909015.3783764802</v>
      </c>
      <c r="CP158" s="51"/>
      <c r="CQ158" s="6">
        <v>480</v>
      </c>
      <c r="CR158" s="6" t="s">
        <v>143</v>
      </c>
      <c r="CS158" s="7">
        <v>2018</v>
      </c>
      <c r="CT158" s="7">
        <v>3878854.7795105781</v>
      </c>
      <c r="CU158" s="7">
        <v>1323078.5254696349</v>
      </c>
      <c r="CV158" s="53">
        <v>-331133</v>
      </c>
      <c r="CX158" s="37">
        <f t="shared" si="119"/>
        <v>3547721.7795105781</v>
      </c>
      <c r="CY158" s="132"/>
      <c r="CZ158" s="61">
        <v>1104577.3262475263</v>
      </c>
      <c r="DA158" s="134"/>
      <c r="DB158" s="61">
        <f t="shared" si="120"/>
        <v>4652299.1057581045</v>
      </c>
      <c r="DD158" s="67">
        <f t="shared" si="121"/>
        <v>117983.5946848169</v>
      </c>
      <c r="DE158" s="34">
        <f t="shared" si="122"/>
        <v>2.6020155500138496E-2</v>
      </c>
      <c r="DF158" s="61">
        <f t="shared" si="154"/>
        <v>58.465606880484088</v>
      </c>
      <c r="DH158" s="50">
        <v>629890.80000000005</v>
      </c>
      <c r="DI158" s="51">
        <v>0</v>
      </c>
      <c r="DJ158" s="52">
        <f t="shared" si="123"/>
        <v>-629890.80000000005</v>
      </c>
      <c r="DL158" s="70">
        <f t="shared" si="124"/>
        <v>4022408.3057581047</v>
      </c>
      <c r="DM158" s="51"/>
      <c r="DN158" s="6">
        <v>480</v>
      </c>
      <c r="DO158" s="6" t="s">
        <v>143</v>
      </c>
      <c r="DP158" s="7">
        <v>2018</v>
      </c>
      <c r="DQ158" s="7">
        <v>3888937.5984143298</v>
      </c>
      <c r="DR158" s="7">
        <v>1323736.9575398543</v>
      </c>
      <c r="DS158" s="53">
        <v>-331133</v>
      </c>
      <c r="DU158" s="37">
        <f t="shared" si="125"/>
        <v>3557804.5984143298</v>
      </c>
      <c r="DV158" s="132"/>
      <c r="DW158" s="61">
        <v>1115055.8812169894</v>
      </c>
      <c r="DX158" s="134"/>
      <c r="DY158" s="61">
        <f t="shared" si="126"/>
        <v>4672860.4796313196</v>
      </c>
      <c r="EA158" s="67">
        <f t="shared" si="127"/>
        <v>138544.96855803207</v>
      </c>
      <c r="EB158" s="34">
        <f t="shared" si="128"/>
        <v>3.0554770222691895E-2</v>
      </c>
      <c r="EC158" s="61">
        <f t="shared" si="129"/>
        <v>68.654592942533228</v>
      </c>
      <c r="EE158" s="50">
        <v>629890.80000000005</v>
      </c>
      <c r="EF158" s="51">
        <v>0</v>
      </c>
      <c r="EG158" s="52">
        <f t="shared" si="130"/>
        <v>-629890.80000000005</v>
      </c>
      <c r="EI158" s="70">
        <f t="shared" si="131"/>
        <v>4042969.6796313198</v>
      </c>
      <c r="EJ158" s="51"/>
      <c r="EK158" s="6">
        <v>480</v>
      </c>
      <c r="EL158" s="6" t="s">
        <v>143</v>
      </c>
      <c r="EM158" s="7">
        <v>2018</v>
      </c>
      <c r="EN158" s="7">
        <v>3978697.4404730108</v>
      </c>
      <c r="EO158" s="7">
        <v>1323736.9575398543</v>
      </c>
      <c r="EP158" s="53">
        <v>-331133</v>
      </c>
      <c r="ER158" s="37">
        <v>3647564.4404730108</v>
      </c>
      <c r="ES158" s="132"/>
      <c r="ET158" s="61">
        <v>1115055.8812169894</v>
      </c>
      <c r="EU158" s="134"/>
      <c r="EV158" s="61">
        <v>4762620.3216900006</v>
      </c>
      <c r="EX158" s="67">
        <v>314226.17061671242</v>
      </c>
      <c r="EY158" s="34">
        <v>7.0638113428167643E-2</v>
      </c>
      <c r="EZ158" s="61">
        <v>155.71168018667612</v>
      </c>
      <c r="FB158" s="50">
        <v>629890.80000000005</v>
      </c>
      <c r="FC158" s="51">
        <v>0</v>
      </c>
      <c r="FD158" s="52">
        <v>-629890.80000000005</v>
      </c>
      <c r="FF158" s="70">
        <v>4132729.5216900008</v>
      </c>
      <c r="FG158" s="51"/>
      <c r="FH158" s="6">
        <v>480</v>
      </c>
      <c r="FI158" s="6" t="s">
        <v>143</v>
      </c>
      <c r="FJ158" s="7">
        <v>2018</v>
      </c>
      <c r="FK158" s="7">
        <v>4005019.8273805082</v>
      </c>
      <c r="FL158" s="7">
        <v>1350686.9085183411</v>
      </c>
      <c r="FM158" s="53">
        <v>-331133</v>
      </c>
      <c r="FO158" s="37">
        <v>3673886.8273805082</v>
      </c>
      <c r="FP158" s="132"/>
      <c r="FQ158" s="134">
        <v>1115055.8812169894</v>
      </c>
      <c r="FS158" s="67">
        <v>340548.55752420984</v>
      </c>
      <c r="FT158" s="34">
        <v>7.6555391891710817E-2</v>
      </c>
      <c r="FU158" s="61">
        <v>168.7554794470812</v>
      </c>
      <c r="FW158" s="6">
        <v>480</v>
      </c>
      <c r="FX158" s="6" t="s">
        <v>143</v>
      </c>
      <c r="FY158" s="7">
        <v>2018</v>
      </c>
      <c r="FZ158" s="7">
        <v>5100103.2927938104</v>
      </c>
      <c r="GA158" s="7">
        <v>1390898.0283945086</v>
      </c>
      <c r="GB158" s="53">
        <v>-331133</v>
      </c>
      <c r="GD158" s="37">
        <f t="shared" si="132"/>
        <v>4768970.2927938104</v>
      </c>
      <c r="GF158" s="67">
        <f t="shared" si="133"/>
        <v>234654.78172052279</v>
      </c>
      <c r="GG158" s="34">
        <f t="shared" si="134"/>
        <v>5.1750872021911684E-2</v>
      </c>
      <c r="GH158" s="61">
        <f t="shared" si="135"/>
        <v>116.28086309242953</v>
      </c>
      <c r="GJ158" s="50">
        <v>649456.72800000012</v>
      </c>
      <c r="GK158" s="51">
        <v>37026.953699999998</v>
      </c>
      <c r="GL158" s="52">
        <f t="shared" si="136"/>
        <v>-612429.77430000016</v>
      </c>
      <c r="GN158" s="70">
        <f t="shared" si="137"/>
        <v>4156540.5184938102</v>
      </c>
      <c r="GO158" s="51"/>
      <c r="GP158" s="125">
        <v>2</v>
      </c>
      <c r="GQ158" s="51"/>
      <c r="GR158" s="106" t="s">
        <v>1055</v>
      </c>
      <c r="GS158" s="88">
        <v>1988</v>
      </c>
      <c r="GT158" s="88">
        <v>4865448.5110732876</v>
      </c>
      <c r="GU158" s="88">
        <v>1320647.5064690846</v>
      </c>
      <c r="GV158" s="88">
        <v>-331133</v>
      </c>
      <c r="GX158" s="97">
        <f t="shared" si="138"/>
        <v>4534315.5110732876</v>
      </c>
      <c r="GZ158" s="88">
        <v>-612429.77430000016</v>
      </c>
      <c r="HB158" s="97">
        <f t="shared" si="139"/>
        <v>3921885.7367732874</v>
      </c>
      <c r="HD158" s="110">
        <v>480</v>
      </c>
      <c r="HE158" s="53"/>
    </row>
    <row r="159" spans="1:213" x14ac:dyDescent="0.25">
      <c r="A159" s="6">
        <v>481</v>
      </c>
      <c r="B159" s="6" t="s">
        <v>1056</v>
      </c>
      <c r="C159" s="7">
        <v>9554</v>
      </c>
      <c r="D159" s="7">
        <v>7238836.9199853782</v>
      </c>
      <c r="E159" s="7">
        <v>-69596.193965205355</v>
      </c>
      <c r="F159" s="53">
        <v>-1809811</v>
      </c>
      <c r="H159" s="37">
        <f t="shared" si="140"/>
        <v>5429025.9199853782</v>
      </c>
      <c r="I159" s="132"/>
      <c r="J159" s="61">
        <v>3347702.4506668057</v>
      </c>
      <c r="K159" s="134"/>
      <c r="L159" s="134">
        <f t="shared" si="104"/>
        <v>8776728.3706521839</v>
      </c>
      <c r="M159" s="190">
        <f t="shared" si="141"/>
        <v>918.64437624578022</v>
      </c>
      <c r="O159" s="67">
        <f t="shared" si="142"/>
        <v>1297247.3983289674</v>
      </c>
      <c r="P159" s="34">
        <f t="shared" si="143"/>
        <v>0.17344083140651761</v>
      </c>
      <c r="Q159" s="61">
        <f t="shared" si="144"/>
        <v>135.78055247320154</v>
      </c>
      <c r="S159" s="50">
        <v>515388.50867999997</v>
      </c>
      <c r="T159" s="51">
        <v>198466.85200000004</v>
      </c>
      <c r="U159" s="52">
        <f t="shared" si="145"/>
        <v>-316921.6566799999</v>
      </c>
      <c r="W159" s="50">
        <f t="shared" si="105"/>
        <v>8459806.7139721848</v>
      </c>
      <c r="X159" s="52">
        <f t="shared" si="146"/>
        <v>704983.8928310154</v>
      </c>
      <c r="Y159" s="51"/>
      <c r="Z159" s="6">
        <v>481</v>
      </c>
      <c r="AA159" s="6" t="s">
        <v>144</v>
      </c>
      <c r="AB159" s="7">
        <v>9554</v>
      </c>
      <c r="AC159" s="7">
        <v>7238836.9199853782</v>
      </c>
      <c r="AD159" s="7">
        <v>-69596.19396520537</v>
      </c>
      <c r="AE159" s="53">
        <v>-1725082</v>
      </c>
      <c r="AG159" s="37">
        <f t="shared" si="147"/>
        <v>5513754.9199853782</v>
      </c>
      <c r="AH159" s="132"/>
      <c r="AI159" s="61">
        <v>3347702.4506668057</v>
      </c>
      <c r="AJ159" s="134"/>
      <c r="AK159" s="61">
        <f t="shared" si="106"/>
        <v>8861457.3706521839</v>
      </c>
      <c r="AM159" s="67">
        <f t="shared" si="148"/>
        <v>1381976.3983289674</v>
      </c>
      <c r="AN159" s="34">
        <f t="shared" si="149"/>
        <v>0.18476902387248256</v>
      </c>
      <c r="AO159" s="61">
        <f t="shared" si="150"/>
        <v>144.64898454353855</v>
      </c>
      <c r="AQ159" s="50">
        <v>516919.47600000008</v>
      </c>
      <c r="AR159" s="51">
        <v>199056.4</v>
      </c>
      <c r="AS159" s="52">
        <f t="shared" si="107"/>
        <v>-317863.07600000012</v>
      </c>
      <c r="AU159" s="70">
        <f t="shared" si="108"/>
        <v>8543594.2946521845</v>
      </c>
      <c r="AV159" s="51"/>
      <c r="AW159" s="6">
        <v>481</v>
      </c>
      <c r="AX159" s="6" t="s">
        <v>144</v>
      </c>
      <c r="AY159" s="7">
        <v>9554</v>
      </c>
      <c r="AZ159" s="7">
        <v>7205818.6877497528</v>
      </c>
      <c r="BA159" s="7">
        <v>-69497.469159498913</v>
      </c>
      <c r="BB159" s="53">
        <v>-1725082</v>
      </c>
      <c r="BD159" s="37">
        <f t="shared" si="109"/>
        <v>5480736.6877497528</v>
      </c>
      <c r="BE159" s="132"/>
      <c r="BF159" s="61">
        <v>3338289.450930425</v>
      </c>
      <c r="BG159" s="134"/>
      <c r="BH159" s="61">
        <f t="shared" si="110"/>
        <v>8819026.1386801787</v>
      </c>
      <c r="BJ159" s="67">
        <f t="shared" si="151"/>
        <v>1339545.1663569622</v>
      </c>
      <c r="BK159" s="34">
        <f t="shared" si="152"/>
        <v>0.17909600563378175</v>
      </c>
      <c r="BL159" s="61">
        <f t="shared" si="153"/>
        <v>140.20778379285767</v>
      </c>
      <c r="BN159" s="50">
        <v>516919.47600000008</v>
      </c>
      <c r="BO159" s="51">
        <v>199056.4</v>
      </c>
      <c r="BP159" s="52">
        <f t="shared" si="111"/>
        <v>-317863.07600000012</v>
      </c>
      <c r="BR159" s="70">
        <f t="shared" si="112"/>
        <v>8501163.0626801793</v>
      </c>
      <c r="BS159" s="51"/>
      <c r="BT159" s="6">
        <v>481</v>
      </c>
      <c r="BU159" s="6" t="s">
        <v>144</v>
      </c>
      <c r="BV159" s="7">
        <v>9554</v>
      </c>
      <c r="BW159" s="7">
        <v>7201246.291545514</v>
      </c>
      <c r="BX159" s="7">
        <v>-61070.654418309874</v>
      </c>
      <c r="BY159" s="53">
        <v>-1725082</v>
      </c>
      <c r="CA159" s="37">
        <f t="shared" si="113"/>
        <v>5476164.291545514</v>
      </c>
      <c r="CB159" s="132"/>
      <c r="CC159" s="61">
        <v>3338289.450930425</v>
      </c>
      <c r="CD159" s="134"/>
      <c r="CE159" s="61">
        <f t="shared" si="114"/>
        <v>8814453.7424759381</v>
      </c>
      <c r="CG159" s="67">
        <f t="shared" si="115"/>
        <v>1334972.7701527216</v>
      </c>
      <c r="CH159" s="34">
        <f t="shared" si="116"/>
        <v>0.1784846802996897</v>
      </c>
      <c r="CI159" s="61">
        <f t="shared" si="155"/>
        <v>139.72919930424132</v>
      </c>
      <c r="CK159" s="50">
        <v>516919.47600000008</v>
      </c>
      <c r="CL159" s="51">
        <v>199056.4</v>
      </c>
      <c r="CM159" s="52">
        <f t="shared" si="117"/>
        <v>-317863.07600000012</v>
      </c>
      <c r="CO159" s="70">
        <f t="shared" si="118"/>
        <v>8496590.6664759386</v>
      </c>
      <c r="CP159" s="51"/>
      <c r="CQ159" s="6">
        <v>481</v>
      </c>
      <c r="CR159" s="6" t="s">
        <v>144</v>
      </c>
      <c r="CS159" s="7">
        <v>9554</v>
      </c>
      <c r="CT159" s="7">
        <v>6800389.764473062</v>
      </c>
      <c r="CU159" s="7">
        <v>-61070.654418309874</v>
      </c>
      <c r="CV159" s="53">
        <v>-1725082</v>
      </c>
      <c r="CX159" s="37">
        <f t="shared" si="119"/>
        <v>5075307.764473062</v>
      </c>
      <c r="CY159" s="132"/>
      <c r="CZ159" s="61">
        <v>3338289.450930425</v>
      </c>
      <c r="DA159" s="134"/>
      <c r="DB159" s="61">
        <f t="shared" si="120"/>
        <v>8413597.215403486</v>
      </c>
      <c r="DD159" s="67">
        <f t="shared" si="121"/>
        <v>934116.24308026955</v>
      </c>
      <c r="DE159" s="34">
        <f t="shared" si="122"/>
        <v>0.1248905166731271</v>
      </c>
      <c r="DF159" s="61">
        <f t="shared" si="154"/>
        <v>97.77226743565727</v>
      </c>
      <c r="DH159" s="50">
        <v>516919.47600000008</v>
      </c>
      <c r="DI159" s="51">
        <v>199056.4</v>
      </c>
      <c r="DJ159" s="52">
        <f t="shared" si="123"/>
        <v>-317863.07600000012</v>
      </c>
      <c r="DL159" s="70">
        <f t="shared" si="124"/>
        <v>8095734.1394034857</v>
      </c>
      <c r="DM159" s="51"/>
      <c r="DN159" s="6">
        <v>481</v>
      </c>
      <c r="DO159" s="6" t="s">
        <v>144</v>
      </c>
      <c r="DP159" s="7">
        <v>9554</v>
      </c>
      <c r="DQ159" s="7">
        <v>6839972.5304045323</v>
      </c>
      <c r="DR159" s="7">
        <v>-57244.373585777212</v>
      </c>
      <c r="DS159" s="53">
        <v>-1725082</v>
      </c>
      <c r="DU159" s="37">
        <f t="shared" si="125"/>
        <v>5114890.5304045323</v>
      </c>
      <c r="DV159" s="132"/>
      <c r="DW159" s="61">
        <v>3394686.9934593621</v>
      </c>
      <c r="DX159" s="134"/>
      <c r="DY159" s="61">
        <f t="shared" si="126"/>
        <v>8509577.5238638949</v>
      </c>
      <c r="EA159" s="67">
        <f t="shared" si="127"/>
        <v>1030096.5515406784</v>
      </c>
      <c r="EB159" s="34">
        <f t="shared" si="128"/>
        <v>0.1377229991429095</v>
      </c>
      <c r="EC159" s="61">
        <f t="shared" si="129"/>
        <v>107.81835373044572</v>
      </c>
      <c r="EE159" s="50">
        <v>516919.47600000008</v>
      </c>
      <c r="EF159" s="51">
        <v>199056.4</v>
      </c>
      <c r="EG159" s="52">
        <f t="shared" si="130"/>
        <v>-317863.07600000012</v>
      </c>
      <c r="EI159" s="70">
        <f t="shared" si="131"/>
        <v>8191714.4478638945</v>
      </c>
      <c r="EJ159" s="51"/>
      <c r="EK159" s="6">
        <v>481</v>
      </c>
      <c r="EL159" s="6" t="s">
        <v>144</v>
      </c>
      <c r="EM159" s="7">
        <v>9554</v>
      </c>
      <c r="EN159" s="7">
        <v>7217108.3556315089</v>
      </c>
      <c r="EO159" s="7">
        <v>-57244.373585777212</v>
      </c>
      <c r="EP159" s="53">
        <v>-1725082</v>
      </c>
      <c r="ER159" s="37">
        <v>5492026.3556315089</v>
      </c>
      <c r="ES159" s="132"/>
      <c r="ET159" s="61">
        <v>3394686.9934593621</v>
      </c>
      <c r="EU159" s="134"/>
      <c r="EV159" s="61">
        <v>8886713.3490908705</v>
      </c>
      <c r="EX159" s="67">
        <v>1824564.6967676543</v>
      </c>
      <c r="EY159" s="34">
        <v>0.25835829668742982</v>
      </c>
      <c r="EZ159" s="61">
        <v>190.97390587896737</v>
      </c>
      <c r="FB159" s="50">
        <v>516919.47600000008</v>
      </c>
      <c r="FC159" s="51">
        <v>199056.4</v>
      </c>
      <c r="FD159" s="52">
        <v>-317863.07600000012</v>
      </c>
      <c r="FF159" s="70">
        <v>8568850.2730908711</v>
      </c>
      <c r="FG159" s="51"/>
      <c r="FH159" s="6">
        <v>481</v>
      </c>
      <c r="FI159" s="6" t="s">
        <v>144</v>
      </c>
      <c r="FJ159" s="7">
        <v>9554</v>
      </c>
      <c r="FK159" s="7">
        <v>7213974.2089927737</v>
      </c>
      <c r="FL159" s="7">
        <v>-57413.055661354454</v>
      </c>
      <c r="FM159" s="53">
        <v>-1725082</v>
      </c>
      <c r="FO159" s="37">
        <v>5488892.2089927737</v>
      </c>
      <c r="FP159" s="132"/>
      <c r="FQ159" s="134">
        <v>3394686.9934593621</v>
      </c>
      <c r="FS159" s="67">
        <v>1821430.55012892</v>
      </c>
      <c r="FT159" s="34">
        <v>0.25791450163396501</v>
      </c>
      <c r="FU159" s="61">
        <v>190.64586038611262</v>
      </c>
      <c r="FW159" s="6">
        <v>481</v>
      </c>
      <c r="FX159" s="6" t="s">
        <v>144</v>
      </c>
      <c r="FY159" s="7">
        <v>9554</v>
      </c>
      <c r="FZ159" s="7">
        <v>10430162.323534828</v>
      </c>
      <c r="GA159" s="7">
        <v>-72135.623987828338</v>
      </c>
      <c r="GB159" s="53">
        <v>-1725082</v>
      </c>
      <c r="GD159" s="37">
        <f t="shared" si="132"/>
        <v>8705080.3235348277</v>
      </c>
      <c r="GF159" s="67">
        <f t="shared" si="133"/>
        <v>1225599.3512116112</v>
      </c>
      <c r="GG159" s="34">
        <f t="shared" si="134"/>
        <v>0.16386155078765116</v>
      </c>
      <c r="GH159" s="61">
        <f t="shared" si="135"/>
        <v>128.28128021892519</v>
      </c>
      <c r="GJ159" s="50">
        <v>469562.49448000005</v>
      </c>
      <c r="GK159" s="51">
        <v>223151.74770000001</v>
      </c>
      <c r="GL159" s="52">
        <f t="shared" si="136"/>
        <v>-246410.74678000004</v>
      </c>
      <c r="GN159" s="70">
        <f t="shared" si="137"/>
        <v>8458669.5767548271</v>
      </c>
      <c r="GO159" s="51"/>
      <c r="GP159" s="125">
        <v>2</v>
      </c>
      <c r="GQ159" s="51"/>
      <c r="GR159" s="106" t="s">
        <v>1056</v>
      </c>
      <c r="GS159" s="88">
        <v>9656</v>
      </c>
      <c r="GT159" s="88">
        <v>9204562.9723232165</v>
      </c>
      <c r="GU159" s="88">
        <v>-148557.92686486343</v>
      </c>
      <c r="GV159" s="88">
        <v>-1725082</v>
      </c>
      <c r="GX159" s="97">
        <f t="shared" si="138"/>
        <v>7479480.9723232165</v>
      </c>
      <c r="GZ159" s="88">
        <v>-246410.74678000004</v>
      </c>
      <c r="HB159" s="97">
        <f t="shared" si="139"/>
        <v>7233070.2255432168</v>
      </c>
      <c r="HD159" s="110">
        <v>481</v>
      </c>
      <c r="HE159" s="53"/>
    </row>
    <row r="160" spans="1:213" x14ac:dyDescent="0.25">
      <c r="A160" s="6">
        <v>483</v>
      </c>
      <c r="B160" s="6" t="s">
        <v>1057</v>
      </c>
      <c r="C160" s="7">
        <v>1104</v>
      </c>
      <c r="D160" s="7">
        <v>3792665.5579307089</v>
      </c>
      <c r="E160" s="7">
        <v>1680049.2708713945</v>
      </c>
      <c r="F160" s="53">
        <v>-175000</v>
      </c>
      <c r="H160" s="37">
        <f t="shared" si="140"/>
        <v>3617665.5579307089</v>
      </c>
      <c r="I160" s="132"/>
      <c r="J160" s="61">
        <v>634460.68808120443</v>
      </c>
      <c r="K160" s="134"/>
      <c r="L160" s="134">
        <f t="shared" si="104"/>
        <v>4252126.2460119128</v>
      </c>
      <c r="M160" s="190">
        <f t="shared" si="141"/>
        <v>3851.5636286339791</v>
      </c>
      <c r="O160" s="67">
        <f t="shared" si="142"/>
        <v>62252.39775233902</v>
      </c>
      <c r="P160" s="34">
        <f t="shared" si="143"/>
        <v>1.4857821501761435E-2</v>
      </c>
      <c r="Q160" s="61">
        <f t="shared" si="144"/>
        <v>56.388041442336068</v>
      </c>
      <c r="S160" s="50">
        <v>17671.706000000002</v>
      </c>
      <c r="T160" s="51">
        <v>72182.122200000013</v>
      </c>
      <c r="U160" s="52">
        <f t="shared" si="145"/>
        <v>54510.416200000007</v>
      </c>
      <c r="W160" s="50">
        <f t="shared" si="105"/>
        <v>4306636.6622119127</v>
      </c>
      <c r="X160" s="52">
        <f t="shared" si="146"/>
        <v>358886.38851765939</v>
      </c>
      <c r="Y160" s="51"/>
      <c r="Z160" s="6">
        <v>483</v>
      </c>
      <c r="AA160" s="6" t="s">
        <v>145</v>
      </c>
      <c r="AB160" s="7">
        <v>1104</v>
      </c>
      <c r="AC160" s="7">
        <v>3792665.5579307089</v>
      </c>
      <c r="AD160" s="7">
        <v>1680049.2708713945</v>
      </c>
      <c r="AE160" s="53">
        <v>-173573</v>
      </c>
      <c r="AG160" s="37">
        <f t="shared" si="147"/>
        <v>3619092.5579307089</v>
      </c>
      <c r="AH160" s="132"/>
      <c r="AI160" s="61">
        <v>634460.68808120443</v>
      </c>
      <c r="AJ160" s="134"/>
      <c r="AK160" s="61">
        <f t="shared" si="106"/>
        <v>4253553.2460119128</v>
      </c>
      <c r="AM160" s="67">
        <f t="shared" si="148"/>
        <v>63679.39775233902</v>
      </c>
      <c r="AN160" s="34">
        <f t="shared" si="149"/>
        <v>1.5198404548335202E-2</v>
      </c>
      <c r="AO160" s="61">
        <f t="shared" si="150"/>
        <v>57.680613906104185</v>
      </c>
      <c r="AQ160" s="50">
        <v>17724.2</v>
      </c>
      <c r="AR160" s="51">
        <v>72396.540000000008</v>
      </c>
      <c r="AS160" s="52">
        <f t="shared" si="107"/>
        <v>54672.340000000011</v>
      </c>
      <c r="AU160" s="70">
        <f t="shared" si="108"/>
        <v>4308225.5860119127</v>
      </c>
      <c r="AV160" s="51"/>
      <c r="AW160" s="6">
        <v>483</v>
      </c>
      <c r="AX160" s="6" t="s">
        <v>145</v>
      </c>
      <c r="AY160" s="7">
        <v>1104</v>
      </c>
      <c r="AZ160" s="7">
        <v>3795418.3752767276</v>
      </c>
      <c r="BA160" s="7">
        <v>1680076.1268713947</v>
      </c>
      <c r="BB160" s="53">
        <v>-173573</v>
      </c>
      <c r="BD160" s="37">
        <f t="shared" si="109"/>
        <v>3621845.3752767276</v>
      </c>
      <c r="BE160" s="132"/>
      <c r="BF160" s="61">
        <v>626356.53414043481</v>
      </c>
      <c r="BG160" s="134"/>
      <c r="BH160" s="61">
        <f t="shared" si="110"/>
        <v>4248201.9094171626</v>
      </c>
      <c r="BJ160" s="67">
        <f t="shared" si="151"/>
        <v>58328.061157588847</v>
      </c>
      <c r="BK160" s="34">
        <f t="shared" si="152"/>
        <v>1.3921197456056503E-2</v>
      </c>
      <c r="BL160" s="61">
        <f t="shared" si="153"/>
        <v>52.83338872970004</v>
      </c>
      <c r="BN160" s="50">
        <v>17724.2</v>
      </c>
      <c r="BO160" s="51">
        <v>72396.540000000008</v>
      </c>
      <c r="BP160" s="52">
        <f t="shared" si="111"/>
        <v>54672.340000000011</v>
      </c>
      <c r="BR160" s="70">
        <f t="shared" si="112"/>
        <v>4302874.2494171625</v>
      </c>
      <c r="BS160" s="51"/>
      <c r="BT160" s="6">
        <v>483</v>
      </c>
      <c r="BU160" s="6" t="s">
        <v>145</v>
      </c>
      <c r="BV160" s="7">
        <v>1104</v>
      </c>
      <c r="BW160" s="7">
        <v>3810383.1913767792</v>
      </c>
      <c r="BX160" s="7">
        <v>1696213.8728771678</v>
      </c>
      <c r="BY160" s="53">
        <v>-173573</v>
      </c>
      <c r="CA160" s="37">
        <f t="shared" si="113"/>
        <v>3636810.1913767792</v>
      </c>
      <c r="CB160" s="132"/>
      <c r="CC160" s="61">
        <v>626356.53414043481</v>
      </c>
      <c r="CD160" s="134"/>
      <c r="CE160" s="61">
        <f t="shared" si="114"/>
        <v>4263166.7255172143</v>
      </c>
      <c r="CG160" s="67">
        <f t="shared" si="115"/>
        <v>73292.877257640474</v>
      </c>
      <c r="CH160" s="34">
        <f t="shared" si="116"/>
        <v>1.7492860146155833E-2</v>
      </c>
      <c r="CI160" s="61">
        <f t="shared" si="155"/>
        <v>66.388475776848253</v>
      </c>
      <c r="CK160" s="50">
        <v>17724.2</v>
      </c>
      <c r="CL160" s="51">
        <v>72396.540000000008</v>
      </c>
      <c r="CM160" s="52">
        <f t="shared" si="117"/>
        <v>54672.340000000011</v>
      </c>
      <c r="CO160" s="70">
        <f t="shared" si="118"/>
        <v>4317839.0655172141</v>
      </c>
      <c r="CP160" s="51"/>
      <c r="CQ160" s="6">
        <v>483</v>
      </c>
      <c r="CR160" s="6" t="s">
        <v>145</v>
      </c>
      <c r="CS160" s="7">
        <v>1104</v>
      </c>
      <c r="CT160" s="7">
        <v>3900202.3479778785</v>
      </c>
      <c r="CU160" s="7">
        <v>1696213.8728771678</v>
      </c>
      <c r="CV160" s="53">
        <v>-173573</v>
      </c>
      <c r="CX160" s="37">
        <f t="shared" si="119"/>
        <v>3726629.3479778785</v>
      </c>
      <c r="CY160" s="132"/>
      <c r="CZ160" s="61">
        <v>626356.53414043481</v>
      </c>
      <c r="DA160" s="134"/>
      <c r="DB160" s="61">
        <f t="shared" si="120"/>
        <v>4352985.8821183136</v>
      </c>
      <c r="DD160" s="67">
        <f t="shared" si="121"/>
        <v>163112.03385873977</v>
      </c>
      <c r="DE160" s="34">
        <f t="shared" si="122"/>
        <v>3.8930058461424721E-2</v>
      </c>
      <c r="DF160" s="61">
        <f t="shared" si="154"/>
        <v>147.74640748074253</v>
      </c>
      <c r="DH160" s="50">
        <v>17724.2</v>
      </c>
      <c r="DI160" s="51">
        <v>72396.540000000008</v>
      </c>
      <c r="DJ160" s="52">
        <f t="shared" si="123"/>
        <v>54672.340000000011</v>
      </c>
      <c r="DL160" s="70">
        <f t="shared" si="124"/>
        <v>4407658.2221183134</v>
      </c>
      <c r="DM160" s="51"/>
      <c r="DN160" s="6">
        <v>483</v>
      </c>
      <c r="DO160" s="6" t="s">
        <v>145</v>
      </c>
      <c r="DP160" s="7">
        <v>1104</v>
      </c>
      <c r="DQ160" s="7">
        <v>3913630.2343163588</v>
      </c>
      <c r="DR160" s="7">
        <v>1701213.2932623355</v>
      </c>
      <c r="DS160" s="53">
        <v>-173573</v>
      </c>
      <c r="DU160" s="37">
        <f t="shared" si="125"/>
        <v>3740057.2343163588</v>
      </c>
      <c r="DV160" s="132"/>
      <c r="DW160" s="61">
        <v>631172.08116236574</v>
      </c>
      <c r="DX160" s="134"/>
      <c r="DY160" s="61">
        <f t="shared" si="126"/>
        <v>4371229.3154787244</v>
      </c>
      <c r="EA160" s="67">
        <f t="shared" si="127"/>
        <v>181355.46721915063</v>
      </c>
      <c r="EB160" s="34">
        <f t="shared" si="128"/>
        <v>4.3284230930839038E-2</v>
      </c>
      <c r="EC160" s="61">
        <f t="shared" si="129"/>
        <v>164.2712565390857</v>
      </c>
      <c r="EE160" s="50">
        <v>17724.2</v>
      </c>
      <c r="EF160" s="51">
        <v>72396.540000000008</v>
      </c>
      <c r="EG160" s="52">
        <f t="shared" si="130"/>
        <v>54672.340000000011</v>
      </c>
      <c r="EI160" s="70">
        <f t="shared" si="131"/>
        <v>4425901.6554787243</v>
      </c>
      <c r="EJ160" s="51"/>
      <c r="EK160" s="6">
        <v>483</v>
      </c>
      <c r="EL160" s="6" t="s">
        <v>145</v>
      </c>
      <c r="EM160" s="7">
        <v>1104</v>
      </c>
      <c r="EN160" s="7">
        <v>3969685.5295374878</v>
      </c>
      <c r="EO160" s="7">
        <v>1701213.2932623355</v>
      </c>
      <c r="EP160" s="53">
        <v>-173573</v>
      </c>
      <c r="ER160" s="37">
        <v>3796112.5295374878</v>
      </c>
      <c r="ES160" s="132"/>
      <c r="ET160" s="61">
        <v>631172.08116236574</v>
      </c>
      <c r="EU160" s="134"/>
      <c r="EV160" s="61">
        <v>4427284.6106998539</v>
      </c>
      <c r="EX160" s="67">
        <v>285773.94244027976</v>
      </c>
      <c r="EY160" s="34">
        <v>6.9002343669048963E-2</v>
      </c>
      <c r="EZ160" s="61">
        <v>258.85320873213749</v>
      </c>
      <c r="FB160" s="50">
        <v>17724.2</v>
      </c>
      <c r="FC160" s="51">
        <v>72396.540000000008</v>
      </c>
      <c r="FD160" s="52">
        <v>54672.340000000011</v>
      </c>
      <c r="FF160" s="70">
        <v>4481956.9506998537</v>
      </c>
      <c r="FG160" s="51"/>
      <c r="FH160" s="6">
        <v>483</v>
      </c>
      <c r="FI160" s="6" t="s">
        <v>145</v>
      </c>
      <c r="FJ160" s="7">
        <v>1104</v>
      </c>
      <c r="FK160" s="7">
        <v>3969331.1660889876</v>
      </c>
      <c r="FL160" s="7">
        <v>1701202.2885124646</v>
      </c>
      <c r="FM160" s="53">
        <v>-173573</v>
      </c>
      <c r="FO160" s="37">
        <v>3795758.1660889876</v>
      </c>
      <c r="FP160" s="132"/>
      <c r="FQ160" s="134">
        <v>631172.08116236574</v>
      </c>
      <c r="FS160" s="67">
        <v>285419.57899177913</v>
      </c>
      <c r="FT160" s="34">
        <v>6.8916779855048321E-2</v>
      </c>
      <c r="FU160" s="61">
        <v>258.53222734762602</v>
      </c>
      <c r="FW160" s="6">
        <v>483</v>
      </c>
      <c r="FX160" s="6" t="s">
        <v>145</v>
      </c>
      <c r="FY160" s="7">
        <v>1104</v>
      </c>
      <c r="FZ160" s="7">
        <v>4563353.9023971576</v>
      </c>
      <c r="GA160" s="7">
        <v>1695241.5392575394</v>
      </c>
      <c r="GB160" s="53">
        <v>-173573</v>
      </c>
      <c r="GD160" s="37">
        <f t="shared" si="132"/>
        <v>4389780.9023971576</v>
      </c>
      <c r="GF160" s="67">
        <f t="shared" si="133"/>
        <v>199907.05413758382</v>
      </c>
      <c r="GG160" s="34">
        <f t="shared" si="134"/>
        <v>4.7711950616513898E-2</v>
      </c>
      <c r="GH160" s="61">
        <f t="shared" si="135"/>
        <v>181.0752301970868</v>
      </c>
      <c r="GJ160" s="50">
        <v>6600.17</v>
      </c>
      <c r="GK160" s="51">
        <v>44947.157700000003</v>
      </c>
      <c r="GL160" s="52">
        <f t="shared" si="136"/>
        <v>38346.987700000005</v>
      </c>
      <c r="GN160" s="70">
        <f t="shared" si="137"/>
        <v>4428127.890097158</v>
      </c>
      <c r="GO160" s="51"/>
      <c r="GP160" s="125">
        <v>17</v>
      </c>
      <c r="GQ160" s="51"/>
      <c r="GR160" s="106" t="s">
        <v>1057</v>
      </c>
      <c r="GS160" s="88">
        <v>1119</v>
      </c>
      <c r="GT160" s="88">
        <v>4363446.8482595738</v>
      </c>
      <c r="GU160" s="88">
        <v>1616057.949223889</v>
      </c>
      <c r="GV160" s="88">
        <v>-173573</v>
      </c>
      <c r="GX160" s="97">
        <f t="shared" si="138"/>
        <v>4189873.8482595738</v>
      </c>
      <c r="GZ160" s="88">
        <v>38346.987700000005</v>
      </c>
      <c r="HB160" s="97">
        <f t="shared" si="139"/>
        <v>4228220.8359595742</v>
      </c>
      <c r="HD160" s="110">
        <v>483</v>
      </c>
      <c r="HE160" s="53"/>
    </row>
    <row r="161" spans="1:213" x14ac:dyDescent="0.25">
      <c r="A161" s="6">
        <v>484</v>
      </c>
      <c r="B161" s="6" t="s">
        <v>1058</v>
      </c>
      <c r="C161" s="7">
        <v>3115</v>
      </c>
      <c r="D161" s="7">
        <v>9575020.3555404618</v>
      </c>
      <c r="E161" s="7">
        <v>2670215.6272425419</v>
      </c>
      <c r="F161" s="53">
        <v>266482</v>
      </c>
      <c r="H161" s="37">
        <f t="shared" si="140"/>
        <v>9841502.3555404618</v>
      </c>
      <c r="I161" s="132"/>
      <c r="J161" s="61">
        <v>1652912.694253295</v>
      </c>
      <c r="K161" s="134"/>
      <c r="L161" s="134">
        <f t="shared" si="104"/>
        <v>11494415.049793757</v>
      </c>
      <c r="M161" s="190">
        <f t="shared" si="141"/>
        <v>3690.0208827588308</v>
      </c>
      <c r="O161" s="67">
        <f t="shared" si="142"/>
        <v>-55753.016922485083</v>
      </c>
      <c r="P161" s="34">
        <f t="shared" si="143"/>
        <v>-4.8270307930104329E-3</v>
      </c>
      <c r="Q161" s="61">
        <f t="shared" si="144"/>
        <v>-17.898239782499225</v>
      </c>
      <c r="S161" s="50">
        <v>104670.87400000001</v>
      </c>
      <c r="T161" s="51">
        <v>186232.59400000001</v>
      </c>
      <c r="U161" s="52">
        <f t="shared" si="145"/>
        <v>81561.72</v>
      </c>
      <c r="W161" s="50">
        <f t="shared" si="105"/>
        <v>11575976.769793758</v>
      </c>
      <c r="X161" s="52">
        <f t="shared" si="146"/>
        <v>964664.73081614648</v>
      </c>
      <c r="Y161" s="51"/>
      <c r="Z161" s="6">
        <v>484</v>
      </c>
      <c r="AA161" s="6" t="s">
        <v>146</v>
      </c>
      <c r="AB161" s="7">
        <v>3115</v>
      </c>
      <c r="AC161" s="7">
        <v>9575020.3555404618</v>
      </c>
      <c r="AD161" s="7">
        <v>2670215.6272425419</v>
      </c>
      <c r="AE161" s="53">
        <v>146333</v>
      </c>
      <c r="AG161" s="37">
        <f t="shared" si="147"/>
        <v>9721353.3555404618</v>
      </c>
      <c r="AH161" s="132"/>
      <c r="AI161" s="61">
        <v>1652912.694253295</v>
      </c>
      <c r="AJ161" s="134"/>
      <c r="AK161" s="61">
        <f t="shared" si="106"/>
        <v>11374266.049793757</v>
      </c>
      <c r="AM161" s="67">
        <f t="shared" si="148"/>
        <v>-175902.01692248508</v>
      </c>
      <c r="AN161" s="34">
        <f t="shared" si="149"/>
        <v>-1.5229390248387502E-2</v>
      </c>
      <c r="AO161" s="61">
        <f t="shared" si="150"/>
        <v>-56.469347326640474</v>
      </c>
      <c r="AQ161" s="50">
        <v>104981.8</v>
      </c>
      <c r="AR161" s="51">
        <v>186785.80000000002</v>
      </c>
      <c r="AS161" s="52">
        <f t="shared" si="107"/>
        <v>81804.000000000015</v>
      </c>
      <c r="AU161" s="70">
        <f t="shared" si="108"/>
        <v>11456070.049793757</v>
      </c>
      <c r="AV161" s="51"/>
      <c r="AW161" s="6">
        <v>484</v>
      </c>
      <c r="AX161" s="6" t="s">
        <v>146</v>
      </c>
      <c r="AY161" s="7">
        <v>3115</v>
      </c>
      <c r="AZ161" s="7">
        <v>9569803.5665753633</v>
      </c>
      <c r="BA161" s="7">
        <v>2670291.3712425423</v>
      </c>
      <c r="BB161" s="53">
        <v>146333</v>
      </c>
      <c r="BD161" s="37">
        <f t="shared" si="109"/>
        <v>9716136.5665753633</v>
      </c>
      <c r="BE161" s="132"/>
      <c r="BF161" s="61">
        <v>1640516.6910021929</v>
      </c>
      <c r="BG161" s="134"/>
      <c r="BH161" s="61">
        <f t="shared" si="110"/>
        <v>11356653.257577557</v>
      </c>
      <c r="BJ161" s="67">
        <f t="shared" si="151"/>
        <v>-193514.80913868546</v>
      </c>
      <c r="BK161" s="34">
        <f t="shared" si="152"/>
        <v>-1.6754285134285712E-2</v>
      </c>
      <c r="BL161" s="61">
        <f t="shared" si="153"/>
        <v>-62.12353423392792</v>
      </c>
      <c r="BN161" s="50">
        <v>104981.8</v>
      </c>
      <c r="BO161" s="51">
        <v>186785.80000000002</v>
      </c>
      <c r="BP161" s="52">
        <f t="shared" si="111"/>
        <v>81804.000000000015</v>
      </c>
      <c r="BR161" s="70">
        <f t="shared" si="112"/>
        <v>11438457.257577557</v>
      </c>
      <c r="BS161" s="51"/>
      <c r="BT161" s="6">
        <v>484</v>
      </c>
      <c r="BU161" s="6" t="s">
        <v>146</v>
      </c>
      <c r="BV161" s="7">
        <v>3115</v>
      </c>
      <c r="BW161" s="7">
        <v>9572992.7930189259</v>
      </c>
      <c r="BX161" s="7">
        <v>2676103.1465919171</v>
      </c>
      <c r="BY161" s="53">
        <v>146333</v>
      </c>
      <c r="CA161" s="37">
        <f t="shared" si="113"/>
        <v>9719325.7930189259</v>
      </c>
      <c r="CB161" s="132"/>
      <c r="CC161" s="61">
        <v>1640516.6910021929</v>
      </c>
      <c r="CD161" s="134"/>
      <c r="CE161" s="61">
        <f t="shared" si="114"/>
        <v>11359842.48402112</v>
      </c>
      <c r="CG161" s="67">
        <f t="shared" si="115"/>
        <v>-190325.58269512281</v>
      </c>
      <c r="CH161" s="34">
        <f t="shared" si="116"/>
        <v>-1.6478165650556903E-2</v>
      </c>
      <c r="CI161" s="61">
        <f t="shared" si="155"/>
        <v>-61.099705520103633</v>
      </c>
      <c r="CK161" s="50">
        <v>104981.8</v>
      </c>
      <c r="CL161" s="51">
        <v>186785.80000000002</v>
      </c>
      <c r="CM161" s="52">
        <f t="shared" si="117"/>
        <v>81804.000000000015</v>
      </c>
      <c r="CO161" s="70">
        <f t="shared" si="118"/>
        <v>11441646.48402112</v>
      </c>
      <c r="CP161" s="51"/>
      <c r="CQ161" s="6">
        <v>484</v>
      </c>
      <c r="CR161" s="6" t="s">
        <v>146</v>
      </c>
      <c r="CS161" s="7">
        <v>3115</v>
      </c>
      <c r="CT161" s="7">
        <v>9448930.8101569247</v>
      </c>
      <c r="CU161" s="7">
        <v>2676103.1465919171</v>
      </c>
      <c r="CV161" s="53">
        <v>146333</v>
      </c>
      <c r="CX161" s="37">
        <f t="shared" si="119"/>
        <v>9595263.8101569247</v>
      </c>
      <c r="CY161" s="132"/>
      <c r="CZ161" s="61">
        <v>1640516.6910021929</v>
      </c>
      <c r="DA161" s="134"/>
      <c r="DB161" s="61">
        <f t="shared" si="120"/>
        <v>11235780.501159117</v>
      </c>
      <c r="DD161" s="67">
        <f t="shared" si="121"/>
        <v>-314387.56555712596</v>
      </c>
      <c r="DE161" s="34">
        <f t="shared" si="122"/>
        <v>-2.7219306571225291E-2</v>
      </c>
      <c r="DF161" s="61">
        <f t="shared" si="154"/>
        <v>-100.92698733776115</v>
      </c>
      <c r="DH161" s="50">
        <v>104981.8</v>
      </c>
      <c r="DI161" s="51">
        <v>186785.80000000002</v>
      </c>
      <c r="DJ161" s="52">
        <f t="shared" si="123"/>
        <v>81804.000000000015</v>
      </c>
      <c r="DL161" s="70">
        <f t="shared" si="124"/>
        <v>11317584.501159117</v>
      </c>
      <c r="DM161" s="51"/>
      <c r="DN161" s="6">
        <v>484</v>
      </c>
      <c r="DO161" s="6" t="s">
        <v>146</v>
      </c>
      <c r="DP161" s="7">
        <v>3115</v>
      </c>
      <c r="DQ161" s="7">
        <v>9461314.3137063235</v>
      </c>
      <c r="DR161" s="7">
        <v>2670634.9330552947</v>
      </c>
      <c r="DS161" s="53">
        <v>146333</v>
      </c>
      <c r="DU161" s="37">
        <f t="shared" si="125"/>
        <v>9607647.3137063235</v>
      </c>
      <c r="DV161" s="132"/>
      <c r="DW161" s="61">
        <v>1647557.0658598701</v>
      </c>
      <c r="DX161" s="134"/>
      <c r="DY161" s="61">
        <f t="shared" si="126"/>
        <v>11255204.379566193</v>
      </c>
      <c r="EA161" s="67">
        <f t="shared" si="127"/>
        <v>-294963.68715004995</v>
      </c>
      <c r="EB161" s="34">
        <f t="shared" si="128"/>
        <v>-2.5537609967775064E-2</v>
      </c>
      <c r="EC161" s="61">
        <f t="shared" si="129"/>
        <v>-94.691392343515233</v>
      </c>
      <c r="EE161" s="50">
        <v>104981.8</v>
      </c>
      <c r="EF161" s="51">
        <v>186785.80000000002</v>
      </c>
      <c r="EG161" s="52">
        <f t="shared" si="130"/>
        <v>81804.000000000015</v>
      </c>
      <c r="EI161" s="70">
        <f t="shared" si="131"/>
        <v>11337008.379566193</v>
      </c>
      <c r="EJ161" s="51"/>
      <c r="EK161" s="6">
        <v>484</v>
      </c>
      <c r="EL161" s="6" t="s">
        <v>146</v>
      </c>
      <c r="EM161" s="7">
        <v>3115</v>
      </c>
      <c r="EN161" s="7">
        <v>9617998.8058250211</v>
      </c>
      <c r="EO161" s="7">
        <v>2670634.9330552947</v>
      </c>
      <c r="EP161" s="53">
        <v>146333</v>
      </c>
      <c r="ER161" s="37">
        <v>9764331.8058250211</v>
      </c>
      <c r="ES161" s="132"/>
      <c r="ET161" s="61">
        <v>1647557.0658598701</v>
      </c>
      <c r="EU161" s="134"/>
      <c r="EV161" s="61">
        <v>11411888.87168489</v>
      </c>
      <c r="EX161" s="67">
        <v>-1876.8750313539058</v>
      </c>
      <c r="EY161" s="34">
        <v>-1.6443959627381394E-4</v>
      </c>
      <c r="EZ161" s="61">
        <v>-0.60252809995309975</v>
      </c>
      <c r="FB161" s="50">
        <v>104981.8</v>
      </c>
      <c r="FC161" s="51">
        <v>186785.80000000002</v>
      </c>
      <c r="FD161" s="52">
        <v>81804.000000000015</v>
      </c>
      <c r="FF161" s="70">
        <v>11493692.87168489</v>
      </c>
      <c r="FG161" s="51"/>
      <c r="FH161" s="6">
        <v>484</v>
      </c>
      <c r="FI161" s="6" t="s">
        <v>146</v>
      </c>
      <c r="FJ161" s="7">
        <v>3115</v>
      </c>
      <c r="FK161" s="7">
        <v>9614871.5932891797</v>
      </c>
      <c r="FL161" s="7">
        <v>2668483.9909969983</v>
      </c>
      <c r="FM161" s="53">
        <v>146333</v>
      </c>
      <c r="FO161" s="37">
        <v>9761204.5932891797</v>
      </c>
      <c r="FP161" s="132"/>
      <c r="FQ161" s="134">
        <v>1647557.0658598701</v>
      </c>
      <c r="FS161" s="67">
        <v>-5004.0875671934336</v>
      </c>
      <c r="FT161" s="34">
        <v>-4.384256413036264E-4</v>
      </c>
      <c r="FU161" s="61">
        <v>-1.6064486572049546</v>
      </c>
      <c r="FW161" s="6">
        <v>484</v>
      </c>
      <c r="FX161" s="6" t="s">
        <v>146</v>
      </c>
      <c r="FY161" s="7">
        <v>3115</v>
      </c>
      <c r="FZ161" s="7">
        <v>11175163.636133336</v>
      </c>
      <c r="GA161" s="7">
        <v>2670623.2057591388</v>
      </c>
      <c r="GB161" s="53">
        <v>156040</v>
      </c>
      <c r="GD161" s="37">
        <f t="shared" si="132"/>
        <v>11331203.636133336</v>
      </c>
      <c r="GF161" s="67">
        <f t="shared" si="133"/>
        <v>-218964.43058290705</v>
      </c>
      <c r="GG161" s="34">
        <f t="shared" si="134"/>
        <v>-1.895768350019858E-2</v>
      </c>
      <c r="GH161" s="61">
        <f t="shared" si="135"/>
        <v>-70.293557169472564</v>
      </c>
      <c r="GJ161" s="50">
        <v>168964.35200000001</v>
      </c>
      <c r="GK161" s="51">
        <v>183616.72940000001</v>
      </c>
      <c r="GL161" s="52">
        <f t="shared" si="136"/>
        <v>14652.377399999998</v>
      </c>
      <c r="GN161" s="70">
        <f t="shared" si="137"/>
        <v>11345856.013533335</v>
      </c>
      <c r="GO161" s="51"/>
      <c r="GP161" s="125">
        <v>4</v>
      </c>
      <c r="GQ161" s="51"/>
      <c r="GR161" s="106" t="s">
        <v>1058</v>
      </c>
      <c r="GS161" s="88">
        <v>3156</v>
      </c>
      <c r="GT161" s="88">
        <v>11403835.066716243</v>
      </c>
      <c r="GU161" s="88">
        <v>2625203.8994708038</v>
      </c>
      <c r="GV161" s="88">
        <v>146333</v>
      </c>
      <c r="GX161" s="97">
        <f t="shared" si="138"/>
        <v>11550168.066716243</v>
      </c>
      <c r="GZ161" s="88">
        <v>14652.377399999998</v>
      </c>
      <c r="HB161" s="97">
        <f t="shared" si="139"/>
        <v>11564820.444116242</v>
      </c>
      <c r="HD161" s="110">
        <v>484</v>
      </c>
      <c r="HE161" s="53"/>
    </row>
    <row r="162" spans="1:213" x14ac:dyDescent="0.25">
      <c r="A162" s="6">
        <v>489</v>
      </c>
      <c r="B162" s="6" t="s">
        <v>1059</v>
      </c>
      <c r="C162" s="7">
        <v>1940</v>
      </c>
      <c r="D162" s="7">
        <v>6876539.2082301173</v>
      </c>
      <c r="E162" s="7">
        <v>1825213.1272827135</v>
      </c>
      <c r="F162" s="53">
        <v>-380602</v>
      </c>
      <c r="H162" s="37">
        <f t="shared" si="140"/>
        <v>6495937.2082301173</v>
      </c>
      <c r="I162" s="132"/>
      <c r="J162" s="61">
        <v>1184029.767356328</v>
      </c>
      <c r="K162" s="134"/>
      <c r="L162" s="134">
        <f t="shared" si="104"/>
        <v>7679966.9755864451</v>
      </c>
      <c r="M162" s="190">
        <f t="shared" si="141"/>
        <v>3958.7458637043533</v>
      </c>
      <c r="O162" s="67">
        <f t="shared" si="142"/>
        <v>-95853.778860752471</v>
      </c>
      <c r="P162" s="34">
        <f t="shared" si="143"/>
        <v>-1.2327159008382641E-2</v>
      </c>
      <c r="Q162" s="61">
        <f t="shared" si="144"/>
        <v>-49.409164361212611</v>
      </c>
      <c r="S162" s="50">
        <v>1269644.108</v>
      </c>
      <c r="T162" s="51">
        <v>87067.136100000003</v>
      </c>
      <c r="U162" s="52">
        <f t="shared" si="145"/>
        <v>-1182576.9719</v>
      </c>
      <c r="W162" s="50">
        <f t="shared" si="105"/>
        <v>6497390.0036864448</v>
      </c>
      <c r="X162" s="52">
        <f t="shared" si="146"/>
        <v>541449.16697387036</v>
      </c>
      <c r="Y162" s="51"/>
      <c r="Z162" s="6">
        <v>489</v>
      </c>
      <c r="AA162" s="6" t="s">
        <v>147</v>
      </c>
      <c r="AB162" s="7">
        <v>1940</v>
      </c>
      <c r="AC162" s="7">
        <v>6876539.2082301164</v>
      </c>
      <c r="AD162" s="7">
        <v>1825213.1272827128</v>
      </c>
      <c r="AE162" s="53">
        <v>-401497</v>
      </c>
      <c r="AG162" s="37">
        <f t="shared" si="147"/>
        <v>6475042.2082301164</v>
      </c>
      <c r="AH162" s="132"/>
      <c r="AI162" s="61">
        <v>1184029.767356328</v>
      </c>
      <c r="AJ162" s="134"/>
      <c r="AK162" s="61">
        <f t="shared" si="106"/>
        <v>7659071.9755864441</v>
      </c>
      <c r="AM162" s="67">
        <f t="shared" si="148"/>
        <v>-116748.7788607534</v>
      </c>
      <c r="AN162" s="34">
        <f t="shared" si="149"/>
        <v>-1.5014335148348384E-2</v>
      </c>
      <c r="AO162" s="61">
        <f t="shared" si="150"/>
        <v>-60.179782917914125</v>
      </c>
      <c r="AQ162" s="50">
        <v>1273415.6000000001</v>
      </c>
      <c r="AR162" s="51">
        <v>87325.77</v>
      </c>
      <c r="AS162" s="52">
        <f t="shared" si="107"/>
        <v>-1186089.83</v>
      </c>
      <c r="AU162" s="70">
        <f t="shared" si="108"/>
        <v>6472982.1455864441</v>
      </c>
      <c r="AV162" s="51"/>
      <c r="AW162" s="6">
        <v>489</v>
      </c>
      <c r="AX162" s="6" t="s">
        <v>147</v>
      </c>
      <c r="AY162" s="7">
        <v>1940</v>
      </c>
      <c r="AZ162" s="7">
        <v>6882244.7406952307</v>
      </c>
      <c r="BA162" s="7">
        <v>1825260.935282713</v>
      </c>
      <c r="BB162" s="53">
        <v>-401497</v>
      </c>
      <c r="BD162" s="37">
        <f t="shared" si="109"/>
        <v>6480747.7406952307</v>
      </c>
      <c r="BE162" s="132"/>
      <c r="BF162" s="61">
        <v>1184135.3200860741</v>
      </c>
      <c r="BG162" s="134"/>
      <c r="BH162" s="61">
        <f t="shared" si="110"/>
        <v>7664883.0607813047</v>
      </c>
      <c r="BJ162" s="67">
        <f t="shared" si="151"/>
        <v>-110937.69366589282</v>
      </c>
      <c r="BK162" s="34">
        <f t="shared" si="152"/>
        <v>-1.4267007582761553E-2</v>
      </c>
      <c r="BL162" s="61">
        <f t="shared" si="153"/>
        <v>-57.184378178295269</v>
      </c>
      <c r="BN162" s="50">
        <v>1273415.6000000001</v>
      </c>
      <c r="BO162" s="51">
        <v>87325.77</v>
      </c>
      <c r="BP162" s="52">
        <f t="shared" si="111"/>
        <v>-1186089.83</v>
      </c>
      <c r="BR162" s="70">
        <f t="shared" si="112"/>
        <v>6478793.2307813047</v>
      </c>
      <c r="BS162" s="51"/>
      <c r="BT162" s="6">
        <v>489</v>
      </c>
      <c r="BU162" s="6" t="s">
        <v>147</v>
      </c>
      <c r="BV162" s="7">
        <v>1940</v>
      </c>
      <c r="BW162" s="7">
        <v>6884858.0732694287</v>
      </c>
      <c r="BX162" s="7">
        <v>1828398.055440919</v>
      </c>
      <c r="BY162" s="53">
        <v>-401497</v>
      </c>
      <c r="CA162" s="37">
        <f t="shared" si="113"/>
        <v>6483361.0732694287</v>
      </c>
      <c r="CB162" s="132"/>
      <c r="CC162" s="61">
        <v>1184135.3200860741</v>
      </c>
      <c r="CD162" s="134"/>
      <c r="CE162" s="61">
        <f t="shared" si="114"/>
        <v>7667496.3933555027</v>
      </c>
      <c r="CG162" s="67">
        <f t="shared" si="115"/>
        <v>-108324.36109169479</v>
      </c>
      <c r="CH162" s="34">
        <f t="shared" si="116"/>
        <v>-1.393092311570341E-2</v>
      </c>
      <c r="CI162" s="61">
        <f t="shared" si="155"/>
        <v>-55.837299531801442</v>
      </c>
      <c r="CK162" s="50">
        <v>1273415.6000000001</v>
      </c>
      <c r="CL162" s="51">
        <v>87325.77</v>
      </c>
      <c r="CM162" s="52">
        <f t="shared" si="117"/>
        <v>-1186089.83</v>
      </c>
      <c r="CO162" s="70">
        <f t="shared" si="118"/>
        <v>6481406.5633555027</v>
      </c>
      <c r="CP162" s="51"/>
      <c r="CQ162" s="6">
        <v>489</v>
      </c>
      <c r="CR162" s="6" t="s">
        <v>147</v>
      </c>
      <c r="CS162" s="7">
        <v>1940</v>
      </c>
      <c r="CT162" s="7">
        <v>6954718.9346625712</v>
      </c>
      <c r="CU162" s="7">
        <v>1828398.055440919</v>
      </c>
      <c r="CV162" s="53">
        <v>-401497</v>
      </c>
      <c r="CX162" s="37">
        <f t="shared" si="119"/>
        <v>6553221.9346625712</v>
      </c>
      <c r="CY162" s="132"/>
      <c r="CZ162" s="61">
        <v>1184135.3200860741</v>
      </c>
      <c r="DA162" s="134"/>
      <c r="DB162" s="61">
        <f t="shared" si="120"/>
        <v>7737357.2547486452</v>
      </c>
      <c r="DD162" s="67">
        <f t="shared" si="121"/>
        <v>-38463.499698552303</v>
      </c>
      <c r="DE162" s="34">
        <f t="shared" si="122"/>
        <v>-4.9465517420208037E-3</v>
      </c>
      <c r="DF162" s="61">
        <f t="shared" si="154"/>
        <v>-19.826546236367168</v>
      </c>
      <c r="DH162" s="50">
        <v>1273415.6000000001</v>
      </c>
      <c r="DI162" s="51">
        <v>87325.77</v>
      </c>
      <c r="DJ162" s="52">
        <f t="shared" si="123"/>
        <v>-1186089.83</v>
      </c>
      <c r="DL162" s="70">
        <f t="shared" si="124"/>
        <v>6551267.4247486452</v>
      </c>
      <c r="DM162" s="51"/>
      <c r="DN162" s="6">
        <v>489</v>
      </c>
      <c r="DO162" s="6" t="s">
        <v>147</v>
      </c>
      <c r="DP162" s="7">
        <v>1940</v>
      </c>
      <c r="DQ162" s="7">
        <v>6986354.725459978</v>
      </c>
      <c r="DR162" s="7">
        <v>1840901.8428242281</v>
      </c>
      <c r="DS162" s="53">
        <v>-401497</v>
      </c>
      <c r="DU162" s="37">
        <f t="shared" si="125"/>
        <v>6584857.725459978</v>
      </c>
      <c r="DV162" s="132"/>
      <c r="DW162" s="61">
        <v>1187264.4926266861</v>
      </c>
      <c r="DX162" s="134"/>
      <c r="DY162" s="61">
        <f t="shared" si="126"/>
        <v>7772122.2180866636</v>
      </c>
      <c r="EA162" s="67">
        <f t="shared" si="127"/>
        <v>-3698.536360533908</v>
      </c>
      <c r="EB162" s="34">
        <f t="shared" si="128"/>
        <v>-4.7564578419822981E-4</v>
      </c>
      <c r="EC162" s="61">
        <f t="shared" si="129"/>
        <v>-1.9064620415123237</v>
      </c>
      <c r="EE162" s="50">
        <v>1273415.6000000001</v>
      </c>
      <c r="EF162" s="51">
        <v>87325.77</v>
      </c>
      <c r="EG162" s="52">
        <f t="shared" si="130"/>
        <v>-1186089.83</v>
      </c>
      <c r="EI162" s="70">
        <f t="shared" si="131"/>
        <v>6586032.3880866636</v>
      </c>
      <c r="EJ162" s="51"/>
      <c r="EK162" s="6">
        <v>489</v>
      </c>
      <c r="EL162" s="6" t="s">
        <v>147</v>
      </c>
      <c r="EM162" s="7">
        <v>1940</v>
      </c>
      <c r="EN162" s="7">
        <v>7093091.2252500523</v>
      </c>
      <c r="EO162" s="7">
        <v>1840901.8428242281</v>
      </c>
      <c r="EP162" s="53">
        <v>-401497</v>
      </c>
      <c r="ER162" s="37">
        <v>6691594.2252500523</v>
      </c>
      <c r="ES162" s="132"/>
      <c r="ET162" s="61">
        <v>1187264.4926266861</v>
      </c>
      <c r="EU162" s="134"/>
      <c r="EV162" s="61">
        <v>7878858.7178767379</v>
      </c>
      <c r="EX162" s="67">
        <v>189132.20342954062</v>
      </c>
      <c r="EY162" s="34">
        <v>2.4595439522355631E-2</v>
      </c>
      <c r="EZ162" s="61">
        <v>97.49082651007248</v>
      </c>
      <c r="FB162" s="50">
        <v>1273415.6000000001</v>
      </c>
      <c r="FC162" s="51">
        <v>87325.77</v>
      </c>
      <c r="FD162" s="52">
        <v>-1186089.83</v>
      </c>
      <c r="FF162" s="70">
        <v>6692768.8878767379</v>
      </c>
      <c r="FG162" s="51"/>
      <c r="FH162" s="6">
        <v>489</v>
      </c>
      <c r="FI162" s="6" t="s">
        <v>147</v>
      </c>
      <c r="FJ162" s="7">
        <v>1940</v>
      </c>
      <c r="FK162" s="7">
        <v>7091765.8701280747</v>
      </c>
      <c r="FL162" s="7">
        <v>1840182.7874497427</v>
      </c>
      <c r="FM162" s="53">
        <v>-401497</v>
      </c>
      <c r="FO162" s="37">
        <v>6690268.8701280747</v>
      </c>
      <c r="FP162" s="132"/>
      <c r="FQ162" s="134">
        <v>1187264.4926266861</v>
      </c>
      <c r="FS162" s="67">
        <v>187806.84830756299</v>
      </c>
      <c r="FT162" s="34">
        <v>2.4423085522575848E-2</v>
      </c>
      <c r="FU162" s="61">
        <v>96.807653766785052</v>
      </c>
      <c r="FW162" s="6">
        <v>489</v>
      </c>
      <c r="FX162" s="6" t="s">
        <v>147</v>
      </c>
      <c r="FY162" s="7">
        <v>1940</v>
      </c>
      <c r="FZ162" s="7">
        <v>8198186.1767674722</v>
      </c>
      <c r="GA162" s="7">
        <v>1829127.9426378324</v>
      </c>
      <c r="GB162" s="53">
        <v>-401497</v>
      </c>
      <c r="GD162" s="37">
        <f t="shared" si="132"/>
        <v>7796689.1767674722</v>
      </c>
      <c r="GF162" s="67">
        <f t="shared" si="133"/>
        <v>20868.422320274636</v>
      </c>
      <c r="GG162" s="34">
        <f t="shared" si="134"/>
        <v>2.6837581496897845E-3</v>
      </c>
      <c r="GH162" s="61">
        <f t="shared" si="135"/>
        <v>10.756918721791049</v>
      </c>
      <c r="GJ162" s="50">
        <v>1375475.4280000001</v>
      </c>
      <c r="GK162" s="51">
        <v>115304.96990000001</v>
      </c>
      <c r="GL162" s="52">
        <f t="shared" si="136"/>
        <v>-1260170.4581000002</v>
      </c>
      <c r="GN162" s="70">
        <f t="shared" si="137"/>
        <v>6536518.7186674718</v>
      </c>
      <c r="GO162" s="51"/>
      <c r="GP162" s="125">
        <v>8</v>
      </c>
      <c r="GQ162" s="51"/>
      <c r="GR162" s="106" t="s">
        <v>1059</v>
      </c>
      <c r="GS162" s="88">
        <v>1992</v>
      </c>
      <c r="GT162" s="88">
        <v>8177317.7544471975</v>
      </c>
      <c r="GU162" s="88">
        <v>1845075.2799098189</v>
      </c>
      <c r="GV162" s="88">
        <v>-401497</v>
      </c>
      <c r="GX162" s="97">
        <f t="shared" si="138"/>
        <v>7775820.7544471975</v>
      </c>
      <c r="GZ162" s="88">
        <v>-1260170.4581000002</v>
      </c>
      <c r="HB162" s="97">
        <f t="shared" si="139"/>
        <v>6515650.2963471971</v>
      </c>
      <c r="HD162" s="110">
        <v>489</v>
      </c>
      <c r="HE162" s="53"/>
    </row>
    <row r="163" spans="1:213" x14ac:dyDescent="0.25">
      <c r="A163" s="6">
        <v>491</v>
      </c>
      <c r="B163" s="6" t="s">
        <v>1060</v>
      </c>
      <c r="C163" s="7">
        <v>53818</v>
      </c>
      <c r="D163" s="7">
        <v>95381687.240531594</v>
      </c>
      <c r="E163" s="7">
        <v>21921431.615438856</v>
      </c>
      <c r="F163" s="53">
        <v>531687</v>
      </c>
      <c r="H163" s="37">
        <f t="shared" si="140"/>
        <v>95913374.240531594</v>
      </c>
      <c r="I163" s="132"/>
      <c r="J163" s="61">
        <v>24509968.363241948</v>
      </c>
      <c r="K163" s="134"/>
      <c r="L163" s="134">
        <f t="shared" si="104"/>
        <v>120423342.60377353</v>
      </c>
      <c r="M163" s="190">
        <f t="shared" si="141"/>
        <v>2237.603452446645</v>
      </c>
      <c r="O163" s="67">
        <f t="shared" si="142"/>
        <v>8913378.9716591835</v>
      </c>
      <c r="P163" s="34">
        <f t="shared" si="143"/>
        <v>7.9933475730164905E-2</v>
      </c>
      <c r="Q163" s="61">
        <f t="shared" si="144"/>
        <v>165.6207769084541</v>
      </c>
      <c r="S163" s="50">
        <v>636929.06510000001</v>
      </c>
      <c r="T163" s="51">
        <v>855106.66609999991</v>
      </c>
      <c r="U163" s="52">
        <f t="shared" si="145"/>
        <v>218177.60099999991</v>
      </c>
      <c r="W163" s="50">
        <f t="shared" si="105"/>
        <v>120641520.20477353</v>
      </c>
      <c r="X163" s="52">
        <f t="shared" si="146"/>
        <v>10053460.017064461</v>
      </c>
      <c r="Y163" s="51"/>
      <c r="Z163" s="6">
        <v>491</v>
      </c>
      <c r="AA163" s="6" t="s">
        <v>148</v>
      </c>
      <c r="AB163" s="7">
        <v>53818</v>
      </c>
      <c r="AC163" s="7">
        <v>95381687.240531594</v>
      </c>
      <c r="AD163" s="7">
        <v>21921431.615438856</v>
      </c>
      <c r="AE163" s="53">
        <v>-3367631</v>
      </c>
      <c r="AG163" s="37">
        <f t="shared" si="147"/>
        <v>92014056.240531594</v>
      </c>
      <c r="AH163" s="132"/>
      <c r="AI163" s="61">
        <v>24509968.363241948</v>
      </c>
      <c r="AJ163" s="134"/>
      <c r="AK163" s="61">
        <f t="shared" si="106"/>
        <v>116524024.60377353</v>
      </c>
      <c r="AM163" s="67">
        <f t="shared" si="148"/>
        <v>5014060.9716591835</v>
      </c>
      <c r="AN163" s="34">
        <f t="shared" si="149"/>
        <v>4.4965138614888378E-2</v>
      </c>
      <c r="AO163" s="61">
        <f t="shared" si="150"/>
        <v>93.166988213222041</v>
      </c>
      <c r="AQ163" s="50">
        <v>632004.07000000018</v>
      </c>
      <c r="AR163" s="51">
        <v>857646.76999999967</v>
      </c>
      <c r="AS163" s="52">
        <f t="shared" si="107"/>
        <v>225642.69999999949</v>
      </c>
      <c r="AU163" s="70">
        <f t="shared" si="108"/>
        <v>116749667.30377354</v>
      </c>
      <c r="AV163" s="51"/>
      <c r="AW163" s="6">
        <v>491</v>
      </c>
      <c r="AX163" s="6" t="s">
        <v>148</v>
      </c>
      <c r="AY163" s="7">
        <v>53818</v>
      </c>
      <c r="AZ163" s="7">
        <v>95282208.470444292</v>
      </c>
      <c r="BA163" s="7">
        <v>21922733.879438866</v>
      </c>
      <c r="BB163" s="53">
        <v>-3367631</v>
      </c>
      <c r="BD163" s="37">
        <f t="shared" si="109"/>
        <v>91914577.470444292</v>
      </c>
      <c r="BE163" s="132"/>
      <c r="BF163" s="61">
        <v>24456005.923101906</v>
      </c>
      <c r="BG163" s="134"/>
      <c r="BH163" s="61">
        <f t="shared" si="110"/>
        <v>116370583.39354619</v>
      </c>
      <c r="BJ163" s="67">
        <f t="shared" si="151"/>
        <v>4860619.761431843</v>
      </c>
      <c r="BK163" s="34">
        <f t="shared" si="152"/>
        <v>4.3589107225141331E-2</v>
      </c>
      <c r="BL163" s="61">
        <f t="shared" si="153"/>
        <v>90.315875012669423</v>
      </c>
      <c r="BN163" s="50">
        <v>632004.07000000018</v>
      </c>
      <c r="BO163" s="51">
        <v>857646.76999999967</v>
      </c>
      <c r="BP163" s="52">
        <f t="shared" si="111"/>
        <v>225642.69999999949</v>
      </c>
      <c r="BR163" s="70">
        <f t="shared" si="112"/>
        <v>116596226.0935462</v>
      </c>
      <c r="BS163" s="51"/>
      <c r="BT163" s="6">
        <v>491</v>
      </c>
      <c r="BU163" s="6" t="s">
        <v>148</v>
      </c>
      <c r="BV163" s="7">
        <v>53818</v>
      </c>
      <c r="BW163" s="7">
        <v>95285377.76058124</v>
      </c>
      <c r="BX163" s="7">
        <v>21969448.976246167</v>
      </c>
      <c r="BY163" s="53">
        <v>-3367631</v>
      </c>
      <c r="CA163" s="37">
        <f t="shared" si="113"/>
        <v>91917746.76058124</v>
      </c>
      <c r="CB163" s="132"/>
      <c r="CC163" s="61">
        <v>24456005.923101906</v>
      </c>
      <c r="CD163" s="134"/>
      <c r="CE163" s="61">
        <f t="shared" si="114"/>
        <v>116373752.68368314</v>
      </c>
      <c r="CG163" s="67">
        <f t="shared" si="115"/>
        <v>4863789.0515687913</v>
      </c>
      <c r="CH163" s="34">
        <f t="shared" si="116"/>
        <v>4.3617528812179097E-2</v>
      </c>
      <c r="CI163" s="61">
        <f t="shared" si="155"/>
        <v>90.374764048622978</v>
      </c>
      <c r="CK163" s="50">
        <v>632004.07000000018</v>
      </c>
      <c r="CL163" s="51">
        <v>857646.76999999967</v>
      </c>
      <c r="CM163" s="52">
        <f t="shared" si="117"/>
        <v>225642.69999999949</v>
      </c>
      <c r="CO163" s="70">
        <f t="shared" si="118"/>
        <v>116599395.38368315</v>
      </c>
      <c r="CP163" s="51"/>
      <c r="CQ163" s="6">
        <v>491</v>
      </c>
      <c r="CR163" s="6" t="s">
        <v>148</v>
      </c>
      <c r="CS163" s="7">
        <v>53818</v>
      </c>
      <c r="CT163" s="7">
        <v>96370870.479227796</v>
      </c>
      <c r="CU163" s="7">
        <v>21969448.976246167</v>
      </c>
      <c r="CV163" s="53">
        <v>-3367631</v>
      </c>
      <c r="CX163" s="37">
        <f t="shared" si="119"/>
        <v>93003239.479227796</v>
      </c>
      <c r="CY163" s="132"/>
      <c r="CZ163" s="61">
        <v>24456005.923101906</v>
      </c>
      <c r="DA163" s="134"/>
      <c r="DB163" s="61">
        <f t="shared" si="120"/>
        <v>117459245.4023297</v>
      </c>
      <c r="DD163" s="67">
        <f t="shared" si="121"/>
        <v>5949281.7702153474</v>
      </c>
      <c r="DE163" s="34">
        <f t="shared" si="122"/>
        <v>5.3352019644117094E-2</v>
      </c>
      <c r="DF163" s="61">
        <f t="shared" si="154"/>
        <v>110.54446040758384</v>
      </c>
      <c r="DH163" s="50">
        <v>632004.07000000018</v>
      </c>
      <c r="DI163" s="51">
        <v>857646.76999999967</v>
      </c>
      <c r="DJ163" s="52">
        <f t="shared" si="123"/>
        <v>225642.69999999949</v>
      </c>
      <c r="DL163" s="70">
        <f t="shared" si="124"/>
        <v>117684888.1023297</v>
      </c>
      <c r="DM163" s="51"/>
      <c r="DN163" s="6">
        <v>491</v>
      </c>
      <c r="DO163" s="6" t="s">
        <v>148</v>
      </c>
      <c r="DP163" s="7">
        <v>53818</v>
      </c>
      <c r="DQ163" s="7">
        <v>96705935.46966663</v>
      </c>
      <c r="DR163" s="7">
        <v>21994667.250674244</v>
      </c>
      <c r="DS163" s="53">
        <v>-3367631</v>
      </c>
      <c r="DU163" s="37">
        <f t="shared" si="125"/>
        <v>93338304.46966663</v>
      </c>
      <c r="DV163" s="132"/>
      <c r="DW163" s="61">
        <v>24685277.569723442</v>
      </c>
      <c r="DX163" s="134"/>
      <c r="DY163" s="61">
        <f t="shared" si="126"/>
        <v>118023582.03939007</v>
      </c>
      <c r="EA163" s="67">
        <f t="shared" si="127"/>
        <v>6513618.4072757214</v>
      </c>
      <c r="EB163" s="34">
        <f t="shared" si="128"/>
        <v>5.8412882536353281E-2</v>
      </c>
      <c r="EC163" s="61">
        <f t="shared" si="129"/>
        <v>121.03048064357132</v>
      </c>
      <c r="EE163" s="50">
        <v>632004.07000000018</v>
      </c>
      <c r="EF163" s="51">
        <v>857646.76999999967</v>
      </c>
      <c r="EG163" s="52">
        <f t="shared" si="130"/>
        <v>225642.69999999949</v>
      </c>
      <c r="EI163" s="70">
        <f t="shared" si="131"/>
        <v>118249224.73939008</v>
      </c>
      <c r="EJ163" s="51"/>
      <c r="EK163" s="6">
        <v>491</v>
      </c>
      <c r="EL163" s="6" t="s">
        <v>148</v>
      </c>
      <c r="EM163" s="7">
        <v>53818</v>
      </c>
      <c r="EN163" s="7">
        <v>99148881.656630024</v>
      </c>
      <c r="EO163" s="7">
        <v>21994667.250674244</v>
      </c>
      <c r="EP163" s="53">
        <v>-3367631</v>
      </c>
      <c r="ER163" s="37">
        <v>95781250.656630024</v>
      </c>
      <c r="ES163" s="132"/>
      <c r="ET163" s="61">
        <v>24685277.569723442</v>
      </c>
      <c r="EU163" s="134"/>
      <c r="EV163" s="61">
        <v>120466528.22635347</v>
      </c>
      <c r="EX163" s="67">
        <v>11301725.014239118</v>
      </c>
      <c r="EY163" s="34">
        <v>0.10352901925979867</v>
      </c>
      <c r="EZ163" s="61">
        <v>209.99897830166705</v>
      </c>
      <c r="FB163" s="50">
        <v>632004.07000000018</v>
      </c>
      <c r="FC163" s="51">
        <v>857646.76999999967</v>
      </c>
      <c r="FD163" s="52">
        <v>225642.69999999949</v>
      </c>
      <c r="FF163" s="70">
        <v>120692170.92635347</v>
      </c>
      <c r="FG163" s="51"/>
      <c r="FH163" s="6">
        <v>491</v>
      </c>
      <c r="FI163" s="6" t="s">
        <v>148</v>
      </c>
      <c r="FJ163" s="7">
        <v>53818</v>
      </c>
      <c r="FK163" s="7">
        <v>99156893.662798345</v>
      </c>
      <c r="FL163" s="7">
        <v>22019495.662471823</v>
      </c>
      <c r="FM163" s="53">
        <v>-3367631</v>
      </c>
      <c r="FO163" s="37">
        <v>95789262.662798345</v>
      </c>
      <c r="FP163" s="132"/>
      <c r="FQ163" s="134">
        <v>24685277.569723442</v>
      </c>
      <c r="FS163" s="67">
        <v>11309737.020407438</v>
      </c>
      <c r="FT163" s="34">
        <v>0.10360241293553088</v>
      </c>
      <c r="FU163" s="61">
        <v>210.1478505408495</v>
      </c>
      <c r="FW163" s="6">
        <v>491</v>
      </c>
      <c r="FX163" s="6" t="s">
        <v>148</v>
      </c>
      <c r="FY163" s="7">
        <v>53818</v>
      </c>
      <c r="FZ163" s="7">
        <v>122557008.51308358</v>
      </c>
      <c r="GA163" s="7">
        <v>22102497.207924634</v>
      </c>
      <c r="GB163" s="53">
        <v>-3367631</v>
      </c>
      <c r="GD163" s="37">
        <f t="shared" si="132"/>
        <v>119189377.51308358</v>
      </c>
      <c r="GF163" s="67">
        <f t="shared" si="133"/>
        <v>7679413.8809692264</v>
      </c>
      <c r="GG163" s="34">
        <f t="shared" si="134"/>
        <v>6.8867513097794528E-2</v>
      </c>
      <c r="GH163" s="61">
        <f t="shared" si="135"/>
        <v>142.6922940460297</v>
      </c>
      <c r="GJ163" s="50">
        <v>566664.19551999995</v>
      </c>
      <c r="GK163" s="51">
        <v>844821.76000000013</v>
      </c>
      <c r="GL163" s="52">
        <f t="shared" si="136"/>
        <v>278157.56448000018</v>
      </c>
      <c r="GN163" s="70">
        <f t="shared" si="137"/>
        <v>119467535.07756358</v>
      </c>
      <c r="GO163" s="51"/>
      <c r="GP163" s="125">
        <v>10</v>
      </c>
      <c r="GQ163" s="51"/>
      <c r="GR163" s="106" t="s">
        <v>1060</v>
      </c>
      <c r="GS163" s="88">
        <v>54261</v>
      </c>
      <c r="GT163" s="88">
        <v>114877594.63211435</v>
      </c>
      <c r="GU163" s="88">
        <v>21271198.728614528</v>
      </c>
      <c r="GV163" s="88">
        <v>-3367631</v>
      </c>
      <c r="GX163" s="97">
        <f t="shared" si="138"/>
        <v>111509963.63211435</v>
      </c>
      <c r="GZ163" s="88">
        <v>278157.56448000018</v>
      </c>
      <c r="HB163" s="97">
        <f t="shared" si="139"/>
        <v>111788121.19659436</v>
      </c>
      <c r="HD163" s="110">
        <v>491</v>
      </c>
      <c r="HE163" s="53"/>
    </row>
    <row r="164" spans="1:213" x14ac:dyDescent="0.25">
      <c r="A164" s="6">
        <v>494</v>
      </c>
      <c r="B164" s="6" t="s">
        <v>1061</v>
      </c>
      <c r="C164" s="7">
        <v>8980</v>
      </c>
      <c r="D164" s="7">
        <v>23451913.410799406</v>
      </c>
      <c r="E164" s="7">
        <v>7261058.06102244</v>
      </c>
      <c r="F164" s="53">
        <v>-334954</v>
      </c>
      <c r="H164" s="37">
        <f t="shared" si="140"/>
        <v>23116959.410799406</v>
      </c>
      <c r="I164" s="132"/>
      <c r="J164" s="61">
        <v>3560875.9632526054</v>
      </c>
      <c r="K164" s="134"/>
      <c r="L164" s="134">
        <f t="shared" si="104"/>
        <v>26677835.37405201</v>
      </c>
      <c r="M164" s="190">
        <f t="shared" si="141"/>
        <v>2970.8057209412036</v>
      </c>
      <c r="O164" s="67">
        <f t="shared" si="142"/>
        <v>1672901.3750170134</v>
      </c>
      <c r="P164" s="34">
        <f t="shared" si="143"/>
        <v>6.6902851056578463E-2</v>
      </c>
      <c r="Q164" s="61">
        <f t="shared" si="144"/>
        <v>186.29191258541351</v>
      </c>
      <c r="S164" s="50">
        <v>110117.83753400001</v>
      </c>
      <c r="T164" s="51">
        <v>187591.95600000001</v>
      </c>
      <c r="U164" s="52">
        <f t="shared" si="145"/>
        <v>77474.118466</v>
      </c>
      <c r="W164" s="50">
        <f t="shared" si="105"/>
        <v>26755309.492518011</v>
      </c>
      <c r="X164" s="52">
        <f t="shared" si="146"/>
        <v>2229609.124376501</v>
      </c>
      <c r="Y164" s="51"/>
      <c r="Z164" s="6">
        <v>494</v>
      </c>
      <c r="AA164" s="6" t="s">
        <v>149</v>
      </c>
      <c r="AB164" s="7">
        <v>8980</v>
      </c>
      <c r="AC164" s="7">
        <v>23451913.410799406</v>
      </c>
      <c r="AD164" s="7">
        <v>7261058.06102244</v>
      </c>
      <c r="AE164" s="53">
        <v>-364984</v>
      </c>
      <c r="AG164" s="37">
        <f t="shared" si="147"/>
        <v>23086929.410799406</v>
      </c>
      <c r="AH164" s="132"/>
      <c r="AI164" s="61">
        <v>3560875.9632526054</v>
      </c>
      <c r="AJ164" s="134"/>
      <c r="AK164" s="61">
        <f t="shared" si="106"/>
        <v>26647805.37405201</v>
      </c>
      <c r="AM164" s="67">
        <f t="shared" si="148"/>
        <v>1642871.3750170134</v>
      </c>
      <c r="AN164" s="34">
        <f t="shared" si="149"/>
        <v>6.5701888078585444E-2</v>
      </c>
      <c r="AO164" s="61">
        <f t="shared" si="150"/>
        <v>182.94781458986787</v>
      </c>
      <c r="AQ164" s="50">
        <v>110444.94379999999</v>
      </c>
      <c r="AR164" s="51">
        <v>188149.2</v>
      </c>
      <c r="AS164" s="52">
        <f t="shared" si="107"/>
        <v>77704.256200000018</v>
      </c>
      <c r="AU164" s="70">
        <f t="shared" si="108"/>
        <v>26725509.630252011</v>
      </c>
      <c r="AV164" s="51"/>
      <c r="AW164" s="6">
        <v>494</v>
      </c>
      <c r="AX164" s="6" t="s">
        <v>149</v>
      </c>
      <c r="AY164" s="7">
        <v>8980</v>
      </c>
      <c r="AZ164" s="7">
        <v>23435013.559869513</v>
      </c>
      <c r="BA164" s="7">
        <v>7261274.5170224411</v>
      </c>
      <c r="BB164" s="53">
        <v>-364984</v>
      </c>
      <c r="BD164" s="37">
        <f t="shared" si="109"/>
        <v>23070029.559869513</v>
      </c>
      <c r="BE164" s="132"/>
      <c r="BF164" s="61">
        <v>3545374.6555884094</v>
      </c>
      <c r="BG164" s="134"/>
      <c r="BH164" s="61">
        <f t="shared" si="110"/>
        <v>26615404.215457924</v>
      </c>
      <c r="BJ164" s="67">
        <f t="shared" si="151"/>
        <v>1610470.2164229266</v>
      </c>
      <c r="BK164" s="34">
        <f t="shared" si="152"/>
        <v>6.4406097472006069E-2</v>
      </c>
      <c r="BL164" s="61">
        <f t="shared" si="153"/>
        <v>179.33966775310986</v>
      </c>
      <c r="BN164" s="50">
        <v>110444.94379999999</v>
      </c>
      <c r="BO164" s="51">
        <v>188149.2</v>
      </c>
      <c r="BP164" s="52">
        <f t="shared" si="111"/>
        <v>77704.256200000018</v>
      </c>
      <c r="BR164" s="70">
        <f t="shared" si="112"/>
        <v>26693108.471657924</v>
      </c>
      <c r="BS164" s="51"/>
      <c r="BT164" s="6">
        <v>494</v>
      </c>
      <c r="BU164" s="6" t="s">
        <v>149</v>
      </c>
      <c r="BV164" s="7">
        <v>8980</v>
      </c>
      <c r="BW164" s="7">
        <v>23459421.47298567</v>
      </c>
      <c r="BX164" s="7">
        <v>7293683.8074600529</v>
      </c>
      <c r="BY164" s="53">
        <v>-364984</v>
      </c>
      <c r="CA164" s="37">
        <f t="shared" si="113"/>
        <v>23094437.47298567</v>
      </c>
      <c r="CB164" s="132"/>
      <c r="CC164" s="61">
        <v>3545374.6555884094</v>
      </c>
      <c r="CD164" s="134"/>
      <c r="CE164" s="61">
        <f t="shared" si="114"/>
        <v>26639812.128574081</v>
      </c>
      <c r="CG164" s="67">
        <f t="shared" si="115"/>
        <v>1634878.1295390837</v>
      </c>
      <c r="CH164" s="34">
        <f t="shared" si="116"/>
        <v>6.5382221348881692E-2</v>
      </c>
      <c r="CI164" s="61">
        <f t="shared" si="155"/>
        <v>182.05769816693584</v>
      </c>
      <c r="CK164" s="50">
        <v>110444.94379999999</v>
      </c>
      <c r="CL164" s="51">
        <v>188149.2</v>
      </c>
      <c r="CM164" s="52">
        <f t="shared" si="117"/>
        <v>77704.256200000018</v>
      </c>
      <c r="CO164" s="70">
        <f t="shared" si="118"/>
        <v>26717516.384774081</v>
      </c>
      <c r="CP164" s="51"/>
      <c r="CQ164" s="6">
        <v>494</v>
      </c>
      <c r="CR164" s="6" t="s">
        <v>149</v>
      </c>
      <c r="CS164" s="7">
        <v>8980</v>
      </c>
      <c r="CT164" s="7">
        <v>23255117.87374837</v>
      </c>
      <c r="CU164" s="7">
        <v>7293683.8074600529</v>
      </c>
      <c r="CV164" s="53">
        <v>-364984</v>
      </c>
      <c r="CX164" s="37">
        <f t="shared" si="119"/>
        <v>22890133.87374837</v>
      </c>
      <c r="CY164" s="132"/>
      <c r="CZ164" s="61">
        <v>3545374.6555884094</v>
      </c>
      <c r="DA164" s="134"/>
      <c r="DB164" s="61">
        <f t="shared" si="120"/>
        <v>26435508.52933678</v>
      </c>
      <c r="DD164" s="67">
        <f t="shared" si="121"/>
        <v>1430574.5303017832</v>
      </c>
      <c r="DE164" s="34">
        <f t="shared" si="122"/>
        <v>5.721168991515805E-2</v>
      </c>
      <c r="DF164" s="61">
        <f t="shared" si="154"/>
        <v>159.30674056812731</v>
      </c>
      <c r="DH164" s="50">
        <v>110444.94379999999</v>
      </c>
      <c r="DI164" s="51">
        <v>188149.2</v>
      </c>
      <c r="DJ164" s="52">
        <f t="shared" si="123"/>
        <v>77704.256200000018</v>
      </c>
      <c r="DL164" s="70">
        <f t="shared" si="124"/>
        <v>26513212.785536781</v>
      </c>
      <c r="DM164" s="51"/>
      <c r="DN164" s="6">
        <v>494</v>
      </c>
      <c r="DO164" s="6" t="s">
        <v>149</v>
      </c>
      <c r="DP164" s="7">
        <v>8980</v>
      </c>
      <c r="DQ164" s="7">
        <v>23324397.964957461</v>
      </c>
      <c r="DR164" s="7">
        <v>7301778.9421638763</v>
      </c>
      <c r="DS164" s="53">
        <v>-364984</v>
      </c>
      <c r="DU164" s="37">
        <f t="shared" si="125"/>
        <v>22959413.964957461</v>
      </c>
      <c r="DV164" s="132"/>
      <c r="DW164" s="61">
        <v>3589614.4275324121</v>
      </c>
      <c r="DX164" s="134"/>
      <c r="DY164" s="61">
        <f t="shared" si="126"/>
        <v>26549028.392489873</v>
      </c>
      <c r="EA164" s="67">
        <f t="shared" si="127"/>
        <v>1544094.3934548758</v>
      </c>
      <c r="EB164" s="34">
        <f t="shared" si="128"/>
        <v>6.1751588447082735E-2</v>
      </c>
      <c r="EC164" s="61">
        <f t="shared" si="129"/>
        <v>171.94815071880578</v>
      </c>
      <c r="EE164" s="50">
        <v>110444.94379999999</v>
      </c>
      <c r="EF164" s="51">
        <v>188149.2</v>
      </c>
      <c r="EG164" s="52">
        <f t="shared" si="130"/>
        <v>77704.256200000018</v>
      </c>
      <c r="EI164" s="70">
        <f t="shared" si="131"/>
        <v>26626732.648689874</v>
      </c>
      <c r="EJ164" s="51"/>
      <c r="EK164" s="6">
        <v>494</v>
      </c>
      <c r="EL164" s="6" t="s">
        <v>149</v>
      </c>
      <c r="EM164" s="7">
        <v>8980</v>
      </c>
      <c r="EN164" s="7">
        <v>23765711.636195395</v>
      </c>
      <c r="EO164" s="7">
        <v>7301778.9421638763</v>
      </c>
      <c r="EP164" s="53">
        <v>-364984</v>
      </c>
      <c r="ER164" s="37">
        <v>23400727.636195395</v>
      </c>
      <c r="ES164" s="132"/>
      <c r="ET164" s="61">
        <v>3589614.4275324121</v>
      </c>
      <c r="EU164" s="134"/>
      <c r="EV164" s="61">
        <v>26990342.063727807</v>
      </c>
      <c r="EX164" s="67">
        <v>2375209.2446928099</v>
      </c>
      <c r="EY164" s="34">
        <v>9.6493862623241639E-2</v>
      </c>
      <c r="EZ164" s="61">
        <v>264.49991589006794</v>
      </c>
      <c r="FB164" s="50">
        <v>110444.94379999999</v>
      </c>
      <c r="FC164" s="51">
        <v>188149.2</v>
      </c>
      <c r="FD164" s="52">
        <v>77704.256200000018</v>
      </c>
      <c r="FF164" s="70">
        <v>27068046.319927808</v>
      </c>
      <c r="FG164" s="51"/>
      <c r="FH164" s="6">
        <v>494</v>
      </c>
      <c r="FI164" s="6" t="s">
        <v>149</v>
      </c>
      <c r="FJ164" s="7">
        <v>8980</v>
      </c>
      <c r="FK164" s="7">
        <v>23779987.96393523</v>
      </c>
      <c r="FL164" s="7">
        <v>7318851.1007759245</v>
      </c>
      <c r="FM164" s="53">
        <v>-364984</v>
      </c>
      <c r="FO164" s="37">
        <v>23415003.96393523</v>
      </c>
      <c r="FP164" s="132"/>
      <c r="FQ164" s="134">
        <v>3589614.4275324121</v>
      </c>
      <c r="FS164" s="67">
        <v>2389485.5724326447</v>
      </c>
      <c r="FT164" s="34">
        <v>9.7073844370437215E-2</v>
      </c>
      <c r="FU164" s="61">
        <v>266.08970739784462</v>
      </c>
      <c r="FW164" s="6">
        <v>494</v>
      </c>
      <c r="FX164" s="6" t="s">
        <v>149</v>
      </c>
      <c r="FY164" s="7">
        <v>8980</v>
      </c>
      <c r="FZ164" s="7">
        <v>27158724.669604212</v>
      </c>
      <c r="GA164" s="7">
        <v>7307885.6918667462</v>
      </c>
      <c r="GB164" s="53">
        <v>-364984</v>
      </c>
      <c r="GD164" s="37">
        <f t="shared" si="132"/>
        <v>26793740.669604212</v>
      </c>
      <c r="GF164" s="67">
        <f t="shared" si="133"/>
        <v>1788806.670569215</v>
      </c>
      <c r="GG164" s="34">
        <f t="shared" si="134"/>
        <v>7.1538148056629516E-2</v>
      </c>
      <c r="GH164" s="61">
        <f t="shared" si="135"/>
        <v>199.19896108788586</v>
      </c>
      <c r="GJ164" s="50">
        <v>86620.631080000006</v>
      </c>
      <c r="GK164" s="51">
        <v>275887.10600000003</v>
      </c>
      <c r="GL164" s="52">
        <f t="shared" si="136"/>
        <v>189266.47492000001</v>
      </c>
      <c r="GN164" s="70">
        <f t="shared" si="137"/>
        <v>26983007.144524213</v>
      </c>
      <c r="GO164" s="51"/>
      <c r="GP164" s="125">
        <v>17</v>
      </c>
      <c r="GQ164" s="51"/>
      <c r="GR164" s="106" t="s">
        <v>1061</v>
      </c>
      <c r="GS164" s="88">
        <v>9019</v>
      </c>
      <c r="GT164" s="88">
        <v>25369917.999034997</v>
      </c>
      <c r="GU164" s="88">
        <v>6663736.1076543033</v>
      </c>
      <c r="GV164" s="88">
        <v>-364984</v>
      </c>
      <c r="GX164" s="97">
        <f t="shared" si="138"/>
        <v>25004933.999034997</v>
      </c>
      <c r="GZ164" s="88">
        <v>189266.47492000001</v>
      </c>
      <c r="HB164" s="97">
        <f t="shared" si="139"/>
        <v>25194200.473954998</v>
      </c>
      <c r="HD164" s="110">
        <v>494</v>
      </c>
      <c r="HE164" s="53"/>
    </row>
    <row r="165" spans="1:213" x14ac:dyDescent="0.25">
      <c r="A165" s="6">
        <v>495</v>
      </c>
      <c r="B165" s="6" t="s">
        <v>1062</v>
      </c>
      <c r="C165" s="7">
        <v>1584</v>
      </c>
      <c r="D165" s="7">
        <v>5082243.062540248</v>
      </c>
      <c r="E165" s="7">
        <v>1158602.8854122611</v>
      </c>
      <c r="F165" s="53">
        <v>-524466</v>
      </c>
      <c r="H165" s="37">
        <f t="shared" si="140"/>
        <v>4557777.062540248</v>
      </c>
      <c r="I165" s="132"/>
      <c r="J165" s="61">
        <v>951600.09470613289</v>
      </c>
      <c r="K165" s="134"/>
      <c r="L165" s="134">
        <f t="shared" si="104"/>
        <v>5509377.157246381</v>
      </c>
      <c r="M165" s="190">
        <f t="shared" si="141"/>
        <v>3478.1421447262505</v>
      </c>
      <c r="O165" s="67">
        <f t="shared" si="142"/>
        <v>-316377.47383420728</v>
      </c>
      <c r="P165" s="34">
        <f t="shared" si="143"/>
        <v>-5.4306693959667182E-2</v>
      </c>
      <c r="Q165" s="61">
        <f t="shared" si="144"/>
        <v>-199.73325368321167</v>
      </c>
      <c r="S165" s="50">
        <v>44451.1374</v>
      </c>
      <c r="T165" s="51">
        <v>10874.896000000001</v>
      </c>
      <c r="U165" s="52">
        <f t="shared" si="145"/>
        <v>-33576.241399999999</v>
      </c>
      <c r="W165" s="50">
        <f t="shared" si="105"/>
        <v>5475800.9158463813</v>
      </c>
      <c r="X165" s="52">
        <f t="shared" si="146"/>
        <v>456316.74298719846</v>
      </c>
      <c r="Y165" s="51"/>
      <c r="Z165" s="6">
        <v>495</v>
      </c>
      <c r="AA165" s="6" t="s">
        <v>150</v>
      </c>
      <c r="AB165" s="7">
        <v>1584</v>
      </c>
      <c r="AC165" s="7">
        <v>5082243.062540248</v>
      </c>
      <c r="AD165" s="7">
        <v>1158602.8854122611</v>
      </c>
      <c r="AE165" s="53">
        <v>-160393</v>
      </c>
      <c r="AG165" s="37">
        <f t="shared" si="147"/>
        <v>4921850.062540248</v>
      </c>
      <c r="AH165" s="132"/>
      <c r="AI165" s="61">
        <v>951600.09470613289</v>
      </c>
      <c r="AJ165" s="134"/>
      <c r="AK165" s="61">
        <f t="shared" si="106"/>
        <v>5873450.157246381</v>
      </c>
      <c r="AM165" s="67">
        <f t="shared" si="148"/>
        <v>47695.526165792719</v>
      </c>
      <c r="AN165" s="34">
        <f t="shared" si="149"/>
        <v>8.1870125307604881E-3</v>
      </c>
      <c r="AO165" s="61">
        <f t="shared" si="150"/>
        <v>30.110811973353989</v>
      </c>
      <c r="AQ165" s="50">
        <v>44583.179999999993</v>
      </c>
      <c r="AR165" s="51">
        <v>10907.2</v>
      </c>
      <c r="AS165" s="52">
        <f t="shared" si="107"/>
        <v>-33675.979999999996</v>
      </c>
      <c r="AU165" s="70">
        <f t="shared" si="108"/>
        <v>5839774.1772463806</v>
      </c>
      <c r="AV165" s="51"/>
      <c r="AW165" s="6">
        <v>495</v>
      </c>
      <c r="AX165" s="6" t="s">
        <v>150</v>
      </c>
      <c r="AY165" s="7">
        <v>1584</v>
      </c>
      <c r="AZ165" s="7">
        <v>5078007.7841039738</v>
      </c>
      <c r="BA165" s="7">
        <v>1158642.1494122616</v>
      </c>
      <c r="BB165" s="53">
        <v>-160393</v>
      </c>
      <c r="BD165" s="37">
        <f t="shared" si="109"/>
        <v>4917614.7841039738</v>
      </c>
      <c r="BE165" s="132"/>
      <c r="BF165" s="61">
        <v>951344.62746391562</v>
      </c>
      <c r="BG165" s="134"/>
      <c r="BH165" s="61">
        <f t="shared" si="110"/>
        <v>5868959.4115678892</v>
      </c>
      <c r="BJ165" s="67">
        <f t="shared" si="151"/>
        <v>43204.780487300828</v>
      </c>
      <c r="BK165" s="34">
        <f t="shared" si="152"/>
        <v>7.4161689297386358E-3</v>
      </c>
      <c r="BL165" s="61">
        <f t="shared" si="153"/>
        <v>27.275745257134361</v>
      </c>
      <c r="BN165" s="50">
        <v>44583.179999999993</v>
      </c>
      <c r="BO165" s="51">
        <v>10907.2</v>
      </c>
      <c r="BP165" s="52">
        <f t="shared" si="111"/>
        <v>-33675.979999999996</v>
      </c>
      <c r="BR165" s="70">
        <f t="shared" si="112"/>
        <v>5835283.4315678887</v>
      </c>
      <c r="BS165" s="51"/>
      <c r="BT165" s="6">
        <v>495</v>
      </c>
      <c r="BU165" s="6" t="s">
        <v>150</v>
      </c>
      <c r="BV165" s="7">
        <v>1584</v>
      </c>
      <c r="BW165" s="7">
        <v>5074377.3006134247</v>
      </c>
      <c r="BX165" s="7">
        <v>1156224.0366082895</v>
      </c>
      <c r="BY165" s="53">
        <v>-160393</v>
      </c>
      <c r="CA165" s="37">
        <f t="shared" si="113"/>
        <v>4913984.3006134247</v>
      </c>
      <c r="CB165" s="132"/>
      <c r="CC165" s="61">
        <v>951344.62746391562</v>
      </c>
      <c r="CD165" s="134"/>
      <c r="CE165" s="61">
        <f t="shared" si="114"/>
        <v>5865328.9280773401</v>
      </c>
      <c r="CG165" s="67">
        <f t="shared" si="115"/>
        <v>39574.2969967518</v>
      </c>
      <c r="CH165" s="34">
        <f t="shared" si="116"/>
        <v>6.7929906943937617E-3</v>
      </c>
      <c r="CI165" s="61">
        <f t="shared" si="155"/>
        <v>24.983773356535227</v>
      </c>
      <c r="CK165" s="50">
        <v>44583.179999999993</v>
      </c>
      <c r="CL165" s="51">
        <v>10907.2</v>
      </c>
      <c r="CM165" s="52">
        <f t="shared" si="117"/>
        <v>-33675.979999999996</v>
      </c>
      <c r="CO165" s="70">
        <f t="shared" si="118"/>
        <v>5831652.9480773397</v>
      </c>
      <c r="CP165" s="51"/>
      <c r="CQ165" s="6">
        <v>495</v>
      </c>
      <c r="CR165" s="6" t="s">
        <v>150</v>
      </c>
      <c r="CS165" s="7">
        <v>1584</v>
      </c>
      <c r="CT165" s="7">
        <v>5038861.0767322388</v>
      </c>
      <c r="CU165" s="7">
        <v>1156224.0366082895</v>
      </c>
      <c r="CV165" s="53">
        <v>-160393</v>
      </c>
      <c r="CX165" s="37">
        <f t="shared" si="119"/>
        <v>4878468.0767322388</v>
      </c>
      <c r="CY165" s="132"/>
      <c r="CZ165" s="61">
        <v>951344.62746391562</v>
      </c>
      <c r="DA165" s="134"/>
      <c r="DB165" s="61">
        <f t="shared" si="120"/>
        <v>5829812.7041961541</v>
      </c>
      <c r="DD165" s="67">
        <f t="shared" si="121"/>
        <v>4058.0731155658141</v>
      </c>
      <c r="DE165" s="34">
        <f t="shared" si="122"/>
        <v>6.9657467101615707E-4</v>
      </c>
      <c r="DF165" s="61">
        <f t="shared" si="154"/>
        <v>2.5619148456854886</v>
      </c>
      <c r="DH165" s="50">
        <v>44583.179999999993</v>
      </c>
      <c r="DI165" s="51">
        <v>10907.2</v>
      </c>
      <c r="DJ165" s="52">
        <f t="shared" si="123"/>
        <v>-33675.979999999996</v>
      </c>
      <c r="DL165" s="70">
        <f t="shared" si="124"/>
        <v>5796136.7241961537</v>
      </c>
      <c r="DM165" s="51"/>
      <c r="DN165" s="6">
        <v>495</v>
      </c>
      <c r="DO165" s="6" t="s">
        <v>150</v>
      </c>
      <c r="DP165" s="7">
        <v>1584</v>
      </c>
      <c r="DQ165" s="7">
        <v>5050234.7230298324</v>
      </c>
      <c r="DR165" s="7">
        <v>1155223.6097704861</v>
      </c>
      <c r="DS165" s="53">
        <v>-160393</v>
      </c>
      <c r="DU165" s="37">
        <f t="shared" si="125"/>
        <v>4889841.7230298324</v>
      </c>
      <c r="DV165" s="132"/>
      <c r="DW165" s="61">
        <v>952004.80993338604</v>
      </c>
      <c r="DX165" s="134"/>
      <c r="DY165" s="61">
        <f t="shared" si="126"/>
        <v>5841846.5329632182</v>
      </c>
      <c r="EA165" s="67">
        <f t="shared" si="127"/>
        <v>16091.901882629842</v>
      </c>
      <c r="EB165" s="34">
        <f t="shared" si="128"/>
        <v>2.762200418942986E-3</v>
      </c>
      <c r="EC165" s="61">
        <f t="shared" si="129"/>
        <v>10.159028966306717</v>
      </c>
      <c r="EE165" s="50">
        <v>44583.179999999993</v>
      </c>
      <c r="EF165" s="51">
        <v>10907.2</v>
      </c>
      <c r="EG165" s="52">
        <f t="shared" si="130"/>
        <v>-33675.979999999996</v>
      </c>
      <c r="EI165" s="70">
        <f t="shared" si="131"/>
        <v>5808170.5529632177</v>
      </c>
      <c r="EJ165" s="51"/>
      <c r="EK165" s="6">
        <v>495</v>
      </c>
      <c r="EL165" s="6" t="s">
        <v>150</v>
      </c>
      <c r="EM165" s="7">
        <v>1584</v>
      </c>
      <c r="EN165" s="7">
        <v>5135452.6373260878</v>
      </c>
      <c r="EO165" s="7">
        <v>1155223.6097704861</v>
      </c>
      <c r="EP165" s="53">
        <v>-160393</v>
      </c>
      <c r="ER165" s="37">
        <v>4975059.6373260878</v>
      </c>
      <c r="ES165" s="132"/>
      <c r="ET165" s="61">
        <v>952004.80993338604</v>
      </c>
      <c r="EU165" s="134"/>
      <c r="EV165" s="61">
        <v>5927064.4472594736</v>
      </c>
      <c r="EX165" s="67">
        <v>172017.73617888521</v>
      </c>
      <c r="EY165" s="34">
        <v>2.9889894003412274E-2</v>
      </c>
      <c r="EZ165" s="61">
        <v>108.59705566848814</v>
      </c>
      <c r="FB165" s="50">
        <v>44583.179999999993</v>
      </c>
      <c r="FC165" s="51">
        <v>10907.2</v>
      </c>
      <c r="FD165" s="52">
        <v>-33675.979999999996</v>
      </c>
      <c r="FF165" s="70">
        <v>5893388.4672594732</v>
      </c>
      <c r="FG165" s="51"/>
      <c r="FH165" s="6">
        <v>495</v>
      </c>
      <c r="FI165" s="6" t="s">
        <v>150</v>
      </c>
      <c r="FJ165" s="7">
        <v>1584</v>
      </c>
      <c r="FK165" s="7">
        <v>5134005.826614893</v>
      </c>
      <c r="FL165" s="7">
        <v>1154273.0596349819</v>
      </c>
      <c r="FM165" s="53">
        <v>-160393</v>
      </c>
      <c r="FO165" s="37">
        <v>4973612.826614893</v>
      </c>
      <c r="FP165" s="132"/>
      <c r="FQ165" s="134">
        <v>952004.80993338604</v>
      </c>
      <c r="FS165" s="67">
        <v>170570.92546769045</v>
      </c>
      <c r="FT165" s="34">
        <v>2.9638495399051841E-2</v>
      </c>
      <c r="FU165" s="61">
        <v>107.6836650679864</v>
      </c>
      <c r="FW165" s="6">
        <v>495</v>
      </c>
      <c r="FX165" s="6" t="s">
        <v>150</v>
      </c>
      <c r="FY165" s="7">
        <v>1584</v>
      </c>
      <c r="FZ165" s="7">
        <v>6052942.7187122442</v>
      </c>
      <c r="GA165" s="7">
        <v>1173804.7127602436</v>
      </c>
      <c r="GB165" s="53">
        <v>-160393</v>
      </c>
      <c r="GD165" s="37">
        <f t="shared" si="132"/>
        <v>5892549.7187122442</v>
      </c>
      <c r="GF165" s="67">
        <f t="shared" si="133"/>
        <v>66795.087631655857</v>
      </c>
      <c r="GG165" s="34">
        <f t="shared" si="134"/>
        <v>1.1465482475918555E-2</v>
      </c>
      <c r="GH165" s="61">
        <f t="shared" si="135"/>
        <v>42.168615929075671</v>
      </c>
      <c r="GJ165" s="50">
        <v>39205.009800000007</v>
      </c>
      <c r="GK165" s="51">
        <v>10560.272000000001</v>
      </c>
      <c r="GL165" s="52">
        <f t="shared" si="136"/>
        <v>-28644.737800000006</v>
      </c>
      <c r="GN165" s="70">
        <f t="shared" si="137"/>
        <v>5863904.9809122439</v>
      </c>
      <c r="GO165" s="51"/>
      <c r="GP165" s="125">
        <v>13</v>
      </c>
      <c r="GQ165" s="51"/>
      <c r="GR165" s="106" t="s">
        <v>1062</v>
      </c>
      <c r="GS165" s="88">
        <v>1636</v>
      </c>
      <c r="GT165" s="88">
        <v>5986147.6310805883</v>
      </c>
      <c r="GU165" s="88">
        <v>1261095.7953038781</v>
      </c>
      <c r="GV165" s="88">
        <v>-160393</v>
      </c>
      <c r="GX165" s="97">
        <f t="shared" si="138"/>
        <v>5825754.6310805883</v>
      </c>
      <c r="GZ165" s="88">
        <v>-28644.737800000006</v>
      </c>
      <c r="HB165" s="97">
        <f t="shared" si="139"/>
        <v>5797109.8932805881</v>
      </c>
      <c r="HD165" s="110">
        <v>495</v>
      </c>
      <c r="HE165" s="53"/>
    </row>
    <row r="166" spans="1:213" x14ac:dyDescent="0.25">
      <c r="A166" s="6">
        <v>498</v>
      </c>
      <c r="B166" s="6" t="s">
        <v>1063</v>
      </c>
      <c r="C166" s="7">
        <v>2299</v>
      </c>
      <c r="D166" s="7">
        <v>8177373.7378126197</v>
      </c>
      <c r="E166" s="7">
        <v>1264838.9680658286</v>
      </c>
      <c r="F166" s="53">
        <v>148873</v>
      </c>
      <c r="H166" s="37">
        <f t="shared" si="140"/>
        <v>8326246.7378126197</v>
      </c>
      <c r="I166" s="132"/>
      <c r="J166" s="61">
        <v>1236862.1484501415</v>
      </c>
      <c r="K166" s="134"/>
      <c r="L166" s="134">
        <f t="shared" si="104"/>
        <v>9563108.8862627614</v>
      </c>
      <c r="M166" s="190">
        <f t="shared" si="141"/>
        <v>4159.681986195199</v>
      </c>
      <c r="O166" s="67">
        <f t="shared" si="142"/>
        <v>381614.02662674896</v>
      </c>
      <c r="P166" s="34">
        <f t="shared" si="143"/>
        <v>4.1563387276336995E-2</v>
      </c>
      <c r="Q166" s="61">
        <f t="shared" si="144"/>
        <v>165.99131214734624</v>
      </c>
      <c r="S166" s="50">
        <v>13593.62</v>
      </c>
      <c r="T166" s="51">
        <v>81561.72</v>
      </c>
      <c r="U166" s="52">
        <f t="shared" si="145"/>
        <v>67968.100000000006</v>
      </c>
      <c r="W166" s="50">
        <f t="shared" si="105"/>
        <v>9631076.9862627611</v>
      </c>
      <c r="X166" s="52">
        <f t="shared" si="146"/>
        <v>802589.74885523005</v>
      </c>
      <c r="Y166" s="51"/>
      <c r="Z166" s="6">
        <v>498</v>
      </c>
      <c r="AA166" s="6" t="s">
        <v>151</v>
      </c>
      <c r="AB166" s="7">
        <v>2299</v>
      </c>
      <c r="AC166" s="7">
        <v>8177373.7378126197</v>
      </c>
      <c r="AD166" s="7">
        <v>1264838.9680658286</v>
      </c>
      <c r="AE166" s="53">
        <v>148116</v>
      </c>
      <c r="AG166" s="37">
        <f t="shared" si="147"/>
        <v>8325489.7378126197</v>
      </c>
      <c r="AH166" s="132"/>
      <c r="AI166" s="61">
        <v>1236862.1484501415</v>
      </c>
      <c r="AJ166" s="134"/>
      <c r="AK166" s="61">
        <f t="shared" si="106"/>
        <v>9562351.8862627614</v>
      </c>
      <c r="AM166" s="67">
        <f t="shared" si="148"/>
        <v>380857.02662674896</v>
      </c>
      <c r="AN166" s="34">
        <f t="shared" si="149"/>
        <v>4.1480938828500034E-2</v>
      </c>
      <c r="AO166" s="61">
        <f t="shared" si="150"/>
        <v>165.66203855013003</v>
      </c>
      <c r="AQ166" s="50">
        <v>13634</v>
      </c>
      <c r="AR166" s="51">
        <v>81804</v>
      </c>
      <c r="AS166" s="52">
        <f t="shared" si="107"/>
        <v>68170</v>
      </c>
      <c r="AU166" s="70">
        <f t="shared" si="108"/>
        <v>9630521.8862627614</v>
      </c>
      <c r="AV166" s="51"/>
      <c r="AW166" s="6">
        <v>498</v>
      </c>
      <c r="AX166" s="6" t="s">
        <v>151</v>
      </c>
      <c r="AY166" s="7">
        <v>2299</v>
      </c>
      <c r="AZ166" s="7">
        <v>8170741.7846365571</v>
      </c>
      <c r="BA166" s="7">
        <v>1264894.9360658291</v>
      </c>
      <c r="BB166" s="53">
        <v>148116</v>
      </c>
      <c r="BD166" s="37">
        <f t="shared" si="109"/>
        <v>8318857.7846365571</v>
      </c>
      <c r="BE166" s="132"/>
      <c r="BF166" s="61">
        <v>1229554.8465829049</v>
      </c>
      <c r="BG166" s="134"/>
      <c r="BH166" s="61">
        <f t="shared" si="110"/>
        <v>9548412.6312194616</v>
      </c>
      <c r="BJ166" s="67">
        <f t="shared" si="151"/>
        <v>366917.7715834491</v>
      </c>
      <c r="BK166" s="34">
        <f t="shared" si="152"/>
        <v>3.9962748680120161E-2</v>
      </c>
      <c r="BL166" s="61">
        <f t="shared" si="153"/>
        <v>159.598856713114</v>
      </c>
      <c r="BN166" s="50">
        <v>13634</v>
      </c>
      <c r="BO166" s="51">
        <v>81804</v>
      </c>
      <c r="BP166" s="52">
        <f t="shared" si="111"/>
        <v>68170</v>
      </c>
      <c r="BR166" s="70">
        <f t="shared" si="112"/>
        <v>9616582.6312194616</v>
      </c>
      <c r="BS166" s="51"/>
      <c r="BT166" s="6">
        <v>498</v>
      </c>
      <c r="BU166" s="6" t="s">
        <v>151</v>
      </c>
      <c r="BV166" s="7">
        <v>2299</v>
      </c>
      <c r="BW166" s="7">
        <v>8165950.7188842865</v>
      </c>
      <c r="BX166" s="7">
        <v>1262564.9356337618</v>
      </c>
      <c r="BY166" s="53">
        <v>148116</v>
      </c>
      <c r="CA166" s="37">
        <f t="shared" si="113"/>
        <v>8314066.7188842865</v>
      </c>
      <c r="CB166" s="132"/>
      <c r="CC166" s="61">
        <v>1229554.8465829049</v>
      </c>
      <c r="CD166" s="134"/>
      <c r="CE166" s="61">
        <f t="shared" si="114"/>
        <v>9543621.5654671919</v>
      </c>
      <c r="CG166" s="67">
        <f t="shared" si="115"/>
        <v>362126.7058311794</v>
      </c>
      <c r="CH166" s="34">
        <f t="shared" si="116"/>
        <v>3.9440931064850089E-2</v>
      </c>
      <c r="CI166" s="61">
        <f t="shared" si="155"/>
        <v>157.51487856945602</v>
      </c>
      <c r="CK166" s="50">
        <v>13634</v>
      </c>
      <c r="CL166" s="51">
        <v>81804</v>
      </c>
      <c r="CM166" s="52">
        <f t="shared" si="117"/>
        <v>68170</v>
      </c>
      <c r="CO166" s="70">
        <f t="shared" si="118"/>
        <v>9611791.5654671919</v>
      </c>
      <c r="CP166" s="51"/>
      <c r="CQ166" s="6">
        <v>498</v>
      </c>
      <c r="CR166" s="6" t="s">
        <v>151</v>
      </c>
      <c r="CS166" s="7">
        <v>2299</v>
      </c>
      <c r="CT166" s="7">
        <v>8087218.4129127646</v>
      </c>
      <c r="CU166" s="7">
        <v>1262564.9356337618</v>
      </c>
      <c r="CV166" s="53">
        <v>148116</v>
      </c>
      <c r="CX166" s="37">
        <f t="shared" si="119"/>
        <v>8235334.4129127646</v>
      </c>
      <c r="CY166" s="132"/>
      <c r="CZ166" s="61">
        <v>1229554.8465829049</v>
      </c>
      <c r="DA166" s="134"/>
      <c r="DB166" s="61">
        <f t="shared" si="120"/>
        <v>9464889.25949567</v>
      </c>
      <c r="DD166" s="67">
        <f t="shared" si="121"/>
        <v>283394.39985965751</v>
      </c>
      <c r="DE166" s="34">
        <f t="shared" si="122"/>
        <v>3.0865823506096509E-2</v>
      </c>
      <c r="DF166" s="61">
        <f t="shared" si="154"/>
        <v>123.26855148310462</v>
      </c>
      <c r="DH166" s="50">
        <v>13634</v>
      </c>
      <c r="DI166" s="51">
        <v>81804</v>
      </c>
      <c r="DJ166" s="52">
        <f t="shared" si="123"/>
        <v>68170</v>
      </c>
      <c r="DL166" s="70">
        <f t="shared" si="124"/>
        <v>9533059.25949567</v>
      </c>
      <c r="DM166" s="51"/>
      <c r="DN166" s="6">
        <v>498</v>
      </c>
      <c r="DO166" s="6" t="s">
        <v>151</v>
      </c>
      <c r="DP166" s="7">
        <v>2299</v>
      </c>
      <c r="DQ166" s="7">
        <v>8100722.0314538805</v>
      </c>
      <c r="DR166" s="7">
        <v>1253961.3810851343</v>
      </c>
      <c r="DS166" s="53">
        <v>148116</v>
      </c>
      <c r="DU166" s="37">
        <f t="shared" si="125"/>
        <v>8248838.0314538805</v>
      </c>
      <c r="DV166" s="132"/>
      <c r="DW166" s="61">
        <v>1246854.9178850229</v>
      </c>
      <c r="DX166" s="134"/>
      <c r="DY166" s="61">
        <f t="shared" si="126"/>
        <v>9495692.9493389037</v>
      </c>
      <c r="EA166" s="67">
        <f t="shared" si="127"/>
        <v>314198.08970289119</v>
      </c>
      <c r="EB166" s="34">
        <f t="shared" si="128"/>
        <v>3.4220798955535994E-2</v>
      </c>
      <c r="EC166" s="61">
        <f t="shared" si="129"/>
        <v>136.6672856471906</v>
      </c>
      <c r="EE166" s="50">
        <v>13634</v>
      </c>
      <c r="EF166" s="51">
        <v>81804</v>
      </c>
      <c r="EG166" s="52">
        <f t="shared" si="130"/>
        <v>68170</v>
      </c>
      <c r="EI166" s="70">
        <f t="shared" si="131"/>
        <v>9563862.9493389037</v>
      </c>
      <c r="EJ166" s="51"/>
      <c r="EK166" s="6">
        <v>498</v>
      </c>
      <c r="EL166" s="6" t="s">
        <v>151</v>
      </c>
      <c r="EM166" s="7">
        <v>2299</v>
      </c>
      <c r="EN166" s="7">
        <v>8211105.3201875361</v>
      </c>
      <c r="EO166" s="7">
        <v>1253961.3810851343</v>
      </c>
      <c r="EP166" s="53">
        <v>148116</v>
      </c>
      <c r="ER166" s="37">
        <v>8359221.3201875361</v>
      </c>
      <c r="ES166" s="132"/>
      <c r="ET166" s="61">
        <v>1246854.9178850229</v>
      </c>
      <c r="EU166" s="134"/>
      <c r="EV166" s="61">
        <v>9606076.2380725592</v>
      </c>
      <c r="EX166" s="67">
        <v>525370.41843654774</v>
      </c>
      <c r="EY166" s="34">
        <v>5.7855680920803856E-2</v>
      </c>
      <c r="EZ166" s="61">
        <v>228.52127813681938</v>
      </c>
      <c r="FB166" s="50">
        <v>13634</v>
      </c>
      <c r="FC166" s="51">
        <v>81804</v>
      </c>
      <c r="FD166" s="52">
        <v>68170</v>
      </c>
      <c r="FF166" s="70">
        <v>9674246.2380725592</v>
      </c>
      <c r="FG166" s="51"/>
      <c r="FH166" s="6">
        <v>498</v>
      </c>
      <c r="FI166" s="6" t="s">
        <v>151</v>
      </c>
      <c r="FJ166" s="7">
        <v>2299</v>
      </c>
      <c r="FK166" s="7">
        <v>8212878.2173312884</v>
      </c>
      <c r="FL166" s="7">
        <v>1256485.7651124061</v>
      </c>
      <c r="FM166" s="53">
        <v>148116</v>
      </c>
      <c r="FO166" s="37">
        <v>8360994.2173312884</v>
      </c>
      <c r="FP166" s="132"/>
      <c r="FQ166" s="134">
        <v>1246854.9178850229</v>
      </c>
      <c r="FS166" s="67">
        <v>527143.31558029912</v>
      </c>
      <c r="FT166" s="34">
        <v>5.8050918733696957E-2</v>
      </c>
      <c r="FU166" s="61">
        <v>229.29243826894265</v>
      </c>
      <c r="FW166" s="6">
        <v>498</v>
      </c>
      <c r="FX166" s="6" t="s">
        <v>151</v>
      </c>
      <c r="FY166" s="7">
        <v>2299</v>
      </c>
      <c r="FZ166" s="7">
        <v>9419529.3333836719</v>
      </c>
      <c r="GA166" s="7">
        <v>1282156.8645203097</v>
      </c>
      <c r="GB166" s="53">
        <v>148116</v>
      </c>
      <c r="GD166" s="37">
        <f t="shared" si="132"/>
        <v>9567645.3333836719</v>
      </c>
      <c r="GF166" s="67">
        <f t="shared" si="133"/>
        <v>386150.47374765947</v>
      </c>
      <c r="GG166" s="34">
        <f t="shared" si="134"/>
        <v>4.2057473173052334E-2</v>
      </c>
      <c r="GH166" s="61">
        <f t="shared" si="135"/>
        <v>167.96453838523684</v>
      </c>
      <c r="GJ166" s="50">
        <v>47521.224000000002</v>
      </c>
      <c r="GK166" s="51">
        <v>109562.822</v>
      </c>
      <c r="GL166" s="52">
        <f t="shared" si="136"/>
        <v>62041.597999999998</v>
      </c>
      <c r="GN166" s="70">
        <f t="shared" si="137"/>
        <v>9629686.9313836712</v>
      </c>
      <c r="GO166" s="51"/>
      <c r="GP166" s="125">
        <v>19</v>
      </c>
      <c r="GQ166" s="51"/>
      <c r="GR166" s="106" t="s">
        <v>1063</v>
      </c>
      <c r="GS166" s="88">
        <v>2332</v>
      </c>
      <c r="GT166" s="88">
        <v>9033378.8596360125</v>
      </c>
      <c r="GU166" s="88">
        <v>1225415.2978902536</v>
      </c>
      <c r="GV166" s="88">
        <v>148116</v>
      </c>
      <c r="GX166" s="97">
        <f t="shared" si="138"/>
        <v>9181494.8596360125</v>
      </c>
      <c r="GZ166" s="88">
        <v>62041.597999999998</v>
      </c>
      <c r="HB166" s="97">
        <f t="shared" si="139"/>
        <v>9243536.4576360118</v>
      </c>
      <c r="HD166" s="110">
        <v>498</v>
      </c>
      <c r="HE166" s="53"/>
    </row>
    <row r="167" spans="1:213" x14ac:dyDescent="0.25">
      <c r="A167" s="6">
        <v>499</v>
      </c>
      <c r="B167" s="6" t="s">
        <v>1064</v>
      </c>
      <c r="C167" s="7">
        <v>19444</v>
      </c>
      <c r="D167" s="7">
        <v>30843762.336750813</v>
      </c>
      <c r="E167" s="7">
        <v>3809364.9759938722</v>
      </c>
      <c r="F167" s="53">
        <v>-1943622</v>
      </c>
      <c r="H167" s="37">
        <f t="shared" si="140"/>
        <v>28900140.336750813</v>
      </c>
      <c r="I167" s="132"/>
      <c r="J167" s="61">
        <v>7789925.1761988057</v>
      </c>
      <c r="K167" s="134"/>
      <c r="L167" s="134">
        <f t="shared" si="104"/>
        <v>36690065.512949616</v>
      </c>
      <c r="M167" s="190">
        <f t="shared" si="141"/>
        <v>1886.9607854839342</v>
      </c>
      <c r="O167" s="67">
        <f t="shared" si="142"/>
        <v>3558315.804139711</v>
      </c>
      <c r="P167" s="34">
        <f t="shared" si="143"/>
        <v>0.10739897033550076</v>
      </c>
      <c r="Q167" s="61">
        <f t="shared" si="144"/>
        <v>183.00328143076069</v>
      </c>
      <c r="S167" s="50">
        <v>706609.96122000006</v>
      </c>
      <c r="T167" s="51">
        <v>730045.36209999991</v>
      </c>
      <c r="U167" s="52">
        <f t="shared" si="145"/>
        <v>23435.400879999856</v>
      </c>
      <c r="W167" s="50">
        <f t="shared" si="105"/>
        <v>36713500.913829617</v>
      </c>
      <c r="X167" s="52">
        <f t="shared" si="146"/>
        <v>3059458.4094858016</v>
      </c>
      <c r="Y167" s="51"/>
      <c r="Z167" s="6">
        <v>499</v>
      </c>
      <c r="AA167" s="6" t="s">
        <v>152</v>
      </c>
      <c r="AB167" s="7">
        <v>19444</v>
      </c>
      <c r="AC167" s="7">
        <v>30843762.336750813</v>
      </c>
      <c r="AD167" s="7">
        <v>3809364.9759938722</v>
      </c>
      <c r="AE167" s="53">
        <v>-1862758</v>
      </c>
      <c r="AG167" s="37">
        <f t="shared" si="147"/>
        <v>28981004.336750813</v>
      </c>
      <c r="AH167" s="132"/>
      <c r="AI167" s="61">
        <v>7789925.1761988057</v>
      </c>
      <c r="AJ167" s="134"/>
      <c r="AK167" s="61">
        <f t="shared" si="106"/>
        <v>36770929.512949616</v>
      </c>
      <c r="AM167" s="67">
        <f t="shared" si="148"/>
        <v>3639179.804139711</v>
      </c>
      <c r="AN167" s="34">
        <f t="shared" si="149"/>
        <v>0.10983965036932637</v>
      </c>
      <c r="AO167" s="61">
        <f t="shared" si="150"/>
        <v>187.16209648939062</v>
      </c>
      <c r="AQ167" s="50">
        <v>708708.95400000003</v>
      </c>
      <c r="AR167" s="51">
        <v>732213.97</v>
      </c>
      <c r="AS167" s="52">
        <f t="shared" si="107"/>
        <v>23505.015999999945</v>
      </c>
      <c r="AU167" s="70">
        <f t="shared" si="108"/>
        <v>36794434.528949618</v>
      </c>
      <c r="AV167" s="51"/>
      <c r="AW167" s="6">
        <v>499</v>
      </c>
      <c r="AX167" s="6" t="s">
        <v>152</v>
      </c>
      <c r="AY167" s="7">
        <v>19444</v>
      </c>
      <c r="AZ167" s="7">
        <v>30763522.122199066</v>
      </c>
      <c r="BA167" s="7">
        <v>3809830.1919938754</v>
      </c>
      <c r="BB167" s="53">
        <v>-1862758</v>
      </c>
      <c r="BD167" s="37">
        <f t="shared" si="109"/>
        <v>28900764.122199066</v>
      </c>
      <c r="BE167" s="132"/>
      <c r="BF167" s="61">
        <v>7755776.189292579</v>
      </c>
      <c r="BG167" s="134"/>
      <c r="BH167" s="61">
        <f t="shared" si="110"/>
        <v>36656540.311491646</v>
      </c>
      <c r="BJ167" s="67">
        <f t="shared" si="151"/>
        <v>3524790.6026817411</v>
      </c>
      <c r="BK167" s="34">
        <f t="shared" si="152"/>
        <v>0.10638709496662897</v>
      </c>
      <c r="BL167" s="61">
        <f t="shared" si="153"/>
        <v>181.27908880280503</v>
      </c>
      <c r="BN167" s="50">
        <v>708708.95400000003</v>
      </c>
      <c r="BO167" s="51">
        <v>732213.97</v>
      </c>
      <c r="BP167" s="52">
        <f t="shared" si="111"/>
        <v>23505.015999999945</v>
      </c>
      <c r="BR167" s="70">
        <f t="shared" si="112"/>
        <v>36680045.327491648</v>
      </c>
      <c r="BS167" s="51"/>
      <c r="BT167" s="6">
        <v>499</v>
      </c>
      <c r="BU167" s="6" t="s">
        <v>152</v>
      </c>
      <c r="BV167" s="7">
        <v>19444</v>
      </c>
      <c r="BW167" s="7">
        <v>30783024.451783188</v>
      </c>
      <c r="BX167" s="7">
        <v>3853521.9987165364</v>
      </c>
      <c r="BY167" s="53">
        <v>-1862758</v>
      </c>
      <c r="CA167" s="37">
        <f t="shared" si="113"/>
        <v>28920266.451783188</v>
      </c>
      <c r="CB167" s="132"/>
      <c r="CC167" s="61">
        <v>7755776.189292579</v>
      </c>
      <c r="CD167" s="134"/>
      <c r="CE167" s="61">
        <f t="shared" si="114"/>
        <v>36676042.641075768</v>
      </c>
      <c r="CG167" s="67">
        <f t="shared" si="115"/>
        <v>3544292.9322658628</v>
      </c>
      <c r="CH167" s="34">
        <f t="shared" si="116"/>
        <v>0.10697572459698429</v>
      </c>
      <c r="CI167" s="61">
        <f t="shared" si="155"/>
        <v>182.28208867855702</v>
      </c>
      <c r="CK167" s="50">
        <v>708708.95400000003</v>
      </c>
      <c r="CL167" s="51">
        <v>732213.97</v>
      </c>
      <c r="CM167" s="52">
        <f t="shared" si="117"/>
        <v>23505.015999999945</v>
      </c>
      <c r="CO167" s="70">
        <f t="shared" si="118"/>
        <v>36699547.65707577</v>
      </c>
      <c r="CP167" s="51"/>
      <c r="CQ167" s="6">
        <v>499</v>
      </c>
      <c r="CR167" s="6" t="s">
        <v>152</v>
      </c>
      <c r="CS167" s="7">
        <v>19444</v>
      </c>
      <c r="CT167" s="7">
        <v>30184345.406250589</v>
      </c>
      <c r="CU167" s="7">
        <v>3853521.9987165364</v>
      </c>
      <c r="CV167" s="53">
        <v>-1862758</v>
      </c>
      <c r="CX167" s="37">
        <f t="shared" si="119"/>
        <v>28321587.406250589</v>
      </c>
      <c r="CY167" s="132"/>
      <c r="CZ167" s="61">
        <v>7755776.189292579</v>
      </c>
      <c r="DA167" s="134"/>
      <c r="DB167" s="61">
        <f t="shared" si="120"/>
        <v>36077363.595543168</v>
      </c>
      <c r="DD167" s="67">
        <f t="shared" si="121"/>
        <v>2945613.8867332637</v>
      </c>
      <c r="DE167" s="34">
        <f t="shared" si="122"/>
        <v>8.8906076878578183E-2</v>
      </c>
      <c r="DF167" s="61">
        <f t="shared" si="154"/>
        <v>151.49217685318163</v>
      </c>
      <c r="DH167" s="50">
        <v>708708.95400000003</v>
      </c>
      <c r="DI167" s="51">
        <v>732213.97</v>
      </c>
      <c r="DJ167" s="52">
        <f t="shared" si="123"/>
        <v>23505.015999999945</v>
      </c>
      <c r="DL167" s="70">
        <f t="shared" si="124"/>
        <v>36100868.611543171</v>
      </c>
      <c r="DM167" s="51"/>
      <c r="DN167" s="6">
        <v>499</v>
      </c>
      <c r="DO167" s="6" t="s">
        <v>152</v>
      </c>
      <c r="DP167" s="7">
        <v>19444</v>
      </c>
      <c r="DQ167" s="7">
        <v>30306145.051877934</v>
      </c>
      <c r="DR167" s="7">
        <v>3873963.1414695163</v>
      </c>
      <c r="DS167" s="53">
        <v>-1862758</v>
      </c>
      <c r="DU167" s="37">
        <f t="shared" si="125"/>
        <v>28443387.051877934</v>
      </c>
      <c r="DV167" s="132"/>
      <c r="DW167" s="61">
        <v>7870276.3911108878</v>
      </c>
      <c r="DX167" s="134"/>
      <c r="DY167" s="61">
        <f t="shared" si="126"/>
        <v>36313663.44298882</v>
      </c>
      <c r="EA167" s="67">
        <f t="shared" si="127"/>
        <v>3181913.7341789156</v>
      </c>
      <c r="EB167" s="34">
        <f t="shared" si="128"/>
        <v>9.603820390242862E-2</v>
      </c>
      <c r="EC167" s="61">
        <f t="shared" si="129"/>
        <v>163.64501821533202</v>
      </c>
      <c r="EE167" s="50">
        <v>708708.95400000003</v>
      </c>
      <c r="EF167" s="51">
        <v>732213.97</v>
      </c>
      <c r="EG167" s="52">
        <f t="shared" si="130"/>
        <v>23505.015999999945</v>
      </c>
      <c r="EI167" s="70">
        <f t="shared" si="131"/>
        <v>36337168.458988823</v>
      </c>
      <c r="EJ167" s="51"/>
      <c r="EK167" s="6">
        <v>499</v>
      </c>
      <c r="EL167" s="6" t="s">
        <v>152</v>
      </c>
      <c r="EM167" s="7">
        <v>19444</v>
      </c>
      <c r="EN167" s="7">
        <v>31183418.996105485</v>
      </c>
      <c r="EO167" s="7">
        <v>3873963.1414695163</v>
      </c>
      <c r="EP167" s="53">
        <v>-1862758</v>
      </c>
      <c r="ER167" s="37">
        <v>29320660.996105485</v>
      </c>
      <c r="ES167" s="132"/>
      <c r="ET167" s="61">
        <v>7870276.3911108878</v>
      </c>
      <c r="EU167" s="134"/>
      <c r="EV167" s="61">
        <v>37190937.387216374</v>
      </c>
      <c r="EX167" s="67">
        <v>4896964.1584064662</v>
      </c>
      <c r="EY167" s="34">
        <v>0.15163709103585357</v>
      </c>
      <c r="EZ167" s="61">
        <v>251.84962756667693</v>
      </c>
      <c r="FB167" s="50">
        <v>708708.95400000003</v>
      </c>
      <c r="FC167" s="51">
        <v>732213.97</v>
      </c>
      <c r="FD167" s="52">
        <v>23505.015999999945</v>
      </c>
      <c r="FF167" s="70">
        <v>37214442.403216377</v>
      </c>
      <c r="FG167" s="51"/>
      <c r="FH167" s="6">
        <v>499</v>
      </c>
      <c r="FI167" s="6" t="s">
        <v>152</v>
      </c>
      <c r="FJ167" s="7">
        <v>19444</v>
      </c>
      <c r="FK167" s="7">
        <v>31116758.597214416</v>
      </c>
      <c r="FL167" s="7">
        <v>3813341.8981463704</v>
      </c>
      <c r="FM167" s="53">
        <v>-1862758</v>
      </c>
      <c r="FO167" s="37">
        <v>29254000.597214416</v>
      </c>
      <c r="FP167" s="132"/>
      <c r="FQ167" s="134">
        <v>7870276.3911108878</v>
      </c>
      <c r="FS167" s="67">
        <v>4830303.7595153973</v>
      </c>
      <c r="FT167" s="34">
        <v>0.14957291644764897</v>
      </c>
      <c r="FU167" s="61">
        <v>248.42130011908029</v>
      </c>
      <c r="FW167" s="6">
        <v>499</v>
      </c>
      <c r="FX167" s="6" t="s">
        <v>152</v>
      </c>
      <c r="FY167" s="7">
        <v>19444</v>
      </c>
      <c r="FZ167" s="7">
        <v>38800163.632970735</v>
      </c>
      <c r="GA167" s="7">
        <v>4039797.3351450814</v>
      </c>
      <c r="GB167" s="53">
        <v>-1862758</v>
      </c>
      <c r="GD167" s="37">
        <f t="shared" si="132"/>
        <v>36937405.632970735</v>
      </c>
      <c r="GF167" s="67">
        <f t="shared" si="133"/>
        <v>3805655.9241608307</v>
      </c>
      <c r="GG167" s="34">
        <f t="shared" si="134"/>
        <v>0.11486432070772547</v>
      </c>
      <c r="GH167" s="61">
        <f t="shared" si="135"/>
        <v>195.72392121789912</v>
      </c>
      <c r="GJ167" s="50">
        <v>662696.66902000015</v>
      </c>
      <c r="GK167" s="51">
        <v>681137.54399999999</v>
      </c>
      <c r="GL167" s="52">
        <f t="shared" si="136"/>
        <v>18440.874979999848</v>
      </c>
      <c r="GN167" s="70">
        <f t="shared" si="137"/>
        <v>36955846.507950738</v>
      </c>
      <c r="GO167" s="51"/>
      <c r="GP167" s="125">
        <v>15</v>
      </c>
      <c r="GQ167" s="51"/>
      <c r="GR167" s="106" t="s">
        <v>1064</v>
      </c>
      <c r="GS167" s="88">
        <v>19384</v>
      </c>
      <c r="GT167" s="88">
        <v>34994507.708809905</v>
      </c>
      <c r="GU167" s="88">
        <v>3296563.5365051669</v>
      </c>
      <c r="GV167" s="88">
        <v>-1862758</v>
      </c>
      <c r="GX167" s="97">
        <f t="shared" si="138"/>
        <v>33131749.708809905</v>
      </c>
      <c r="GZ167" s="88">
        <v>18440.874979999848</v>
      </c>
      <c r="HB167" s="97">
        <f t="shared" si="139"/>
        <v>33150190.583789904</v>
      </c>
      <c r="HD167" s="110">
        <v>499</v>
      </c>
      <c r="HE167" s="53"/>
    </row>
    <row r="168" spans="1:213" x14ac:dyDescent="0.25">
      <c r="A168" s="6">
        <v>500</v>
      </c>
      <c r="B168" s="6" t="s">
        <v>1065</v>
      </c>
      <c r="C168" s="7">
        <v>10170</v>
      </c>
      <c r="D168" s="7">
        <v>10017454.822078288</v>
      </c>
      <c r="E168" s="7">
        <v>253813.04590673783</v>
      </c>
      <c r="F168" s="53">
        <v>-669433</v>
      </c>
      <c r="H168" s="37">
        <f t="shared" si="140"/>
        <v>9348021.8220782876</v>
      </c>
      <c r="I168" s="132"/>
      <c r="J168" s="61">
        <v>2760766.1150888926</v>
      </c>
      <c r="K168" s="134"/>
      <c r="L168" s="134">
        <f t="shared" si="104"/>
        <v>12108787.937167181</v>
      </c>
      <c r="M168" s="190">
        <f t="shared" si="141"/>
        <v>1190.6379485906766</v>
      </c>
      <c r="O168" s="67">
        <f t="shared" si="142"/>
        <v>1664474.1274736561</v>
      </c>
      <c r="P168" s="34">
        <f t="shared" si="143"/>
        <v>0.15936653740993809</v>
      </c>
      <c r="Q168" s="61">
        <f t="shared" si="144"/>
        <v>163.66510594627886</v>
      </c>
      <c r="S168" s="50">
        <v>344435.14355999994</v>
      </c>
      <c r="T168" s="51">
        <v>149597.78810000001</v>
      </c>
      <c r="U168" s="52">
        <f t="shared" si="145"/>
        <v>-194837.35545999993</v>
      </c>
      <c r="W168" s="50">
        <f t="shared" si="105"/>
        <v>11913950.581707181</v>
      </c>
      <c r="X168" s="52">
        <f t="shared" si="146"/>
        <v>992829.21514226508</v>
      </c>
      <c r="Y168" s="51"/>
      <c r="Z168" s="6">
        <v>500</v>
      </c>
      <c r="AA168" s="6" t="s">
        <v>153</v>
      </c>
      <c r="AB168" s="7">
        <v>10170</v>
      </c>
      <c r="AC168" s="7">
        <v>10017454.822078288</v>
      </c>
      <c r="AD168" s="7">
        <v>253813.04590673783</v>
      </c>
      <c r="AE168" s="53">
        <v>-750061</v>
      </c>
      <c r="AG168" s="37">
        <f t="shared" si="147"/>
        <v>9267393.8220782876</v>
      </c>
      <c r="AH168" s="132"/>
      <c r="AI168" s="61">
        <v>2760766.1150888926</v>
      </c>
      <c r="AJ168" s="134"/>
      <c r="AK168" s="61">
        <f t="shared" si="106"/>
        <v>12028159.937167181</v>
      </c>
      <c r="AM168" s="67">
        <f t="shared" si="148"/>
        <v>1583846.1274736561</v>
      </c>
      <c r="AN168" s="34">
        <f t="shared" si="149"/>
        <v>0.15164673872625933</v>
      </c>
      <c r="AO168" s="61">
        <f t="shared" si="150"/>
        <v>155.7370823474588</v>
      </c>
      <c r="AQ168" s="50">
        <v>345458.29200000002</v>
      </c>
      <c r="AR168" s="51">
        <v>150042.17000000001</v>
      </c>
      <c r="AS168" s="52">
        <f t="shared" si="107"/>
        <v>-195416.122</v>
      </c>
      <c r="AU168" s="70">
        <f t="shared" si="108"/>
        <v>11832743.815167181</v>
      </c>
      <c r="AV168" s="51"/>
      <c r="AW168" s="6">
        <v>500</v>
      </c>
      <c r="AX168" s="6" t="s">
        <v>153</v>
      </c>
      <c r="AY168" s="7">
        <v>10170</v>
      </c>
      <c r="AZ168" s="7">
        <v>10001290.863348655</v>
      </c>
      <c r="BA168" s="7">
        <v>254055.37390673943</v>
      </c>
      <c r="BB168" s="53">
        <v>-750061</v>
      </c>
      <c r="BD168" s="37">
        <f t="shared" si="109"/>
        <v>9251229.8633486554</v>
      </c>
      <c r="BE168" s="132"/>
      <c r="BF168" s="61">
        <v>2739744.2268832549</v>
      </c>
      <c r="BG168" s="134"/>
      <c r="BH168" s="61">
        <f t="shared" si="110"/>
        <v>11990974.09023191</v>
      </c>
      <c r="BJ168" s="67">
        <f t="shared" si="151"/>
        <v>1546660.2805383857</v>
      </c>
      <c r="BK168" s="34">
        <f t="shared" si="152"/>
        <v>0.14808634714737381</v>
      </c>
      <c r="BL168" s="61">
        <f t="shared" si="153"/>
        <v>152.08065688676359</v>
      </c>
      <c r="BN168" s="50">
        <v>345458.29200000002</v>
      </c>
      <c r="BO168" s="51">
        <v>150042.17000000001</v>
      </c>
      <c r="BP168" s="52">
        <f t="shared" si="111"/>
        <v>-195416.122</v>
      </c>
      <c r="BR168" s="70">
        <f t="shared" si="112"/>
        <v>11795557.968231911</v>
      </c>
      <c r="BS168" s="51"/>
      <c r="BT168" s="6">
        <v>500</v>
      </c>
      <c r="BU168" s="6" t="s">
        <v>153</v>
      </c>
      <c r="BV168" s="7">
        <v>10170</v>
      </c>
      <c r="BW168" s="7">
        <v>9995081.0670899134</v>
      </c>
      <c r="BX168" s="7">
        <v>260235.14081473029</v>
      </c>
      <c r="BY168" s="53">
        <v>-750061</v>
      </c>
      <c r="CA168" s="37">
        <f t="shared" si="113"/>
        <v>9245020.0670899134</v>
      </c>
      <c r="CB168" s="132"/>
      <c r="CC168" s="61">
        <v>2739744.2268832549</v>
      </c>
      <c r="CD168" s="134"/>
      <c r="CE168" s="61">
        <f t="shared" si="114"/>
        <v>11984764.293973168</v>
      </c>
      <c r="CG168" s="67">
        <f t="shared" si="115"/>
        <v>1540450.4842796437</v>
      </c>
      <c r="CH168" s="34">
        <f t="shared" si="116"/>
        <v>0.14749178474989219</v>
      </c>
      <c r="CI168" s="61">
        <f t="shared" si="155"/>
        <v>151.4700574512924</v>
      </c>
      <c r="CK168" s="50">
        <v>345458.29200000002</v>
      </c>
      <c r="CL168" s="51">
        <v>150042.17000000001</v>
      </c>
      <c r="CM168" s="52">
        <f t="shared" si="117"/>
        <v>-195416.122</v>
      </c>
      <c r="CO168" s="70">
        <f t="shared" si="118"/>
        <v>11789348.171973169</v>
      </c>
      <c r="CP168" s="51"/>
      <c r="CQ168" s="6">
        <v>500</v>
      </c>
      <c r="CR168" s="6" t="s">
        <v>153</v>
      </c>
      <c r="CS168" s="7">
        <v>10170</v>
      </c>
      <c r="CT168" s="7">
        <v>9489305.2928898167</v>
      </c>
      <c r="CU168" s="7">
        <v>260235.14081473029</v>
      </c>
      <c r="CV168" s="53">
        <v>-750061</v>
      </c>
      <c r="CX168" s="37">
        <f t="shared" si="119"/>
        <v>8739244.2928898167</v>
      </c>
      <c r="CY168" s="132"/>
      <c r="CZ168" s="61">
        <v>2739744.2268832549</v>
      </c>
      <c r="DA168" s="134"/>
      <c r="DB168" s="61">
        <f t="shared" si="120"/>
        <v>11478988.519773072</v>
      </c>
      <c r="DD168" s="67">
        <f t="shared" si="121"/>
        <v>1034674.710079547</v>
      </c>
      <c r="DE168" s="34">
        <f t="shared" si="122"/>
        <v>9.9065838975390591E-2</v>
      </c>
      <c r="DF168" s="61">
        <f t="shared" si="154"/>
        <v>101.73792626150905</v>
      </c>
      <c r="DH168" s="50">
        <v>345458.29200000002</v>
      </c>
      <c r="DI168" s="51">
        <v>150042.17000000001</v>
      </c>
      <c r="DJ168" s="52">
        <f t="shared" si="123"/>
        <v>-195416.122</v>
      </c>
      <c r="DL168" s="70">
        <f t="shared" si="124"/>
        <v>11283572.397773072</v>
      </c>
      <c r="DM168" s="51"/>
      <c r="DN168" s="6">
        <v>500</v>
      </c>
      <c r="DO168" s="6" t="s">
        <v>153</v>
      </c>
      <c r="DP168" s="7">
        <v>10170</v>
      </c>
      <c r="DQ168" s="7">
        <v>9532268.3201759364</v>
      </c>
      <c r="DR168" s="7">
        <v>264163.28013608308</v>
      </c>
      <c r="DS168" s="53">
        <v>-750061</v>
      </c>
      <c r="DU168" s="37">
        <f t="shared" si="125"/>
        <v>8782207.3201759364</v>
      </c>
      <c r="DV168" s="132"/>
      <c r="DW168" s="61">
        <v>2790183.3855608385</v>
      </c>
      <c r="DX168" s="134"/>
      <c r="DY168" s="61">
        <f t="shared" si="126"/>
        <v>11572390.705736775</v>
      </c>
      <c r="EA168" s="67">
        <f t="shared" si="127"/>
        <v>1128076.8960432503</v>
      </c>
      <c r="EB168" s="34">
        <f t="shared" si="128"/>
        <v>0.10800871331501599</v>
      </c>
      <c r="EC168" s="61">
        <f t="shared" si="129"/>
        <v>110.92201534348578</v>
      </c>
      <c r="EE168" s="50">
        <v>345458.29200000002</v>
      </c>
      <c r="EF168" s="51">
        <v>150042.17000000001</v>
      </c>
      <c r="EG168" s="52">
        <f t="shared" si="130"/>
        <v>-195416.122</v>
      </c>
      <c r="EI168" s="70">
        <f t="shared" si="131"/>
        <v>11376974.583736775</v>
      </c>
      <c r="EJ168" s="51"/>
      <c r="EK168" s="6">
        <v>500</v>
      </c>
      <c r="EL168" s="6" t="s">
        <v>153</v>
      </c>
      <c r="EM168" s="7">
        <v>10170</v>
      </c>
      <c r="EN168" s="7">
        <v>9952621.5289036557</v>
      </c>
      <c r="EO168" s="7">
        <v>264163.28013608308</v>
      </c>
      <c r="EP168" s="53">
        <v>-750061</v>
      </c>
      <c r="ER168" s="37">
        <v>9202560.5289036557</v>
      </c>
      <c r="ES168" s="132"/>
      <c r="ET168" s="61">
        <v>2790183.3855608385</v>
      </c>
      <c r="EU168" s="134"/>
      <c r="EV168" s="61">
        <v>11992743.914464494</v>
      </c>
      <c r="EX168" s="67">
        <v>1984822.4447709695</v>
      </c>
      <c r="EY168" s="34">
        <v>0.19832514181706015</v>
      </c>
      <c r="EZ168" s="61">
        <v>195.16444884670298</v>
      </c>
      <c r="FB168" s="50">
        <v>345458.29200000002</v>
      </c>
      <c r="FC168" s="51">
        <v>150042.17000000001</v>
      </c>
      <c r="FD168" s="52">
        <v>-195416.122</v>
      </c>
      <c r="FF168" s="70">
        <v>11797327.792464495</v>
      </c>
      <c r="FG168" s="51"/>
      <c r="FH168" s="6">
        <v>500</v>
      </c>
      <c r="FI168" s="6" t="s">
        <v>153</v>
      </c>
      <c r="FJ168" s="7">
        <v>10170</v>
      </c>
      <c r="FK168" s="7">
        <v>9964568.0275380537</v>
      </c>
      <c r="FL168" s="7">
        <v>279272.05162385199</v>
      </c>
      <c r="FM168" s="53">
        <v>-750061</v>
      </c>
      <c r="FO168" s="37">
        <v>9214507.0275380537</v>
      </c>
      <c r="FP168" s="132"/>
      <c r="FQ168" s="134">
        <v>2790183.3855608385</v>
      </c>
      <c r="FS168" s="67">
        <v>1996768.9434053674</v>
      </c>
      <c r="FT168" s="34">
        <v>0.19951884609127685</v>
      </c>
      <c r="FU168" s="61">
        <v>196.33912914507056</v>
      </c>
      <c r="FW168" s="6">
        <v>500</v>
      </c>
      <c r="FX168" s="6" t="s">
        <v>153</v>
      </c>
      <c r="FY168" s="7">
        <v>10170</v>
      </c>
      <c r="FZ168" s="7">
        <v>12589357.921644377</v>
      </c>
      <c r="GA168" s="7">
        <v>262478.91155469749</v>
      </c>
      <c r="GB168" s="53">
        <v>-750061</v>
      </c>
      <c r="GD168" s="37">
        <f t="shared" si="132"/>
        <v>11839296.921644377</v>
      </c>
      <c r="GF168" s="67">
        <f t="shared" si="133"/>
        <v>1394983.111950852</v>
      </c>
      <c r="GG168" s="34">
        <f t="shared" si="134"/>
        <v>0.13356388340765357</v>
      </c>
      <c r="GH168" s="61">
        <f t="shared" si="135"/>
        <v>137.1664810177829</v>
      </c>
      <c r="GJ168" s="50">
        <v>344660.8774</v>
      </c>
      <c r="GK168" s="51">
        <v>96428.483699999997</v>
      </c>
      <c r="GL168" s="52">
        <f t="shared" si="136"/>
        <v>-248232.39370000002</v>
      </c>
      <c r="GN168" s="70">
        <f t="shared" si="137"/>
        <v>11591064.527944377</v>
      </c>
      <c r="GO168" s="51"/>
      <c r="GP168" s="125">
        <v>13</v>
      </c>
      <c r="GQ168" s="51"/>
      <c r="GR168" s="106" t="s">
        <v>1065</v>
      </c>
      <c r="GS168" s="88">
        <v>10097</v>
      </c>
      <c r="GT168" s="88">
        <v>11194374.809693525</v>
      </c>
      <c r="GU168" s="88">
        <v>-4266.992801975056</v>
      </c>
      <c r="GV168" s="88">
        <v>-750061</v>
      </c>
      <c r="GX168" s="97">
        <f t="shared" si="138"/>
        <v>10444313.809693525</v>
      </c>
      <c r="GZ168" s="88">
        <v>-248232.39370000002</v>
      </c>
      <c r="HB168" s="97">
        <f t="shared" si="139"/>
        <v>10196081.415993525</v>
      </c>
      <c r="HD168" s="110">
        <v>500</v>
      </c>
      <c r="HE168" s="53"/>
    </row>
    <row r="169" spans="1:213" x14ac:dyDescent="0.25">
      <c r="A169" s="6">
        <v>503</v>
      </c>
      <c r="B169" s="6" t="s">
        <v>1066</v>
      </c>
      <c r="C169" s="7">
        <v>7766</v>
      </c>
      <c r="D169" s="7">
        <v>13010081.029112101</v>
      </c>
      <c r="E169" s="7">
        <v>4243076.7349925684</v>
      </c>
      <c r="F169" s="53">
        <v>-105319</v>
      </c>
      <c r="H169" s="37">
        <f t="shared" si="140"/>
        <v>12904762.029112101</v>
      </c>
      <c r="I169" s="132"/>
      <c r="J169" s="61">
        <v>3819685.9009634033</v>
      </c>
      <c r="K169" s="134"/>
      <c r="L169" s="134">
        <f t="shared" si="104"/>
        <v>16724447.930075504</v>
      </c>
      <c r="M169" s="190">
        <f t="shared" si="141"/>
        <v>2153.5472482713758</v>
      </c>
      <c r="O169" s="67">
        <f t="shared" si="142"/>
        <v>1534306.8083546758</v>
      </c>
      <c r="P169" s="34">
        <f t="shared" si="143"/>
        <v>0.10100675142252138</v>
      </c>
      <c r="Q169" s="61">
        <f t="shared" si="144"/>
        <v>197.56719139256705</v>
      </c>
      <c r="S169" s="50">
        <v>193872.20844000002</v>
      </c>
      <c r="T169" s="51">
        <v>304497.08800000005</v>
      </c>
      <c r="U169" s="52">
        <f t="shared" si="145"/>
        <v>110624.87956000003</v>
      </c>
      <c r="W169" s="50">
        <f t="shared" si="105"/>
        <v>16835072.809635505</v>
      </c>
      <c r="X169" s="52">
        <f t="shared" si="146"/>
        <v>1402922.734136292</v>
      </c>
      <c r="Y169" s="51"/>
      <c r="Z169" s="6">
        <v>503</v>
      </c>
      <c r="AA169" s="6" t="s">
        <v>154</v>
      </c>
      <c r="AB169" s="7">
        <v>7766</v>
      </c>
      <c r="AC169" s="7">
        <v>13010081.029112101</v>
      </c>
      <c r="AD169" s="7">
        <v>4243076.7349925684</v>
      </c>
      <c r="AE169" s="53">
        <v>-156802</v>
      </c>
      <c r="AG169" s="37">
        <f t="shared" si="147"/>
        <v>12853279.029112101</v>
      </c>
      <c r="AH169" s="132"/>
      <c r="AI169" s="61">
        <v>3819685.9009634033</v>
      </c>
      <c r="AJ169" s="134"/>
      <c r="AK169" s="61">
        <f t="shared" si="106"/>
        <v>16672964.930075504</v>
      </c>
      <c r="AM169" s="67">
        <f t="shared" si="148"/>
        <v>1482823.8083546758</v>
      </c>
      <c r="AN169" s="34">
        <f t="shared" si="149"/>
        <v>9.761751365392797E-2</v>
      </c>
      <c r="AO169" s="61">
        <f t="shared" si="150"/>
        <v>190.93790990917793</v>
      </c>
      <c r="AQ169" s="50">
        <v>194448.10800000004</v>
      </c>
      <c r="AR169" s="51">
        <v>305401.60000000009</v>
      </c>
      <c r="AS169" s="52">
        <f t="shared" si="107"/>
        <v>110953.49200000006</v>
      </c>
      <c r="AU169" s="70">
        <f t="shared" si="108"/>
        <v>16783918.422075503</v>
      </c>
      <c r="AV169" s="51"/>
      <c r="AW169" s="6">
        <v>503</v>
      </c>
      <c r="AX169" s="6" t="s">
        <v>154</v>
      </c>
      <c r="AY169" s="7">
        <v>7766</v>
      </c>
      <c r="AZ169" s="7">
        <v>13017849.128107166</v>
      </c>
      <c r="BA169" s="7">
        <v>4243264.846992569</v>
      </c>
      <c r="BB169" s="53">
        <v>-156802</v>
      </c>
      <c r="BD169" s="37">
        <f t="shared" si="109"/>
        <v>12861047.128107166</v>
      </c>
      <c r="BE169" s="132"/>
      <c r="BF169" s="61">
        <v>3798740.0904121511</v>
      </c>
      <c r="BG169" s="134"/>
      <c r="BH169" s="61">
        <f t="shared" si="110"/>
        <v>16659787.218519317</v>
      </c>
      <c r="BJ169" s="67">
        <f t="shared" si="151"/>
        <v>1469646.0967984889</v>
      </c>
      <c r="BK169" s="34">
        <f t="shared" si="152"/>
        <v>9.6749996265472399E-2</v>
      </c>
      <c r="BL169" s="61">
        <f t="shared" si="153"/>
        <v>189.24106319836324</v>
      </c>
      <c r="BN169" s="50">
        <v>194448.10800000004</v>
      </c>
      <c r="BO169" s="51">
        <v>305401.60000000009</v>
      </c>
      <c r="BP169" s="52">
        <f t="shared" si="111"/>
        <v>110953.49200000006</v>
      </c>
      <c r="BR169" s="70">
        <f t="shared" si="112"/>
        <v>16770740.710519318</v>
      </c>
      <c r="BS169" s="51"/>
      <c r="BT169" s="6">
        <v>503</v>
      </c>
      <c r="BU169" s="6" t="s">
        <v>154</v>
      </c>
      <c r="BV169" s="7">
        <v>7766</v>
      </c>
      <c r="BW169" s="7">
        <v>13041287.332182871</v>
      </c>
      <c r="BX169" s="7">
        <v>4275144.5181752425</v>
      </c>
      <c r="BY169" s="53">
        <v>-156802</v>
      </c>
      <c r="CA169" s="37">
        <f t="shared" si="113"/>
        <v>12884485.332182871</v>
      </c>
      <c r="CB169" s="132"/>
      <c r="CC169" s="61">
        <v>3798740.0904121511</v>
      </c>
      <c r="CD169" s="134"/>
      <c r="CE169" s="61">
        <f t="shared" si="114"/>
        <v>16683225.422595022</v>
      </c>
      <c r="CG169" s="67">
        <f t="shared" si="115"/>
        <v>1493084.3008741941</v>
      </c>
      <c r="CH169" s="34">
        <f t="shared" si="116"/>
        <v>9.8292984173740758E-2</v>
      </c>
      <c r="CI169" s="61">
        <f t="shared" si="155"/>
        <v>192.2591167749413</v>
      </c>
      <c r="CK169" s="50">
        <v>194448.10800000004</v>
      </c>
      <c r="CL169" s="51">
        <v>305401.60000000009</v>
      </c>
      <c r="CM169" s="52">
        <f t="shared" si="117"/>
        <v>110953.49200000006</v>
      </c>
      <c r="CO169" s="70">
        <f t="shared" si="118"/>
        <v>16794178.914595023</v>
      </c>
      <c r="CP169" s="51"/>
      <c r="CQ169" s="6">
        <v>503</v>
      </c>
      <c r="CR169" s="6" t="s">
        <v>154</v>
      </c>
      <c r="CS169" s="7">
        <v>7766</v>
      </c>
      <c r="CT169" s="7">
        <v>12727345.724702472</v>
      </c>
      <c r="CU169" s="7">
        <v>4275144.5181752425</v>
      </c>
      <c r="CV169" s="53">
        <v>-156802</v>
      </c>
      <c r="CX169" s="37">
        <f t="shared" si="119"/>
        <v>12570543.724702472</v>
      </c>
      <c r="CY169" s="132"/>
      <c r="CZ169" s="61">
        <v>3798740.0904121511</v>
      </c>
      <c r="DA169" s="134"/>
      <c r="DB169" s="61">
        <f t="shared" si="120"/>
        <v>16369283.815114623</v>
      </c>
      <c r="DD169" s="67">
        <f t="shared" si="121"/>
        <v>1179142.6933937948</v>
      </c>
      <c r="DE169" s="34">
        <f t="shared" si="122"/>
        <v>7.7625525921395433E-2</v>
      </c>
      <c r="DF169" s="61">
        <f t="shared" si="154"/>
        <v>151.83398060697849</v>
      </c>
      <c r="DH169" s="50">
        <v>194448.10800000004</v>
      </c>
      <c r="DI169" s="51">
        <v>305401.60000000009</v>
      </c>
      <c r="DJ169" s="52">
        <f t="shared" si="123"/>
        <v>110953.49200000006</v>
      </c>
      <c r="DL169" s="70">
        <f t="shared" si="124"/>
        <v>16480237.307114623</v>
      </c>
      <c r="DM169" s="51"/>
      <c r="DN169" s="6">
        <v>503</v>
      </c>
      <c r="DO169" s="6" t="s">
        <v>154</v>
      </c>
      <c r="DP169" s="7">
        <v>7766</v>
      </c>
      <c r="DQ169" s="7">
        <v>12767863.443057586</v>
      </c>
      <c r="DR169" s="7">
        <v>4277789.8364462191</v>
      </c>
      <c r="DS169" s="53">
        <v>-156802</v>
      </c>
      <c r="DU169" s="37">
        <f t="shared" si="125"/>
        <v>12611061.443057586</v>
      </c>
      <c r="DV169" s="132"/>
      <c r="DW169" s="61">
        <v>3838020.7125928318</v>
      </c>
      <c r="DX169" s="134"/>
      <c r="DY169" s="61">
        <f t="shared" si="126"/>
        <v>16449082.155650418</v>
      </c>
      <c r="EA169" s="67">
        <f t="shared" si="127"/>
        <v>1258941.0339295901</v>
      </c>
      <c r="EB169" s="34">
        <f t="shared" si="128"/>
        <v>8.2878824090014111E-2</v>
      </c>
      <c r="EC169" s="61">
        <f t="shared" si="129"/>
        <v>162.10932705763457</v>
      </c>
      <c r="EE169" s="50">
        <v>194448.10800000004</v>
      </c>
      <c r="EF169" s="51">
        <v>305401.60000000009</v>
      </c>
      <c r="EG169" s="52">
        <f t="shared" si="130"/>
        <v>110953.49200000006</v>
      </c>
      <c r="EI169" s="70">
        <f t="shared" si="131"/>
        <v>16560035.647650419</v>
      </c>
      <c r="EJ169" s="51"/>
      <c r="EK169" s="6">
        <v>503</v>
      </c>
      <c r="EL169" s="6" t="s">
        <v>154</v>
      </c>
      <c r="EM169" s="7">
        <v>7766</v>
      </c>
      <c r="EN169" s="7">
        <v>13101072.277082529</v>
      </c>
      <c r="EO169" s="7">
        <v>4277789.8364462191</v>
      </c>
      <c r="EP169" s="53">
        <v>-156802</v>
      </c>
      <c r="ER169" s="37">
        <v>12944270.277082529</v>
      </c>
      <c r="ES169" s="132"/>
      <c r="ET169" s="61">
        <v>3838020.7125928318</v>
      </c>
      <c r="EU169" s="134"/>
      <c r="EV169" s="61">
        <v>16782290.989675362</v>
      </c>
      <c r="EX169" s="67">
        <v>1930908.227954533</v>
      </c>
      <c r="EY169" s="34">
        <v>0.13001538368073134</v>
      </c>
      <c r="EZ169" s="61">
        <v>248.63613545641681</v>
      </c>
      <c r="FB169" s="50">
        <v>194448.10800000004</v>
      </c>
      <c r="FC169" s="51">
        <v>305401.60000000009</v>
      </c>
      <c r="FD169" s="52">
        <v>110953.49200000006</v>
      </c>
      <c r="FF169" s="70">
        <v>16893244.48167536</v>
      </c>
      <c r="FG169" s="51"/>
      <c r="FH169" s="6">
        <v>503</v>
      </c>
      <c r="FI169" s="6" t="s">
        <v>154</v>
      </c>
      <c r="FJ169" s="7">
        <v>7766</v>
      </c>
      <c r="FK169" s="7">
        <v>13101163.151864253</v>
      </c>
      <c r="FL169" s="7">
        <v>4280294.2751160311</v>
      </c>
      <c r="FM169" s="53">
        <v>-156802</v>
      </c>
      <c r="FO169" s="37">
        <v>12944361.151864253</v>
      </c>
      <c r="FP169" s="132"/>
      <c r="FQ169" s="134">
        <v>3838020.7125928318</v>
      </c>
      <c r="FS169" s="67">
        <v>1930999.102736257</v>
      </c>
      <c r="FT169" s="34">
        <v>0.13002150262488504</v>
      </c>
      <c r="FU169" s="61">
        <v>248.64783707652035</v>
      </c>
      <c r="FW169" s="6">
        <v>503</v>
      </c>
      <c r="FX169" s="6" t="s">
        <v>154</v>
      </c>
      <c r="FY169" s="7">
        <v>7766</v>
      </c>
      <c r="FZ169" s="7">
        <v>16564384.073144745</v>
      </c>
      <c r="GA169" s="7">
        <v>4095767.2660874464</v>
      </c>
      <c r="GB169" s="53">
        <v>-156802</v>
      </c>
      <c r="GD169" s="37">
        <f t="shared" si="132"/>
        <v>16407582.073144745</v>
      </c>
      <c r="GF169" s="67">
        <f t="shared" si="133"/>
        <v>1217440.951423917</v>
      </c>
      <c r="GG169" s="34">
        <f t="shared" si="134"/>
        <v>8.0146783474122074E-2</v>
      </c>
      <c r="GH169" s="61">
        <f t="shared" si="135"/>
        <v>156.76551009836686</v>
      </c>
      <c r="GJ169" s="50">
        <v>137573.94347999999</v>
      </c>
      <c r="GK169" s="51">
        <v>244272.2917</v>
      </c>
      <c r="GL169" s="52">
        <f t="shared" si="136"/>
        <v>106698.34822000001</v>
      </c>
      <c r="GN169" s="70">
        <f t="shared" si="137"/>
        <v>16514280.421364745</v>
      </c>
      <c r="GO169" s="51"/>
      <c r="GP169" s="125">
        <v>2</v>
      </c>
      <c r="GQ169" s="51"/>
      <c r="GR169" s="106" t="s">
        <v>1066</v>
      </c>
      <c r="GS169" s="88">
        <v>7838</v>
      </c>
      <c r="GT169" s="88">
        <v>15346943.121720828</v>
      </c>
      <c r="GU169" s="88">
        <v>3777888.2668434633</v>
      </c>
      <c r="GV169" s="88">
        <v>-156802</v>
      </c>
      <c r="GX169" s="97">
        <f t="shared" si="138"/>
        <v>15190141.121720828</v>
      </c>
      <c r="GZ169" s="88">
        <v>106698.34822000001</v>
      </c>
      <c r="HB169" s="97">
        <f t="shared" si="139"/>
        <v>15296839.469940828</v>
      </c>
      <c r="HD169" s="110">
        <v>503</v>
      </c>
      <c r="HE169" s="53"/>
    </row>
    <row r="170" spans="1:213" x14ac:dyDescent="0.25">
      <c r="A170" s="6">
        <v>504</v>
      </c>
      <c r="B170" s="6" t="s">
        <v>1067</v>
      </c>
      <c r="C170" s="7">
        <v>1922</v>
      </c>
      <c r="D170" s="7">
        <v>4198016.9168717014</v>
      </c>
      <c r="E170" s="7">
        <v>1391287.7549060185</v>
      </c>
      <c r="F170" s="53">
        <v>-411778</v>
      </c>
      <c r="H170" s="37">
        <f t="shared" si="140"/>
        <v>3786238.9168717014</v>
      </c>
      <c r="I170" s="132"/>
      <c r="J170" s="61">
        <v>1052798.9391522668</v>
      </c>
      <c r="K170" s="134"/>
      <c r="L170" s="134">
        <f t="shared" si="104"/>
        <v>4839037.8560239682</v>
      </c>
      <c r="M170" s="190">
        <f t="shared" si="141"/>
        <v>2517.709602509869</v>
      </c>
      <c r="O170" s="67">
        <f t="shared" si="142"/>
        <v>172333.9390223613</v>
      </c>
      <c r="P170" s="34">
        <f t="shared" si="143"/>
        <v>3.6928406448611201E-2</v>
      </c>
      <c r="Q170" s="61">
        <f t="shared" si="144"/>
        <v>89.663860053257707</v>
      </c>
      <c r="S170" s="50">
        <v>822128.54397999996</v>
      </c>
      <c r="T170" s="51">
        <v>13593.62</v>
      </c>
      <c r="U170" s="52">
        <f t="shared" si="145"/>
        <v>-808534.92397999996</v>
      </c>
      <c r="W170" s="50">
        <f t="shared" si="105"/>
        <v>4030502.9320439682</v>
      </c>
      <c r="X170" s="52">
        <f t="shared" si="146"/>
        <v>335875.24433699733</v>
      </c>
      <c r="Y170" s="51"/>
      <c r="Z170" s="6">
        <v>504</v>
      </c>
      <c r="AA170" s="6" t="s">
        <v>155</v>
      </c>
      <c r="AB170" s="7">
        <v>1922</v>
      </c>
      <c r="AC170" s="7">
        <v>4198016.9168717014</v>
      </c>
      <c r="AD170" s="7">
        <v>1391287.7549060185</v>
      </c>
      <c r="AE170" s="53">
        <v>-428922</v>
      </c>
      <c r="AG170" s="37">
        <f t="shared" si="147"/>
        <v>3769094.9168717014</v>
      </c>
      <c r="AH170" s="132"/>
      <c r="AI170" s="61">
        <v>1052798.9391522668</v>
      </c>
      <c r="AJ170" s="134"/>
      <c r="AK170" s="61">
        <f t="shared" si="106"/>
        <v>4821893.8560239682</v>
      </c>
      <c r="AM170" s="67">
        <f t="shared" si="148"/>
        <v>155189.9390223613</v>
      </c>
      <c r="AN170" s="34">
        <f t="shared" si="149"/>
        <v>3.3254721487038764E-2</v>
      </c>
      <c r="AO170" s="61">
        <f t="shared" si="150"/>
        <v>80.743984923184854</v>
      </c>
      <c r="AQ170" s="50">
        <v>824570.6860000001</v>
      </c>
      <c r="AR170" s="51">
        <v>13634</v>
      </c>
      <c r="AS170" s="52">
        <f t="shared" si="107"/>
        <v>-810936.6860000001</v>
      </c>
      <c r="AU170" s="70">
        <f t="shared" si="108"/>
        <v>4010957.170023968</v>
      </c>
      <c r="AV170" s="51"/>
      <c r="AW170" s="6">
        <v>504</v>
      </c>
      <c r="AX170" s="6" t="s">
        <v>155</v>
      </c>
      <c r="AY170" s="7">
        <v>1922</v>
      </c>
      <c r="AZ170" s="7">
        <v>4196139.050032014</v>
      </c>
      <c r="BA170" s="7">
        <v>1391335.0109060188</v>
      </c>
      <c r="BB170" s="53">
        <v>-428922</v>
      </c>
      <c r="BD170" s="37">
        <f t="shared" si="109"/>
        <v>3767217.050032014</v>
      </c>
      <c r="BE170" s="132"/>
      <c r="BF170" s="61">
        <v>1057628.4256722345</v>
      </c>
      <c r="BG170" s="134"/>
      <c r="BH170" s="61">
        <f t="shared" si="110"/>
        <v>4824845.475704249</v>
      </c>
      <c r="BJ170" s="67">
        <f t="shared" si="151"/>
        <v>158141.5587026421</v>
      </c>
      <c r="BK170" s="34">
        <f t="shared" si="152"/>
        <v>3.3887206369897421E-2</v>
      </c>
      <c r="BL170" s="61">
        <f t="shared" si="153"/>
        <v>82.279687150177992</v>
      </c>
      <c r="BN170" s="50">
        <v>824570.6860000001</v>
      </c>
      <c r="BO170" s="51">
        <v>13634</v>
      </c>
      <c r="BP170" s="52">
        <f t="shared" si="111"/>
        <v>-810936.6860000001</v>
      </c>
      <c r="BR170" s="70">
        <f t="shared" si="112"/>
        <v>4013908.7897042488</v>
      </c>
      <c r="BS170" s="51"/>
      <c r="BT170" s="6">
        <v>504</v>
      </c>
      <c r="BU170" s="6" t="s">
        <v>155</v>
      </c>
      <c r="BV170" s="7">
        <v>1922</v>
      </c>
      <c r="BW170" s="7">
        <v>4192563.3113219887</v>
      </c>
      <c r="BX170" s="7">
        <v>1389857.9971278221</v>
      </c>
      <c r="BY170" s="53">
        <v>-428922</v>
      </c>
      <c r="CA170" s="37">
        <f t="shared" si="113"/>
        <v>3763641.3113219887</v>
      </c>
      <c r="CB170" s="132"/>
      <c r="CC170" s="61">
        <v>1057628.4256722345</v>
      </c>
      <c r="CD170" s="134"/>
      <c r="CE170" s="61">
        <f t="shared" si="114"/>
        <v>4821269.7369942237</v>
      </c>
      <c r="CG170" s="67">
        <f t="shared" si="115"/>
        <v>154565.81999261677</v>
      </c>
      <c r="CH170" s="34">
        <f t="shared" si="116"/>
        <v>3.3120982762481856E-2</v>
      </c>
      <c r="CI170" s="61">
        <f t="shared" si="155"/>
        <v>80.419261182422872</v>
      </c>
      <c r="CK170" s="50">
        <v>824570.6860000001</v>
      </c>
      <c r="CL170" s="51">
        <v>13634</v>
      </c>
      <c r="CM170" s="52">
        <f t="shared" si="117"/>
        <v>-810936.6860000001</v>
      </c>
      <c r="CO170" s="70">
        <f t="shared" si="118"/>
        <v>4010333.0509942234</v>
      </c>
      <c r="CP170" s="51"/>
      <c r="CQ170" s="6">
        <v>504</v>
      </c>
      <c r="CR170" s="6" t="s">
        <v>155</v>
      </c>
      <c r="CS170" s="7">
        <v>1922</v>
      </c>
      <c r="CT170" s="7">
        <v>4175479.5041264473</v>
      </c>
      <c r="CU170" s="7">
        <v>1389857.9971278221</v>
      </c>
      <c r="CV170" s="53">
        <v>-428922</v>
      </c>
      <c r="CX170" s="37">
        <f t="shared" si="119"/>
        <v>3746557.5041264473</v>
      </c>
      <c r="CY170" s="132"/>
      <c r="CZ170" s="61">
        <v>1057628.4256722345</v>
      </c>
      <c r="DA170" s="134"/>
      <c r="DB170" s="61">
        <f t="shared" si="120"/>
        <v>4804185.9297986813</v>
      </c>
      <c r="DD170" s="67">
        <f t="shared" si="121"/>
        <v>137482.01279707439</v>
      </c>
      <c r="DE170" s="34">
        <f t="shared" si="122"/>
        <v>2.9460196156050038E-2</v>
      </c>
      <c r="DF170" s="61">
        <f t="shared" si="154"/>
        <v>71.53070384863392</v>
      </c>
      <c r="DH170" s="50">
        <v>824570.6860000001</v>
      </c>
      <c r="DI170" s="51">
        <v>13634</v>
      </c>
      <c r="DJ170" s="52">
        <f t="shared" si="123"/>
        <v>-810936.6860000001</v>
      </c>
      <c r="DL170" s="70">
        <f t="shared" si="124"/>
        <v>3993249.2437986811</v>
      </c>
      <c r="DM170" s="51"/>
      <c r="DN170" s="6">
        <v>504</v>
      </c>
      <c r="DO170" s="6" t="s">
        <v>155</v>
      </c>
      <c r="DP170" s="7">
        <v>1922</v>
      </c>
      <c r="DQ170" s="7">
        <v>4178965.5675698472</v>
      </c>
      <c r="DR170" s="7">
        <v>1381522.9760731489</v>
      </c>
      <c r="DS170" s="53">
        <v>-428922</v>
      </c>
      <c r="DU170" s="37">
        <f t="shared" si="125"/>
        <v>3750043.5675698472</v>
      </c>
      <c r="DV170" s="132"/>
      <c r="DW170" s="61">
        <v>1067826.7212598901</v>
      </c>
      <c r="DX170" s="134"/>
      <c r="DY170" s="61">
        <f t="shared" si="126"/>
        <v>4817870.2888297373</v>
      </c>
      <c r="EA170" s="67">
        <f t="shared" si="127"/>
        <v>151166.37182813045</v>
      </c>
      <c r="EB170" s="34">
        <f t="shared" si="128"/>
        <v>3.2392535399000846E-2</v>
      </c>
      <c r="EC170" s="61">
        <f t="shared" si="129"/>
        <v>78.65055766291907</v>
      </c>
      <c r="EE170" s="50">
        <v>824570.6860000001</v>
      </c>
      <c r="EF170" s="51">
        <v>13634</v>
      </c>
      <c r="EG170" s="52">
        <f t="shared" si="130"/>
        <v>-810936.6860000001</v>
      </c>
      <c r="EI170" s="70">
        <f t="shared" si="131"/>
        <v>4006933.6028297371</v>
      </c>
      <c r="EJ170" s="51"/>
      <c r="EK170" s="6">
        <v>504</v>
      </c>
      <c r="EL170" s="6" t="s">
        <v>155</v>
      </c>
      <c r="EM170" s="7">
        <v>1922</v>
      </c>
      <c r="EN170" s="7">
        <v>4266075.8291915748</v>
      </c>
      <c r="EO170" s="7">
        <v>1381522.9760731489</v>
      </c>
      <c r="EP170" s="53">
        <v>-428922</v>
      </c>
      <c r="ER170" s="37">
        <v>3837153.8291915748</v>
      </c>
      <c r="ES170" s="132"/>
      <c r="ET170" s="61">
        <v>1067826.7212598901</v>
      </c>
      <c r="EU170" s="134"/>
      <c r="EV170" s="61">
        <v>4904980.550451465</v>
      </c>
      <c r="EX170" s="67">
        <v>323376.81344985776</v>
      </c>
      <c r="EY170" s="34">
        <v>7.0581576236771859E-2</v>
      </c>
      <c r="EZ170" s="61">
        <v>168.25016308525377</v>
      </c>
      <c r="FB170" s="50">
        <v>824570.6860000001</v>
      </c>
      <c r="FC170" s="51">
        <v>13634</v>
      </c>
      <c r="FD170" s="52">
        <v>-810936.6860000001</v>
      </c>
      <c r="FF170" s="70">
        <v>4094043.8644514647</v>
      </c>
      <c r="FG170" s="51"/>
      <c r="FH170" s="6">
        <v>504</v>
      </c>
      <c r="FI170" s="6" t="s">
        <v>155</v>
      </c>
      <c r="FJ170" s="7">
        <v>1922</v>
      </c>
      <c r="FK170" s="7">
        <v>4263962.3094018064</v>
      </c>
      <c r="FL170" s="7">
        <v>1380006.714716204</v>
      </c>
      <c r="FM170" s="53">
        <v>-428922</v>
      </c>
      <c r="FO170" s="37">
        <v>3835040.3094018064</v>
      </c>
      <c r="FP170" s="132"/>
      <c r="FQ170" s="134">
        <v>1067826.7212598901</v>
      </c>
      <c r="FS170" s="67">
        <v>321263.29366008937</v>
      </c>
      <c r="FT170" s="34">
        <v>7.0120270564982878E-2</v>
      </c>
      <c r="FU170" s="61">
        <v>167.15051699276242</v>
      </c>
      <c r="FW170" s="6">
        <v>504</v>
      </c>
      <c r="FX170" s="6" t="s">
        <v>155</v>
      </c>
      <c r="FY170" s="7">
        <v>1922</v>
      </c>
      <c r="FZ170" s="7">
        <v>5342269.498137204</v>
      </c>
      <c r="GA170" s="7">
        <v>1446340.9513786691</v>
      </c>
      <c r="GB170" s="53">
        <v>-428922</v>
      </c>
      <c r="GD170" s="37">
        <f t="shared" si="132"/>
        <v>4913347.498137204</v>
      </c>
      <c r="GF170" s="67">
        <f t="shared" si="133"/>
        <v>246643.58113559708</v>
      </c>
      <c r="GG170" s="34">
        <f t="shared" si="134"/>
        <v>5.2851774083423633E-2</v>
      </c>
      <c r="GH170" s="61">
        <f t="shared" si="135"/>
        <v>128.32652504453543</v>
      </c>
      <c r="GJ170" s="50">
        <v>788940.76067800005</v>
      </c>
      <c r="GK170" s="51">
        <v>23826.613700000002</v>
      </c>
      <c r="GL170" s="52">
        <f t="shared" si="136"/>
        <v>-765114.14697800006</v>
      </c>
      <c r="GN170" s="70">
        <f t="shared" si="137"/>
        <v>4148233.3511592038</v>
      </c>
      <c r="GO170" s="51"/>
      <c r="GP170" s="125">
        <v>1</v>
      </c>
      <c r="GQ170" s="51"/>
      <c r="GR170" s="106" t="s">
        <v>1067</v>
      </c>
      <c r="GS170" s="88">
        <v>1969</v>
      </c>
      <c r="GT170" s="88">
        <v>5095625.9170016069</v>
      </c>
      <c r="GU170" s="88">
        <v>1427351.1843202976</v>
      </c>
      <c r="GV170" s="88">
        <v>-428922</v>
      </c>
      <c r="GX170" s="97">
        <f t="shared" si="138"/>
        <v>4666703.9170016069</v>
      </c>
      <c r="GZ170" s="88">
        <v>-765114.14697800006</v>
      </c>
      <c r="HB170" s="97">
        <f t="shared" si="139"/>
        <v>3901589.7700236067</v>
      </c>
      <c r="HD170" s="110">
        <v>504</v>
      </c>
      <c r="HE170" s="53"/>
    </row>
    <row r="171" spans="1:213" x14ac:dyDescent="0.25">
      <c r="A171" s="6">
        <v>505</v>
      </c>
      <c r="B171" s="6" t="s">
        <v>1068</v>
      </c>
      <c r="C171" s="7">
        <v>20686</v>
      </c>
      <c r="D171" s="7">
        <v>26508634.672223404</v>
      </c>
      <c r="E171" s="7">
        <v>5156981.7475849837</v>
      </c>
      <c r="F171" s="53">
        <v>-2059394</v>
      </c>
      <c r="H171" s="37">
        <f t="shared" si="140"/>
        <v>24449240.672223404</v>
      </c>
      <c r="I171" s="132"/>
      <c r="J171" s="61">
        <v>8028243.7233164413</v>
      </c>
      <c r="K171" s="134"/>
      <c r="L171" s="134">
        <f t="shared" si="104"/>
        <v>32477484.395539846</v>
      </c>
      <c r="M171" s="190">
        <f t="shared" si="141"/>
        <v>1570.0224497505485</v>
      </c>
      <c r="O171" s="67">
        <f t="shared" si="142"/>
        <v>2858347.7416795157</v>
      </c>
      <c r="P171" s="34">
        <f t="shared" si="143"/>
        <v>9.6503411800390224E-2</v>
      </c>
      <c r="Q171" s="61">
        <f t="shared" si="144"/>
        <v>138.17788560763395</v>
      </c>
      <c r="S171" s="50">
        <v>1875131.13004</v>
      </c>
      <c r="T171" s="51">
        <v>834920.14040000003</v>
      </c>
      <c r="U171" s="52">
        <f t="shared" si="145"/>
        <v>-1040210.9896399999</v>
      </c>
      <c r="W171" s="50">
        <f t="shared" si="105"/>
        <v>31437273.405899845</v>
      </c>
      <c r="X171" s="52">
        <f t="shared" si="146"/>
        <v>2619772.7838249872</v>
      </c>
      <c r="Y171" s="51"/>
      <c r="Z171" s="6">
        <v>505</v>
      </c>
      <c r="AA171" s="6" t="s">
        <v>156</v>
      </c>
      <c r="AB171" s="7">
        <v>20686</v>
      </c>
      <c r="AC171" s="7">
        <v>26508634.672223404</v>
      </c>
      <c r="AD171" s="7">
        <v>5156981.7475849837</v>
      </c>
      <c r="AE171" s="53">
        <v>-2318568</v>
      </c>
      <c r="AG171" s="37">
        <f t="shared" si="147"/>
        <v>24190066.672223404</v>
      </c>
      <c r="AH171" s="132"/>
      <c r="AI171" s="61">
        <v>8028243.7233164413</v>
      </c>
      <c r="AJ171" s="134"/>
      <c r="AK171" s="61">
        <f t="shared" si="106"/>
        <v>32218310.395539846</v>
      </c>
      <c r="AM171" s="67">
        <f t="shared" si="148"/>
        <v>2599173.7416795157</v>
      </c>
      <c r="AN171" s="34">
        <f t="shared" si="149"/>
        <v>8.7753190515117846E-2</v>
      </c>
      <c r="AO171" s="61">
        <f t="shared" si="150"/>
        <v>125.64892882526905</v>
      </c>
      <c r="AQ171" s="50">
        <v>1880701.2279999999</v>
      </c>
      <c r="AR171" s="51">
        <v>837400.27999999991</v>
      </c>
      <c r="AS171" s="52">
        <f t="shared" si="107"/>
        <v>-1043300.948</v>
      </c>
      <c r="AU171" s="70">
        <f t="shared" si="108"/>
        <v>31175009.447539847</v>
      </c>
      <c r="AV171" s="51"/>
      <c r="AW171" s="6">
        <v>505</v>
      </c>
      <c r="AX171" s="6" t="s">
        <v>156</v>
      </c>
      <c r="AY171" s="7">
        <v>20686</v>
      </c>
      <c r="AZ171" s="7">
        <v>26461251.830671258</v>
      </c>
      <c r="BA171" s="7">
        <v>5157481.0195849873</v>
      </c>
      <c r="BB171" s="53">
        <v>-2318568</v>
      </c>
      <c r="BD171" s="37">
        <f t="shared" si="109"/>
        <v>24142683.830671258</v>
      </c>
      <c r="BE171" s="132"/>
      <c r="BF171" s="61">
        <v>8021129.2838248042</v>
      </c>
      <c r="BG171" s="134"/>
      <c r="BH171" s="61">
        <f t="shared" si="110"/>
        <v>32163813.114496063</v>
      </c>
      <c r="BJ171" s="67">
        <f t="shared" si="151"/>
        <v>2544676.4606357329</v>
      </c>
      <c r="BK171" s="34">
        <f t="shared" si="152"/>
        <v>8.5913255689175502E-2</v>
      </c>
      <c r="BL171" s="61">
        <f t="shared" si="153"/>
        <v>123.01442814636628</v>
      </c>
      <c r="BN171" s="50">
        <v>1880701.2279999999</v>
      </c>
      <c r="BO171" s="51">
        <v>837400.27999999991</v>
      </c>
      <c r="BP171" s="52">
        <f t="shared" si="111"/>
        <v>-1043300.948</v>
      </c>
      <c r="BR171" s="70">
        <f t="shared" si="112"/>
        <v>31120512.166496065</v>
      </c>
      <c r="BS171" s="51"/>
      <c r="BT171" s="6">
        <v>505</v>
      </c>
      <c r="BU171" s="6" t="s">
        <v>156</v>
      </c>
      <c r="BV171" s="7">
        <v>20686</v>
      </c>
      <c r="BW171" s="7">
        <v>26493840.617100302</v>
      </c>
      <c r="BX171" s="7">
        <v>5213711.6573809199</v>
      </c>
      <c r="BY171" s="53">
        <v>-2318568</v>
      </c>
      <c r="CA171" s="37">
        <f t="shared" si="113"/>
        <v>24175272.617100302</v>
      </c>
      <c r="CB171" s="132"/>
      <c r="CC171" s="61">
        <v>8021129.2838248042</v>
      </c>
      <c r="CD171" s="134"/>
      <c r="CE171" s="61">
        <f t="shared" si="114"/>
        <v>32196401.900925107</v>
      </c>
      <c r="CG171" s="67">
        <f t="shared" si="115"/>
        <v>2577265.2470647767</v>
      </c>
      <c r="CH171" s="34">
        <f t="shared" si="116"/>
        <v>8.7013516875377117E-2</v>
      </c>
      <c r="CI171" s="61">
        <f t="shared" si="155"/>
        <v>124.58983114496648</v>
      </c>
      <c r="CK171" s="50">
        <v>1880701.2279999999</v>
      </c>
      <c r="CL171" s="51">
        <v>837400.27999999991</v>
      </c>
      <c r="CM171" s="52">
        <f t="shared" si="117"/>
        <v>-1043300.948</v>
      </c>
      <c r="CO171" s="70">
        <f t="shared" si="118"/>
        <v>31153100.952925108</v>
      </c>
      <c r="CP171" s="51"/>
      <c r="CQ171" s="6">
        <v>505</v>
      </c>
      <c r="CR171" s="6" t="s">
        <v>156</v>
      </c>
      <c r="CS171" s="7">
        <v>20686</v>
      </c>
      <c r="CT171" s="7">
        <v>25221946.144680101</v>
      </c>
      <c r="CU171" s="7">
        <v>5213711.6573809199</v>
      </c>
      <c r="CV171" s="53">
        <v>-2318568</v>
      </c>
      <c r="CX171" s="37">
        <f t="shared" si="119"/>
        <v>22903378.144680101</v>
      </c>
      <c r="CY171" s="132"/>
      <c r="CZ171" s="61">
        <v>8021129.2838248042</v>
      </c>
      <c r="DA171" s="134"/>
      <c r="DB171" s="61">
        <f t="shared" si="120"/>
        <v>30924507.428504907</v>
      </c>
      <c r="DD171" s="67">
        <f t="shared" si="121"/>
        <v>1305370.774644576</v>
      </c>
      <c r="DE171" s="34">
        <f t="shared" si="122"/>
        <v>4.4071871165577814E-2</v>
      </c>
      <c r="DF171" s="61">
        <f t="shared" si="154"/>
        <v>63.104069160039451</v>
      </c>
      <c r="DH171" s="50">
        <v>1880701.2279999999</v>
      </c>
      <c r="DI171" s="51">
        <v>837400.27999999991</v>
      </c>
      <c r="DJ171" s="52">
        <f t="shared" si="123"/>
        <v>-1043300.948</v>
      </c>
      <c r="DL171" s="70">
        <f t="shared" si="124"/>
        <v>29881206.480504908</v>
      </c>
      <c r="DM171" s="51"/>
      <c r="DN171" s="6">
        <v>505</v>
      </c>
      <c r="DO171" s="6" t="s">
        <v>156</v>
      </c>
      <c r="DP171" s="7">
        <v>20686</v>
      </c>
      <c r="DQ171" s="7">
        <v>25315550.407699291</v>
      </c>
      <c r="DR171" s="7">
        <v>5215194.0549282273</v>
      </c>
      <c r="DS171" s="53">
        <v>-2318568</v>
      </c>
      <c r="DU171" s="37">
        <f t="shared" si="125"/>
        <v>22996982.407699291</v>
      </c>
      <c r="DV171" s="132"/>
      <c r="DW171" s="61">
        <v>8145357.040973166</v>
      </c>
      <c r="DX171" s="134"/>
      <c r="DY171" s="61">
        <f t="shared" si="126"/>
        <v>31142339.448672459</v>
      </c>
      <c r="EA171" s="67">
        <f t="shared" si="127"/>
        <v>1523202.7948121279</v>
      </c>
      <c r="EB171" s="34">
        <f t="shared" si="128"/>
        <v>5.1426306330694664E-2</v>
      </c>
      <c r="EC171" s="61">
        <f t="shared" si="129"/>
        <v>73.634477173553506</v>
      </c>
      <c r="EE171" s="50">
        <v>1880701.2279999999</v>
      </c>
      <c r="EF171" s="51">
        <v>837400.27999999991</v>
      </c>
      <c r="EG171" s="52">
        <f t="shared" si="130"/>
        <v>-1043300.948</v>
      </c>
      <c r="EI171" s="70">
        <f t="shared" si="131"/>
        <v>30099038.50067246</v>
      </c>
      <c r="EJ171" s="51"/>
      <c r="EK171" s="6">
        <v>505</v>
      </c>
      <c r="EL171" s="6" t="s">
        <v>156</v>
      </c>
      <c r="EM171" s="7">
        <v>20686</v>
      </c>
      <c r="EN171" s="7">
        <v>26184039.757720303</v>
      </c>
      <c r="EO171" s="7">
        <v>5215194.0549282273</v>
      </c>
      <c r="EP171" s="53">
        <v>-2318568</v>
      </c>
      <c r="ER171" s="37">
        <v>23865471.757720303</v>
      </c>
      <c r="ES171" s="132"/>
      <c r="ET171" s="61">
        <v>8145357.040973166</v>
      </c>
      <c r="EU171" s="134"/>
      <c r="EV171" s="61">
        <v>32010828.798693471</v>
      </c>
      <c r="EX171" s="67">
        <v>3290797.8048331402</v>
      </c>
      <c r="EY171" s="34">
        <v>0.11458197261474529</v>
      </c>
      <c r="EZ171" s="61">
        <v>159.0833319555806</v>
      </c>
      <c r="FB171" s="50">
        <v>1880701.2279999999</v>
      </c>
      <c r="FC171" s="51">
        <v>837400.27999999991</v>
      </c>
      <c r="FD171" s="52">
        <v>-1043300.948</v>
      </c>
      <c r="FF171" s="70">
        <v>30967527.850693472</v>
      </c>
      <c r="FG171" s="51"/>
      <c r="FH171" s="6">
        <v>505</v>
      </c>
      <c r="FI171" s="6" t="s">
        <v>156</v>
      </c>
      <c r="FJ171" s="7">
        <v>20686</v>
      </c>
      <c r="FK171" s="7">
        <v>26243148.549565766</v>
      </c>
      <c r="FL171" s="7">
        <v>5280735.366607313</v>
      </c>
      <c r="FM171" s="53">
        <v>-2318568</v>
      </c>
      <c r="FO171" s="37">
        <v>23924580.549565766</v>
      </c>
      <c r="FP171" s="132"/>
      <c r="FQ171" s="134">
        <v>8145357.040973166</v>
      </c>
      <c r="FS171" s="67">
        <v>3349906.5966786034</v>
      </c>
      <c r="FT171" s="34">
        <v>0.11664007595934471</v>
      </c>
      <c r="FU171" s="61">
        <v>161.94076170736747</v>
      </c>
      <c r="FW171" s="6">
        <v>505</v>
      </c>
      <c r="FX171" s="6" t="s">
        <v>156</v>
      </c>
      <c r="FY171" s="7">
        <v>20686</v>
      </c>
      <c r="FZ171" s="7">
        <v>34113036.455507845</v>
      </c>
      <c r="GA171" s="7">
        <v>5436138.8266834449</v>
      </c>
      <c r="GB171" s="53">
        <v>-2318568</v>
      </c>
      <c r="GD171" s="37">
        <f t="shared" si="132"/>
        <v>31794468.455507845</v>
      </c>
      <c r="GF171" s="67">
        <f t="shared" si="133"/>
        <v>2175331.8016475141</v>
      </c>
      <c r="GG171" s="34">
        <f t="shared" si="134"/>
        <v>7.3443457419748864E-2</v>
      </c>
      <c r="GH171" s="61">
        <f t="shared" si="135"/>
        <v>105.15961527832901</v>
      </c>
      <c r="GJ171" s="50">
        <v>1482437.78302</v>
      </c>
      <c r="GK171" s="51">
        <v>755389.45650000009</v>
      </c>
      <c r="GL171" s="52">
        <f t="shared" si="136"/>
        <v>-727048.32651999989</v>
      </c>
      <c r="GN171" s="70">
        <f t="shared" si="137"/>
        <v>31067420.128987845</v>
      </c>
      <c r="GO171" s="51"/>
      <c r="GP171" s="125">
        <v>1</v>
      </c>
      <c r="GQ171" s="51"/>
      <c r="GR171" s="106" t="s">
        <v>1068</v>
      </c>
      <c r="GS171" s="88">
        <v>20803</v>
      </c>
      <c r="GT171" s="88">
        <v>31937704.653860331</v>
      </c>
      <c r="GU171" s="88">
        <v>5371490.9793929299</v>
      </c>
      <c r="GV171" s="88">
        <v>-2318568</v>
      </c>
      <c r="GX171" s="97">
        <f t="shared" si="138"/>
        <v>29619136.653860331</v>
      </c>
      <c r="GZ171" s="88">
        <v>-727048.32651999989</v>
      </c>
      <c r="HB171" s="97">
        <f t="shared" si="139"/>
        <v>28892088.327340331</v>
      </c>
      <c r="HD171" s="110">
        <v>505</v>
      </c>
      <c r="HE171" s="53"/>
    </row>
    <row r="172" spans="1:213" x14ac:dyDescent="0.25">
      <c r="A172" s="6">
        <v>507</v>
      </c>
      <c r="B172" s="6" t="s">
        <v>1069</v>
      </c>
      <c r="C172" s="7">
        <v>5924</v>
      </c>
      <c r="D172" s="7">
        <v>16263719.223325521</v>
      </c>
      <c r="E172" s="7">
        <v>3790480.5070642852</v>
      </c>
      <c r="F172" s="53">
        <v>-246054</v>
      </c>
      <c r="H172" s="37">
        <f t="shared" si="140"/>
        <v>16017665.223325521</v>
      </c>
      <c r="I172" s="132"/>
      <c r="J172" s="61">
        <v>3185856.2863400602</v>
      </c>
      <c r="K172" s="134"/>
      <c r="L172" s="134">
        <f t="shared" si="104"/>
        <v>19203521.509665582</v>
      </c>
      <c r="M172" s="190">
        <f t="shared" si="141"/>
        <v>3241.6477902879105</v>
      </c>
      <c r="O172" s="67">
        <f t="shared" si="142"/>
        <v>1283185.7754046358</v>
      </c>
      <c r="P172" s="34">
        <f t="shared" si="143"/>
        <v>7.1605007541872143E-2</v>
      </c>
      <c r="Q172" s="61">
        <f t="shared" si="144"/>
        <v>216.60799719862186</v>
      </c>
      <c r="S172" s="50">
        <v>88358.53</v>
      </c>
      <c r="T172" s="51">
        <v>265279.49430000002</v>
      </c>
      <c r="U172" s="52">
        <f t="shared" si="145"/>
        <v>176920.96430000002</v>
      </c>
      <c r="W172" s="50">
        <f t="shared" si="105"/>
        <v>19380442.473965582</v>
      </c>
      <c r="X172" s="52">
        <f t="shared" si="146"/>
        <v>1615036.8728304652</v>
      </c>
      <c r="Y172" s="51"/>
      <c r="Z172" s="6">
        <v>507</v>
      </c>
      <c r="AA172" s="6" t="s">
        <v>157</v>
      </c>
      <c r="AB172" s="7">
        <v>5924</v>
      </c>
      <c r="AC172" s="7">
        <v>16263719.223325519</v>
      </c>
      <c r="AD172" s="7">
        <v>3790480.5070642829</v>
      </c>
      <c r="AE172" s="53">
        <v>-232432</v>
      </c>
      <c r="AG172" s="37">
        <f t="shared" si="147"/>
        <v>16031287.223325519</v>
      </c>
      <c r="AH172" s="132"/>
      <c r="AI172" s="61">
        <v>3185856.2863400602</v>
      </c>
      <c r="AJ172" s="134"/>
      <c r="AK172" s="61">
        <f t="shared" si="106"/>
        <v>19217143.509665579</v>
      </c>
      <c r="AM172" s="67">
        <f t="shared" si="148"/>
        <v>1296807.7754046321</v>
      </c>
      <c r="AN172" s="34">
        <f t="shared" si="149"/>
        <v>7.2365149550481553E-2</v>
      </c>
      <c r="AO172" s="61">
        <f t="shared" si="150"/>
        <v>218.90745702306415</v>
      </c>
      <c r="AQ172" s="50">
        <v>88621</v>
      </c>
      <c r="AR172" s="51">
        <v>248275.14000000004</v>
      </c>
      <c r="AS172" s="52">
        <f t="shared" si="107"/>
        <v>159654.14000000004</v>
      </c>
      <c r="AU172" s="70">
        <f t="shared" si="108"/>
        <v>19376797.649665579</v>
      </c>
      <c r="AV172" s="51"/>
      <c r="AW172" s="6">
        <v>507</v>
      </c>
      <c r="AX172" s="6" t="s">
        <v>157</v>
      </c>
      <c r="AY172" s="7">
        <v>5924</v>
      </c>
      <c r="AZ172" s="7">
        <v>16223091.878000187</v>
      </c>
      <c r="BA172" s="7">
        <v>3790625.8030642834</v>
      </c>
      <c r="BB172" s="53">
        <v>-232432</v>
      </c>
      <c r="BD172" s="37">
        <f t="shared" si="109"/>
        <v>15990659.878000187</v>
      </c>
      <c r="BE172" s="132"/>
      <c r="BF172" s="61">
        <v>3180928.7988736159</v>
      </c>
      <c r="BG172" s="134"/>
      <c r="BH172" s="61">
        <f t="shared" si="110"/>
        <v>19171588.676873803</v>
      </c>
      <c r="BJ172" s="67">
        <f t="shared" si="151"/>
        <v>1251252.9426128566</v>
      </c>
      <c r="BK172" s="34">
        <f t="shared" si="152"/>
        <v>6.9823074811073541E-2</v>
      </c>
      <c r="BL172" s="61">
        <f t="shared" si="153"/>
        <v>211.21757977934783</v>
      </c>
      <c r="BN172" s="50">
        <v>88621</v>
      </c>
      <c r="BO172" s="51">
        <v>248275.14000000004</v>
      </c>
      <c r="BP172" s="52">
        <f t="shared" si="111"/>
        <v>159654.14000000004</v>
      </c>
      <c r="BR172" s="70">
        <f t="shared" si="112"/>
        <v>19331242.816873804</v>
      </c>
      <c r="BS172" s="51"/>
      <c r="BT172" s="6">
        <v>507</v>
      </c>
      <c r="BU172" s="6" t="s">
        <v>157</v>
      </c>
      <c r="BV172" s="7">
        <v>5924</v>
      </c>
      <c r="BW172" s="7">
        <v>16213189.736820489</v>
      </c>
      <c r="BX172" s="7">
        <v>3783647.2593390676</v>
      </c>
      <c r="BY172" s="53">
        <v>-232432</v>
      </c>
      <c r="CA172" s="37">
        <f t="shared" si="113"/>
        <v>15980757.736820489</v>
      </c>
      <c r="CB172" s="132"/>
      <c r="CC172" s="61">
        <v>3180928.7988736159</v>
      </c>
      <c r="CD172" s="134"/>
      <c r="CE172" s="61">
        <f t="shared" si="114"/>
        <v>19161686.535694104</v>
      </c>
      <c r="CG172" s="67">
        <f t="shared" si="115"/>
        <v>1241350.8014331572</v>
      </c>
      <c r="CH172" s="34">
        <f t="shared" si="116"/>
        <v>6.9270510320846496E-2</v>
      </c>
      <c r="CI172" s="61">
        <f t="shared" si="155"/>
        <v>209.54605020816294</v>
      </c>
      <c r="CK172" s="50">
        <v>88621</v>
      </c>
      <c r="CL172" s="51">
        <v>248275.14000000004</v>
      </c>
      <c r="CM172" s="52">
        <f t="shared" si="117"/>
        <v>159654.14000000004</v>
      </c>
      <c r="CO172" s="70">
        <f t="shared" si="118"/>
        <v>19321340.675694104</v>
      </c>
      <c r="CP172" s="51"/>
      <c r="CQ172" s="6">
        <v>507</v>
      </c>
      <c r="CR172" s="6" t="s">
        <v>157</v>
      </c>
      <c r="CS172" s="7">
        <v>5924</v>
      </c>
      <c r="CT172" s="7">
        <v>15973179.84215416</v>
      </c>
      <c r="CU172" s="7">
        <v>3783647.2593390676</v>
      </c>
      <c r="CV172" s="53">
        <v>-232432</v>
      </c>
      <c r="CX172" s="37">
        <f t="shared" si="119"/>
        <v>15740747.84215416</v>
      </c>
      <c r="CY172" s="132"/>
      <c r="CZ172" s="61">
        <v>3180928.7988736159</v>
      </c>
      <c r="DA172" s="134"/>
      <c r="DB172" s="61">
        <f t="shared" si="120"/>
        <v>18921676.641027775</v>
      </c>
      <c r="DD172" s="67">
        <f t="shared" si="121"/>
        <v>1001340.9067668281</v>
      </c>
      <c r="DE172" s="34">
        <f t="shared" si="122"/>
        <v>5.5877351943380012E-2</v>
      </c>
      <c r="DF172" s="61">
        <f t="shared" si="154"/>
        <v>169.03121316117964</v>
      </c>
      <c r="DH172" s="50">
        <v>88621</v>
      </c>
      <c r="DI172" s="51">
        <v>248275.14000000004</v>
      </c>
      <c r="DJ172" s="52">
        <f t="shared" si="123"/>
        <v>159654.14000000004</v>
      </c>
      <c r="DL172" s="70">
        <f t="shared" si="124"/>
        <v>19081330.781027775</v>
      </c>
      <c r="DM172" s="51"/>
      <c r="DN172" s="6">
        <v>507</v>
      </c>
      <c r="DO172" s="6" t="s">
        <v>157</v>
      </c>
      <c r="DP172" s="7">
        <v>5924</v>
      </c>
      <c r="DQ172" s="7">
        <v>16006474.974684946</v>
      </c>
      <c r="DR172" s="7">
        <v>3784114.1162744565</v>
      </c>
      <c r="DS172" s="53">
        <v>-232432</v>
      </c>
      <c r="DU172" s="37">
        <f t="shared" si="125"/>
        <v>15774042.974684946</v>
      </c>
      <c r="DV172" s="132"/>
      <c r="DW172" s="61">
        <v>3190847.574506171</v>
      </c>
      <c r="DX172" s="134"/>
      <c r="DY172" s="61">
        <f t="shared" si="126"/>
        <v>18964890.549191117</v>
      </c>
      <c r="EA172" s="67">
        <f t="shared" si="127"/>
        <v>1044554.8149301708</v>
      </c>
      <c r="EB172" s="34">
        <f t="shared" si="128"/>
        <v>5.8288797175442504E-2</v>
      </c>
      <c r="EC172" s="61">
        <f t="shared" si="129"/>
        <v>176.32593094702409</v>
      </c>
      <c r="EE172" s="50">
        <v>88621</v>
      </c>
      <c r="EF172" s="51">
        <v>248275.14000000004</v>
      </c>
      <c r="EG172" s="52">
        <f t="shared" si="130"/>
        <v>159654.14000000004</v>
      </c>
      <c r="EI172" s="70">
        <f t="shared" si="131"/>
        <v>19124544.689191118</v>
      </c>
      <c r="EJ172" s="51"/>
      <c r="EK172" s="6">
        <v>507</v>
      </c>
      <c r="EL172" s="6" t="s">
        <v>157</v>
      </c>
      <c r="EM172" s="7">
        <v>5924</v>
      </c>
      <c r="EN172" s="7">
        <v>16308921.488583107</v>
      </c>
      <c r="EO172" s="7">
        <v>3784114.1162744565</v>
      </c>
      <c r="EP172" s="53">
        <v>-232432</v>
      </c>
      <c r="ER172" s="37">
        <v>16076489.488583107</v>
      </c>
      <c r="ES172" s="132"/>
      <c r="ET172" s="61">
        <v>3190847.574506171</v>
      </c>
      <c r="EU172" s="134"/>
      <c r="EV172" s="61">
        <v>19267337.063089278</v>
      </c>
      <c r="EX172" s="67">
        <v>1608655.20882833</v>
      </c>
      <c r="EY172" s="34">
        <v>9.1097128432616845E-2</v>
      </c>
      <c r="EZ172" s="61">
        <v>271.54881985623399</v>
      </c>
      <c r="FB172" s="50">
        <v>88621</v>
      </c>
      <c r="FC172" s="51">
        <v>248275.14000000004</v>
      </c>
      <c r="FD172" s="52">
        <v>159654.14000000004</v>
      </c>
      <c r="FF172" s="70">
        <v>19426991.203089278</v>
      </c>
      <c r="FG172" s="51"/>
      <c r="FH172" s="6">
        <v>507</v>
      </c>
      <c r="FI172" s="6" t="s">
        <v>157</v>
      </c>
      <c r="FJ172" s="7">
        <v>5924</v>
      </c>
      <c r="FK172" s="7">
        <v>16293619.748972813</v>
      </c>
      <c r="FL172" s="7">
        <v>3770663.2651071963</v>
      </c>
      <c r="FM172" s="53">
        <v>-232432</v>
      </c>
      <c r="FO172" s="37">
        <v>16061187.748972813</v>
      </c>
      <c r="FP172" s="132"/>
      <c r="FQ172" s="134">
        <v>3190847.574506171</v>
      </c>
      <c r="FS172" s="67">
        <v>1593353.4692180343</v>
      </c>
      <c r="FT172" s="34">
        <v>9.0230600583223394E-2</v>
      </c>
      <c r="FU172" s="61">
        <v>268.96581181938461</v>
      </c>
      <c r="FW172" s="6">
        <v>507</v>
      </c>
      <c r="FX172" s="6" t="s">
        <v>157</v>
      </c>
      <c r="FY172" s="7">
        <v>5924</v>
      </c>
      <c r="FZ172" s="7">
        <v>19254989.036196318</v>
      </c>
      <c r="GA172" s="7">
        <v>3721568.8234508089</v>
      </c>
      <c r="GB172" s="53">
        <v>-232432</v>
      </c>
      <c r="GD172" s="37">
        <f t="shared" si="132"/>
        <v>19022557.036196318</v>
      </c>
      <c r="GF172" s="67">
        <f t="shared" si="133"/>
        <v>1102221.301935371</v>
      </c>
      <c r="GG172" s="34">
        <f t="shared" si="134"/>
        <v>6.1506732813498138E-2</v>
      </c>
      <c r="GH172" s="61">
        <f t="shared" si="135"/>
        <v>186.06031430374259</v>
      </c>
      <c r="GJ172" s="50">
        <v>112255.69136</v>
      </c>
      <c r="GK172" s="51">
        <v>272125.00910000002</v>
      </c>
      <c r="GL172" s="52">
        <f t="shared" si="136"/>
        <v>159869.31774000003</v>
      </c>
      <c r="GN172" s="70">
        <f t="shared" si="137"/>
        <v>19182426.353936318</v>
      </c>
      <c r="GO172" s="51"/>
      <c r="GP172" s="125">
        <v>10</v>
      </c>
      <c r="GQ172" s="51"/>
      <c r="GR172" s="106" t="s">
        <v>1069</v>
      </c>
      <c r="GS172" s="88">
        <v>6054</v>
      </c>
      <c r="GT172" s="88">
        <v>18152767.734260947</v>
      </c>
      <c r="GU172" s="88">
        <v>3627840.7373683774</v>
      </c>
      <c r="GV172" s="88">
        <v>-232432</v>
      </c>
      <c r="GX172" s="97">
        <f t="shared" si="138"/>
        <v>17920335.734260947</v>
      </c>
      <c r="GZ172" s="88">
        <v>159869.31774000003</v>
      </c>
      <c r="HB172" s="97">
        <f t="shared" si="139"/>
        <v>18080205.052000947</v>
      </c>
      <c r="HD172" s="110">
        <v>507</v>
      </c>
      <c r="HE172" s="53"/>
    </row>
    <row r="173" spans="1:213" x14ac:dyDescent="0.25">
      <c r="A173" s="6">
        <v>508</v>
      </c>
      <c r="B173" s="6" t="s">
        <v>158</v>
      </c>
      <c r="C173" s="7">
        <v>9983</v>
      </c>
      <c r="D173" s="7">
        <v>21852815.526166685</v>
      </c>
      <c r="E173" s="7">
        <v>4445113.9048074586</v>
      </c>
      <c r="F173" s="53">
        <v>-729530</v>
      </c>
      <c r="H173" s="37">
        <f t="shared" si="140"/>
        <v>21123285.526166685</v>
      </c>
      <c r="I173" s="132"/>
      <c r="J173" s="61">
        <v>4658081.0794893093</v>
      </c>
      <c r="K173" s="134"/>
      <c r="L173" s="134">
        <f t="shared" si="104"/>
        <v>25781366.605655994</v>
      </c>
      <c r="M173" s="190">
        <f t="shared" si="141"/>
        <v>2582.5269563914649</v>
      </c>
      <c r="O173" s="67">
        <f t="shared" si="142"/>
        <v>1307379.1828352176</v>
      </c>
      <c r="P173" s="34">
        <f t="shared" si="143"/>
        <v>5.3419132740754431E-2</v>
      </c>
      <c r="Q173" s="61">
        <f t="shared" si="144"/>
        <v>130.96055122059678</v>
      </c>
      <c r="S173" s="50">
        <v>124612.71454000002</v>
      </c>
      <c r="T173" s="51">
        <v>276018.45410000003</v>
      </c>
      <c r="U173" s="52">
        <f t="shared" si="145"/>
        <v>151405.73956000002</v>
      </c>
      <c r="W173" s="50">
        <f t="shared" si="105"/>
        <v>25932772.345215995</v>
      </c>
      <c r="X173" s="52">
        <f t="shared" si="146"/>
        <v>2161064.3621013328</v>
      </c>
      <c r="Y173" s="51"/>
      <c r="Z173" s="6">
        <v>508</v>
      </c>
      <c r="AA173" s="6" t="s">
        <v>158</v>
      </c>
      <c r="AB173" s="7">
        <v>9983</v>
      </c>
      <c r="AC173" s="7">
        <v>21852815.526166689</v>
      </c>
      <c r="AD173" s="7">
        <v>4445113.9048074558</v>
      </c>
      <c r="AE173" s="53">
        <v>-1262155</v>
      </c>
      <c r="AG173" s="37">
        <f t="shared" si="147"/>
        <v>20590660.526166689</v>
      </c>
      <c r="AH173" s="132"/>
      <c r="AI173" s="61">
        <v>4658081.0794893093</v>
      </c>
      <c r="AJ173" s="134"/>
      <c r="AK173" s="61">
        <f t="shared" si="106"/>
        <v>25248741.605655998</v>
      </c>
      <c r="AM173" s="67">
        <f t="shared" si="148"/>
        <v>774754.18283522129</v>
      </c>
      <c r="AN173" s="34">
        <f t="shared" si="149"/>
        <v>3.1656230325296381E-2</v>
      </c>
      <c r="AO173" s="61">
        <f t="shared" si="150"/>
        <v>77.607350779847877</v>
      </c>
      <c r="AQ173" s="50">
        <v>124982.878</v>
      </c>
      <c r="AR173" s="51">
        <v>276838.37</v>
      </c>
      <c r="AS173" s="52">
        <f t="shared" si="107"/>
        <v>151855.492</v>
      </c>
      <c r="AU173" s="70">
        <f t="shared" si="108"/>
        <v>25400597.097655997</v>
      </c>
      <c r="AV173" s="51"/>
      <c r="AW173" s="6">
        <v>508</v>
      </c>
      <c r="AX173" s="6" t="s">
        <v>158</v>
      </c>
      <c r="AY173" s="7">
        <v>9983</v>
      </c>
      <c r="AZ173" s="7">
        <v>21841893.44344274</v>
      </c>
      <c r="BA173" s="7">
        <v>4445360.0488074571</v>
      </c>
      <c r="BB173" s="53">
        <v>-1262155</v>
      </c>
      <c r="BD173" s="37">
        <f t="shared" si="109"/>
        <v>20579738.44344274</v>
      </c>
      <c r="BE173" s="132"/>
      <c r="BF173" s="61">
        <v>4641895.0009350013</v>
      </c>
      <c r="BG173" s="134"/>
      <c r="BH173" s="61">
        <f t="shared" si="110"/>
        <v>25221633.444377743</v>
      </c>
      <c r="BJ173" s="67">
        <f t="shared" si="151"/>
        <v>747646.02155696601</v>
      </c>
      <c r="BK173" s="34">
        <f t="shared" si="152"/>
        <v>3.0548598748556324E-2</v>
      </c>
      <c r="BL173" s="61">
        <f t="shared" si="153"/>
        <v>74.891918417005513</v>
      </c>
      <c r="BN173" s="50">
        <v>124982.878</v>
      </c>
      <c r="BO173" s="51">
        <v>276838.37</v>
      </c>
      <c r="BP173" s="52">
        <f t="shared" si="111"/>
        <v>151855.492</v>
      </c>
      <c r="BR173" s="70">
        <f t="shared" si="112"/>
        <v>25373488.936377741</v>
      </c>
      <c r="BS173" s="51"/>
      <c r="BT173" s="6">
        <v>508</v>
      </c>
      <c r="BU173" s="6" t="s">
        <v>158</v>
      </c>
      <c r="BV173" s="7">
        <v>9983</v>
      </c>
      <c r="BW173" s="7">
        <v>21845088.235037141</v>
      </c>
      <c r="BX173" s="7">
        <v>4455317.5057273414</v>
      </c>
      <c r="BY173" s="53">
        <v>-1262155</v>
      </c>
      <c r="CA173" s="37">
        <f t="shared" si="113"/>
        <v>20582933.235037141</v>
      </c>
      <c r="CB173" s="132"/>
      <c r="CC173" s="61">
        <v>4641895.0009350013</v>
      </c>
      <c r="CD173" s="134"/>
      <c r="CE173" s="61">
        <f t="shared" si="114"/>
        <v>25224828.235972144</v>
      </c>
      <c r="CG173" s="67">
        <f t="shared" si="115"/>
        <v>750840.81315136701</v>
      </c>
      <c r="CH173" s="34">
        <f t="shared" si="116"/>
        <v>3.0679137002875358E-2</v>
      </c>
      <c r="CI173" s="61">
        <f t="shared" si="155"/>
        <v>75.211941615883703</v>
      </c>
      <c r="CK173" s="50">
        <v>124982.878</v>
      </c>
      <c r="CL173" s="51">
        <v>276838.37</v>
      </c>
      <c r="CM173" s="52">
        <f t="shared" si="117"/>
        <v>151855.492</v>
      </c>
      <c r="CO173" s="70">
        <f t="shared" si="118"/>
        <v>25376683.727972142</v>
      </c>
      <c r="CP173" s="51"/>
      <c r="CQ173" s="6">
        <v>508</v>
      </c>
      <c r="CR173" s="6" t="s">
        <v>158</v>
      </c>
      <c r="CS173" s="7">
        <v>9983</v>
      </c>
      <c r="CT173" s="7">
        <v>21379560.824597001</v>
      </c>
      <c r="CU173" s="7">
        <v>4455317.5057273414</v>
      </c>
      <c r="CV173" s="53">
        <v>-1262155</v>
      </c>
      <c r="CX173" s="37">
        <f t="shared" si="119"/>
        <v>20117405.824597001</v>
      </c>
      <c r="CY173" s="132"/>
      <c r="CZ173" s="61">
        <v>4641895.0009350013</v>
      </c>
      <c r="DA173" s="134"/>
      <c r="DB173" s="61">
        <f t="shared" si="120"/>
        <v>24759300.825532004</v>
      </c>
      <c r="DD173" s="67">
        <f t="shared" si="121"/>
        <v>285313.40271122754</v>
      </c>
      <c r="DE173" s="34">
        <f t="shared" si="122"/>
        <v>1.1657822560012717E-2</v>
      </c>
      <c r="DF173" s="61">
        <f t="shared" si="154"/>
        <v>28.579926145570223</v>
      </c>
      <c r="DH173" s="50">
        <v>124982.878</v>
      </c>
      <c r="DI173" s="51">
        <v>276838.37</v>
      </c>
      <c r="DJ173" s="52">
        <f t="shared" si="123"/>
        <v>151855.492</v>
      </c>
      <c r="DL173" s="70">
        <f t="shared" si="124"/>
        <v>24911156.317532003</v>
      </c>
      <c r="DM173" s="51"/>
      <c r="DN173" s="6">
        <v>508</v>
      </c>
      <c r="DO173" s="6" t="s">
        <v>158</v>
      </c>
      <c r="DP173" s="7">
        <v>9983</v>
      </c>
      <c r="DQ173" s="7">
        <v>21462318.59100594</v>
      </c>
      <c r="DR173" s="7">
        <v>4466034.7670018813</v>
      </c>
      <c r="DS173" s="53">
        <v>-1262155</v>
      </c>
      <c r="DU173" s="37">
        <f t="shared" si="125"/>
        <v>20200163.59100594</v>
      </c>
      <c r="DV173" s="132"/>
      <c r="DW173" s="61">
        <v>4660811.1695478521</v>
      </c>
      <c r="DX173" s="134"/>
      <c r="DY173" s="61">
        <f t="shared" si="126"/>
        <v>24860974.760553792</v>
      </c>
      <c r="EA173" s="67">
        <f t="shared" si="127"/>
        <v>386987.33773301542</v>
      </c>
      <c r="EB173" s="34">
        <f t="shared" si="128"/>
        <v>1.5812189940580298E-2</v>
      </c>
      <c r="EC173" s="61">
        <f t="shared" si="129"/>
        <v>38.764633650507406</v>
      </c>
      <c r="EE173" s="50">
        <v>124982.878</v>
      </c>
      <c r="EF173" s="51">
        <v>276838.37</v>
      </c>
      <c r="EG173" s="52">
        <f t="shared" si="130"/>
        <v>151855.492</v>
      </c>
      <c r="EI173" s="70">
        <f t="shared" si="131"/>
        <v>25012830.252553791</v>
      </c>
      <c r="EJ173" s="51"/>
      <c r="EK173" s="6">
        <v>508</v>
      </c>
      <c r="EL173" s="6" t="s">
        <v>158</v>
      </c>
      <c r="EM173" s="7">
        <v>9983</v>
      </c>
      <c r="EN173" s="7">
        <v>21941196.56530676</v>
      </c>
      <c r="EO173" s="7">
        <v>4466034.7670018813</v>
      </c>
      <c r="EP173" s="53">
        <v>-1262155</v>
      </c>
      <c r="ER173" s="37">
        <v>20679041.56530676</v>
      </c>
      <c r="ES173" s="132"/>
      <c r="ET173" s="61">
        <v>4660811.1695478521</v>
      </c>
      <c r="EU173" s="134"/>
      <c r="EV173" s="61">
        <v>25339852.734854612</v>
      </c>
      <c r="EX173" s="67">
        <v>1309129.6320338361</v>
      </c>
      <c r="EY173" s="34">
        <v>5.4477329975982612E-2</v>
      </c>
      <c r="EZ173" s="61">
        <v>131.13589422356367</v>
      </c>
      <c r="FB173" s="50">
        <v>124982.878</v>
      </c>
      <c r="FC173" s="51">
        <v>276838.37</v>
      </c>
      <c r="FD173" s="52">
        <v>151855.492</v>
      </c>
      <c r="FF173" s="70">
        <v>25491708.226854611</v>
      </c>
      <c r="FG173" s="51"/>
      <c r="FH173" s="6">
        <v>508</v>
      </c>
      <c r="FI173" s="6" t="s">
        <v>158</v>
      </c>
      <c r="FJ173" s="7">
        <v>9983</v>
      </c>
      <c r="FK173" s="7">
        <v>21942746.852625214</v>
      </c>
      <c r="FL173" s="7">
        <v>4470704.9431562629</v>
      </c>
      <c r="FM173" s="53">
        <v>-1262155</v>
      </c>
      <c r="FO173" s="37">
        <v>20680591.852625214</v>
      </c>
      <c r="FP173" s="132"/>
      <c r="FQ173" s="134">
        <v>4660811.1695478521</v>
      </c>
      <c r="FS173" s="67">
        <v>1310679.9193522893</v>
      </c>
      <c r="FT173" s="34">
        <v>5.4541842696295681E-2</v>
      </c>
      <c r="FU173" s="61">
        <v>131.29118695304911</v>
      </c>
      <c r="FW173" s="6">
        <v>508</v>
      </c>
      <c r="FX173" s="6" t="s">
        <v>158</v>
      </c>
      <c r="FY173" s="7">
        <v>9983</v>
      </c>
      <c r="FZ173" s="7">
        <v>26289339.195341907</v>
      </c>
      <c r="GA173" s="7">
        <v>4396066.2264010832</v>
      </c>
      <c r="GB173" s="53">
        <v>-1262155</v>
      </c>
      <c r="GD173" s="37">
        <f t="shared" si="132"/>
        <v>25027184.195341907</v>
      </c>
      <c r="GF173" s="67">
        <f t="shared" si="133"/>
        <v>553196.77252113074</v>
      </c>
      <c r="GG173" s="34">
        <f t="shared" si="134"/>
        <v>2.2603459050783946E-2</v>
      </c>
      <c r="GH173" s="61">
        <f t="shared" si="135"/>
        <v>55.413880849557323</v>
      </c>
      <c r="GJ173" s="50">
        <v>81908.109700000001</v>
      </c>
      <c r="GK173" s="51">
        <v>236418.0894</v>
      </c>
      <c r="GL173" s="52">
        <f t="shared" si="136"/>
        <v>154509.9797</v>
      </c>
      <c r="GN173" s="70">
        <f t="shared" si="137"/>
        <v>25181694.175041907</v>
      </c>
      <c r="GO173" s="51"/>
      <c r="GP173" s="125">
        <v>6</v>
      </c>
      <c r="GQ173" s="51"/>
      <c r="GR173" s="106" t="s">
        <v>158</v>
      </c>
      <c r="GS173" s="88">
        <v>10256</v>
      </c>
      <c r="GT173" s="88">
        <v>25736142.422820777</v>
      </c>
      <c r="GU173" s="88">
        <v>4425999.1215564031</v>
      </c>
      <c r="GV173" s="88">
        <v>-1262155</v>
      </c>
      <c r="GX173" s="97">
        <f t="shared" si="138"/>
        <v>24473987.422820777</v>
      </c>
      <c r="GZ173" s="88">
        <v>154509.9797</v>
      </c>
      <c r="HB173" s="97">
        <f t="shared" si="139"/>
        <v>24628497.402520776</v>
      </c>
      <c r="HD173" s="110">
        <v>508</v>
      </c>
      <c r="HE173" s="53"/>
    </row>
    <row r="174" spans="1:213" x14ac:dyDescent="0.25">
      <c r="A174" s="6">
        <v>529</v>
      </c>
      <c r="B174" s="6" t="s">
        <v>1070</v>
      </c>
      <c r="C174" s="7">
        <v>19245</v>
      </c>
      <c r="D174" s="7">
        <v>11989627.449528504</v>
      </c>
      <c r="E174" s="7">
        <v>-4888917.2278111866</v>
      </c>
      <c r="F174" s="53">
        <v>-1084563</v>
      </c>
      <c r="H174" s="37">
        <f t="shared" si="140"/>
        <v>10905064.449528504</v>
      </c>
      <c r="I174" s="132"/>
      <c r="J174" s="61">
        <v>6092730.6929465989</v>
      </c>
      <c r="K174" s="134"/>
      <c r="L174" s="134">
        <f t="shared" si="104"/>
        <v>16997795.142475102</v>
      </c>
      <c r="M174" s="190">
        <f t="shared" si="141"/>
        <v>883.23175590933238</v>
      </c>
      <c r="O174" s="67">
        <f t="shared" si="142"/>
        <v>1587429.5628795903</v>
      </c>
      <c r="P174" s="34">
        <f t="shared" si="143"/>
        <v>0.10301050644648346</v>
      </c>
      <c r="Q174" s="61">
        <f t="shared" si="144"/>
        <v>82.48529814910836</v>
      </c>
      <c r="S174" s="50">
        <v>560895.87035400001</v>
      </c>
      <c r="T174" s="51">
        <v>511256.04820000002</v>
      </c>
      <c r="U174" s="52">
        <f t="shared" si="145"/>
        <v>-49639.822153999994</v>
      </c>
      <c r="W174" s="50">
        <f t="shared" si="105"/>
        <v>16948155.320321102</v>
      </c>
      <c r="X174" s="52">
        <f t="shared" si="146"/>
        <v>1412346.2766934251</v>
      </c>
      <c r="Y174" s="51"/>
      <c r="Z174" s="6">
        <v>529</v>
      </c>
      <c r="AA174" s="6" t="s">
        <v>159</v>
      </c>
      <c r="AB174" s="7">
        <v>19245</v>
      </c>
      <c r="AC174" s="7">
        <v>11989627.449528489</v>
      </c>
      <c r="AD174" s="7">
        <v>-4888917.2278111875</v>
      </c>
      <c r="AE174" s="53">
        <v>-1088635</v>
      </c>
      <c r="AG174" s="37">
        <f t="shared" si="147"/>
        <v>10900992.449528489</v>
      </c>
      <c r="AH174" s="132"/>
      <c r="AI174" s="61">
        <v>6092730.6929465989</v>
      </c>
      <c r="AJ174" s="134"/>
      <c r="AK174" s="61">
        <f t="shared" si="106"/>
        <v>16993723.142475087</v>
      </c>
      <c r="AM174" s="67">
        <f t="shared" si="148"/>
        <v>1583357.5628795754</v>
      </c>
      <c r="AN174" s="34">
        <f t="shared" si="149"/>
        <v>0.10274626871772986</v>
      </c>
      <c r="AO174" s="61">
        <f t="shared" si="150"/>
        <v>82.27371072380231</v>
      </c>
      <c r="AQ174" s="50">
        <v>562562.01780000003</v>
      </c>
      <c r="AR174" s="51">
        <v>512774.74</v>
      </c>
      <c r="AS174" s="52">
        <f t="shared" si="107"/>
        <v>-49787.27780000004</v>
      </c>
      <c r="AU174" s="70">
        <f t="shared" si="108"/>
        <v>16943935.864675086</v>
      </c>
      <c r="AV174" s="51"/>
      <c r="AW174" s="6">
        <v>529</v>
      </c>
      <c r="AX174" s="6" t="s">
        <v>159</v>
      </c>
      <c r="AY174" s="7">
        <v>19245</v>
      </c>
      <c r="AZ174" s="7">
        <v>11958953.759183351</v>
      </c>
      <c r="BA174" s="7">
        <v>-4888701.3227333212</v>
      </c>
      <c r="BB174" s="53">
        <v>-1088635</v>
      </c>
      <c r="BD174" s="37">
        <f t="shared" si="109"/>
        <v>10870318.759183351</v>
      </c>
      <c r="BE174" s="132"/>
      <c r="BF174" s="61">
        <v>6064506.950599499</v>
      </c>
      <c r="BG174" s="134"/>
      <c r="BH174" s="61">
        <f t="shared" si="110"/>
        <v>16934825.70978285</v>
      </c>
      <c r="BJ174" s="67">
        <f t="shared" si="151"/>
        <v>1524460.1301873382</v>
      </c>
      <c r="BK174" s="34">
        <f t="shared" si="152"/>
        <v>9.892433260673833E-2</v>
      </c>
      <c r="BL174" s="61">
        <f t="shared" si="153"/>
        <v>79.213308921139941</v>
      </c>
      <c r="BN174" s="50">
        <v>562562.01780000003</v>
      </c>
      <c r="BO174" s="51">
        <v>512774.74</v>
      </c>
      <c r="BP174" s="52">
        <f t="shared" si="111"/>
        <v>-49787.27780000004</v>
      </c>
      <c r="BR174" s="70">
        <f t="shared" si="112"/>
        <v>16885038.431982849</v>
      </c>
      <c r="BS174" s="51"/>
      <c r="BT174" s="6">
        <v>529</v>
      </c>
      <c r="BU174" s="6" t="s">
        <v>159</v>
      </c>
      <c r="BV174" s="7">
        <v>19245</v>
      </c>
      <c r="BW174" s="7">
        <v>11922433.290877108</v>
      </c>
      <c r="BX174" s="7">
        <v>-4902528.6286171116</v>
      </c>
      <c r="BY174" s="53">
        <v>-1088635</v>
      </c>
      <c r="CA174" s="37">
        <f t="shared" si="113"/>
        <v>10833798.290877108</v>
      </c>
      <c r="CB174" s="132"/>
      <c r="CC174" s="61">
        <v>6064506.950599499</v>
      </c>
      <c r="CD174" s="134"/>
      <c r="CE174" s="61">
        <f t="shared" si="114"/>
        <v>16898305.241476607</v>
      </c>
      <c r="CG174" s="67">
        <f t="shared" si="115"/>
        <v>1487939.6618810948</v>
      </c>
      <c r="CH174" s="34">
        <f t="shared" si="116"/>
        <v>9.6554468756486822E-2</v>
      </c>
      <c r="CI174" s="61">
        <f t="shared" si="155"/>
        <v>77.315648837677045</v>
      </c>
      <c r="CK174" s="50">
        <v>562562.01780000003</v>
      </c>
      <c r="CL174" s="51">
        <v>512774.74</v>
      </c>
      <c r="CM174" s="52">
        <f t="shared" si="117"/>
        <v>-49787.27780000004</v>
      </c>
      <c r="CO174" s="70">
        <f t="shared" si="118"/>
        <v>16848517.963676605</v>
      </c>
      <c r="CP174" s="51"/>
      <c r="CQ174" s="6">
        <v>529</v>
      </c>
      <c r="CR174" s="6" t="s">
        <v>159</v>
      </c>
      <c r="CS174" s="7">
        <v>19245</v>
      </c>
      <c r="CT174" s="7">
        <v>11555875.708004225</v>
      </c>
      <c r="CU174" s="7">
        <v>-4902528.6286171116</v>
      </c>
      <c r="CV174" s="53">
        <v>-1088635</v>
      </c>
      <c r="CX174" s="37">
        <f t="shared" si="119"/>
        <v>10467240.708004225</v>
      </c>
      <c r="CY174" s="132"/>
      <c r="CZ174" s="61">
        <v>6064506.950599499</v>
      </c>
      <c r="DA174" s="134"/>
      <c r="DB174" s="61">
        <f t="shared" si="120"/>
        <v>16531747.658603724</v>
      </c>
      <c r="DD174" s="67">
        <f t="shared" si="121"/>
        <v>1121382.0790082123</v>
      </c>
      <c r="DE174" s="34">
        <f t="shared" si="122"/>
        <v>7.2768038708504554E-2</v>
      </c>
      <c r="DF174" s="61">
        <f t="shared" si="154"/>
        <v>58.268749233993887</v>
      </c>
      <c r="DH174" s="50">
        <v>562562.01780000003</v>
      </c>
      <c r="DI174" s="51">
        <v>512774.74</v>
      </c>
      <c r="DJ174" s="52">
        <f t="shared" si="123"/>
        <v>-49787.27780000004</v>
      </c>
      <c r="DL174" s="70">
        <f t="shared" si="124"/>
        <v>16481960.380803725</v>
      </c>
      <c r="DM174" s="51"/>
      <c r="DN174" s="6">
        <v>529</v>
      </c>
      <c r="DO174" s="6" t="s">
        <v>159</v>
      </c>
      <c r="DP174" s="7">
        <v>19245</v>
      </c>
      <c r="DQ174" s="7">
        <v>11628721.723985871</v>
      </c>
      <c r="DR174" s="7">
        <v>-4903723.7614233028</v>
      </c>
      <c r="DS174" s="53">
        <v>-1088635</v>
      </c>
      <c r="DU174" s="37">
        <f t="shared" si="125"/>
        <v>10540086.723985871</v>
      </c>
      <c r="DV174" s="132"/>
      <c r="DW174" s="61">
        <v>6156413.4957494801</v>
      </c>
      <c r="DX174" s="134"/>
      <c r="DY174" s="61">
        <f t="shared" si="126"/>
        <v>16696500.21973535</v>
      </c>
      <c r="EA174" s="67">
        <f t="shared" si="127"/>
        <v>1286134.6401398387</v>
      </c>
      <c r="EB174" s="34">
        <f t="shared" si="128"/>
        <v>8.3459060948091857E-2</v>
      </c>
      <c r="EC174" s="61">
        <f t="shared" si="129"/>
        <v>66.829547422179203</v>
      </c>
      <c r="EE174" s="50">
        <v>562562.01780000003</v>
      </c>
      <c r="EF174" s="51">
        <v>512774.74</v>
      </c>
      <c r="EG174" s="52">
        <f t="shared" si="130"/>
        <v>-49787.27780000004</v>
      </c>
      <c r="EI174" s="70">
        <f t="shared" si="131"/>
        <v>16646712.941935351</v>
      </c>
      <c r="EJ174" s="51"/>
      <c r="EK174" s="6">
        <v>529</v>
      </c>
      <c r="EL174" s="6" t="s">
        <v>159</v>
      </c>
      <c r="EM174" s="7">
        <v>19245</v>
      </c>
      <c r="EN174" s="7">
        <v>12417599.362716245</v>
      </c>
      <c r="EO174" s="7">
        <v>-4903723.7614233028</v>
      </c>
      <c r="EP174" s="53">
        <v>-1088635</v>
      </c>
      <c r="ER174" s="37">
        <v>11328964.362716245</v>
      </c>
      <c r="ES174" s="132"/>
      <c r="ET174" s="61">
        <v>6156413.4957494801</v>
      </c>
      <c r="EU174" s="134"/>
      <c r="EV174" s="61">
        <v>17485377.858465724</v>
      </c>
      <c r="EX174" s="67">
        <v>2903410.018870214</v>
      </c>
      <c r="EY174" s="34">
        <v>0.19910961612371461</v>
      </c>
      <c r="EZ174" s="61">
        <v>150.86568037777158</v>
      </c>
      <c r="FB174" s="50">
        <v>562562.01780000003</v>
      </c>
      <c r="FC174" s="51">
        <v>512774.74</v>
      </c>
      <c r="FD174" s="52">
        <v>-49787.27780000004</v>
      </c>
      <c r="FF174" s="70">
        <v>17435590.580665722</v>
      </c>
      <c r="FG174" s="51"/>
      <c r="FH174" s="6">
        <v>529</v>
      </c>
      <c r="FI174" s="6" t="s">
        <v>159</v>
      </c>
      <c r="FJ174" s="7">
        <v>19245</v>
      </c>
      <c r="FK174" s="7">
        <v>12544365.105654761</v>
      </c>
      <c r="FL174" s="7">
        <v>-4770969.2948615924</v>
      </c>
      <c r="FM174" s="53">
        <v>-1088635</v>
      </c>
      <c r="FO174" s="37">
        <v>11455730.105654761</v>
      </c>
      <c r="FP174" s="132"/>
      <c r="FQ174" s="134">
        <v>6156413.4957494801</v>
      </c>
      <c r="FS174" s="67">
        <v>3030175.7618087325</v>
      </c>
      <c r="FT174" s="34">
        <v>0.20780293820019746</v>
      </c>
      <c r="FU174" s="61">
        <v>157.45262467179697</v>
      </c>
      <c r="FW174" s="6">
        <v>529</v>
      </c>
      <c r="FX174" s="6" t="s">
        <v>159</v>
      </c>
      <c r="FY174" s="7">
        <v>19245</v>
      </c>
      <c r="FZ174" s="7">
        <v>18281983.920483582</v>
      </c>
      <c r="GA174" s="7">
        <v>-4825866.5769516937</v>
      </c>
      <c r="GB174" s="53">
        <v>-1088635</v>
      </c>
      <c r="GD174" s="37">
        <f t="shared" si="132"/>
        <v>17193348.920483582</v>
      </c>
      <c r="GF174" s="67">
        <f t="shared" si="133"/>
        <v>1782983.3408880699</v>
      </c>
      <c r="GG174" s="34">
        <f t="shared" si="134"/>
        <v>0.11570026237721931</v>
      </c>
      <c r="GH174" s="61">
        <f t="shared" si="135"/>
        <v>92.64657526048687</v>
      </c>
      <c r="GJ174" s="50">
        <v>564446.53840000008</v>
      </c>
      <c r="GK174" s="51">
        <v>471450.14310000004</v>
      </c>
      <c r="GL174" s="52">
        <f t="shared" si="136"/>
        <v>-92996.395300000033</v>
      </c>
      <c r="GN174" s="70">
        <f t="shared" si="137"/>
        <v>17100352.525183581</v>
      </c>
      <c r="GO174" s="51"/>
      <c r="GP174" s="125">
        <v>2</v>
      </c>
      <c r="GQ174" s="51"/>
      <c r="GR174" s="106" t="s">
        <v>1070</v>
      </c>
      <c r="GS174" s="88">
        <v>19167</v>
      </c>
      <c r="GT174" s="88">
        <v>16499000.579595512</v>
      </c>
      <c r="GU174" s="88">
        <v>-4311786.671732435</v>
      </c>
      <c r="GV174" s="88">
        <v>-1088635</v>
      </c>
      <c r="GX174" s="97">
        <f t="shared" si="138"/>
        <v>15410365.579595512</v>
      </c>
      <c r="GZ174" s="88">
        <v>-92996.395300000033</v>
      </c>
      <c r="HB174" s="97">
        <f t="shared" si="139"/>
        <v>15317369.184295511</v>
      </c>
      <c r="HD174" s="110">
        <v>529</v>
      </c>
      <c r="HE174" s="53"/>
    </row>
    <row r="175" spans="1:213" x14ac:dyDescent="0.25">
      <c r="A175" s="6">
        <v>531</v>
      </c>
      <c r="B175" s="6" t="s">
        <v>1071</v>
      </c>
      <c r="C175" s="7">
        <v>5437</v>
      </c>
      <c r="D175" s="7">
        <v>9816727.1459424347</v>
      </c>
      <c r="E175" s="7">
        <v>3174336.2789338757</v>
      </c>
      <c r="F175" s="53">
        <v>-428633</v>
      </c>
      <c r="H175" s="37">
        <f t="shared" si="140"/>
        <v>9388094.1459424347</v>
      </c>
      <c r="I175" s="132"/>
      <c r="J175" s="61">
        <v>2439796.0061832857</v>
      </c>
      <c r="K175" s="134"/>
      <c r="L175" s="134">
        <f t="shared" si="104"/>
        <v>11827890.15212572</v>
      </c>
      <c r="M175" s="190">
        <f t="shared" si="141"/>
        <v>2175.4442067547766</v>
      </c>
      <c r="O175" s="67">
        <f t="shared" si="142"/>
        <v>783458.52447336167</v>
      </c>
      <c r="P175" s="34">
        <f t="shared" si="143"/>
        <v>7.0936970854325099E-2</v>
      </c>
      <c r="Q175" s="61">
        <f t="shared" si="144"/>
        <v>144.09757669180829</v>
      </c>
      <c r="S175" s="50">
        <v>171062.11408</v>
      </c>
      <c r="T175" s="51">
        <v>84280.444000000003</v>
      </c>
      <c r="U175" s="52">
        <f t="shared" si="145"/>
        <v>-86781.670079999996</v>
      </c>
      <c r="W175" s="50">
        <f t="shared" si="105"/>
        <v>11741108.482045719</v>
      </c>
      <c r="X175" s="52">
        <f t="shared" si="146"/>
        <v>978425.70683714328</v>
      </c>
      <c r="Y175" s="51"/>
      <c r="Z175" s="6">
        <v>531</v>
      </c>
      <c r="AA175" s="6" t="s">
        <v>160</v>
      </c>
      <c r="AB175" s="7">
        <v>5437</v>
      </c>
      <c r="AC175" s="7">
        <v>9816727.1459424309</v>
      </c>
      <c r="AD175" s="7">
        <v>3174336.2789338757</v>
      </c>
      <c r="AE175" s="53">
        <v>-465239</v>
      </c>
      <c r="AG175" s="37">
        <f t="shared" si="147"/>
        <v>9351488.1459424309</v>
      </c>
      <c r="AH175" s="132"/>
      <c r="AI175" s="61">
        <v>2439796.0061832857</v>
      </c>
      <c r="AJ175" s="134"/>
      <c r="AK175" s="61">
        <f t="shared" si="106"/>
        <v>11791284.152125716</v>
      </c>
      <c r="AM175" s="67">
        <f t="shared" si="148"/>
        <v>746852.52447335795</v>
      </c>
      <c r="AN175" s="34">
        <f t="shared" si="149"/>
        <v>6.7622540448657883E-2</v>
      </c>
      <c r="AO175" s="61">
        <f t="shared" si="150"/>
        <v>137.36481965667792</v>
      </c>
      <c r="AQ175" s="50">
        <v>171570.25600000002</v>
      </c>
      <c r="AR175" s="51">
        <v>84530.8</v>
      </c>
      <c r="AS175" s="52">
        <f t="shared" si="107"/>
        <v>-87039.45600000002</v>
      </c>
      <c r="AU175" s="70">
        <f t="shared" si="108"/>
        <v>11704244.696125716</v>
      </c>
      <c r="AV175" s="51"/>
      <c r="AW175" s="6">
        <v>531</v>
      </c>
      <c r="AX175" s="6" t="s">
        <v>160</v>
      </c>
      <c r="AY175" s="7">
        <v>5437</v>
      </c>
      <c r="AZ175" s="7">
        <v>9803564.2479004506</v>
      </c>
      <c r="BA175" s="7">
        <v>3174468.7829338773</v>
      </c>
      <c r="BB175" s="53">
        <v>-465239</v>
      </c>
      <c r="BD175" s="37">
        <f t="shared" si="109"/>
        <v>9338325.2479004506</v>
      </c>
      <c r="BE175" s="132"/>
      <c r="BF175" s="61">
        <v>2426750.9421126717</v>
      </c>
      <c r="BG175" s="134"/>
      <c r="BH175" s="61">
        <f t="shared" si="110"/>
        <v>11765076.190013122</v>
      </c>
      <c r="BJ175" s="67">
        <f t="shared" si="151"/>
        <v>720644.56236076355</v>
      </c>
      <c r="BK175" s="34">
        <f t="shared" si="152"/>
        <v>6.5249583378872905E-2</v>
      </c>
      <c r="BL175" s="61">
        <f t="shared" si="153"/>
        <v>132.54452130968613</v>
      </c>
      <c r="BN175" s="50">
        <v>171570.25600000002</v>
      </c>
      <c r="BO175" s="51">
        <v>84530.8</v>
      </c>
      <c r="BP175" s="52">
        <f t="shared" si="111"/>
        <v>-87039.45600000002</v>
      </c>
      <c r="BR175" s="70">
        <f t="shared" si="112"/>
        <v>11678036.734013122</v>
      </c>
      <c r="BS175" s="51"/>
      <c r="BT175" s="6">
        <v>531</v>
      </c>
      <c r="BU175" s="6" t="s">
        <v>160</v>
      </c>
      <c r="BV175" s="7">
        <v>5437</v>
      </c>
      <c r="BW175" s="7">
        <v>9799608.6177580319</v>
      </c>
      <c r="BX175" s="7">
        <v>3176385.9460560018</v>
      </c>
      <c r="BY175" s="53">
        <v>-465239</v>
      </c>
      <c r="CA175" s="37">
        <f t="shared" si="113"/>
        <v>9334369.6177580319</v>
      </c>
      <c r="CB175" s="132"/>
      <c r="CC175" s="61">
        <v>2426750.9421126717</v>
      </c>
      <c r="CD175" s="134"/>
      <c r="CE175" s="61">
        <f t="shared" si="114"/>
        <v>11761120.559870703</v>
      </c>
      <c r="CG175" s="67">
        <f t="shared" si="115"/>
        <v>716688.93221834488</v>
      </c>
      <c r="CH175" s="34">
        <f t="shared" si="116"/>
        <v>6.4891427316544195E-2</v>
      </c>
      <c r="CI175" s="61">
        <f t="shared" si="155"/>
        <v>131.81698219943809</v>
      </c>
      <c r="CK175" s="50">
        <v>171570.25600000002</v>
      </c>
      <c r="CL175" s="51">
        <v>84530.8</v>
      </c>
      <c r="CM175" s="52">
        <f t="shared" si="117"/>
        <v>-87039.45600000002</v>
      </c>
      <c r="CO175" s="70">
        <f t="shared" si="118"/>
        <v>11674081.103870703</v>
      </c>
      <c r="CP175" s="51"/>
      <c r="CQ175" s="6">
        <v>531</v>
      </c>
      <c r="CR175" s="6" t="s">
        <v>160</v>
      </c>
      <c r="CS175" s="7">
        <v>5437</v>
      </c>
      <c r="CT175" s="7">
        <v>9712758.0110041723</v>
      </c>
      <c r="CU175" s="7">
        <v>3176385.9460560018</v>
      </c>
      <c r="CV175" s="53">
        <v>-465239</v>
      </c>
      <c r="CX175" s="37">
        <f t="shared" si="119"/>
        <v>9247519.0110041723</v>
      </c>
      <c r="CY175" s="132"/>
      <c r="CZ175" s="61">
        <v>2426750.9421126717</v>
      </c>
      <c r="DA175" s="134"/>
      <c r="DB175" s="61">
        <f t="shared" si="120"/>
        <v>11674269.953116843</v>
      </c>
      <c r="DD175" s="67">
        <f t="shared" si="121"/>
        <v>629838.32546448521</v>
      </c>
      <c r="DE175" s="34">
        <f t="shared" si="122"/>
        <v>5.7027681160842655E-2</v>
      </c>
      <c r="DF175" s="61">
        <f t="shared" si="154"/>
        <v>115.84298794638316</v>
      </c>
      <c r="DH175" s="50">
        <v>171570.25600000002</v>
      </c>
      <c r="DI175" s="51">
        <v>84530.8</v>
      </c>
      <c r="DJ175" s="52">
        <f t="shared" si="123"/>
        <v>-87039.45600000002</v>
      </c>
      <c r="DL175" s="70">
        <f t="shared" si="124"/>
        <v>11587230.497116843</v>
      </c>
      <c r="DM175" s="51"/>
      <c r="DN175" s="6">
        <v>531</v>
      </c>
      <c r="DO175" s="6" t="s">
        <v>160</v>
      </c>
      <c r="DP175" s="7">
        <v>5437</v>
      </c>
      <c r="DQ175" s="7">
        <v>9748502.0372836515</v>
      </c>
      <c r="DR175" s="7">
        <v>3182709.3831898682</v>
      </c>
      <c r="DS175" s="53">
        <v>-465239</v>
      </c>
      <c r="DU175" s="37">
        <f t="shared" si="125"/>
        <v>9283263.0372836515</v>
      </c>
      <c r="DV175" s="132"/>
      <c r="DW175" s="61">
        <v>2446023.0270890561</v>
      </c>
      <c r="DX175" s="134"/>
      <c r="DY175" s="61">
        <f t="shared" si="126"/>
        <v>11729286.064372707</v>
      </c>
      <c r="EA175" s="67">
        <f t="shared" si="127"/>
        <v>684854.43672034889</v>
      </c>
      <c r="EB175" s="34">
        <f t="shared" si="128"/>
        <v>6.2009024982838695E-2</v>
      </c>
      <c r="EC175" s="61">
        <f t="shared" si="129"/>
        <v>125.96182393237979</v>
      </c>
      <c r="EE175" s="50">
        <v>171570.25600000002</v>
      </c>
      <c r="EF175" s="51">
        <v>84530.8</v>
      </c>
      <c r="EG175" s="52">
        <f t="shared" si="130"/>
        <v>-87039.45600000002</v>
      </c>
      <c r="EI175" s="70">
        <f t="shared" si="131"/>
        <v>11642246.608372707</v>
      </c>
      <c r="EJ175" s="51"/>
      <c r="EK175" s="6">
        <v>531</v>
      </c>
      <c r="EL175" s="6" t="s">
        <v>160</v>
      </c>
      <c r="EM175" s="7">
        <v>5437</v>
      </c>
      <c r="EN175" s="7">
        <v>9987062.6339421663</v>
      </c>
      <c r="EO175" s="7">
        <v>3182709.3831898682</v>
      </c>
      <c r="EP175" s="53">
        <v>-465239</v>
      </c>
      <c r="ER175" s="37">
        <v>9521823.6339421663</v>
      </c>
      <c r="ES175" s="132"/>
      <c r="ET175" s="61">
        <v>2446023.0270890561</v>
      </c>
      <c r="EU175" s="134"/>
      <c r="EV175" s="61">
        <v>11967846.661031222</v>
      </c>
      <c r="EX175" s="67">
        <v>1162032.6533788648</v>
      </c>
      <c r="EY175" s="34">
        <v>0.10753772483553277</v>
      </c>
      <c r="EZ175" s="61">
        <v>213.72680768417598</v>
      </c>
      <c r="FB175" s="50">
        <v>171570.25600000002</v>
      </c>
      <c r="FC175" s="51">
        <v>84530.8</v>
      </c>
      <c r="FD175" s="52">
        <v>-87039.45600000002</v>
      </c>
      <c r="FF175" s="70">
        <v>11880807.205031222</v>
      </c>
      <c r="FG175" s="51"/>
      <c r="FH175" s="6">
        <v>531</v>
      </c>
      <c r="FI175" s="6" t="s">
        <v>160</v>
      </c>
      <c r="FJ175" s="7">
        <v>5437</v>
      </c>
      <c r="FK175" s="7">
        <v>10008609.633504197</v>
      </c>
      <c r="FL175" s="7">
        <v>3205948.2951608207</v>
      </c>
      <c r="FM175" s="53">
        <v>-465239</v>
      </c>
      <c r="FO175" s="37">
        <v>9543370.633504197</v>
      </c>
      <c r="FP175" s="132"/>
      <c r="FQ175" s="134">
        <v>2446023.0270890561</v>
      </c>
      <c r="FS175" s="67">
        <v>1183579.6529408954</v>
      </c>
      <c r="FT175" s="34">
        <v>0.10953174393920896</v>
      </c>
      <c r="FU175" s="61">
        <v>217.68983868694048</v>
      </c>
      <c r="FW175" s="6">
        <v>531</v>
      </c>
      <c r="FX175" s="6" t="s">
        <v>160</v>
      </c>
      <c r="FY175" s="7">
        <v>5437</v>
      </c>
      <c r="FZ175" s="7">
        <v>12327822.473492231</v>
      </c>
      <c r="GA175" s="7">
        <v>3204075.0323076393</v>
      </c>
      <c r="GB175" s="53">
        <v>-465239</v>
      </c>
      <c r="GD175" s="37">
        <f t="shared" si="132"/>
        <v>11862583.473492231</v>
      </c>
      <c r="GF175" s="67">
        <f t="shared" si="133"/>
        <v>818151.84583987296</v>
      </c>
      <c r="GG175" s="34">
        <f t="shared" si="134"/>
        <v>7.4078220901058908E-2</v>
      </c>
      <c r="GH175" s="61">
        <f t="shared" si="135"/>
        <v>150.47854438842614</v>
      </c>
      <c r="GJ175" s="50">
        <v>245605.52604000003</v>
      </c>
      <c r="GK175" s="51">
        <v>116162.992</v>
      </c>
      <c r="GL175" s="52">
        <f t="shared" si="136"/>
        <v>-129442.53404000003</v>
      </c>
      <c r="GN175" s="70">
        <f t="shared" si="137"/>
        <v>11733140.939452231</v>
      </c>
      <c r="GO175" s="51"/>
      <c r="GP175" s="125">
        <v>4</v>
      </c>
      <c r="GQ175" s="51"/>
      <c r="GR175" s="106" t="s">
        <v>1071</v>
      </c>
      <c r="GS175" s="88">
        <v>5521</v>
      </c>
      <c r="GT175" s="88">
        <v>11509670.627652358</v>
      </c>
      <c r="GU175" s="88">
        <v>3083423.7114939522</v>
      </c>
      <c r="GV175" s="88">
        <v>-465239</v>
      </c>
      <c r="GX175" s="97">
        <f t="shared" si="138"/>
        <v>11044431.627652358</v>
      </c>
      <c r="GZ175" s="88">
        <v>-129442.53404000003</v>
      </c>
      <c r="HB175" s="97">
        <f t="shared" si="139"/>
        <v>10914989.093612358</v>
      </c>
      <c r="HD175" s="110">
        <v>531</v>
      </c>
      <c r="HE175" s="53"/>
    </row>
    <row r="176" spans="1:213" x14ac:dyDescent="0.25">
      <c r="A176" s="6">
        <v>535</v>
      </c>
      <c r="B176" s="6" t="s">
        <v>1072</v>
      </c>
      <c r="C176" s="7">
        <v>10737</v>
      </c>
      <c r="D176" s="7">
        <v>35056005.568536714</v>
      </c>
      <c r="E176" s="7">
        <v>11169440.009225179</v>
      </c>
      <c r="F176" s="53">
        <v>-1022375</v>
      </c>
      <c r="H176" s="37">
        <f t="shared" si="140"/>
        <v>34033630.568536714</v>
      </c>
      <c r="I176" s="132"/>
      <c r="J176" s="61">
        <v>5381242.568017642</v>
      </c>
      <c r="K176" s="134"/>
      <c r="L176" s="134">
        <f t="shared" si="104"/>
        <v>39414873.136554353</v>
      </c>
      <c r="M176" s="190">
        <f t="shared" si="141"/>
        <v>3670.9391018491528</v>
      </c>
      <c r="O176" s="67">
        <f t="shared" si="142"/>
        <v>2184561.1627683714</v>
      </c>
      <c r="P176" s="34">
        <f t="shared" si="143"/>
        <v>5.8676950230944346E-2</v>
      </c>
      <c r="Q176" s="61">
        <f t="shared" si="144"/>
        <v>203.46103779159648</v>
      </c>
      <c r="S176" s="50">
        <v>281659.8064</v>
      </c>
      <c r="T176" s="51">
        <v>243325.79800000007</v>
      </c>
      <c r="U176" s="52">
        <f t="shared" si="145"/>
        <v>-38334.008399999933</v>
      </c>
      <c r="W176" s="50">
        <f t="shared" si="105"/>
        <v>39376539.128154352</v>
      </c>
      <c r="X176" s="52">
        <f t="shared" si="146"/>
        <v>3281378.2606795295</v>
      </c>
      <c r="Y176" s="51"/>
      <c r="Z176" s="6">
        <v>535</v>
      </c>
      <c r="AA176" s="6" t="s">
        <v>161</v>
      </c>
      <c r="AB176" s="7">
        <v>10737</v>
      </c>
      <c r="AC176" s="7">
        <v>35056005.568536714</v>
      </c>
      <c r="AD176" s="7">
        <v>11169440.009225179</v>
      </c>
      <c r="AE176" s="53">
        <v>-1019297</v>
      </c>
      <c r="AG176" s="37">
        <f t="shared" si="147"/>
        <v>34036708.568536714</v>
      </c>
      <c r="AH176" s="132"/>
      <c r="AI176" s="61">
        <v>5381242.568017642</v>
      </c>
      <c r="AJ176" s="134"/>
      <c r="AK176" s="61">
        <f t="shared" si="106"/>
        <v>39417951.136554353</v>
      </c>
      <c r="AM176" s="67">
        <f t="shared" si="148"/>
        <v>2187639.1627683714</v>
      </c>
      <c r="AN176" s="34">
        <f t="shared" si="149"/>
        <v>5.8759624800047268E-2</v>
      </c>
      <c r="AO176" s="61">
        <f t="shared" si="150"/>
        <v>203.74771004641627</v>
      </c>
      <c r="AQ176" s="50">
        <v>282496.48</v>
      </c>
      <c r="AR176" s="51">
        <v>244048.60000000003</v>
      </c>
      <c r="AS176" s="52">
        <f t="shared" si="107"/>
        <v>-38447.879999999946</v>
      </c>
      <c r="AU176" s="70">
        <f t="shared" si="108"/>
        <v>39379503.25655435</v>
      </c>
      <c r="AV176" s="51"/>
      <c r="AW176" s="6">
        <v>535</v>
      </c>
      <c r="AX176" s="6" t="s">
        <v>161</v>
      </c>
      <c r="AY176" s="7">
        <v>10737</v>
      </c>
      <c r="AZ176" s="7">
        <v>35024349.174163483</v>
      </c>
      <c r="BA176" s="7">
        <v>11169699.569225179</v>
      </c>
      <c r="BB176" s="53">
        <v>-1019297</v>
      </c>
      <c r="BD176" s="37">
        <f t="shared" si="109"/>
        <v>34005052.174163483</v>
      </c>
      <c r="BE176" s="132"/>
      <c r="BF176" s="61">
        <v>5349210.9048256166</v>
      </c>
      <c r="BG176" s="134"/>
      <c r="BH176" s="61">
        <f t="shared" si="110"/>
        <v>39354263.078989103</v>
      </c>
      <c r="BJ176" s="67">
        <f t="shared" si="151"/>
        <v>2123951.1052031219</v>
      </c>
      <c r="BK176" s="34">
        <f t="shared" si="152"/>
        <v>5.7048974145008639E-2</v>
      </c>
      <c r="BL176" s="61">
        <f t="shared" si="153"/>
        <v>197.81606642480412</v>
      </c>
      <c r="BN176" s="50">
        <v>282496.48</v>
      </c>
      <c r="BO176" s="51">
        <v>244048.60000000003</v>
      </c>
      <c r="BP176" s="52">
        <f t="shared" si="111"/>
        <v>-38447.879999999946</v>
      </c>
      <c r="BR176" s="70">
        <f t="shared" si="112"/>
        <v>39315815.198989101</v>
      </c>
      <c r="BS176" s="51"/>
      <c r="BT176" s="6">
        <v>535</v>
      </c>
      <c r="BU176" s="6" t="s">
        <v>161</v>
      </c>
      <c r="BV176" s="7">
        <v>10737</v>
      </c>
      <c r="BW176" s="7">
        <v>35044645.427378088</v>
      </c>
      <c r="BX176" s="7">
        <v>11196546.332307518</v>
      </c>
      <c r="BY176" s="53">
        <v>-1019297</v>
      </c>
      <c r="CA176" s="37">
        <f t="shared" si="113"/>
        <v>34025348.427378088</v>
      </c>
      <c r="CB176" s="132"/>
      <c r="CC176" s="61">
        <v>5349210.9048256166</v>
      </c>
      <c r="CD176" s="134"/>
      <c r="CE176" s="61">
        <f t="shared" si="114"/>
        <v>39374559.332203701</v>
      </c>
      <c r="CG176" s="67">
        <f t="shared" si="115"/>
        <v>2144247.3584177196</v>
      </c>
      <c r="CH176" s="34">
        <f t="shared" si="116"/>
        <v>5.7594128137510456E-2</v>
      </c>
      <c r="CI176" s="61">
        <f t="shared" si="155"/>
        <v>199.70637593533758</v>
      </c>
      <c r="CK176" s="50">
        <v>282496.48</v>
      </c>
      <c r="CL176" s="51">
        <v>244048.60000000003</v>
      </c>
      <c r="CM176" s="52">
        <f t="shared" si="117"/>
        <v>-38447.879999999946</v>
      </c>
      <c r="CO176" s="70">
        <f t="shared" si="118"/>
        <v>39336111.452203698</v>
      </c>
      <c r="CP176" s="51"/>
      <c r="CQ176" s="6">
        <v>535</v>
      </c>
      <c r="CR176" s="6" t="s">
        <v>161</v>
      </c>
      <c r="CS176" s="7">
        <v>10737</v>
      </c>
      <c r="CT176" s="7">
        <v>34303986.983859524</v>
      </c>
      <c r="CU176" s="7">
        <v>11196546.332307518</v>
      </c>
      <c r="CV176" s="53">
        <v>-1019297</v>
      </c>
      <c r="CX176" s="37">
        <f t="shared" si="119"/>
        <v>33284689.983859524</v>
      </c>
      <c r="CY176" s="132"/>
      <c r="CZ176" s="61">
        <v>5349210.9048256166</v>
      </c>
      <c r="DA176" s="134"/>
      <c r="DB176" s="61">
        <f t="shared" si="120"/>
        <v>38633900.888685137</v>
      </c>
      <c r="DD176" s="67">
        <f t="shared" si="121"/>
        <v>1403588.9148991555</v>
      </c>
      <c r="DE176" s="34">
        <f t="shared" si="122"/>
        <v>3.7700165281650828E-2</v>
      </c>
      <c r="DF176" s="61">
        <f t="shared" si="154"/>
        <v>130.72449612546853</v>
      </c>
      <c r="DH176" s="50">
        <v>282496.48</v>
      </c>
      <c r="DI176" s="51">
        <v>244048.60000000003</v>
      </c>
      <c r="DJ176" s="52">
        <f t="shared" si="123"/>
        <v>-38447.879999999946</v>
      </c>
      <c r="DL176" s="70">
        <f t="shared" si="124"/>
        <v>38595453.008685134</v>
      </c>
      <c r="DM176" s="51"/>
      <c r="DN176" s="6">
        <v>535</v>
      </c>
      <c r="DO176" s="6" t="s">
        <v>161</v>
      </c>
      <c r="DP176" s="7">
        <v>10737</v>
      </c>
      <c r="DQ176" s="7">
        <v>34399906.085907497</v>
      </c>
      <c r="DR176" s="7">
        <v>11207847.495511362</v>
      </c>
      <c r="DS176" s="53">
        <v>-1019297</v>
      </c>
      <c r="DU176" s="37">
        <f t="shared" si="125"/>
        <v>33380609.085907497</v>
      </c>
      <c r="DV176" s="132"/>
      <c r="DW176" s="61">
        <v>5395837.645767564</v>
      </c>
      <c r="DX176" s="134"/>
      <c r="DY176" s="61">
        <f t="shared" si="126"/>
        <v>38776446.731675059</v>
      </c>
      <c r="EA176" s="67">
        <f t="shared" si="127"/>
        <v>1546134.7578890771</v>
      </c>
      <c r="EB176" s="34">
        <f t="shared" si="128"/>
        <v>4.1528922964108303E-2</v>
      </c>
      <c r="EC176" s="61">
        <f t="shared" si="129"/>
        <v>144.00062940198166</v>
      </c>
      <c r="EE176" s="50">
        <v>282496.48</v>
      </c>
      <c r="EF176" s="51">
        <v>244048.60000000003</v>
      </c>
      <c r="EG176" s="52">
        <f t="shared" si="130"/>
        <v>-38447.879999999946</v>
      </c>
      <c r="EI176" s="70">
        <f t="shared" si="131"/>
        <v>38737998.851675056</v>
      </c>
      <c r="EJ176" s="51"/>
      <c r="EK176" s="6">
        <v>535</v>
      </c>
      <c r="EL176" s="6" t="s">
        <v>161</v>
      </c>
      <c r="EM176" s="7">
        <v>10737</v>
      </c>
      <c r="EN176" s="7">
        <v>34958089.612027973</v>
      </c>
      <c r="EO176" s="7">
        <v>11207847.495511362</v>
      </c>
      <c r="EP176" s="53">
        <v>-1019297</v>
      </c>
      <c r="ER176" s="37">
        <v>33938792.612027973</v>
      </c>
      <c r="ES176" s="132"/>
      <c r="ET176" s="61">
        <v>5395837.645767564</v>
      </c>
      <c r="EU176" s="134"/>
      <c r="EV176" s="61">
        <v>39334630.257795535</v>
      </c>
      <c r="EX176" s="67">
        <v>2571742.5840095505</v>
      </c>
      <c r="EY176" s="34">
        <v>6.9954857921657454E-2</v>
      </c>
      <c r="EZ176" s="61">
        <v>239.52152221379814</v>
      </c>
      <c r="FB176" s="50">
        <v>282496.48</v>
      </c>
      <c r="FC176" s="51">
        <v>244048.60000000003</v>
      </c>
      <c r="FD176" s="52">
        <v>-38447.879999999946</v>
      </c>
      <c r="FF176" s="70">
        <v>39296182.377795532</v>
      </c>
      <c r="FG176" s="51"/>
      <c r="FH176" s="6">
        <v>535</v>
      </c>
      <c r="FI176" s="6" t="s">
        <v>161</v>
      </c>
      <c r="FJ176" s="7">
        <v>10737</v>
      </c>
      <c r="FK176" s="7">
        <v>35029019.986963347</v>
      </c>
      <c r="FL176" s="7">
        <v>11282126.841161603</v>
      </c>
      <c r="FM176" s="53">
        <v>-1019297</v>
      </c>
      <c r="FO176" s="37">
        <v>34009722.986963347</v>
      </c>
      <c r="FP176" s="132"/>
      <c r="FQ176" s="134">
        <v>5395837.645767564</v>
      </c>
      <c r="FS176" s="67">
        <v>2642672.9589449242</v>
      </c>
      <c r="FT176" s="34">
        <v>7.1884259538983364E-2</v>
      </c>
      <c r="FU176" s="61">
        <v>246.12768547498595</v>
      </c>
      <c r="FW176" s="6">
        <v>535</v>
      </c>
      <c r="FX176" s="6" t="s">
        <v>161</v>
      </c>
      <c r="FY176" s="7">
        <v>10737</v>
      </c>
      <c r="FZ176" s="7">
        <v>40242599.612394281</v>
      </c>
      <c r="GA176" s="7">
        <v>11384681.711292168</v>
      </c>
      <c r="GB176" s="53">
        <v>-1019297</v>
      </c>
      <c r="GD176" s="37">
        <f t="shared" si="132"/>
        <v>39223302.612394281</v>
      </c>
      <c r="GF176" s="67">
        <f t="shared" si="133"/>
        <v>1992990.6386082992</v>
      </c>
      <c r="GG176" s="34">
        <f t="shared" si="134"/>
        <v>5.3531397749542693E-2</v>
      </c>
      <c r="GH176" s="61">
        <f t="shared" si="135"/>
        <v>185.61894743487932</v>
      </c>
      <c r="GJ176" s="50">
        <v>297192.45476000005</v>
      </c>
      <c r="GK176" s="51">
        <v>172990.45569999999</v>
      </c>
      <c r="GL176" s="52">
        <f t="shared" si="136"/>
        <v>-124201.99906000006</v>
      </c>
      <c r="GN176" s="70">
        <f t="shared" si="137"/>
        <v>39099100.613334283</v>
      </c>
      <c r="GO176" s="51"/>
      <c r="GP176" s="125">
        <v>17</v>
      </c>
      <c r="GQ176" s="51"/>
      <c r="GR176" s="106" t="s">
        <v>1072</v>
      </c>
      <c r="GS176" s="88">
        <v>10815</v>
      </c>
      <c r="GT176" s="88">
        <v>38249608.973785982</v>
      </c>
      <c r="GU176" s="88">
        <v>11062684.207626922</v>
      </c>
      <c r="GV176" s="88">
        <v>-1019297</v>
      </c>
      <c r="GX176" s="97">
        <f t="shared" si="138"/>
        <v>37230311.973785982</v>
      </c>
      <c r="GZ176" s="88">
        <v>-124201.99906000006</v>
      </c>
      <c r="HB176" s="97">
        <f t="shared" si="139"/>
        <v>37106109.974725984</v>
      </c>
      <c r="HD176" s="110">
        <v>535</v>
      </c>
      <c r="HE176" s="53"/>
    </row>
    <row r="177" spans="1:213" x14ac:dyDescent="0.25">
      <c r="A177" s="6">
        <v>536</v>
      </c>
      <c r="B177" s="6" t="s">
        <v>1073</v>
      </c>
      <c r="C177" s="7">
        <v>33527</v>
      </c>
      <c r="D177" s="7">
        <v>32289569.182026278</v>
      </c>
      <c r="E177" s="7">
        <v>1583270.8131626532</v>
      </c>
      <c r="F177" s="53">
        <v>-2591292</v>
      </c>
      <c r="H177" s="37">
        <f t="shared" si="140"/>
        <v>29698277.182026278</v>
      </c>
      <c r="I177" s="132"/>
      <c r="J177" s="61">
        <v>11447282.739830174</v>
      </c>
      <c r="K177" s="134"/>
      <c r="L177" s="134">
        <f t="shared" si="104"/>
        <v>41145559.921856448</v>
      </c>
      <c r="M177" s="190">
        <f t="shared" si="141"/>
        <v>1227.23655328113</v>
      </c>
      <c r="O177" s="67">
        <f t="shared" si="142"/>
        <v>2446160.8974513784</v>
      </c>
      <c r="P177" s="34">
        <f t="shared" si="143"/>
        <v>6.3209273505998156E-2</v>
      </c>
      <c r="Q177" s="61">
        <f t="shared" si="144"/>
        <v>72.960923955360713</v>
      </c>
      <c r="S177" s="50">
        <v>876848.30192800006</v>
      </c>
      <c r="T177" s="51">
        <v>682671.59639999992</v>
      </c>
      <c r="U177" s="52">
        <f t="shared" si="145"/>
        <v>-194176.70552800014</v>
      </c>
      <c r="W177" s="50">
        <f t="shared" si="105"/>
        <v>40951383.21632845</v>
      </c>
      <c r="X177" s="52">
        <f t="shared" si="146"/>
        <v>3412615.2680273708</v>
      </c>
      <c r="Y177" s="51"/>
      <c r="Z177" s="6">
        <v>536</v>
      </c>
      <c r="AA177" s="6" t="s">
        <v>162</v>
      </c>
      <c r="AB177" s="7">
        <v>33527</v>
      </c>
      <c r="AC177" s="7">
        <v>32289569.182026278</v>
      </c>
      <c r="AD177" s="7">
        <v>1583270.8131626532</v>
      </c>
      <c r="AE177" s="53">
        <v>-2533099</v>
      </c>
      <c r="AG177" s="37">
        <f t="shared" si="147"/>
        <v>29756470.182026278</v>
      </c>
      <c r="AH177" s="132"/>
      <c r="AI177" s="61">
        <v>11447282.739830174</v>
      </c>
      <c r="AJ177" s="134"/>
      <c r="AK177" s="61">
        <f t="shared" si="106"/>
        <v>41203752.921856448</v>
      </c>
      <c r="AM177" s="67">
        <f t="shared" si="148"/>
        <v>2504353.8974513784</v>
      </c>
      <c r="AN177" s="34">
        <f t="shared" si="149"/>
        <v>6.4712991947809148E-2</v>
      </c>
      <c r="AO177" s="61">
        <f t="shared" si="150"/>
        <v>74.696629506110853</v>
      </c>
      <c r="AQ177" s="50">
        <v>879452.98959999997</v>
      </c>
      <c r="AR177" s="51">
        <v>684699.48</v>
      </c>
      <c r="AS177" s="52">
        <f t="shared" si="107"/>
        <v>-194753.50959999999</v>
      </c>
      <c r="AU177" s="70">
        <f t="shared" si="108"/>
        <v>41008999.412256449</v>
      </c>
      <c r="AV177" s="51"/>
      <c r="AW177" s="6">
        <v>536</v>
      </c>
      <c r="AX177" s="6" t="s">
        <v>162</v>
      </c>
      <c r="AY177" s="7">
        <v>33527</v>
      </c>
      <c r="AZ177" s="7">
        <v>32210295.080359407</v>
      </c>
      <c r="BA177" s="7">
        <v>1584070.5411626587</v>
      </c>
      <c r="BB177" s="53">
        <v>-2533099</v>
      </c>
      <c r="BD177" s="37">
        <f t="shared" si="109"/>
        <v>29677196.080359407</v>
      </c>
      <c r="BE177" s="132"/>
      <c r="BF177" s="61">
        <v>11381283.43034298</v>
      </c>
      <c r="BG177" s="134"/>
      <c r="BH177" s="61">
        <f t="shared" si="110"/>
        <v>41058479.510702386</v>
      </c>
      <c r="BJ177" s="67">
        <f t="shared" si="151"/>
        <v>2359080.4862973168</v>
      </c>
      <c r="BK177" s="34">
        <f t="shared" si="152"/>
        <v>6.0959098739740265E-2</v>
      </c>
      <c r="BL177" s="61">
        <f t="shared" si="153"/>
        <v>70.363602060945411</v>
      </c>
      <c r="BN177" s="50">
        <v>879452.98959999997</v>
      </c>
      <c r="BO177" s="51">
        <v>684699.48</v>
      </c>
      <c r="BP177" s="52">
        <f t="shared" si="111"/>
        <v>-194753.50959999999</v>
      </c>
      <c r="BR177" s="70">
        <f t="shared" si="112"/>
        <v>40863726.001102388</v>
      </c>
      <c r="BS177" s="51"/>
      <c r="BT177" s="6">
        <v>536</v>
      </c>
      <c r="BU177" s="6" t="s">
        <v>162</v>
      </c>
      <c r="BV177" s="7">
        <v>33527</v>
      </c>
      <c r="BW177" s="7">
        <v>32214471.508444581</v>
      </c>
      <c r="BX177" s="7">
        <v>1629109.348771367</v>
      </c>
      <c r="BY177" s="53">
        <v>-2533099</v>
      </c>
      <c r="CA177" s="37">
        <f t="shared" si="113"/>
        <v>29681372.508444581</v>
      </c>
      <c r="CB177" s="132"/>
      <c r="CC177" s="61">
        <v>11381283.43034298</v>
      </c>
      <c r="CD177" s="134"/>
      <c r="CE177" s="61">
        <f t="shared" si="114"/>
        <v>41062655.938787565</v>
      </c>
      <c r="CG177" s="67">
        <f t="shared" si="115"/>
        <v>2363256.914382495</v>
      </c>
      <c r="CH177" s="34">
        <f t="shared" si="116"/>
        <v>6.1067018454011399E-2</v>
      </c>
      <c r="CI177" s="61">
        <f t="shared" si="155"/>
        <v>70.488171157052378</v>
      </c>
      <c r="CK177" s="50">
        <v>879452.98959999997</v>
      </c>
      <c r="CL177" s="51">
        <v>684699.48</v>
      </c>
      <c r="CM177" s="52">
        <f t="shared" si="117"/>
        <v>-194753.50959999999</v>
      </c>
      <c r="CO177" s="70">
        <f t="shared" si="118"/>
        <v>40867902.429187566</v>
      </c>
      <c r="CP177" s="51"/>
      <c r="CQ177" s="6">
        <v>536</v>
      </c>
      <c r="CR177" s="6" t="s">
        <v>162</v>
      </c>
      <c r="CS177" s="7">
        <v>33527</v>
      </c>
      <c r="CT177" s="7">
        <v>31427713.460991282</v>
      </c>
      <c r="CU177" s="7">
        <v>1629109.348771367</v>
      </c>
      <c r="CV177" s="53">
        <v>-2533099</v>
      </c>
      <c r="CX177" s="37">
        <f t="shared" si="119"/>
        <v>28894614.460991282</v>
      </c>
      <c r="CY177" s="132"/>
      <c r="CZ177" s="61">
        <v>11381283.43034298</v>
      </c>
      <c r="DA177" s="134"/>
      <c r="DB177" s="61">
        <f t="shared" si="120"/>
        <v>40275897.891334265</v>
      </c>
      <c r="DD177" s="67">
        <f t="shared" si="121"/>
        <v>1576498.8669291958</v>
      </c>
      <c r="DE177" s="34">
        <f t="shared" si="122"/>
        <v>4.0737037439134538E-2</v>
      </c>
      <c r="DF177" s="61">
        <f t="shared" si="154"/>
        <v>47.021769526924444</v>
      </c>
      <c r="DH177" s="50">
        <v>879452.98959999997</v>
      </c>
      <c r="DI177" s="51">
        <v>684699.48</v>
      </c>
      <c r="DJ177" s="52">
        <f t="shared" si="123"/>
        <v>-194753.50959999999</v>
      </c>
      <c r="DL177" s="70">
        <f t="shared" si="124"/>
        <v>40081144.381734267</v>
      </c>
      <c r="DM177" s="51"/>
      <c r="DN177" s="6">
        <v>536</v>
      </c>
      <c r="DO177" s="6" t="s">
        <v>162</v>
      </c>
      <c r="DP177" s="7">
        <v>33527</v>
      </c>
      <c r="DQ177" s="7">
        <v>31554867.945049461</v>
      </c>
      <c r="DR177" s="7">
        <v>1626975.8130590955</v>
      </c>
      <c r="DS177" s="53">
        <v>-2533099</v>
      </c>
      <c r="DU177" s="37">
        <f t="shared" si="125"/>
        <v>29021768.945049461</v>
      </c>
      <c r="DV177" s="132"/>
      <c r="DW177" s="61">
        <v>11523932.565997817</v>
      </c>
      <c r="DX177" s="134"/>
      <c r="DY177" s="61">
        <f t="shared" si="126"/>
        <v>40545701.511047274</v>
      </c>
      <c r="EA177" s="67">
        <f t="shared" si="127"/>
        <v>1846302.4866422042</v>
      </c>
      <c r="EB177" s="34">
        <f t="shared" si="128"/>
        <v>4.7708815464495125E-2</v>
      </c>
      <c r="EC177" s="61">
        <f t="shared" si="129"/>
        <v>55.069122994667111</v>
      </c>
      <c r="EE177" s="50">
        <v>879452.98959999997</v>
      </c>
      <c r="EF177" s="51">
        <v>684699.48</v>
      </c>
      <c r="EG177" s="52">
        <f t="shared" si="130"/>
        <v>-194753.50959999999</v>
      </c>
      <c r="EI177" s="70">
        <f t="shared" si="131"/>
        <v>40350948.001447275</v>
      </c>
      <c r="EJ177" s="51"/>
      <c r="EK177" s="6">
        <v>536</v>
      </c>
      <c r="EL177" s="6" t="s">
        <v>162</v>
      </c>
      <c r="EM177" s="7">
        <v>33527</v>
      </c>
      <c r="EN177" s="7">
        <v>32935501.635857455</v>
      </c>
      <c r="EO177" s="7">
        <v>1626975.8130590955</v>
      </c>
      <c r="EP177" s="53">
        <v>-2533099</v>
      </c>
      <c r="ER177" s="37">
        <v>30402402.635857455</v>
      </c>
      <c r="ES177" s="132"/>
      <c r="ET177" s="61">
        <v>11523932.565997817</v>
      </c>
      <c r="EU177" s="134"/>
      <c r="EV177" s="61">
        <v>41926335.201855272</v>
      </c>
      <c r="EX177" s="67">
        <v>4667113.0174501985</v>
      </c>
      <c r="EY177" s="34">
        <v>0.12526061318058401</v>
      </c>
      <c r="EZ177" s="61">
        <v>139.20461172935839</v>
      </c>
      <c r="FB177" s="50">
        <v>879452.98959999997</v>
      </c>
      <c r="FC177" s="51">
        <v>684699.48</v>
      </c>
      <c r="FD177" s="52">
        <v>-194753.50959999999</v>
      </c>
      <c r="FF177" s="70">
        <v>41731581.692255273</v>
      </c>
      <c r="FG177" s="51"/>
      <c r="FH177" s="6">
        <v>536</v>
      </c>
      <c r="FI177" s="6" t="s">
        <v>162</v>
      </c>
      <c r="FJ177" s="7">
        <v>33527</v>
      </c>
      <c r="FK177" s="7">
        <v>32906494.692632519</v>
      </c>
      <c r="FL177" s="7">
        <v>1608414.3241883432</v>
      </c>
      <c r="FM177" s="53">
        <v>-2533099</v>
      </c>
      <c r="FO177" s="37">
        <v>30373395.692632519</v>
      </c>
      <c r="FP177" s="132"/>
      <c r="FQ177" s="134">
        <v>11523932.565997817</v>
      </c>
      <c r="FS177" s="67">
        <v>4638106.0742252618</v>
      </c>
      <c r="FT177" s="34">
        <v>0.12448209603705981</v>
      </c>
      <c r="FU177" s="61">
        <v>138.33943013765807</v>
      </c>
      <c r="FW177" s="6">
        <v>536</v>
      </c>
      <c r="FX177" s="6" t="s">
        <v>162</v>
      </c>
      <c r="FY177" s="7">
        <v>33527</v>
      </c>
      <c r="FZ177" s="7">
        <v>43978839.89982114</v>
      </c>
      <c r="GA177" s="7">
        <v>1779842.2495771355</v>
      </c>
      <c r="GB177" s="53">
        <v>-2533099</v>
      </c>
      <c r="GD177" s="37">
        <f t="shared" si="132"/>
        <v>41445740.89982114</v>
      </c>
      <c r="GF177" s="67">
        <f t="shared" si="133"/>
        <v>2746341.8754160702</v>
      </c>
      <c r="GG177" s="34">
        <f t="shared" si="134"/>
        <v>7.0966008378686704E-2</v>
      </c>
      <c r="GH177" s="61">
        <f t="shared" si="135"/>
        <v>81.914333982046415</v>
      </c>
      <c r="GJ177" s="50">
        <v>817035.04429999983</v>
      </c>
      <c r="GK177" s="51">
        <v>540091.91110000003</v>
      </c>
      <c r="GL177" s="52">
        <f t="shared" si="136"/>
        <v>-276943.13319999981</v>
      </c>
      <c r="GN177" s="70">
        <f t="shared" si="137"/>
        <v>41168797.766621143</v>
      </c>
      <c r="GO177" s="51"/>
      <c r="GP177" s="125">
        <v>6</v>
      </c>
      <c r="GQ177" s="51"/>
      <c r="GR177" s="106" t="s">
        <v>1073</v>
      </c>
      <c r="GS177" s="88">
        <v>33322</v>
      </c>
      <c r="GT177" s="88">
        <v>41232498.02440507</v>
      </c>
      <c r="GU177" s="88">
        <v>2367321.0385419936</v>
      </c>
      <c r="GV177" s="88">
        <v>-2533099</v>
      </c>
      <c r="GX177" s="97">
        <f t="shared" si="138"/>
        <v>38699399.02440507</v>
      </c>
      <c r="GZ177" s="88">
        <v>-276943.13319999981</v>
      </c>
      <c r="HB177" s="97">
        <f t="shared" si="139"/>
        <v>38422455.891205072</v>
      </c>
      <c r="HD177" s="110">
        <v>536</v>
      </c>
      <c r="HE177" s="53"/>
    </row>
    <row r="178" spans="1:213" x14ac:dyDescent="0.25">
      <c r="A178" s="6">
        <v>538</v>
      </c>
      <c r="B178" s="6" t="s">
        <v>1074</v>
      </c>
      <c r="C178" s="7">
        <v>4733</v>
      </c>
      <c r="D178" s="7">
        <v>6998082.4004481062</v>
      </c>
      <c r="E178" s="7">
        <v>2058727.4004781933</v>
      </c>
      <c r="F178" s="53">
        <v>681319</v>
      </c>
      <c r="H178" s="37">
        <f t="shared" si="140"/>
        <v>7679401.4004481062</v>
      </c>
      <c r="I178" s="132"/>
      <c r="J178" s="61">
        <v>2083611.4056977115</v>
      </c>
      <c r="K178" s="134"/>
      <c r="L178" s="134">
        <f t="shared" si="104"/>
        <v>9763012.806145817</v>
      </c>
      <c r="M178" s="190">
        <f t="shared" si="141"/>
        <v>2062.7536036648671</v>
      </c>
      <c r="O178" s="67">
        <f t="shared" si="142"/>
        <v>979309.76417621598</v>
      </c>
      <c r="P178" s="34">
        <f t="shared" si="143"/>
        <v>0.11149167492308823</v>
      </c>
      <c r="Q178" s="61">
        <f t="shared" si="144"/>
        <v>206.91100024851383</v>
      </c>
      <c r="S178" s="50">
        <v>136534.31928000003</v>
      </c>
      <c r="T178" s="51">
        <v>104738.84210000001</v>
      </c>
      <c r="U178" s="52">
        <f t="shared" si="145"/>
        <v>-31795.477180000016</v>
      </c>
      <c r="W178" s="50">
        <f t="shared" si="105"/>
        <v>9731217.3289658166</v>
      </c>
      <c r="X178" s="52">
        <f t="shared" si="146"/>
        <v>810934.77741381805</v>
      </c>
      <c r="Y178" s="51"/>
      <c r="Z178" s="6">
        <v>538</v>
      </c>
      <c r="AA178" s="6" t="s">
        <v>163</v>
      </c>
      <c r="AB178" s="7">
        <v>4733</v>
      </c>
      <c r="AC178" s="7">
        <v>6998082.4004481062</v>
      </c>
      <c r="AD178" s="7">
        <v>2058727.4004781933</v>
      </c>
      <c r="AE178" s="53">
        <v>473118</v>
      </c>
      <c r="AG178" s="37">
        <f t="shared" si="147"/>
        <v>7471200.4004481062</v>
      </c>
      <c r="AH178" s="132"/>
      <c r="AI178" s="61">
        <v>2083611.4056977115</v>
      </c>
      <c r="AJ178" s="134"/>
      <c r="AK178" s="61">
        <f t="shared" si="106"/>
        <v>9554811.806145817</v>
      </c>
      <c r="AM178" s="67">
        <f t="shared" si="148"/>
        <v>771108.76417621598</v>
      </c>
      <c r="AN178" s="34">
        <f t="shared" si="149"/>
        <v>8.778857396382421E-2</v>
      </c>
      <c r="AO178" s="61">
        <f t="shared" si="150"/>
        <v>162.92177565523261</v>
      </c>
      <c r="AQ178" s="50">
        <v>136939.89600000001</v>
      </c>
      <c r="AR178" s="51">
        <v>105049.96999999999</v>
      </c>
      <c r="AS178" s="52">
        <f t="shared" si="107"/>
        <v>-31889.926000000021</v>
      </c>
      <c r="AU178" s="70">
        <f t="shared" si="108"/>
        <v>9522921.8801458161</v>
      </c>
      <c r="AV178" s="51"/>
      <c r="AW178" s="6">
        <v>538</v>
      </c>
      <c r="AX178" s="6" t="s">
        <v>163</v>
      </c>
      <c r="AY178" s="7">
        <v>4733</v>
      </c>
      <c r="AZ178" s="7">
        <v>7004148.2608535355</v>
      </c>
      <c r="BA178" s="7">
        <v>2058842.9124781943</v>
      </c>
      <c r="BB178" s="53">
        <v>473118</v>
      </c>
      <c r="BD178" s="37">
        <f t="shared" si="109"/>
        <v>7477266.2608535355</v>
      </c>
      <c r="BE178" s="132"/>
      <c r="BF178" s="61">
        <v>2065484.2291031284</v>
      </c>
      <c r="BG178" s="134"/>
      <c r="BH178" s="61">
        <f t="shared" si="110"/>
        <v>9542750.4899566639</v>
      </c>
      <c r="BJ178" s="67">
        <f t="shared" si="151"/>
        <v>759047.44798706286</v>
      </c>
      <c r="BK178" s="34">
        <f t="shared" si="152"/>
        <v>8.6415426883199697E-2</v>
      </c>
      <c r="BL178" s="61">
        <f t="shared" si="153"/>
        <v>160.37343080225287</v>
      </c>
      <c r="BN178" s="50">
        <v>136939.89600000001</v>
      </c>
      <c r="BO178" s="51">
        <v>105049.96999999999</v>
      </c>
      <c r="BP178" s="52">
        <f t="shared" si="111"/>
        <v>-31889.926000000021</v>
      </c>
      <c r="BR178" s="70">
        <f t="shared" si="112"/>
        <v>9510860.563956663</v>
      </c>
      <c r="BS178" s="51"/>
      <c r="BT178" s="6">
        <v>538</v>
      </c>
      <c r="BU178" s="6" t="s">
        <v>163</v>
      </c>
      <c r="BV178" s="7">
        <v>4733</v>
      </c>
      <c r="BW178" s="7">
        <v>7026364.5054243216</v>
      </c>
      <c r="BX178" s="7">
        <v>2086832.3532442574</v>
      </c>
      <c r="BY178" s="53">
        <v>473118</v>
      </c>
      <c r="CA178" s="37">
        <f t="shared" si="113"/>
        <v>7499482.5054243216</v>
      </c>
      <c r="CB178" s="132"/>
      <c r="CC178" s="61">
        <v>2065484.2291031284</v>
      </c>
      <c r="CD178" s="134"/>
      <c r="CE178" s="61">
        <f t="shared" si="114"/>
        <v>9564966.7345274501</v>
      </c>
      <c r="CG178" s="67">
        <f t="shared" si="115"/>
        <v>781263.69255784899</v>
      </c>
      <c r="CH178" s="34">
        <f t="shared" si="116"/>
        <v>8.8944684129788551E-2</v>
      </c>
      <c r="CI178" s="61">
        <f t="shared" si="155"/>
        <v>165.067334155472</v>
      </c>
      <c r="CK178" s="50">
        <v>136939.89600000001</v>
      </c>
      <c r="CL178" s="51">
        <v>105049.96999999999</v>
      </c>
      <c r="CM178" s="52">
        <f t="shared" si="117"/>
        <v>-31889.926000000021</v>
      </c>
      <c r="CO178" s="70">
        <f t="shared" si="118"/>
        <v>9533076.8085274491</v>
      </c>
      <c r="CP178" s="51"/>
      <c r="CQ178" s="6">
        <v>538</v>
      </c>
      <c r="CR178" s="6" t="s">
        <v>163</v>
      </c>
      <c r="CS178" s="7">
        <v>4733</v>
      </c>
      <c r="CT178" s="7">
        <v>6817932.705005669</v>
      </c>
      <c r="CU178" s="7">
        <v>2086832.3532442574</v>
      </c>
      <c r="CV178" s="53">
        <v>473118</v>
      </c>
      <c r="CX178" s="37">
        <f t="shared" si="119"/>
        <v>7291050.705005669</v>
      </c>
      <c r="CY178" s="132"/>
      <c r="CZ178" s="61">
        <v>2065484.2291031284</v>
      </c>
      <c r="DA178" s="134"/>
      <c r="DB178" s="61">
        <f t="shared" si="120"/>
        <v>9356534.9341087975</v>
      </c>
      <c r="DD178" s="67">
        <f t="shared" si="121"/>
        <v>572831.8921391964</v>
      </c>
      <c r="DE178" s="34">
        <f t="shared" si="122"/>
        <v>6.5215307189022215E-2</v>
      </c>
      <c r="DF178" s="61">
        <f t="shared" si="154"/>
        <v>121.02934547627221</v>
      </c>
      <c r="DH178" s="50">
        <v>136939.89600000001</v>
      </c>
      <c r="DI178" s="51">
        <v>105049.96999999999</v>
      </c>
      <c r="DJ178" s="52">
        <f t="shared" si="123"/>
        <v>-31889.926000000021</v>
      </c>
      <c r="DL178" s="70">
        <f t="shared" si="124"/>
        <v>9324645.0081087966</v>
      </c>
      <c r="DM178" s="51"/>
      <c r="DN178" s="6">
        <v>538</v>
      </c>
      <c r="DO178" s="6" t="s">
        <v>163</v>
      </c>
      <c r="DP178" s="7">
        <v>4733</v>
      </c>
      <c r="DQ178" s="7">
        <v>6843700.6197081422</v>
      </c>
      <c r="DR178" s="7">
        <v>2090121.3363677927</v>
      </c>
      <c r="DS178" s="53">
        <v>473118</v>
      </c>
      <c r="DU178" s="37">
        <f t="shared" si="125"/>
        <v>7316818.6197081422</v>
      </c>
      <c r="DV178" s="132"/>
      <c r="DW178" s="61">
        <v>2094699.1542022917</v>
      </c>
      <c r="DX178" s="134"/>
      <c r="DY178" s="61">
        <f t="shared" si="126"/>
        <v>9411517.7739104331</v>
      </c>
      <c r="EA178" s="67">
        <f t="shared" si="127"/>
        <v>627814.73194083199</v>
      </c>
      <c r="EB178" s="34">
        <f t="shared" si="128"/>
        <v>7.1474949567518029E-2</v>
      </c>
      <c r="EC178" s="61">
        <f t="shared" si="129"/>
        <v>132.64625648443524</v>
      </c>
      <c r="EE178" s="50">
        <v>136939.89600000001</v>
      </c>
      <c r="EF178" s="51">
        <v>105049.96999999999</v>
      </c>
      <c r="EG178" s="52">
        <f t="shared" si="130"/>
        <v>-31889.926000000021</v>
      </c>
      <c r="EI178" s="70">
        <f t="shared" si="131"/>
        <v>9379627.8479104321</v>
      </c>
      <c r="EJ178" s="51"/>
      <c r="EK178" s="6">
        <v>538</v>
      </c>
      <c r="EL178" s="6" t="s">
        <v>163</v>
      </c>
      <c r="EM178" s="7">
        <v>4733</v>
      </c>
      <c r="EN178" s="7">
        <v>7042242.4555500653</v>
      </c>
      <c r="EO178" s="7">
        <v>2090121.3363677927</v>
      </c>
      <c r="EP178" s="53">
        <v>473118</v>
      </c>
      <c r="ER178" s="37">
        <v>7515360.4555500653</v>
      </c>
      <c r="ES178" s="132"/>
      <c r="ET178" s="61">
        <v>2094699.1542022917</v>
      </c>
      <c r="EU178" s="134"/>
      <c r="EV178" s="61">
        <v>9610059.609752357</v>
      </c>
      <c r="EX178" s="67">
        <v>1034374.4277827553</v>
      </c>
      <c r="EY178" s="34">
        <v>0.12061711756368226</v>
      </c>
      <c r="EZ178" s="61">
        <v>218.54519919348306</v>
      </c>
      <c r="FB178" s="50">
        <v>136939.89600000001</v>
      </c>
      <c r="FC178" s="51">
        <v>105049.96999999999</v>
      </c>
      <c r="FD178" s="52">
        <v>-31889.926000000021</v>
      </c>
      <c r="FF178" s="70">
        <v>9578169.6837523561</v>
      </c>
      <c r="FG178" s="51"/>
      <c r="FH178" s="6">
        <v>538</v>
      </c>
      <c r="FI178" s="6" t="s">
        <v>163</v>
      </c>
      <c r="FJ178" s="7">
        <v>4733</v>
      </c>
      <c r="FK178" s="7">
        <v>7027283.5194101613</v>
      </c>
      <c r="FL178" s="7">
        <v>2076630.4603855144</v>
      </c>
      <c r="FM178" s="53">
        <v>473118</v>
      </c>
      <c r="FO178" s="37">
        <v>7500401.5194101613</v>
      </c>
      <c r="FP178" s="132"/>
      <c r="FQ178" s="134">
        <v>2094699.1542022917</v>
      </c>
      <c r="FS178" s="67">
        <v>1019415.4916428514</v>
      </c>
      <c r="FT178" s="34">
        <v>0.11887277459603751</v>
      </c>
      <c r="FU178" s="61">
        <v>215.38463799764449</v>
      </c>
      <c r="FW178" s="6">
        <v>538</v>
      </c>
      <c r="FX178" s="6" t="s">
        <v>163</v>
      </c>
      <c r="FY178" s="7">
        <v>4733</v>
      </c>
      <c r="FZ178" s="7">
        <v>8921345.5930673126</v>
      </c>
      <c r="GA178" s="7">
        <v>1969593.0977397214</v>
      </c>
      <c r="GB178" s="53">
        <v>473118</v>
      </c>
      <c r="GD178" s="37">
        <f t="shared" si="132"/>
        <v>9394463.5930673126</v>
      </c>
      <c r="GF178" s="67">
        <f t="shared" si="133"/>
        <v>610760.55109771155</v>
      </c>
      <c r="GG178" s="34">
        <f t="shared" si="134"/>
        <v>6.953337882433222E-2</v>
      </c>
      <c r="GH178" s="61">
        <f t="shared" si="135"/>
        <v>129.04300678168426</v>
      </c>
      <c r="GJ178" s="50">
        <v>161004.54698000001</v>
      </c>
      <c r="GK178" s="51">
        <v>73987.905699999988</v>
      </c>
      <c r="GL178" s="52">
        <f t="shared" si="136"/>
        <v>-87016.641280000025</v>
      </c>
      <c r="GN178" s="70">
        <f t="shared" si="137"/>
        <v>9307446.9517873134</v>
      </c>
      <c r="GO178" s="51"/>
      <c r="GP178" s="125">
        <v>2</v>
      </c>
      <c r="GQ178" s="51"/>
      <c r="GR178" s="106" t="s">
        <v>1074</v>
      </c>
      <c r="GS178" s="88">
        <v>4813</v>
      </c>
      <c r="GT178" s="88">
        <v>8310585.0419696011</v>
      </c>
      <c r="GU178" s="88">
        <v>1824844.4087692108</v>
      </c>
      <c r="GV178" s="88">
        <v>473118</v>
      </c>
      <c r="GX178" s="97">
        <f t="shared" si="138"/>
        <v>8783703.0419696011</v>
      </c>
      <c r="GZ178" s="88">
        <v>-87016.641280000025</v>
      </c>
      <c r="HB178" s="97">
        <f t="shared" si="139"/>
        <v>8696686.4006896019</v>
      </c>
      <c r="HD178" s="110">
        <v>538</v>
      </c>
      <c r="HE178" s="53"/>
    </row>
    <row r="179" spans="1:213" x14ac:dyDescent="0.25">
      <c r="A179" s="6">
        <v>541</v>
      </c>
      <c r="B179" s="6" t="s">
        <v>1075</v>
      </c>
      <c r="C179" s="7">
        <v>9784</v>
      </c>
      <c r="D179" s="7">
        <v>36398945.917188853</v>
      </c>
      <c r="E179" s="7">
        <v>8236068.321209616</v>
      </c>
      <c r="F179" s="53">
        <v>-1089799</v>
      </c>
      <c r="H179" s="37">
        <f t="shared" si="140"/>
        <v>35309146.917188853</v>
      </c>
      <c r="I179" s="132"/>
      <c r="J179" s="61">
        <v>5627842.3242377015</v>
      </c>
      <c r="K179" s="134"/>
      <c r="L179" s="134">
        <f t="shared" si="104"/>
        <v>40936989.241426557</v>
      </c>
      <c r="M179" s="190">
        <f t="shared" si="141"/>
        <v>4184.0749429095013</v>
      </c>
      <c r="O179" s="67">
        <f t="shared" si="142"/>
        <v>11822075.965603087</v>
      </c>
      <c r="P179" s="34">
        <f t="shared" si="143"/>
        <v>0.40604881263444936</v>
      </c>
      <c r="Q179" s="61">
        <f t="shared" si="144"/>
        <v>1208.3070283731693</v>
      </c>
      <c r="S179" s="50">
        <v>98485.776899999997</v>
      </c>
      <c r="T179" s="51">
        <v>47781.5743</v>
      </c>
      <c r="U179" s="52">
        <f t="shared" si="145"/>
        <v>-50704.202599999997</v>
      </c>
      <c r="W179" s="50">
        <f t="shared" si="105"/>
        <v>40886285.038826555</v>
      </c>
      <c r="X179" s="52">
        <f t="shared" si="146"/>
        <v>3407190.4199022129</v>
      </c>
      <c r="Y179" s="51"/>
      <c r="Z179" s="6">
        <v>541</v>
      </c>
      <c r="AA179" s="6" t="s">
        <v>164</v>
      </c>
      <c r="AB179" s="7">
        <v>9784</v>
      </c>
      <c r="AC179" s="7">
        <v>36398945.917188853</v>
      </c>
      <c r="AD179" s="7">
        <v>8236068.3212096132</v>
      </c>
      <c r="AE179" s="53">
        <v>-679147</v>
      </c>
      <c r="AG179" s="37">
        <f t="shared" si="147"/>
        <v>35719798.917188853</v>
      </c>
      <c r="AH179" s="132"/>
      <c r="AI179" s="61">
        <v>5627842.3242377015</v>
      </c>
      <c r="AJ179" s="134"/>
      <c r="AK179" s="61">
        <f t="shared" si="106"/>
        <v>41347641.241426557</v>
      </c>
      <c r="AM179" s="67">
        <f t="shared" si="148"/>
        <v>12232727.965603087</v>
      </c>
      <c r="AN179" s="34">
        <f t="shared" si="149"/>
        <v>0.42015333687292611</v>
      </c>
      <c r="AO179" s="61">
        <f t="shared" si="150"/>
        <v>1250.2788190518281</v>
      </c>
      <c r="AQ179" s="50" t="e">
        <f>96051.53+#REF!</f>
        <v>#REF!</v>
      </c>
      <c r="AR179" s="51" t="e">
        <f>39606.77+#REF!</f>
        <v>#REF!</v>
      </c>
      <c r="AS179" s="52" t="e">
        <f t="shared" si="107"/>
        <v>#REF!</v>
      </c>
      <c r="AU179" s="70" t="e">
        <f t="shared" si="108"/>
        <v>#REF!</v>
      </c>
      <c r="AV179" s="51"/>
      <c r="AW179" s="6">
        <v>541</v>
      </c>
      <c r="AX179" s="6" t="s">
        <v>164</v>
      </c>
      <c r="AY179" s="7">
        <v>9784</v>
      </c>
      <c r="AZ179" s="7">
        <v>36292421.45239377</v>
      </c>
      <c r="BA179" s="7">
        <v>8140343.9540477116</v>
      </c>
      <c r="BB179" s="53">
        <v>-679147</v>
      </c>
      <c r="BD179" s="37">
        <f t="shared" si="109"/>
        <v>35613274.45239377</v>
      </c>
      <c r="BE179" s="132"/>
      <c r="BF179" s="61">
        <v>4470011.918610882</v>
      </c>
      <c r="BG179" s="134"/>
      <c r="BH179" s="61">
        <f t="shared" si="110"/>
        <v>40083286.371004656</v>
      </c>
      <c r="BJ179" s="67">
        <f t="shared" si="151"/>
        <v>10968373.095181186</v>
      </c>
      <c r="BK179" s="34">
        <f t="shared" si="152"/>
        <v>0.37672697120101462</v>
      </c>
      <c r="BL179" s="61">
        <f t="shared" si="153"/>
        <v>1121.0520334404318</v>
      </c>
      <c r="BN179" s="50" t="e">
        <f>96051.53+#REF!</f>
        <v>#REF!</v>
      </c>
      <c r="BO179" s="51" t="e">
        <f>39606.77+#REF!</f>
        <v>#REF!</v>
      </c>
      <c r="BP179" s="52" t="e">
        <f t="shared" si="111"/>
        <v>#REF!</v>
      </c>
      <c r="BR179" s="70" t="e">
        <f t="shared" si="112"/>
        <v>#REF!</v>
      </c>
      <c r="BS179" s="51"/>
      <c r="BT179" s="6">
        <v>541</v>
      </c>
      <c r="BU179" s="6" t="s">
        <v>164</v>
      </c>
      <c r="BV179" s="7">
        <v>9784</v>
      </c>
      <c r="BW179" s="7">
        <v>36281131.98847165</v>
      </c>
      <c r="BX179" s="7">
        <v>8131448.5134622222</v>
      </c>
      <c r="BY179" s="53">
        <v>-679147</v>
      </c>
      <c r="CA179" s="37">
        <f t="shared" si="113"/>
        <v>35601984.98847165</v>
      </c>
      <c r="CB179" s="132"/>
      <c r="CC179" s="61">
        <v>4470011.918610882</v>
      </c>
      <c r="CD179" s="134"/>
      <c r="CE179" s="61">
        <f t="shared" si="114"/>
        <v>40071996.907082528</v>
      </c>
      <c r="CG179" s="67">
        <f t="shared" si="115"/>
        <v>10957083.631259058</v>
      </c>
      <c r="CH179" s="34">
        <f t="shared" si="116"/>
        <v>0.37633921583265145</v>
      </c>
      <c r="CI179" s="61">
        <f t="shared" si="155"/>
        <v>1119.8981634565675</v>
      </c>
      <c r="CK179" s="50" t="e">
        <f>96051.53+#REF!</f>
        <v>#REF!</v>
      </c>
      <c r="CL179" s="51" t="e">
        <f>39606.77+#REF!</f>
        <v>#REF!</v>
      </c>
      <c r="CM179" s="52" t="e">
        <f t="shared" si="117"/>
        <v>#REF!</v>
      </c>
      <c r="CO179" s="70" t="e">
        <f t="shared" si="118"/>
        <v>#REF!</v>
      </c>
      <c r="CP179" s="51"/>
      <c r="CQ179" s="6">
        <v>541</v>
      </c>
      <c r="CR179" s="6" t="s">
        <v>164</v>
      </c>
      <c r="CS179" s="7">
        <v>9784</v>
      </c>
      <c r="CT179" s="7">
        <v>36305973.900889181</v>
      </c>
      <c r="CU179" s="7">
        <v>8131448.5134622222</v>
      </c>
      <c r="CV179" s="53">
        <v>-679147</v>
      </c>
      <c r="CX179" s="37">
        <f t="shared" si="119"/>
        <v>35626826.900889181</v>
      </c>
      <c r="CY179" s="132"/>
      <c r="CZ179" s="61">
        <v>4470011.918610882</v>
      </c>
      <c r="DA179" s="134"/>
      <c r="DB179" s="61">
        <f t="shared" si="120"/>
        <v>40096838.819500059</v>
      </c>
      <c r="DD179" s="67">
        <f t="shared" si="121"/>
        <v>10981925.543676589</v>
      </c>
      <c r="DE179" s="34">
        <f t="shared" si="122"/>
        <v>0.37719245252898598</v>
      </c>
      <c r="DF179" s="61">
        <f t="shared" si="154"/>
        <v>1122.437197841025</v>
      </c>
      <c r="DH179" s="50" t="e">
        <f>96051.53+#REF!</f>
        <v>#REF!</v>
      </c>
      <c r="DI179" s="51" t="e">
        <f>39606.77+#REF!</f>
        <v>#REF!</v>
      </c>
      <c r="DJ179" s="52" t="e">
        <f t="shared" si="123"/>
        <v>#REF!</v>
      </c>
      <c r="DL179" s="70" t="e">
        <f t="shared" si="124"/>
        <v>#REF!</v>
      </c>
      <c r="DM179" s="51"/>
      <c r="DN179" s="6">
        <v>541</v>
      </c>
      <c r="DO179" s="6" t="s">
        <v>164</v>
      </c>
      <c r="DP179" s="7">
        <v>7641</v>
      </c>
      <c r="DQ179" s="7">
        <v>26698988.607399695</v>
      </c>
      <c r="DR179" s="7">
        <v>6101195.9230185505</v>
      </c>
      <c r="DS179" s="53">
        <v>-679147</v>
      </c>
      <c r="DU179" s="37">
        <f t="shared" si="125"/>
        <v>26019841.607399695</v>
      </c>
      <c r="DV179" s="132"/>
      <c r="DW179" s="61">
        <v>4498326.1616580812</v>
      </c>
      <c r="DX179" s="134"/>
      <c r="DY179" s="61">
        <f t="shared" si="126"/>
        <v>30518167.769057777</v>
      </c>
      <c r="EA179" s="67">
        <f t="shared" si="127"/>
        <v>1403254.4932343066</v>
      </c>
      <c r="EB179" s="34">
        <f t="shared" si="128"/>
        <v>4.819710366094565E-2</v>
      </c>
      <c r="EC179" s="61">
        <f t="shared" si="129"/>
        <v>183.64801638977968</v>
      </c>
      <c r="EE179" s="50">
        <v>96051.529999999984</v>
      </c>
      <c r="EF179" s="51">
        <v>39606.770000000004</v>
      </c>
      <c r="EG179" s="52">
        <f t="shared" si="130"/>
        <v>-56444.75999999998</v>
      </c>
      <c r="EI179" s="70">
        <f t="shared" si="131"/>
        <v>30461723.009057775</v>
      </c>
      <c r="EJ179" s="51"/>
      <c r="EK179" s="6">
        <v>541</v>
      </c>
      <c r="EL179" s="6" t="s">
        <v>164</v>
      </c>
      <c r="EM179" s="7">
        <v>7641</v>
      </c>
      <c r="EN179" s="7">
        <v>27116717.566605866</v>
      </c>
      <c r="EO179" s="7">
        <v>6101195.9230185505</v>
      </c>
      <c r="EP179" s="53">
        <v>-679147</v>
      </c>
      <c r="ER179" s="37">
        <v>26437570.566605866</v>
      </c>
      <c r="ES179" s="132"/>
      <c r="ET179" s="61">
        <v>4498326.1616580812</v>
      </c>
      <c r="EU179" s="134"/>
      <c r="EV179" s="61">
        <v>30935896.728263948</v>
      </c>
      <c r="EX179" s="67">
        <v>2156586.7524404787</v>
      </c>
      <c r="EY179" s="34">
        <v>7.4935318263438369E-2</v>
      </c>
      <c r="EZ179" s="61">
        <v>282.238810684528</v>
      </c>
      <c r="FB179" s="50">
        <v>96051.529999999984</v>
      </c>
      <c r="FC179" s="51">
        <v>39606.770000000004</v>
      </c>
      <c r="FD179" s="52">
        <v>-56444.75999999998</v>
      </c>
      <c r="FF179" s="70">
        <v>30879451.968263946</v>
      </c>
      <c r="FG179" s="51"/>
      <c r="FH179" s="6">
        <v>541</v>
      </c>
      <c r="FI179" s="6" t="s">
        <v>164</v>
      </c>
      <c r="FJ179" s="7">
        <v>7641</v>
      </c>
      <c r="FK179" s="7">
        <v>27111196.153109249</v>
      </c>
      <c r="FL179" s="7">
        <v>6098082.0097005526</v>
      </c>
      <c r="FM179" s="53">
        <v>-679147</v>
      </c>
      <c r="FO179" s="37">
        <v>26432049.153109249</v>
      </c>
      <c r="FP179" s="132"/>
      <c r="FQ179" s="134">
        <v>4498326.1616580812</v>
      </c>
      <c r="FS179" s="67">
        <v>2151065.3389438614</v>
      </c>
      <c r="FT179" s="34">
        <v>7.4743464688726002E-2</v>
      </c>
      <c r="FU179" s="61">
        <v>281.51620716448912</v>
      </c>
      <c r="FW179" s="6">
        <v>541</v>
      </c>
      <c r="FX179" s="6" t="s">
        <v>164</v>
      </c>
      <c r="FY179" s="7">
        <v>7641</v>
      </c>
      <c r="FZ179" s="7">
        <v>31365804.308053829</v>
      </c>
      <c r="GA179" s="7">
        <v>6261688.2110082144</v>
      </c>
      <c r="GB179" s="53">
        <v>-679147</v>
      </c>
      <c r="GD179" s="37">
        <f t="shared" si="132"/>
        <v>30686657.308053829</v>
      </c>
      <c r="GF179" s="67">
        <f t="shared" si="133"/>
        <v>1571744.0322303586</v>
      </c>
      <c r="GG179" s="34">
        <f t="shared" si="134"/>
        <v>5.3984156412909809E-2</v>
      </c>
      <c r="GH179" s="61">
        <f t="shared" si="135"/>
        <v>205.69873475073402</v>
      </c>
      <c r="GJ179" s="50">
        <v>113522.92400000001</v>
      </c>
      <c r="GK179" s="51">
        <v>30360.781999999999</v>
      </c>
      <c r="GL179" s="52">
        <f t="shared" si="136"/>
        <v>-83162.142000000022</v>
      </c>
      <c r="GN179" s="70">
        <f t="shared" si="137"/>
        <v>30603495.166053828</v>
      </c>
      <c r="GO179" s="51"/>
      <c r="GP179" s="125">
        <v>12</v>
      </c>
      <c r="GQ179" s="51"/>
      <c r="GR179" s="106" t="s">
        <v>1075</v>
      </c>
      <c r="GS179" s="88">
        <v>7765</v>
      </c>
      <c r="GT179" s="88">
        <v>29794060.27582347</v>
      </c>
      <c r="GU179" s="88">
        <v>5979743.4493476823</v>
      </c>
      <c r="GV179" s="88">
        <v>-679147</v>
      </c>
      <c r="GX179" s="97">
        <f t="shared" si="138"/>
        <v>29114913.27582347</v>
      </c>
      <c r="GZ179" s="88">
        <v>-83162.142000000022</v>
      </c>
      <c r="HB179" s="97">
        <f t="shared" si="139"/>
        <v>29031751.133823469</v>
      </c>
      <c r="HD179" s="110">
        <v>541</v>
      </c>
      <c r="HE179" s="53"/>
    </row>
    <row r="180" spans="1:213" x14ac:dyDescent="0.25">
      <c r="A180" s="6">
        <v>543</v>
      </c>
      <c r="B180" s="6" t="s">
        <v>1076</v>
      </c>
      <c r="C180" s="7">
        <v>42665</v>
      </c>
      <c r="D180" s="7">
        <v>30558504.229894102</v>
      </c>
      <c r="E180" s="7">
        <v>-6811973.0095343143</v>
      </c>
      <c r="F180" s="53">
        <v>-6524910</v>
      </c>
      <c r="H180" s="37">
        <f t="shared" si="140"/>
        <v>24033594.229894102</v>
      </c>
      <c r="I180" s="132"/>
      <c r="J180" s="61">
        <v>13130010.665809195</v>
      </c>
      <c r="K180" s="134"/>
      <c r="L180" s="134">
        <f t="shared" si="104"/>
        <v>37163604.895703301</v>
      </c>
      <c r="M180" s="190">
        <f t="shared" si="141"/>
        <v>871.0560153686464</v>
      </c>
      <c r="O180" s="67">
        <f t="shared" si="142"/>
        <v>4968553.1225068122</v>
      </c>
      <c r="P180" s="34">
        <f t="shared" si="143"/>
        <v>0.15432660762618519</v>
      </c>
      <c r="Q180" s="61">
        <f t="shared" si="144"/>
        <v>116.45501283269219</v>
      </c>
      <c r="S180" s="50">
        <v>909867.20490799996</v>
      </c>
      <c r="T180" s="51">
        <v>441928.58620000008</v>
      </c>
      <c r="U180" s="52">
        <f t="shared" si="145"/>
        <v>-467938.61870799988</v>
      </c>
      <c r="W180" s="50">
        <f t="shared" si="105"/>
        <v>36695666.276995301</v>
      </c>
      <c r="X180" s="52">
        <f t="shared" si="146"/>
        <v>3057972.1897496083</v>
      </c>
      <c r="Y180" s="51"/>
      <c r="Z180" s="6">
        <v>543</v>
      </c>
      <c r="AA180" s="6" t="s">
        <v>165</v>
      </c>
      <c r="AB180" s="7">
        <v>42665</v>
      </c>
      <c r="AC180" s="7">
        <v>30558504.229894102</v>
      </c>
      <c r="AD180" s="7">
        <v>-6811973.0095343161</v>
      </c>
      <c r="AE180" s="53">
        <v>-6673136</v>
      </c>
      <c r="AG180" s="37">
        <f t="shared" si="147"/>
        <v>23885368.229894102</v>
      </c>
      <c r="AH180" s="132"/>
      <c r="AI180" s="61">
        <v>13130010.665809195</v>
      </c>
      <c r="AJ180" s="134"/>
      <c r="AK180" s="61">
        <f t="shared" si="106"/>
        <v>37015378.895703301</v>
      </c>
      <c r="AM180" s="67">
        <f t="shared" si="148"/>
        <v>4820327.1225068122</v>
      </c>
      <c r="AN180" s="34">
        <f t="shared" si="149"/>
        <v>0.14972260819657709</v>
      </c>
      <c r="AO180" s="61">
        <f t="shared" si="150"/>
        <v>112.98083024743495</v>
      </c>
      <c r="AQ180" s="50">
        <v>912569.97560000024</v>
      </c>
      <c r="AR180" s="51">
        <v>443241.3400000002</v>
      </c>
      <c r="AS180" s="52">
        <f t="shared" si="107"/>
        <v>-469328.63560000004</v>
      </c>
      <c r="AU180" s="70">
        <f t="shared" si="108"/>
        <v>36546050.2601033</v>
      </c>
      <c r="AV180" s="51"/>
      <c r="AW180" s="6">
        <v>543</v>
      </c>
      <c r="AX180" s="6" t="s">
        <v>165</v>
      </c>
      <c r="AY180" s="7">
        <v>42665</v>
      </c>
      <c r="AZ180" s="7">
        <v>30468324.972994931</v>
      </c>
      <c r="BA180" s="7">
        <v>-6811503.7327074567</v>
      </c>
      <c r="BB180" s="53">
        <v>-6673136</v>
      </c>
      <c r="BD180" s="37">
        <f t="shared" si="109"/>
        <v>23795188.972994931</v>
      </c>
      <c r="BE180" s="132"/>
      <c r="BF180" s="61">
        <v>13132006.424323495</v>
      </c>
      <c r="BG180" s="134"/>
      <c r="BH180" s="61">
        <f t="shared" si="110"/>
        <v>36927195.397318423</v>
      </c>
      <c r="BJ180" s="67">
        <f t="shared" si="151"/>
        <v>4732143.6241219342</v>
      </c>
      <c r="BK180" s="34">
        <f t="shared" si="152"/>
        <v>0.14698356932171824</v>
      </c>
      <c r="BL180" s="61">
        <f t="shared" si="153"/>
        <v>110.91394876648152</v>
      </c>
      <c r="BN180" s="50">
        <v>912569.97560000024</v>
      </c>
      <c r="BO180" s="51">
        <v>443241.3400000002</v>
      </c>
      <c r="BP180" s="52">
        <f t="shared" si="111"/>
        <v>-469328.63560000004</v>
      </c>
      <c r="BR180" s="70">
        <f t="shared" si="112"/>
        <v>36457866.761718422</v>
      </c>
      <c r="BS180" s="51"/>
      <c r="BT180" s="6">
        <v>543</v>
      </c>
      <c r="BU180" s="6" t="s">
        <v>165</v>
      </c>
      <c r="BV180" s="7">
        <v>42665</v>
      </c>
      <c r="BW180" s="7">
        <v>30435682.243616432</v>
      </c>
      <c r="BX180" s="7">
        <v>-6790723.6400903622</v>
      </c>
      <c r="BY180" s="53">
        <v>-6673136</v>
      </c>
      <c r="CA180" s="37">
        <f t="shared" si="113"/>
        <v>23762546.243616432</v>
      </c>
      <c r="CB180" s="132"/>
      <c r="CC180" s="61">
        <v>13132006.424323495</v>
      </c>
      <c r="CD180" s="134"/>
      <c r="CE180" s="61">
        <f t="shared" si="114"/>
        <v>36894552.667939931</v>
      </c>
      <c r="CG180" s="67">
        <f t="shared" si="115"/>
        <v>4699500.8947434425</v>
      </c>
      <c r="CH180" s="34">
        <f t="shared" si="116"/>
        <v>0.14596966415366794</v>
      </c>
      <c r="CI180" s="61">
        <f t="shared" si="155"/>
        <v>110.14885491019436</v>
      </c>
      <c r="CK180" s="50">
        <v>912569.97560000024</v>
      </c>
      <c r="CL180" s="51">
        <v>443241.3400000002</v>
      </c>
      <c r="CM180" s="52">
        <f t="shared" si="117"/>
        <v>-469328.63560000004</v>
      </c>
      <c r="CO180" s="70">
        <f t="shared" si="118"/>
        <v>36425224.032339931</v>
      </c>
      <c r="CP180" s="51"/>
      <c r="CQ180" s="6">
        <v>543</v>
      </c>
      <c r="CR180" s="6" t="s">
        <v>165</v>
      </c>
      <c r="CS180" s="7">
        <v>42665</v>
      </c>
      <c r="CT180" s="7">
        <v>29222476.430042654</v>
      </c>
      <c r="CU180" s="7">
        <v>-6790723.6400903622</v>
      </c>
      <c r="CV180" s="53">
        <v>-6673136</v>
      </c>
      <c r="CX180" s="37">
        <f t="shared" si="119"/>
        <v>22549340.430042654</v>
      </c>
      <c r="CY180" s="132"/>
      <c r="CZ180" s="61">
        <v>13132006.424323495</v>
      </c>
      <c r="DA180" s="134"/>
      <c r="DB180" s="61">
        <f t="shared" si="120"/>
        <v>35681346.854366153</v>
      </c>
      <c r="DD180" s="67">
        <f t="shared" si="121"/>
        <v>3486295.0811696649</v>
      </c>
      <c r="DE180" s="34">
        <f t="shared" si="122"/>
        <v>0.10828667416749203</v>
      </c>
      <c r="DF180" s="61">
        <f t="shared" si="154"/>
        <v>81.713232888073705</v>
      </c>
      <c r="DH180" s="50">
        <v>912569.97560000024</v>
      </c>
      <c r="DI180" s="51">
        <v>443241.3400000002</v>
      </c>
      <c r="DJ180" s="52">
        <f t="shared" si="123"/>
        <v>-469328.63560000004</v>
      </c>
      <c r="DL180" s="70">
        <f t="shared" si="124"/>
        <v>35212018.218766153</v>
      </c>
      <c r="DM180" s="51"/>
      <c r="DN180" s="6">
        <v>543</v>
      </c>
      <c r="DO180" s="6" t="s">
        <v>165</v>
      </c>
      <c r="DP180" s="7">
        <v>42665</v>
      </c>
      <c r="DQ180" s="7">
        <v>29403111.747483764</v>
      </c>
      <c r="DR180" s="7">
        <v>-6761676.7442992888</v>
      </c>
      <c r="DS180" s="53">
        <v>-6673136</v>
      </c>
      <c r="DU180" s="37">
        <f t="shared" si="125"/>
        <v>22729975.747483764</v>
      </c>
      <c r="DV180" s="132"/>
      <c r="DW180" s="61">
        <v>13380282.787783971</v>
      </c>
      <c r="DX180" s="134"/>
      <c r="DY180" s="61">
        <f t="shared" si="126"/>
        <v>36110258.535267733</v>
      </c>
      <c r="EA180" s="67">
        <f t="shared" si="127"/>
        <v>3915206.7620712444</v>
      </c>
      <c r="EB180" s="34">
        <f t="shared" si="128"/>
        <v>0.12160895996231295</v>
      </c>
      <c r="EC180" s="61">
        <f t="shared" si="129"/>
        <v>91.766243104916072</v>
      </c>
      <c r="EE180" s="50">
        <v>912569.97560000024</v>
      </c>
      <c r="EF180" s="51">
        <v>443241.3400000002</v>
      </c>
      <c r="EG180" s="52">
        <f t="shared" si="130"/>
        <v>-469328.63560000004</v>
      </c>
      <c r="EI180" s="70">
        <f t="shared" si="131"/>
        <v>35640929.899667732</v>
      </c>
      <c r="EJ180" s="51"/>
      <c r="EK180" s="6">
        <v>543</v>
      </c>
      <c r="EL180" s="6" t="s">
        <v>165</v>
      </c>
      <c r="EM180" s="7">
        <v>42665</v>
      </c>
      <c r="EN180" s="7">
        <v>31149423.212343398</v>
      </c>
      <c r="EO180" s="7">
        <v>-6761676.7442992888</v>
      </c>
      <c r="EP180" s="53">
        <v>-6673136</v>
      </c>
      <c r="ER180" s="37">
        <v>24476287.212343398</v>
      </c>
      <c r="ES180" s="132"/>
      <c r="ET180" s="61">
        <v>13380282.787783971</v>
      </c>
      <c r="EU180" s="134"/>
      <c r="EV180" s="61">
        <v>37856570.000127368</v>
      </c>
      <c r="EX180" s="67">
        <v>7483630.2069308832</v>
      </c>
      <c r="EY180" s="34">
        <v>0.24639136869481468</v>
      </c>
      <c r="EZ180" s="61">
        <v>175.40443471067346</v>
      </c>
      <c r="FB180" s="50">
        <v>912569.97560000024</v>
      </c>
      <c r="FC180" s="51">
        <v>443241.3400000002</v>
      </c>
      <c r="FD180" s="52">
        <v>-469328.63560000004</v>
      </c>
      <c r="FF180" s="70">
        <v>37387241.364527367</v>
      </c>
      <c r="FG180" s="51"/>
      <c r="FH180" s="6">
        <v>543</v>
      </c>
      <c r="FI180" s="6" t="s">
        <v>165</v>
      </c>
      <c r="FJ180" s="7">
        <v>42665</v>
      </c>
      <c r="FK180" s="7">
        <v>31167279.301279072</v>
      </c>
      <c r="FL180" s="7">
        <v>-6730560.1792968782</v>
      </c>
      <c r="FM180" s="53">
        <v>-6673136</v>
      </c>
      <c r="FO180" s="37">
        <v>24494143.301279072</v>
      </c>
      <c r="FP180" s="132"/>
      <c r="FQ180" s="134">
        <v>13380282.787783971</v>
      </c>
      <c r="FS180" s="67">
        <v>7501486.2958665565</v>
      </c>
      <c r="FT180" s="34">
        <v>0.24697926334897893</v>
      </c>
      <c r="FU180" s="61">
        <v>175.82295314347959</v>
      </c>
      <c r="FW180" s="6">
        <v>543</v>
      </c>
      <c r="FX180" s="6" t="s">
        <v>165</v>
      </c>
      <c r="FY180" s="7">
        <v>42665</v>
      </c>
      <c r="FZ180" s="7">
        <v>43936780.656458624</v>
      </c>
      <c r="GA180" s="7">
        <v>-6611618.6481883759</v>
      </c>
      <c r="GB180" s="53">
        <v>-6673136</v>
      </c>
      <c r="GD180" s="37">
        <f t="shared" si="132"/>
        <v>37263644.656458624</v>
      </c>
      <c r="GF180" s="67">
        <f t="shared" si="133"/>
        <v>5068592.8832621351</v>
      </c>
      <c r="GG180" s="34">
        <f t="shared" si="134"/>
        <v>0.15743390999861404</v>
      </c>
      <c r="GH180" s="61">
        <f t="shared" si="135"/>
        <v>118.79978631810934</v>
      </c>
      <c r="GJ180" s="50">
        <v>786877.54753600014</v>
      </c>
      <c r="GK180" s="51">
        <v>438515.29479999997</v>
      </c>
      <c r="GL180" s="52">
        <f t="shared" si="136"/>
        <v>-348362.25273600017</v>
      </c>
      <c r="GN180" s="70">
        <f t="shared" si="137"/>
        <v>36915282.403722622</v>
      </c>
      <c r="GO180" s="51"/>
      <c r="GP180" s="125">
        <v>1</v>
      </c>
      <c r="GQ180" s="51"/>
      <c r="GR180" s="106" t="s">
        <v>1076</v>
      </c>
      <c r="GS180" s="88">
        <v>42159</v>
      </c>
      <c r="GT180" s="88">
        <v>38868187.773196489</v>
      </c>
      <c r="GU180" s="88">
        <v>-6870971.0150402477</v>
      </c>
      <c r="GV180" s="88">
        <v>-6673136</v>
      </c>
      <c r="GX180" s="97">
        <f t="shared" si="138"/>
        <v>32195051.773196489</v>
      </c>
      <c r="GZ180" s="88">
        <v>-348362.25273600017</v>
      </c>
      <c r="HB180" s="97">
        <f t="shared" si="139"/>
        <v>31846689.52046049</v>
      </c>
      <c r="HD180" s="110">
        <v>543</v>
      </c>
      <c r="HE180" s="53"/>
    </row>
    <row r="181" spans="1:213" x14ac:dyDescent="0.25">
      <c r="A181" s="6">
        <v>545</v>
      </c>
      <c r="B181" s="6" t="s">
        <v>1077</v>
      </c>
      <c r="C181" s="7">
        <v>9471</v>
      </c>
      <c r="D181" s="7">
        <v>26411592.42465888</v>
      </c>
      <c r="E181" s="7">
        <v>7065265.7583961794</v>
      </c>
      <c r="F181" s="53">
        <v>327662</v>
      </c>
      <c r="H181" s="37">
        <f t="shared" si="140"/>
        <v>26739254.42465888</v>
      </c>
      <c r="I181" s="132"/>
      <c r="J181" s="61">
        <v>5899831.660331618</v>
      </c>
      <c r="K181" s="134"/>
      <c r="L181" s="134">
        <f t="shared" si="104"/>
        <v>32639086.084990498</v>
      </c>
      <c r="M181" s="190">
        <f t="shared" si="141"/>
        <v>3446.2132916260689</v>
      </c>
      <c r="O181" s="67">
        <f t="shared" si="142"/>
        <v>2327381.9624469914</v>
      </c>
      <c r="P181" s="34">
        <f t="shared" si="143"/>
        <v>7.678162709156508E-2</v>
      </c>
      <c r="Q181" s="61">
        <f t="shared" si="144"/>
        <v>245.73772172389309</v>
      </c>
      <c r="S181" s="50">
        <v>157685.99200000003</v>
      </c>
      <c r="T181" s="51">
        <v>197107.49000000002</v>
      </c>
      <c r="U181" s="52">
        <f t="shared" si="145"/>
        <v>39421.497999999992</v>
      </c>
      <c r="W181" s="50">
        <f t="shared" si="105"/>
        <v>32678507.582990497</v>
      </c>
      <c r="X181" s="52">
        <f t="shared" si="146"/>
        <v>2723208.9652492083</v>
      </c>
      <c r="Y181" s="51"/>
      <c r="Z181" s="6">
        <v>545</v>
      </c>
      <c r="AA181" s="6" t="s">
        <v>166</v>
      </c>
      <c r="AB181" s="7">
        <v>9471</v>
      </c>
      <c r="AC181" s="7">
        <v>26411592.424658883</v>
      </c>
      <c r="AD181" s="7">
        <v>7065265.7583961822</v>
      </c>
      <c r="AE181" s="53">
        <v>171839</v>
      </c>
      <c r="AG181" s="37">
        <f t="shared" si="147"/>
        <v>26583431.424658883</v>
      </c>
      <c r="AH181" s="132"/>
      <c r="AI181" s="61">
        <v>5899831.660331618</v>
      </c>
      <c r="AJ181" s="134"/>
      <c r="AK181" s="61">
        <f t="shared" si="106"/>
        <v>32483263.084990501</v>
      </c>
      <c r="AM181" s="67">
        <f t="shared" si="148"/>
        <v>2171558.9624469951</v>
      </c>
      <c r="AN181" s="34">
        <f t="shared" si="149"/>
        <v>7.1640939541632601E-2</v>
      </c>
      <c r="AO181" s="61">
        <f t="shared" si="150"/>
        <v>229.28507680783392</v>
      </c>
      <c r="AQ181" s="50">
        <v>158154.4</v>
      </c>
      <c r="AR181" s="51">
        <v>197693.00000000003</v>
      </c>
      <c r="AS181" s="52">
        <f t="shared" si="107"/>
        <v>39538.600000000035</v>
      </c>
      <c r="AU181" s="70">
        <f t="shared" si="108"/>
        <v>32522801.684990503</v>
      </c>
      <c r="AV181" s="51"/>
      <c r="AW181" s="6">
        <v>545</v>
      </c>
      <c r="AX181" s="6" t="s">
        <v>166</v>
      </c>
      <c r="AY181" s="7">
        <v>9471</v>
      </c>
      <c r="AZ181" s="7">
        <v>26479783.429239228</v>
      </c>
      <c r="BA181" s="7">
        <v>7065493.9263961837</v>
      </c>
      <c r="BB181" s="53">
        <v>171839</v>
      </c>
      <c r="BD181" s="37">
        <f t="shared" si="109"/>
        <v>26651622.429239228</v>
      </c>
      <c r="BE181" s="132"/>
      <c r="BF181" s="61">
        <v>5860648.8723661406</v>
      </c>
      <c r="BG181" s="134"/>
      <c r="BH181" s="61">
        <f t="shared" si="110"/>
        <v>32512271.30160537</v>
      </c>
      <c r="BJ181" s="67">
        <f t="shared" si="151"/>
        <v>2200567.1790618636</v>
      </c>
      <c r="BK181" s="34">
        <f t="shared" si="152"/>
        <v>7.2597936762824611E-2</v>
      </c>
      <c r="BL181" s="61">
        <f t="shared" si="153"/>
        <v>232.34792303472321</v>
      </c>
      <c r="BN181" s="50">
        <v>158154.4</v>
      </c>
      <c r="BO181" s="51">
        <v>197693.00000000003</v>
      </c>
      <c r="BP181" s="52">
        <f t="shared" si="111"/>
        <v>39538.600000000035</v>
      </c>
      <c r="BR181" s="70">
        <f t="shared" si="112"/>
        <v>32551809.901605371</v>
      </c>
      <c r="BS181" s="51"/>
      <c r="BT181" s="6">
        <v>545</v>
      </c>
      <c r="BU181" s="6" t="s">
        <v>166</v>
      </c>
      <c r="BV181" s="7">
        <v>9471</v>
      </c>
      <c r="BW181" s="7">
        <v>26515042.553899709</v>
      </c>
      <c r="BX181" s="7">
        <v>7111217.4439765364</v>
      </c>
      <c r="BY181" s="53">
        <v>171839</v>
      </c>
      <c r="CA181" s="37">
        <f t="shared" si="113"/>
        <v>26686881.553899709</v>
      </c>
      <c r="CB181" s="132"/>
      <c r="CC181" s="61">
        <v>5860648.8723661406</v>
      </c>
      <c r="CD181" s="134"/>
      <c r="CE181" s="61">
        <f t="shared" si="114"/>
        <v>32547530.426265851</v>
      </c>
      <c r="CG181" s="67">
        <f t="shared" si="115"/>
        <v>2235826.3037223443</v>
      </c>
      <c r="CH181" s="34">
        <f t="shared" si="116"/>
        <v>7.3761154921656455E-2</v>
      </c>
      <c r="CI181" s="61">
        <f t="shared" si="155"/>
        <v>236.07077433453114</v>
      </c>
      <c r="CK181" s="50">
        <v>158154.4</v>
      </c>
      <c r="CL181" s="51">
        <v>197693.00000000003</v>
      </c>
      <c r="CM181" s="52">
        <f t="shared" si="117"/>
        <v>39538.600000000035</v>
      </c>
      <c r="CO181" s="70">
        <f t="shared" si="118"/>
        <v>32587069.026265852</v>
      </c>
      <c r="CP181" s="51"/>
      <c r="CQ181" s="6">
        <v>545</v>
      </c>
      <c r="CR181" s="6" t="s">
        <v>166</v>
      </c>
      <c r="CS181" s="7">
        <v>9471</v>
      </c>
      <c r="CT181" s="7">
        <v>26218139.668436717</v>
      </c>
      <c r="CU181" s="7">
        <v>7111217.4439765364</v>
      </c>
      <c r="CV181" s="53">
        <v>171839</v>
      </c>
      <c r="CX181" s="37">
        <f t="shared" si="119"/>
        <v>26389978.668436717</v>
      </c>
      <c r="CY181" s="132"/>
      <c r="CZ181" s="61">
        <v>5860648.8723661406</v>
      </c>
      <c r="DA181" s="134"/>
      <c r="DB181" s="61">
        <f t="shared" si="120"/>
        <v>32250627.540802859</v>
      </c>
      <c r="DD181" s="67">
        <f t="shared" si="121"/>
        <v>1938923.4182593524</v>
      </c>
      <c r="DE181" s="34">
        <f t="shared" si="122"/>
        <v>6.3966163381006705E-2</v>
      </c>
      <c r="DF181" s="61">
        <f t="shared" si="154"/>
        <v>204.72214320128313</v>
      </c>
      <c r="DH181" s="50">
        <v>158154.4</v>
      </c>
      <c r="DI181" s="51">
        <v>197693.00000000003</v>
      </c>
      <c r="DJ181" s="52">
        <f t="shared" si="123"/>
        <v>39538.600000000035</v>
      </c>
      <c r="DL181" s="70">
        <f t="shared" si="124"/>
        <v>32290166.14080286</v>
      </c>
      <c r="DM181" s="51"/>
      <c r="DN181" s="6">
        <v>545</v>
      </c>
      <c r="DO181" s="6" t="s">
        <v>166</v>
      </c>
      <c r="DP181" s="7">
        <v>9471</v>
      </c>
      <c r="DQ181" s="7">
        <v>26273974.21165739</v>
      </c>
      <c r="DR181" s="7">
        <v>7117873.2448957684</v>
      </c>
      <c r="DS181" s="53">
        <v>171839</v>
      </c>
      <c r="DU181" s="37">
        <f t="shared" si="125"/>
        <v>26445813.21165739</v>
      </c>
      <c r="DV181" s="132"/>
      <c r="DW181" s="61">
        <v>5929902.5071944445</v>
      </c>
      <c r="DX181" s="134"/>
      <c r="DY181" s="61">
        <f t="shared" si="126"/>
        <v>32375715.718851835</v>
      </c>
      <c r="EA181" s="67">
        <f t="shared" si="127"/>
        <v>2064011.5963083282</v>
      </c>
      <c r="EB181" s="34">
        <f t="shared" si="128"/>
        <v>6.809289203813769E-2</v>
      </c>
      <c r="EC181" s="61">
        <f t="shared" si="129"/>
        <v>217.92963745204605</v>
      </c>
      <c r="EE181" s="50">
        <v>158154.4</v>
      </c>
      <c r="EF181" s="51">
        <v>197693.00000000003</v>
      </c>
      <c r="EG181" s="52">
        <f t="shared" si="130"/>
        <v>39538.600000000035</v>
      </c>
      <c r="EI181" s="70">
        <f t="shared" si="131"/>
        <v>32415254.318851836</v>
      </c>
      <c r="EJ181" s="51"/>
      <c r="EK181" s="6">
        <v>545</v>
      </c>
      <c r="EL181" s="6" t="s">
        <v>166</v>
      </c>
      <c r="EM181" s="7">
        <v>9471</v>
      </c>
      <c r="EN181" s="7">
        <v>26751174.210937947</v>
      </c>
      <c r="EO181" s="7">
        <v>7117873.2448957684</v>
      </c>
      <c r="EP181" s="53">
        <v>171839</v>
      </c>
      <c r="ER181" s="37">
        <v>26923013.210937947</v>
      </c>
      <c r="ES181" s="132"/>
      <c r="ET181" s="61">
        <v>5929902.5071944445</v>
      </c>
      <c r="EU181" s="134"/>
      <c r="EV181" s="61">
        <v>32852915.718132392</v>
      </c>
      <c r="EX181" s="67">
        <v>2952104.1355888844</v>
      </c>
      <c r="EY181" s="34">
        <v>9.8729899937310128E-2</v>
      </c>
      <c r="EZ181" s="61">
        <v>311.69930689355766</v>
      </c>
      <c r="FB181" s="50">
        <v>158154.4</v>
      </c>
      <c r="FC181" s="51">
        <v>197693.00000000003</v>
      </c>
      <c r="FD181" s="52">
        <v>39538.600000000035</v>
      </c>
      <c r="FF181" s="70">
        <v>32892454.318132393</v>
      </c>
      <c r="FG181" s="51"/>
      <c r="FH181" s="6">
        <v>545</v>
      </c>
      <c r="FI181" s="6" t="s">
        <v>166</v>
      </c>
      <c r="FJ181" s="7">
        <v>9471</v>
      </c>
      <c r="FK181" s="7">
        <v>26745896.32847878</v>
      </c>
      <c r="FL181" s="7">
        <v>7115558.5170015031</v>
      </c>
      <c r="FM181" s="53">
        <v>171839</v>
      </c>
      <c r="FO181" s="37">
        <v>26917735.32847878</v>
      </c>
      <c r="FP181" s="132"/>
      <c r="FQ181" s="134">
        <v>5929902.5071944445</v>
      </c>
      <c r="FS181" s="67">
        <v>2946826.253129717</v>
      </c>
      <c r="FT181" s="34">
        <v>9.8553386920444436E-2</v>
      </c>
      <c r="FU181" s="61">
        <v>311.14203918590613</v>
      </c>
      <c r="FW181" s="6">
        <v>545</v>
      </c>
      <c r="FX181" s="6" t="s">
        <v>166</v>
      </c>
      <c r="FY181" s="7">
        <v>9471</v>
      </c>
      <c r="FZ181" s="7">
        <v>32604995.844411947</v>
      </c>
      <c r="GA181" s="7">
        <v>7329141.66322737</v>
      </c>
      <c r="GB181" s="53">
        <v>171839</v>
      </c>
      <c r="GD181" s="37">
        <f t="shared" si="132"/>
        <v>32776834.844411947</v>
      </c>
      <c r="GF181" s="67">
        <f t="shared" si="133"/>
        <v>2465130.7218684405</v>
      </c>
      <c r="GG181" s="34">
        <f t="shared" si="134"/>
        <v>8.1326035379022665E-2</v>
      </c>
      <c r="GH181" s="61">
        <f t="shared" si="135"/>
        <v>260.28198942756211</v>
      </c>
      <c r="GJ181" s="50">
        <v>174310.48970000001</v>
      </c>
      <c r="GK181" s="51">
        <v>195431.03370000003</v>
      </c>
      <c r="GL181" s="52">
        <f t="shared" si="136"/>
        <v>21120.544000000024</v>
      </c>
      <c r="GN181" s="70">
        <f t="shared" si="137"/>
        <v>32797955.388411947</v>
      </c>
      <c r="GO181" s="51"/>
      <c r="GP181" s="125">
        <v>15</v>
      </c>
      <c r="GQ181" s="51"/>
      <c r="GR181" s="106" t="s">
        <v>1077</v>
      </c>
      <c r="GS181" s="88">
        <v>9507</v>
      </c>
      <c r="GT181" s="88">
        <v>30139865.122543506</v>
      </c>
      <c r="GU181" s="88">
        <v>6773359.5581117701</v>
      </c>
      <c r="GV181" s="88">
        <v>171839</v>
      </c>
      <c r="GX181" s="97">
        <f t="shared" si="138"/>
        <v>30311704.122543506</v>
      </c>
      <c r="GZ181" s="88">
        <v>21120.544000000024</v>
      </c>
      <c r="HB181" s="97">
        <f t="shared" si="139"/>
        <v>30332824.666543506</v>
      </c>
      <c r="HD181" s="110">
        <v>545</v>
      </c>
      <c r="HE181" s="53"/>
    </row>
    <row r="182" spans="1:213" x14ac:dyDescent="0.25">
      <c r="A182" s="6">
        <v>560</v>
      </c>
      <c r="B182" s="6" t="s">
        <v>1078</v>
      </c>
      <c r="C182" s="7">
        <v>16091</v>
      </c>
      <c r="D182" s="7">
        <v>29310363.055612616</v>
      </c>
      <c r="E182" s="7">
        <v>9964756.8063908312</v>
      </c>
      <c r="F182" s="53">
        <v>-2112987</v>
      </c>
      <c r="H182" s="37">
        <f t="shared" si="140"/>
        <v>27197376.055612616</v>
      </c>
      <c r="I182" s="132"/>
      <c r="J182" s="61">
        <v>7521274.9712630892</v>
      </c>
      <c r="K182" s="134"/>
      <c r="L182" s="134">
        <f t="shared" si="104"/>
        <v>34718651.026875705</v>
      </c>
      <c r="M182" s="190">
        <f t="shared" si="141"/>
        <v>2157.644088426804</v>
      </c>
      <c r="O182" s="67">
        <f t="shared" si="142"/>
        <v>2291132.8522824496</v>
      </c>
      <c r="P182" s="34">
        <f t="shared" si="143"/>
        <v>7.0653968643136458E-2</v>
      </c>
      <c r="Q182" s="61">
        <f t="shared" si="144"/>
        <v>142.38598298940087</v>
      </c>
      <c r="S182" s="50">
        <v>608591.80484800006</v>
      </c>
      <c r="T182" s="51">
        <v>1128542.3324</v>
      </c>
      <c r="U182" s="52">
        <f t="shared" si="145"/>
        <v>519950.5275519999</v>
      </c>
      <c r="W182" s="50">
        <f t="shared" si="105"/>
        <v>35238601.554427706</v>
      </c>
      <c r="X182" s="52">
        <f t="shared" si="146"/>
        <v>2936550.129535642</v>
      </c>
      <c r="Y182" s="51"/>
      <c r="Z182" s="6">
        <v>560</v>
      </c>
      <c r="AA182" s="6" t="s">
        <v>167</v>
      </c>
      <c r="AB182" s="7">
        <v>16091</v>
      </c>
      <c r="AC182" s="7">
        <v>29310363.055612616</v>
      </c>
      <c r="AD182" s="7">
        <v>9964756.8063908312</v>
      </c>
      <c r="AE182" s="53">
        <v>-2106963</v>
      </c>
      <c r="AG182" s="37">
        <f t="shared" si="147"/>
        <v>27203400.055612616</v>
      </c>
      <c r="AH182" s="132"/>
      <c r="AI182" s="61">
        <v>7521274.9712630892</v>
      </c>
      <c r="AJ182" s="134"/>
      <c r="AK182" s="61">
        <f t="shared" si="106"/>
        <v>34724675.026875705</v>
      </c>
      <c r="AM182" s="67">
        <f t="shared" si="148"/>
        <v>2297156.8522824496</v>
      </c>
      <c r="AN182" s="34">
        <f t="shared" si="149"/>
        <v>7.0839736791274296E-2</v>
      </c>
      <c r="AO182" s="61">
        <f t="shared" si="150"/>
        <v>142.76035375566775</v>
      </c>
      <c r="AQ182" s="50">
        <v>610399.63360000006</v>
      </c>
      <c r="AR182" s="51">
        <v>1131894.68</v>
      </c>
      <c r="AS182" s="52">
        <f t="shared" si="107"/>
        <v>521495.04639999988</v>
      </c>
      <c r="AU182" s="70">
        <f t="shared" si="108"/>
        <v>35246170.073275708</v>
      </c>
      <c r="AV182" s="51"/>
      <c r="AW182" s="6">
        <v>560</v>
      </c>
      <c r="AX182" s="6" t="s">
        <v>167</v>
      </c>
      <c r="AY182" s="7">
        <v>16091</v>
      </c>
      <c r="AZ182" s="7">
        <v>29244845.540497292</v>
      </c>
      <c r="BA182" s="7">
        <v>9965146.1103908345</v>
      </c>
      <c r="BB182" s="53">
        <v>-2106963</v>
      </c>
      <c r="BD182" s="37">
        <f t="shared" si="109"/>
        <v>27137882.540497292</v>
      </c>
      <c r="BE182" s="132"/>
      <c r="BF182" s="61">
        <v>7516053.374966071</v>
      </c>
      <c r="BG182" s="134"/>
      <c r="BH182" s="61">
        <f t="shared" si="110"/>
        <v>34653935.915463366</v>
      </c>
      <c r="BJ182" s="67">
        <f t="shared" si="151"/>
        <v>2226417.7408701107</v>
      </c>
      <c r="BK182" s="34">
        <f t="shared" si="152"/>
        <v>6.8658283649178378E-2</v>
      </c>
      <c r="BL182" s="61">
        <f t="shared" si="153"/>
        <v>138.36416262942706</v>
      </c>
      <c r="BN182" s="50">
        <v>610399.63360000006</v>
      </c>
      <c r="BO182" s="51">
        <v>1131894.68</v>
      </c>
      <c r="BP182" s="52">
        <f t="shared" si="111"/>
        <v>521495.04639999988</v>
      </c>
      <c r="BR182" s="70">
        <f t="shared" si="112"/>
        <v>35175430.961863369</v>
      </c>
      <c r="BS182" s="51"/>
      <c r="BT182" s="6">
        <v>560</v>
      </c>
      <c r="BU182" s="6" t="s">
        <v>167</v>
      </c>
      <c r="BV182" s="7">
        <v>16091</v>
      </c>
      <c r="BW182" s="7">
        <v>29247750.470929872</v>
      </c>
      <c r="BX182" s="7">
        <v>9985798.2330764942</v>
      </c>
      <c r="BY182" s="53">
        <v>-2106963</v>
      </c>
      <c r="CA182" s="37">
        <f t="shared" si="113"/>
        <v>27140787.470929872</v>
      </c>
      <c r="CB182" s="132"/>
      <c r="CC182" s="61">
        <v>7516053.374966071</v>
      </c>
      <c r="CD182" s="134"/>
      <c r="CE182" s="61">
        <f t="shared" si="114"/>
        <v>34656840.845895946</v>
      </c>
      <c r="CG182" s="67">
        <f t="shared" si="115"/>
        <v>2229322.6713026911</v>
      </c>
      <c r="CH182" s="34">
        <f t="shared" si="116"/>
        <v>6.87478659112849E-2</v>
      </c>
      <c r="CI182" s="61">
        <f t="shared" si="155"/>
        <v>138.54469400924063</v>
      </c>
      <c r="CK182" s="50">
        <v>610399.63360000006</v>
      </c>
      <c r="CL182" s="51">
        <v>1131894.68</v>
      </c>
      <c r="CM182" s="52">
        <f t="shared" si="117"/>
        <v>521495.04639999988</v>
      </c>
      <c r="CO182" s="70">
        <f t="shared" si="118"/>
        <v>35178335.892295949</v>
      </c>
      <c r="CP182" s="51"/>
      <c r="CQ182" s="6">
        <v>560</v>
      </c>
      <c r="CR182" s="6" t="s">
        <v>167</v>
      </c>
      <c r="CS182" s="7">
        <v>16091</v>
      </c>
      <c r="CT182" s="7">
        <v>29226634.730634954</v>
      </c>
      <c r="CU182" s="7">
        <v>9985798.2330764942</v>
      </c>
      <c r="CV182" s="53">
        <v>-2106963</v>
      </c>
      <c r="CX182" s="37">
        <f t="shared" si="119"/>
        <v>27119671.730634954</v>
      </c>
      <c r="CY182" s="132"/>
      <c r="CZ182" s="61">
        <v>7516053.374966071</v>
      </c>
      <c r="DA182" s="134"/>
      <c r="DB182" s="61">
        <f t="shared" si="120"/>
        <v>34635725.105601028</v>
      </c>
      <c r="DD182" s="67">
        <f t="shared" si="121"/>
        <v>2208206.9310077727</v>
      </c>
      <c r="DE182" s="34">
        <f t="shared" si="122"/>
        <v>6.8096698585397394E-2</v>
      </c>
      <c r="DF182" s="61">
        <f t="shared" si="154"/>
        <v>137.23242377774983</v>
      </c>
      <c r="DH182" s="50">
        <v>610399.63360000006</v>
      </c>
      <c r="DI182" s="51">
        <v>1131894.68</v>
      </c>
      <c r="DJ182" s="52">
        <f t="shared" si="123"/>
        <v>521495.04639999988</v>
      </c>
      <c r="DL182" s="70">
        <f t="shared" si="124"/>
        <v>35157220.152001031</v>
      </c>
      <c r="DM182" s="51"/>
      <c r="DN182" s="6">
        <v>560</v>
      </c>
      <c r="DO182" s="6" t="s">
        <v>167</v>
      </c>
      <c r="DP182" s="7">
        <v>16091</v>
      </c>
      <c r="DQ182" s="7">
        <v>29293561.438342039</v>
      </c>
      <c r="DR182" s="7">
        <v>9969568.8970141374</v>
      </c>
      <c r="DS182" s="53">
        <v>-2106963</v>
      </c>
      <c r="DU182" s="37">
        <f t="shared" si="125"/>
        <v>27186598.438342039</v>
      </c>
      <c r="DV182" s="132"/>
      <c r="DW182" s="61">
        <v>7592157.0421708012</v>
      </c>
      <c r="DX182" s="134"/>
      <c r="DY182" s="61">
        <f t="shared" si="126"/>
        <v>34778755.480512843</v>
      </c>
      <c r="EA182" s="67">
        <f t="shared" si="127"/>
        <v>2351237.3059195876</v>
      </c>
      <c r="EB182" s="34">
        <f t="shared" si="128"/>
        <v>7.2507470144963684E-2</v>
      </c>
      <c r="EC182" s="61">
        <f t="shared" si="129"/>
        <v>146.12126691439857</v>
      </c>
      <c r="EE182" s="50">
        <v>610399.63360000006</v>
      </c>
      <c r="EF182" s="51">
        <v>1131894.68</v>
      </c>
      <c r="EG182" s="52">
        <f t="shared" si="130"/>
        <v>521495.04639999988</v>
      </c>
      <c r="EI182" s="70">
        <f t="shared" si="131"/>
        <v>35300250.526912846</v>
      </c>
      <c r="EJ182" s="51"/>
      <c r="EK182" s="6">
        <v>560</v>
      </c>
      <c r="EL182" s="6" t="s">
        <v>167</v>
      </c>
      <c r="EM182" s="7">
        <v>16091</v>
      </c>
      <c r="EN182" s="7">
        <v>29998875.996420026</v>
      </c>
      <c r="EO182" s="7">
        <v>9969568.8970141374</v>
      </c>
      <c r="EP182" s="53">
        <v>-2106963</v>
      </c>
      <c r="ER182" s="37">
        <v>27891912.996420026</v>
      </c>
      <c r="ES182" s="132"/>
      <c r="ET182" s="61">
        <v>7592157.0421708012</v>
      </c>
      <c r="EU182" s="134"/>
      <c r="EV182" s="61">
        <v>35484070.038590826</v>
      </c>
      <c r="EX182" s="67">
        <v>3757623.4839975759</v>
      </c>
      <c r="EY182" s="34">
        <v>0.1184382082478619</v>
      </c>
      <c r="EZ182" s="61">
        <v>233.52330395858405</v>
      </c>
      <c r="FB182" s="50">
        <v>610399.63360000006</v>
      </c>
      <c r="FC182" s="51">
        <v>1131894.68</v>
      </c>
      <c r="FD182" s="52">
        <v>521495.04639999988</v>
      </c>
      <c r="FF182" s="70">
        <v>36005565.084990829</v>
      </c>
      <c r="FG182" s="51"/>
      <c r="FH182" s="6">
        <v>560</v>
      </c>
      <c r="FI182" s="6" t="s">
        <v>167</v>
      </c>
      <c r="FJ182" s="7">
        <v>16091</v>
      </c>
      <c r="FK182" s="7">
        <v>30015329.569454849</v>
      </c>
      <c r="FL182" s="7">
        <v>9991030.4082835671</v>
      </c>
      <c r="FM182" s="53">
        <v>-2106963</v>
      </c>
      <c r="FO182" s="37">
        <v>27908366.569454849</v>
      </c>
      <c r="FP182" s="132"/>
      <c r="FQ182" s="134">
        <v>7592157.0421708012</v>
      </c>
      <c r="FS182" s="67">
        <v>3774077.0570323989</v>
      </c>
      <c r="FT182" s="34">
        <v>0.11895681574481276</v>
      </c>
      <c r="FU182" s="61">
        <v>234.54583661875574</v>
      </c>
      <c r="FW182" s="6">
        <v>560</v>
      </c>
      <c r="FX182" s="6" t="s">
        <v>167</v>
      </c>
      <c r="FY182" s="7">
        <v>16091</v>
      </c>
      <c r="FZ182" s="7">
        <v>37319185.335733607</v>
      </c>
      <c r="GA182" s="7">
        <v>10110963.825681789</v>
      </c>
      <c r="GB182" s="53">
        <v>-2106963</v>
      </c>
      <c r="GD182" s="37">
        <f t="shared" si="132"/>
        <v>35212222.335733607</v>
      </c>
      <c r="GF182" s="67">
        <f t="shared" si="133"/>
        <v>2784704.1611403525</v>
      </c>
      <c r="GG182" s="34">
        <f t="shared" si="134"/>
        <v>8.5874723626618757E-2</v>
      </c>
      <c r="GH182" s="61">
        <f t="shared" si="135"/>
        <v>173.05973284074031</v>
      </c>
      <c r="GJ182" s="50">
        <v>735298.53902000014</v>
      </c>
      <c r="GK182" s="51">
        <v>1007185.942</v>
      </c>
      <c r="GL182" s="52">
        <f t="shared" si="136"/>
        <v>271887.4029799999</v>
      </c>
      <c r="GN182" s="70">
        <f t="shared" si="137"/>
        <v>35484109.738713607</v>
      </c>
      <c r="GO182" s="51"/>
      <c r="GP182" s="125">
        <v>7</v>
      </c>
      <c r="GQ182" s="51"/>
      <c r="GR182" s="106" t="s">
        <v>1078</v>
      </c>
      <c r="GS182" s="88">
        <v>16221</v>
      </c>
      <c r="GT182" s="88">
        <v>34534481.174593255</v>
      </c>
      <c r="GU182" s="88">
        <v>9368426.4380438551</v>
      </c>
      <c r="GV182" s="88">
        <v>-2106963</v>
      </c>
      <c r="GX182" s="97">
        <f t="shared" si="138"/>
        <v>32427518.174593255</v>
      </c>
      <c r="GZ182" s="88">
        <v>271887.4029799999</v>
      </c>
      <c r="HB182" s="97">
        <f t="shared" si="139"/>
        <v>32699405.577573255</v>
      </c>
      <c r="HD182" s="110">
        <v>560</v>
      </c>
      <c r="HE182" s="53"/>
    </row>
    <row r="183" spans="1:213" x14ac:dyDescent="0.25">
      <c r="A183" s="6">
        <v>561</v>
      </c>
      <c r="B183" s="6" t="s">
        <v>1079</v>
      </c>
      <c r="C183" s="7">
        <v>1364</v>
      </c>
      <c r="D183" s="7">
        <v>3654972.1479645167</v>
      </c>
      <c r="E183" s="7">
        <v>1042180.1688788009</v>
      </c>
      <c r="F183" s="53">
        <v>-319867</v>
      </c>
      <c r="H183" s="37">
        <f t="shared" si="140"/>
        <v>3335105.1479645167</v>
      </c>
      <c r="I183" s="132"/>
      <c r="J183" s="61">
        <v>787850.95167476509</v>
      </c>
      <c r="K183" s="134"/>
      <c r="L183" s="134">
        <f t="shared" si="104"/>
        <v>4122956.0996392816</v>
      </c>
      <c r="M183" s="190">
        <f t="shared" si="141"/>
        <v>3022.6950877120835</v>
      </c>
      <c r="O183" s="67">
        <f t="shared" si="142"/>
        <v>234256.21681951266</v>
      </c>
      <c r="P183" s="34">
        <f t="shared" si="143"/>
        <v>6.0240240666155263E-2</v>
      </c>
      <c r="Q183" s="61">
        <f t="shared" si="144"/>
        <v>171.74209444245795</v>
      </c>
      <c r="S183" s="50">
        <v>755805.272</v>
      </c>
      <c r="T183" s="51">
        <v>0</v>
      </c>
      <c r="U183" s="52">
        <f t="shared" si="145"/>
        <v>-755805.272</v>
      </c>
      <c r="W183" s="50">
        <f t="shared" si="105"/>
        <v>3367150.8276392817</v>
      </c>
      <c r="X183" s="52">
        <f t="shared" si="146"/>
        <v>280595.9023032735</v>
      </c>
      <c r="Y183" s="51"/>
      <c r="Z183" s="6">
        <v>561</v>
      </c>
      <c r="AA183" s="6" t="s">
        <v>168</v>
      </c>
      <c r="AB183" s="7">
        <v>1364</v>
      </c>
      <c r="AC183" s="7">
        <v>3654972.1479645176</v>
      </c>
      <c r="AD183" s="7">
        <v>1042180.1688788005</v>
      </c>
      <c r="AE183" s="53">
        <v>-275937</v>
      </c>
      <c r="AG183" s="37">
        <f t="shared" si="147"/>
        <v>3379035.1479645176</v>
      </c>
      <c r="AH183" s="132"/>
      <c r="AI183" s="61">
        <v>787850.95167476509</v>
      </c>
      <c r="AJ183" s="134"/>
      <c r="AK183" s="61">
        <f t="shared" si="106"/>
        <v>4166886.0996392826</v>
      </c>
      <c r="AM183" s="67">
        <f t="shared" si="148"/>
        <v>278186.21681951359</v>
      </c>
      <c r="AN183" s="34">
        <f t="shared" si="149"/>
        <v>7.1537075424240648E-2</v>
      </c>
      <c r="AO183" s="61">
        <f t="shared" si="150"/>
        <v>203.94883931049384</v>
      </c>
      <c r="AQ183" s="50">
        <v>758050.39999999991</v>
      </c>
      <c r="AR183" s="51">
        <v>0</v>
      </c>
      <c r="AS183" s="52">
        <f t="shared" si="107"/>
        <v>-758050.39999999991</v>
      </c>
      <c r="AU183" s="70">
        <f t="shared" si="108"/>
        <v>3408835.6996392827</v>
      </c>
      <c r="AV183" s="51"/>
      <c r="AW183" s="6">
        <v>561</v>
      </c>
      <c r="AX183" s="6" t="s">
        <v>168</v>
      </c>
      <c r="AY183" s="7">
        <v>1364</v>
      </c>
      <c r="AZ183" s="7">
        <v>3658019.406535171</v>
      </c>
      <c r="BA183" s="7">
        <v>1042213.3368788005</v>
      </c>
      <c r="BB183" s="53">
        <v>-275937</v>
      </c>
      <c r="BD183" s="37">
        <f t="shared" si="109"/>
        <v>3382082.406535171</v>
      </c>
      <c r="BE183" s="132"/>
      <c r="BF183" s="61">
        <v>787736.77887478063</v>
      </c>
      <c r="BG183" s="134"/>
      <c r="BH183" s="61">
        <f t="shared" si="110"/>
        <v>4169819.1854099515</v>
      </c>
      <c r="BJ183" s="67">
        <f t="shared" si="151"/>
        <v>281119.30259018252</v>
      </c>
      <c r="BK183" s="34">
        <f t="shared" si="152"/>
        <v>7.2291334137706109E-2</v>
      </c>
      <c r="BL183" s="61">
        <f t="shared" si="153"/>
        <v>206.09919544734788</v>
      </c>
      <c r="BN183" s="50">
        <v>758050.39999999991</v>
      </c>
      <c r="BO183" s="51">
        <v>0</v>
      </c>
      <c r="BP183" s="52">
        <f t="shared" si="111"/>
        <v>-758050.39999999991</v>
      </c>
      <c r="BR183" s="70">
        <f t="shared" si="112"/>
        <v>3411768.7854099516</v>
      </c>
      <c r="BS183" s="51"/>
      <c r="BT183" s="6">
        <v>561</v>
      </c>
      <c r="BU183" s="6" t="s">
        <v>168</v>
      </c>
      <c r="BV183" s="7">
        <v>1364</v>
      </c>
      <c r="BW183" s="7">
        <v>3655074.9809400011</v>
      </c>
      <c r="BX183" s="7">
        <v>1040698.0060106071</v>
      </c>
      <c r="BY183" s="53">
        <v>-275937</v>
      </c>
      <c r="CA183" s="37">
        <f t="shared" si="113"/>
        <v>3379137.9809400011</v>
      </c>
      <c r="CB183" s="132"/>
      <c r="CC183" s="61">
        <v>787736.77887478063</v>
      </c>
      <c r="CD183" s="134"/>
      <c r="CE183" s="61">
        <f t="shared" si="114"/>
        <v>4166874.7598147816</v>
      </c>
      <c r="CG183" s="67">
        <f t="shared" si="115"/>
        <v>278174.87699501263</v>
      </c>
      <c r="CH183" s="34">
        <f t="shared" si="116"/>
        <v>7.1534159327642136E-2</v>
      </c>
      <c r="CI183" s="61">
        <f t="shared" si="155"/>
        <v>203.94052565616761</v>
      </c>
      <c r="CK183" s="50">
        <v>758050.39999999991</v>
      </c>
      <c r="CL183" s="51">
        <v>0</v>
      </c>
      <c r="CM183" s="52">
        <f t="shared" si="117"/>
        <v>-758050.39999999991</v>
      </c>
      <c r="CO183" s="70">
        <f t="shared" si="118"/>
        <v>3408824.3598147817</v>
      </c>
      <c r="CP183" s="51"/>
      <c r="CQ183" s="6">
        <v>561</v>
      </c>
      <c r="CR183" s="6" t="s">
        <v>168</v>
      </c>
      <c r="CS183" s="7">
        <v>1364</v>
      </c>
      <c r="CT183" s="7">
        <v>3606598.2107684491</v>
      </c>
      <c r="CU183" s="7">
        <v>1040698.0060106071</v>
      </c>
      <c r="CV183" s="53">
        <v>-275937</v>
      </c>
      <c r="CX183" s="37">
        <f t="shared" si="119"/>
        <v>3330661.2107684491</v>
      </c>
      <c r="CY183" s="132"/>
      <c r="CZ183" s="61">
        <v>787736.77887478063</v>
      </c>
      <c r="DA183" s="134"/>
      <c r="DB183" s="61">
        <f t="shared" si="120"/>
        <v>4118397.9896432296</v>
      </c>
      <c r="DD183" s="67">
        <f t="shared" si="121"/>
        <v>229698.10682346066</v>
      </c>
      <c r="DE183" s="34">
        <f t="shared" si="122"/>
        <v>5.9068098270649336E-2</v>
      </c>
      <c r="DF183" s="61">
        <f t="shared" si="154"/>
        <v>168.4003715714521</v>
      </c>
      <c r="DH183" s="50">
        <v>758050.39999999991</v>
      </c>
      <c r="DI183" s="51">
        <v>0</v>
      </c>
      <c r="DJ183" s="52">
        <f t="shared" si="123"/>
        <v>-758050.39999999991</v>
      </c>
      <c r="DL183" s="70">
        <f t="shared" si="124"/>
        <v>3360347.5896432297</v>
      </c>
      <c r="DM183" s="51"/>
      <c r="DN183" s="6">
        <v>561</v>
      </c>
      <c r="DO183" s="6" t="s">
        <v>168</v>
      </c>
      <c r="DP183" s="7">
        <v>1364</v>
      </c>
      <c r="DQ183" s="7">
        <v>3618814.7652330846</v>
      </c>
      <c r="DR183" s="7">
        <v>1043191.9368007886</v>
      </c>
      <c r="DS183" s="53">
        <v>-275937</v>
      </c>
      <c r="DU183" s="37">
        <f t="shared" si="125"/>
        <v>3342877.7652330846</v>
      </c>
      <c r="DV183" s="132"/>
      <c r="DW183" s="61">
        <v>797151.74986591714</v>
      </c>
      <c r="DX183" s="134"/>
      <c r="DY183" s="61">
        <f t="shared" si="126"/>
        <v>4140029.5150990016</v>
      </c>
      <c r="EA183" s="67">
        <f t="shared" si="127"/>
        <v>251329.63227923261</v>
      </c>
      <c r="EB183" s="34">
        <f t="shared" si="128"/>
        <v>6.4630760884789293E-2</v>
      </c>
      <c r="EC183" s="61">
        <f t="shared" si="129"/>
        <v>184.25926120178343</v>
      </c>
      <c r="EE183" s="50">
        <v>758050.39999999991</v>
      </c>
      <c r="EF183" s="51">
        <v>0</v>
      </c>
      <c r="EG183" s="52">
        <f t="shared" si="130"/>
        <v>-758050.39999999991</v>
      </c>
      <c r="EI183" s="70">
        <f t="shared" si="131"/>
        <v>3381979.1150990017</v>
      </c>
      <c r="EJ183" s="51"/>
      <c r="EK183" s="6">
        <v>561</v>
      </c>
      <c r="EL183" s="6" t="s">
        <v>168</v>
      </c>
      <c r="EM183" s="7">
        <v>1364</v>
      </c>
      <c r="EN183" s="7">
        <v>3685918.7644976689</v>
      </c>
      <c r="EO183" s="7">
        <v>1043191.9368007886</v>
      </c>
      <c r="EP183" s="53">
        <v>-275937</v>
      </c>
      <c r="ER183" s="37">
        <v>3409981.7644976689</v>
      </c>
      <c r="ES183" s="132"/>
      <c r="ET183" s="61">
        <v>797151.74986591714</v>
      </c>
      <c r="EU183" s="134"/>
      <c r="EV183" s="61">
        <v>4207133.514363586</v>
      </c>
      <c r="EX183" s="67">
        <v>378163.67154381704</v>
      </c>
      <c r="EY183" s="34">
        <v>9.8763815612955025E-2</v>
      </c>
      <c r="EZ183" s="61">
        <v>277.24609350719726</v>
      </c>
      <c r="FB183" s="50">
        <v>758050.39999999991</v>
      </c>
      <c r="FC183" s="51">
        <v>0</v>
      </c>
      <c r="FD183" s="52">
        <v>-758050.39999999991</v>
      </c>
      <c r="FF183" s="70">
        <v>3449083.1143635861</v>
      </c>
      <c r="FG183" s="51"/>
      <c r="FH183" s="6">
        <v>561</v>
      </c>
      <c r="FI183" s="6" t="s">
        <v>168</v>
      </c>
      <c r="FJ183" s="7">
        <v>1364</v>
      </c>
      <c r="FK183" s="7">
        <v>3693283.3880993868</v>
      </c>
      <c r="FL183" s="7">
        <v>1050981.485352796</v>
      </c>
      <c r="FM183" s="53">
        <v>-275937</v>
      </c>
      <c r="FO183" s="37">
        <v>3417346.3880993868</v>
      </c>
      <c r="FP183" s="132"/>
      <c r="FQ183" s="134">
        <v>797151.74986591714</v>
      </c>
      <c r="FS183" s="67">
        <v>385528.29514553491</v>
      </c>
      <c r="FT183" s="34">
        <v>0.10068721117469555</v>
      </c>
      <c r="FU183" s="61">
        <v>282.64537767267956</v>
      </c>
      <c r="FW183" s="6">
        <v>561</v>
      </c>
      <c r="FX183" s="6" t="s">
        <v>168</v>
      </c>
      <c r="FY183" s="7">
        <v>1364</v>
      </c>
      <c r="FZ183" s="7">
        <v>4565963.6142743668</v>
      </c>
      <c r="GA183" s="7">
        <v>1167597.1105049197</v>
      </c>
      <c r="GB183" s="53">
        <v>-275937</v>
      </c>
      <c r="GD183" s="37">
        <f t="shared" si="132"/>
        <v>4290026.6142743668</v>
      </c>
      <c r="GF183" s="67">
        <f t="shared" si="133"/>
        <v>401326.73145459779</v>
      </c>
      <c r="GG183" s="34">
        <f t="shared" si="134"/>
        <v>0.10320331821636702</v>
      </c>
      <c r="GH183" s="61">
        <f t="shared" si="135"/>
        <v>294.22780898430921</v>
      </c>
      <c r="GJ183" s="50">
        <v>765289.71150000009</v>
      </c>
      <c r="GK183" s="51">
        <v>4026.1037000000001</v>
      </c>
      <c r="GL183" s="52">
        <f t="shared" si="136"/>
        <v>-761263.60780000011</v>
      </c>
      <c r="GN183" s="70">
        <f t="shared" si="137"/>
        <v>3528763.0064743664</v>
      </c>
      <c r="GO183" s="51"/>
      <c r="GP183" s="125">
        <v>2</v>
      </c>
      <c r="GQ183" s="51"/>
      <c r="GR183" s="106" t="s">
        <v>1079</v>
      </c>
      <c r="GS183" s="88">
        <v>1382</v>
      </c>
      <c r="GT183" s="88">
        <v>4164636.882819769</v>
      </c>
      <c r="GU183" s="88">
        <v>1079858.5539824988</v>
      </c>
      <c r="GV183" s="88">
        <v>-275937</v>
      </c>
      <c r="GX183" s="97">
        <f t="shared" si="138"/>
        <v>3888699.882819769</v>
      </c>
      <c r="GZ183" s="88">
        <v>-761263.60780000011</v>
      </c>
      <c r="HB183" s="97">
        <f t="shared" si="139"/>
        <v>3127436.2750197686</v>
      </c>
      <c r="HD183" s="110">
        <v>561</v>
      </c>
      <c r="HE183" s="53"/>
    </row>
    <row r="184" spans="1:213" x14ac:dyDescent="0.25">
      <c r="A184" s="6">
        <v>562</v>
      </c>
      <c r="B184" s="6" t="s">
        <v>1080</v>
      </c>
      <c r="C184" s="7">
        <v>9221</v>
      </c>
      <c r="D184" s="7">
        <v>19638288.19673793</v>
      </c>
      <c r="E184" s="7">
        <v>5917069.4817790017</v>
      </c>
      <c r="F184" s="53">
        <v>-485789</v>
      </c>
      <c r="H184" s="37">
        <f t="shared" si="140"/>
        <v>19152499.19673793</v>
      </c>
      <c r="I184" s="132"/>
      <c r="J184" s="61">
        <v>4622213.340450909</v>
      </c>
      <c r="K184" s="134"/>
      <c r="L184" s="134">
        <f t="shared" si="104"/>
        <v>23774712.537188839</v>
      </c>
      <c r="M184" s="190">
        <f t="shared" si="141"/>
        <v>2578.3225829290577</v>
      </c>
      <c r="O184" s="67">
        <f t="shared" si="142"/>
        <v>1503374.0192755647</v>
      </c>
      <c r="P184" s="34">
        <f t="shared" si="143"/>
        <v>6.7502634296828248E-2</v>
      </c>
      <c r="Q184" s="61">
        <f t="shared" si="144"/>
        <v>163.03806737615929</v>
      </c>
      <c r="S184" s="50">
        <v>296096.23083999997</v>
      </c>
      <c r="T184" s="51">
        <v>273367.69820000004</v>
      </c>
      <c r="U184" s="52">
        <f t="shared" si="145"/>
        <v>-22728.532639999932</v>
      </c>
      <c r="W184" s="50">
        <f t="shared" si="105"/>
        <v>23751984.00454884</v>
      </c>
      <c r="X184" s="52">
        <f t="shared" si="146"/>
        <v>1979332.0003790699</v>
      </c>
      <c r="Y184" s="51"/>
      <c r="Z184" s="6">
        <v>562</v>
      </c>
      <c r="AA184" s="6" t="s">
        <v>169</v>
      </c>
      <c r="AB184" s="7">
        <v>9221</v>
      </c>
      <c r="AC184" s="7">
        <v>19638288.196737938</v>
      </c>
      <c r="AD184" s="7">
        <v>5917069.4817790017</v>
      </c>
      <c r="AE184" s="53">
        <v>-526330</v>
      </c>
      <c r="AG184" s="37">
        <f t="shared" si="147"/>
        <v>19111958.196737938</v>
      </c>
      <c r="AH184" s="132"/>
      <c r="AI184" s="61">
        <v>4622213.340450909</v>
      </c>
      <c r="AJ184" s="134"/>
      <c r="AK184" s="61">
        <f t="shared" si="106"/>
        <v>23734171.537188847</v>
      </c>
      <c r="AM184" s="67">
        <f t="shared" si="148"/>
        <v>1462833.0192755722</v>
      </c>
      <c r="AN184" s="34">
        <f t="shared" si="149"/>
        <v>6.5682312632399126E-2</v>
      </c>
      <c r="AO184" s="61">
        <f t="shared" si="150"/>
        <v>158.64147264673812</v>
      </c>
      <c r="AQ184" s="50">
        <v>296975.788</v>
      </c>
      <c r="AR184" s="51">
        <v>274179.74</v>
      </c>
      <c r="AS184" s="52">
        <f t="shared" si="107"/>
        <v>-22796.04800000001</v>
      </c>
      <c r="AU184" s="70">
        <f t="shared" si="108"/>
        <v>23711375.489188846</v>
      </c>
      <c r="AV184" s="51"/>
      <c r="AW184" s="6">
        <v>562</v>
      </c>
      <c r="AX184" s="6" t="s">
        <v>169</v>
      </c>
      <c r="AY184" s="7">
        <v>9221</v>
      </c>
      <c r="AZ184" s="7">
        <v>19634334.025909752</v>
      </c>
      <c r="BA184" s="7">
        <v>5917292.3217790024</v>
      </c>
      <c r="BB184" s="53">
        <v>-526330</v>
      </c>
      <c r="BD184" s="37">
        <f t="shared" si="109"/>
        <v>19108004.025909752</v>
      </c>
      <c r="BE184" s="132"/>
      <c r="BF184" s="61">
        <v>4610647.0261516338</v>
      </c>
      <c r="BG184" s="134"/>
      <c r="BH184" s="61">
        <f t="shared" si="110"/>
        <v>23718651.052061386</v>
      </c>
      <c r="BJ184" s="67">
        <f t="shared" si="151"/>
        <v>1447312.5341481119</v>
      </c>
      <c r="BK184" s="34">
        <f t="shared" si="152"/>
        <v>6.4985431072497504E-2</v>
      </c>
      <c r="BL184" s="61">
        <f t="shared" si="153"/>
        <v>156.9583054059334</v>
      </c>
      <c r="BN184" s="50">
        <v>296975.788</v>
      </c>
      <c r="BO184" s="51">
        <v>274179.74</v>
      </c>
      <c r="BP184" s="52">
        <f t="shared" si="111"/>
        <v>-22796.04800000001</v>
      </c>
      <c r="BR184" s="70">
        <f t="shared" si="112"/>
        <v>23695855.004061386</v>
      </c>
      <c r="BS184" s="51"/>
      <c r="BT184" s="6">
        <v>562</v>
      </c>
      <c r="BU184" s="6" t="s">
        <v>169</v>
      </c>
      <c r="BV184" s="7">
        <v>9221</v>
      </c>
      <c r="BW184" s="7">
        <v>19641486.297618546</v>
      </c>
      <c r="BX184" s="7">
        <v>5933177.4605365293</v>
      </c>
      <c r="BY184" s="53">
        <v>-526330</v>
      </c>
      <c r="CA184" s="37">
        <f t="shared" si="113"/>
        <v>19115156.297618546</v>
      </c>
      <c r="CB184" s="132"/>
      <c r="CC184" s="61">
        <v>4610647.0261516338</v>
      </c>
      <c r="CD184" s="134"/>
      <c r="CE184" s="61">
        <f t="shared" si="114"/>
        <v>23725803.32377018</v>
      </c>
      <c r="CG184" s="67">
        <f t="shared" si="115"/>
        <v>1454464.8058569059</v>
      </c>
      <c r="CH184" s="34">
        <f t="shared" si="116"/>
        <v>6.5306573499704618E-2</v>
      </c>
      <c r="CI184" s="61">
        <f t="shared" si="155"/>
        <v>157.73395573765382</v>
      </c>
      <c r="CK184" s="50">
        <v>296975.788</v>
      </c>
      <c r="CL184" s="51">
        <v>274179.74</v>
      </c>
      <c r="CM184" s="52">
        <f t="shared" si="117"/>
        <v>-22796.04800000001</v>
      </c>
      <c r="CO184" s="70">
        <f t="shared" si="118"/>
        <v>23703007.27577018</v>
      </c>
      <c r="CP184" s="51"/>
      <c r="CQ184" s="6">
        <v>562</v>
      </c>
      <c r="CR184" s="6" t="s">
        <v>169</v>
      </c>
      <c r="CS184" s="7">
        <v>9221</v>
      </c>
      <c r="CT184" s="7">
        <v>19242891.315158166</v>
      </c>
      <c r="CU184" s="7">
        <v>5933177.4605365293</v>
      </c>
      <c r="CV184" s="53">
        <v>-526330</v>
      </c>
      <c r="CX184" s="37">
        <f t="shared" si="119"/>
        <v>18716561.315158166</v>
      </c>
      <c r="CY184" s="132"/>
      <c r="CZ184" s="61">
        <v>4610647.0261516338</v>
      </c>
      <c r="DA184" s="134"/>
      <c r="DB184" s="61">
        <f t="shared" si="120"/>
        <v>23327208.341309801</v>
      </c>
      <c r="DD184" s="67">
        <f t="shared" si="121"/>
        <v>1055869.8233965263</v>
      </c>
      <c r="DE184" s="34">
        <f t="shared" si="122"/>
        <v>4.7409356314496748E-2</v>
      </c>
      <c r="DF184" s="61">
        <f t="shared" si="154"/>
        <v>114.50708419873401</v>
      </c>
      <c r="DH184" s="50">
        <v>296975.788</v>
      </c>
      <c r="DI184" s="51">
        <v>274179.74</v>
      </c>
      <c r="DJ184" s="52">
        <f t="shared" si="123"/>
        <v>-22796.04800000001</v>
      </c>
      <c r="DL184" s="70">
        <f t="shared" si="124"/>
        <v>23304412.2933098</v>
      </c>
      <c r="DM184" s="51"/>
      <c r="DN184" s="6">
        <v>562</v>
      </c>
      <c r="DO184" s="6" t="s">
        <v>169</v>
      </c>
      <c r="DP184" s="7">
        <v>9221</v>
      </c>
      <c r="DQ184" s="7">
        <v>19310932.753516261</v>
      </c>
      <c r="DR184" s="7">
        <v>5947941.3193278117</v>
      </c>
      <c r="DS184" s="53">
        <v>-526330</v>
      </c>
      <c r="DU184" s="37">
        <f t="shared" si="125"/>
        <v>18784602.753516261</v>
      </c>
      <c r="DV184" s="132"/>
      <c r="DW184" s="61">
        <v>4642137.8064360972</v>
      </c>
      <c r="DX184" s="134"/>
      <c r="DY184" s="61">
        <f t="shared" si="126"/>
        <v>23426740.559952356</v>
      </c>
      <c r="EA184" s="67">
        <f t="shared" si="127"/>
        <v>1155402.0420390815</v>
      </c>
      <c r="EB184" s="34">
        <f t="shared" si="128"/>
        <v>5.1878428461305498E-2</v>
      </c>
      <c r="EC184" s="61">
        <f t="shared" si="129"/>
        <v>125.30116495380994</v>
      </c>
      <c r="EE184" s="50">
        <v>296975.788</v>
      </c>
      <c r="EF184" s="51">
        <v>274179.74</v>
      </c>
      <c r="EG184" s="52">
        <f t="shared" si="130"/>
        <v>-22796.04800000001</v>
      </c>
      <c r="EI184" s="70">
        <f t="shared" si="131"/>
        <v>23403944.511952356</v>
      </c>
      <c r="EJ184" s="51"/>
      <c r="EK184" s="6">
        <v>562</v>
      </c>
      <c r="EL184" s="6" t="s">
        <v>169</v>
      </c>
      <c r="EM184" s="7">
        <v>9221</v>
      </c>
      <c r="EN184" s="7">
        <v>19732290.148143698</v>
      </c>
      <c r="EO184" s="7">
        <v>5947941.3193278117</v>
      </c>
      <c r="EP184" s="53">
        <v>-526330</v>
      </c>
      <c r="ER184" s="37">
        <v>19205960.148143698</v>
      </c>
      <c r="ES184" s="132"/>
      <c r="ET184" s="61">
        <v>4642137.8064360972</v>
      </c>
      <c r="EU184" s="134"/>
      <c r="EV184" s="61">
        <v>23848097.954579793</v>
      </c>
      <c r="EX184" s="67">
        <v>1978057.1366665177</v>
      </c>
      <c r="EY184" s="34">
        <v>9.044597370144522E-2</v>
      </c>
      <c r="EZ184" s="61">
        <v>214.51655315763125</v>
      </c>
      <c r="FB184" s="50">
        <v>296975.788</v>
      </c>
      <c r="FC184" s="51">
        <v>274179.74</v>
      </c>
      <c r="FD184" s="52">
        <v>-22796.04800000001</v>
      </c>
      <c r="FF184" s="70">
        <v>23825301.906579792</v>
      </c>
      <c r="FG184" s="51"/>
      <c r="FH184" s="6">
        <v>562</v>
      </c>
      <c r="FI184" s="6" t="s">
        <v>169</v>
      </c>
      <c r="FJ184" s="7">
        <v>9221</v>
      </c>
      <c r="FK184" s="7">
        <v>19776522.814762484</v>
      </c>
      <c r="FL184" s="7">
        <v>5995046.9180271979</v>
      </c>
      <c r="FM184" s="53">
        <v>-526330</v>
      </c>
      <c r="FO184" s="37">
        <v>19250192.814762484</v>
      </c>
      <c r="FP184" s="132"/>
      <c r="FQ184" s="134">
        <v>4642137.8064360972</v>
      </c>
      <c r="FS184" s="67">
        <v>2022289.8032853045</v>
      </c>
      <c r="FT184" s="34">
        <v>9.2468496978244816E-2</v>
      </c>
      <c r="FU184" s="61">
        <v>219.31350214567883</v>
      </c>
      <c r="FW184" s="6">
        <v>562</v>
      </c>
      <c r="FX184" s="6" t="s">
        <v>169</v>
      </c>
      <c r="FY184" s="7">
        <v>9221</v>
      </c>
      <c r="FZ184" s="7">
        <v>24249327.225597631</v>
      </c>
      <c r="GA184" s="7">
        <v>6068496.5249443008</v>
      </c>
      <c r="GB184" s="53">
        <v>-526330</v>
      </c>
      <c r="GD184" s="37">
        <f t="shared" si="132"/>
        <v>23722997.225597631</v>
      </c>
      <c r="GF184" s="67">
        <f t="shared" si="133"/>
        <v>1451658.7076843567</v>
      </c>
      <c r="GG184" s="34">
        <f t="shared" si="134"/>
        <v>6.5180577562357067E-2</v>
      </c>
      <c r="GH184" s="61">
        <f t="shared" si="135"/>
        <v>157.42963970115571</v>
      </c>
      <c r="GJ184" s="50">
        <v>368791.09892000002</v>
      </c>
      <c r="GK184" s="51">
        <v>192790.9657</v>
      </c>
      <c r="GL184" s="52">
        <f t="shared" si="136"/>
        <v>-176000.13322000002</v>
      </c>
      <c r="GN184" s="70">
        <f t="shared" si="137"/>
        <v>23546997.092377633</v>
      </c>
      <c r="GO184" s="51"/>
      <c r="GP184" s="125">
        <v>6</v>
      </c>
      <c r="GQ184" s="51"/>
      <c r="GR184" s="106" t="s">
        <v>1080</v>
      </c>
      <c r="GS184" s="88">
        <v>9285</v>
      </c>
      <c r="GT184" s="88">
        <v>22797668.517913274</v>
      </c>
      <c r="GU184" s="88">
        <v>5775140.2000525603</v>
      </c>
      <c r="GV184" s="88">
        <v>-526330</v>
      </c>
      <c r="GX184" s="97">
        <f t="shared" si="138"/>
        <v>22271338.517913274</v>
      </c>
      <c r="GZ184" s="88">
        <v>-176000.13322000002</v>
      </c>
      <c r="HB184" s="97">
        <f t="shared" si="139"/>
        <v>22095338.384693276</v>
      </c>
      <c r="HD184" s="110">
        <v>562</v>
      </c>
      <c r="HE184" s="53"/>
    </row>
    <row r="185" spans="1:213" x14ac:dyDescent="0.25">
      <c r="A185" s="6">
        <v>563</v>
      </c>
      <c r="B185" s="6" t="s">
        <v>1081</v>
      </c>
      <c r="C185" s="7">
        <v>7430</v>
      </c>
      <c r="D185" s="7">
        <v>22998008.794642597</v>
      </c>
      <c r="E185" s="7">
        <v>5931468.4612316974</v>
      </c>
      <c r="F185" s="53">
        <v>-375814</v>
      </c>
      <c r="H185" s="37">
        <f t="shared" si="140"/>
        <v>22622194.794642597</v>
      </c>
      <c r="I185" s="132"/>
      <c r="J185" s="61">
        <v>3604277.7975380849</v>
      </c>
      <c r="K185" s="134"/>
      <c r="L185" s="134">
        <f t="shared" si="104"/>
        <v>26226472.592180684</v>
      </c>
      <c r="M185" s="190">
        <f t="shared" si="141"/>
        <v>3529.8078858924205</v>
      </c>
      <c r="O185" s="67">
        <f t="shared" si="142"/>
        <v>2226126.6605080143</v>
      </c>
      <c r="P185" s="34">
        <f t="shared" si="143"/>
        <v>9.2753940582591746E-2</v>
      </c>
      <c r="Q185" s="61">
        <f t="shared" si="144"/>
        <v>299.61327866864258</v>
      </c>
      <c r="S185" s="50">
        <v>114784.52727999999</v>
      </c>
      <c r="T185" s="51">
        <v>293690.16010000004</v>
      </c>
      <c r="U185" s="52">
        <f t="shared" si="145"/>
        <v>178905.63282000006</v>
      </c>
      <c r="W185" s="50">
        <f t="shared" si="105"/>
        <v>26405378.225000683</v>
      </c>
      <c r="X185" s="52">
        <f t="shared" si="146"/>
        <v>2200448.1854167236</v>
      </c>
      <c r="Y185" s="51"/>
      <c r="Z185" s="6">
        <v>563</v>
      </c>
      <c r="AA185" s="6" t="s">
        <v>170</v>
      </c>
      <c r="AB185" s="7">
        <v>7430</v>
      </c>
      <c r="AC185" s="7">
        <v>22998008.794642597</v>
      </c>
      <c r="AD185" s="7">
        <v>5931468.4612316974</v>
      </c>
      <c r="AE185" s="53">
        <v>-490523</v>
      </c>
      <c r="AG185" s="37">
        <f t="shared" si="147"/>
        <v>22507485.794642597</v>
      </c>
      <c r="AH185" s="132"/>
      <c r="AI185" s="61">
        <v>3604277.7975380849</v>
      </c>
      <c r="AJ185" s="134"/>
      <c r="AK185" s="61">
        <f t="shared" si="106"/>
        <v>26111763.592180684</v>
      </c>
      <c r="AM185" s="67">
        <f t="shared" si="148"/>
        <v>2111417.6605080143</v>
      </c>
      <c r="AN185" s="34">
        <f t="shared" si="149"/>
        <v>8.7974467806383905E-2</v>
      </c>
      <c r="AO185" s="61">
        <f t="shared" si="150"/>
        <v>284.17465148156316</v>
      </c>
      <c r="AQ185" s="50">
        <v>115125.49599999998</v>
      </c>
      <c r="AR185" s="51">
        <v>294562.57</v>
      </c>
      <c r="AS185" s="52">
        <f t="shared" si="107"/>
        <v>179437.07400000002</v>
      </c>
      <c r="AU185" s="70">
        <f t="shared" si="108"/>
        <v>26291200.666180685</v>
      </c>
      <c r="AV185" s="51"/>
      <c r="AW185" s="6">
        <v>563</v>
      </c>
      <c r="AX185" s="6" t="s">
        <v>170</v>
      </c>
      <c r="AY185" s="7">
        <v>7430</v>
      </c>
      <c r="AZ185" s="7">
        <v>22938140.531638853</v>
      </c>
      <c r="BA185" s="7">
        <v>5931647.789231699</v>
      </c>
      <c r="BB185" s="53">
        <v>-490523</v>
      </c>
      <c r="BD185" s="37">
        <f t="shared" si="109"/>
        <v>22447617.531638853</v>
      </c>
      <c r="BE185" s="132"/>
      <c r="BF185" s="61">
        <v>3585406.1186775416</v>
      </c>
      <c r="BG185" s="134"/>
      <c r="BH185" s="61">
        <f t="shared" si="110"/>
        <v>26033023.650316395</v>
      </c>
      <c r="BJ185" s="67">
        <f t="shared" si="151"/>
        <v>2032677.7186437249</v>
      </c>
      <c r="BK185" s="34">
        <f t="shared" si="152"/>
        <v>8.4693684183995435E-2</v>
      </c>
      <c r="BL185" s="61">
        <f t="shared" si="153"/>
        <v>273.57708191705586</v>
      </c>
      <c r="BN185" s="50">
        <v>115125.49599999998</v>
      </c>
      <c r="BO185" s="51">
        <v>294562.57</v>
      </c>
      <c r="BP185" s="52">
        <f t="shared" si="111"/>
        <v>179437.07400000002</v>
      </c>
      <c r="BR185" s="70">
        <f t="shared" si="112"/>
        <v>26212460.724316396</v>
      </c>
      <c r="BS185" s="51"/>
      <c r="BT185" s="6">
        <v>563</v>
      </c>
      <c r="BU185" s="6" t="s">
        <v>170</v>
      </c>
      <c r="BV185" s="7">
        <v>7430</v>
      </c>
      <c r="BW185" s="7">
        <v>22957555.091746531</v>
      </c>
      <c r="BX185" s="7">
        <v>5954294.3336147219</v>
      </c>
      <c r="BY185" s="53">
        <v>-490523</v>
      </c>
      <c r="CA185" s="37">
        <f t="shared" si="113"/>
        <v>22467032.091746531</v>
      </c>
      <c r="CB185" s="132"/>
      <c r="CC185" s="61">
        <v>3585406.1186775416</v>
      </c>
      <c r="CD185" s="134"/>
      <c r="CE185" s="61">
        <f t="shared" si="114"/>
        <v>26052438.210424073</v>
      </c>
      <c r="CG185" s="67">
        <f t="shared" si="115"/>
        <v>2052092.2787514031</v>
      </c>
      <c r="CH185" s="34">
        <f t="shared" si="116"/>
        <v>8.5502612528734728E-2</v>
      </c>
      <c r="CI185" s="61">
        <f t="shared" si="155"/>
        <v>276.19007789386313</v>
      </c>
      <c r="CK185" s="50">
        <v>115125.49599999998</v>
      </c>
      <c r="CL185" s="51">
        <v>294562.57</v>
      </c>
      <c r="CM185" s="52">
        <f t="shared" si="117"/>
        <v>179437.07400000002</v>
      </c>
      <c r="CO185" s="70">
        <f t="shared" si="118"/>
        <v>26231875.284424074</v>
      </c>
      <c r="CP185" s="51"/>
      <c r="CQ185" s="6">
        <v>563</v>
      </c>
      <c r="CR185" s="6" t="s">
        <v>170</v>
      </c>
      <c r="CS185" s="7">
        <v>7430</v>
      </c>
      <c r="CT185" s="7">
        <v>22352811.179468807</v>
      </c>
      <c r="CU185" s="7">
        <v>5954294.3336147219</v>
      </c>
      <c r="CV185" s="53">
        <v>-490523</v>
      </c>
      <c r="CX185" s="37">
        <f t="shared" si="119"/>
        <v>21862288.179468807</v>
      </c>
      <c r="CY185" s="132"/>
      <c r="CZ185" s="61">
        <v>3585406.1186775416</v>
      </c>
      <c r="DA185" s="134"/>
      <c r="DB185" s="61">
        <f t="shared" si="120"/>
        <v>25447694.298146348</v>
      </c>
      <c r="DD185" s="67">
        <f t="shared" si="121"/>
        <v>1447348.3664736785</v>
      </c>
      <c r="DE185" s="34">
        <f t="shared" si="122"/>
        <v>6.0305312706499296E-2</v>
      </c>
      <c r="DF185" s="61">
        <f t="shared" si="154"/>
        <v>194.79789589147759</v>
      </c>
      <c r="DH185" s="50">
        <v>115125.49599999998</v>
      </c>
      <c r="DI185" s="51">
        <v>294562.57</v>
      </c>
      <c r="DJ185" s="52">
        <f t="shared" si="123"/>
        <v>179437.07400000002</v>
      </c>
      <c r="DL185" s="70">
        <f t="shared" si="124"/>
        <v>25627131.372146349</v>
      </c>
      <c r="DM185" s="51"/>
      <c r="DN185" s="6">
        <v>563</v>
      </c>
      <c r="DO185" s="6" t="s">
        <v>170</v>
      </c>
      <c r="DP185" s="7">
        <v>7430</v>
      </c>
      <c r="DQ185" s="7">
        <v>22424338.5988677</v>
      </c>
      <c r="DR185" s="7">
        <v>5965701.1987764863</v>
      </c>
      <c r="DS185" s="53">
        <v>-490523</v>
      </c>
      <c r="DU185" s="37">
        <f t="shared" si="125"/>
        <v>21933815.5988677</v>
      </c>
      <c r="DV185" s="132"/>
      <c r="DW185" s="61">
        <v>3615083.206548275</v>
      </c>
      <c r="DX185" s="134"/>
      <c r="DY185" s="61">
        <f t="shared" si="126"/>
        <v>25548898.805415973</v>
      </c>
      <c r="EA185" s="67">
        <f t="shared" si="127"/>
        <v>1548552.8737433031</v>
      </c>
      <c r="EB185" s="34">
        <f t="shared" si="128"/>
        <v>6.4522106395963064E-2</v>
      </c>
      <c r="EC185" s="61">
        <f t="shared" si="129"/>
        <v>208.41896012695869</v>
      </c>
      <c r="EE185" s="50">
        <v>115125.49599999998</v>
      </c>
      <c r="EF185" s="51">
        <v>294562.57</v>
      </c>
      <c r="EG185" s="52">
        <f t="shared" si="130"/>
        <v>179437.07400000002</v>
      </c>
      <c r="EI185" s="70">
        <f t="shared" si="131"/>
        <v>25728335.879415974</v>
      </c>
      <c r="EJ185" s="51"/>
      <c r="EK185" s="6">
        <v>563</v>
      </c>
      <c r="EL185" s="6" t="s">
        <v>170</v>
      </c>
      <c r="EM185" s="7">
        <v>7430</v>
      </c>
      <c r="EN185" s="7">
        <v>22815563.769570716</v>
      </c>
      <c r="EO185" s="7">
        <v>5965701.1987764863</v>
      </c>
      <c r="EP185" s="53">
        <v>-490523</v>
      </c>
      <c r="ER185" s="37">
        <v>22325040.769570716</v>
      </c>
      <c r="ES185" s="132"/>
      <c r="ET185" s="61">
        <v>3615083.206548275</v>
      </c>
      <c r="EU185" s="134"/>
      <c r="EV185" s="61">
        <v>25940123.976118989</v>
      </c>
      <c r="EX185" s="67">
        <v>2262717.8844463192</v>
      </c>
      <c r="EY185" s="34">
        <v>9.5564432847317499E-2</v>
      </c>
      <c r="EZ185" s="61">
        <v>304.53807327675895</v>
      </c>
      <c r="FB185" s="50">
        <v>115125.49599999998</v>
      </c>
      <c r="FC185" s="51">
        <v>294562.57</v>
      </c>
      <c r="FD185" s="52">
        <v>179437.07400000002</v>
      </c>
      <c r="FF185" s="70">
        <v>26119561.05011899</v>
      </c>
      <c r="FG185" s="51"/>
      <c r="FH185" s="6">
        <v>563</v>
      </c>
      <c r="FI185" s="6" t="s">
        <v>170</v>
      </c>
      <c r="FJ185" s="7">
        <v>7430</v>
      </c>
      <c r="FK185" s="7">
        <v>22824174.538529191</v>
      </c>
      <c r="FL185" s="7">
        <v>5976633.5490752636</v>
      </c>
      <c r="FM185" s="53">
        <v>-490523</v>
      </c>
      <c r="FO185" s="37">
        <v>22333651.538529191</v>
      </c>
      <c r="FP185" s="132"/>
      <c r="FQ185" s="134">
        <v>3615083.206548275</v>
      </c>
      <c r="FS185" s="67">
        <v>2271328.6534047946</v>
      </c>
      <c r="FT185" s="34">
        <v>9.5928103129659104E-2</v>
      </c>
      <c r="FU185" s="61">
        <v>305.6969923828795</v>
      </c>
      <c r="FW185" s="6">
        <v>563</v>
      </c>
      <c r="FX185" s="6" t="s">
        <v>170</v>
      </c>
      <c r="FY185" s="7">
        <v>7430</v>
      </c>
      <c r="FZ185" s="7">
        <v>26228122.54624033</v>
      </c>
      <c r="GA185" s="7">
        <v>5950902.9346643854</v>
      </c>
      <c r="GB185" s="53">
        <v>-490523</v>
      </c>
      <c r="GD185" s="37">
        <f t="shared" si="132"/>
        <v>25737599.54624033</v>
      </c>
      <c r="GF185" s="67">
        <f t="shared" si="133"/>
        <v>1737253.6145676598</v>
      </c>
      <c r="GG185" s="34">
        <f t="shared" si="134"/>
        <v>7.2384523936175796E-2</v>
      </c>
      <c r="GH185" s="61">
        <f t="shared" si="135"/>
        <v>233.81609886509554</v>
      </c>
      <c r="GJ185" s="50">
        <v>114552.55051999999</v>
      </c>
      <c r="GK185" s="51">
        <v>258792.66570000001</v>
      </c>
      <c r="GL185" s="52">
        <f t="shared" si="136"/>
        <v>144240.11518000002</v>
      </c>
      <c r="GN185" s="70">
        <f t="shared" si="137"/>
        <v>25881839.66142033</v>
      </c>
      <c r="GO185" s="51"/>
      <c r="GP185" s="125">
        <v>17</v>
      </c>
      <c r="GQ185" s="51"/>
      <c r="GR185" s="106" t="s">
        <v>1081</v>
      </c>
      <c r="GS185" s="88">
        <v>7472</v>
      </c>
      <c r="GT185" s="88">
        <v>24490868.93167267</v>
      </c>
      <c r="GU185" s="88">
        <v>5629072.6919021318</v>
      </c>
      <c r="GV185" s="88">
        <v>-490523</v>
      </c>
      <c r="GX185" s="97">
        <f t="shared" si="138"/>
        <v>24000345.93167267</v>
      </c>
      <c r="GZ185" s="88">
        <v>144240.11518000002</v>
      </c>
      <c r="HB185" s="97">
        <f t="shared" si="139"/>
        <v>24144586.046852671</v>
      </c>
      <c r="HD185" s="110">
        <v>563</v>
      </c>
      <c r="HE185" s="53"/>
    </row>
    <row r="186" spans="1:213" x14ac:dyDescent="0.25">
      <c r="A186" s="6">
        <v>564</v>
      </c>
      <c r="B186" s="6" t="s">
        <v>1082</v>
      </c>
      <c r="C186" s="7">
        <v>203567</v>
      </c>
      <c r="D186" s="7">
        <v>219742822.32220915</v>
      </c>
      <c r="E186" s="7">
        <v>36183438.054564394</v>
      </c>
      <c r="F186" s="53">
        <v>-4445469</v>
      </c>
      <c r="H186" s="37">
        <f t="shared" si="140"/>
        <v>215297353.32220915</v>
      </c>
      <c r="I186" s="132"/>
      <c r="J186" s="61">
        <v>78008488.219682738</v>
      </c>
      <c r="K186" s="134"/>
      <c r="L186" s="134">
        <f t="shared" si="104"/>
        <v>293305841.54189187</v>
      </c>
      <c r="M186" s="190">
        <f t="shared" si="141"/>
        <v>1440.8319695328412</v>
      </c>
      <c r="O186" s="67">
        <f t="shared" si="142"/>
        <v>14306926.075149059</v>
      </c>
      <c r="P186" s="34">
        <f t="shared" si="143"/>
        <v>5.1279504263357867E-2</v>
      </c>
      <c r="Q186" s="61">
        <f t="shared" si="144"/>
        <v>70.281165783987873</v>
      </c>
      <c r="S186" s="50">
        <v>12516778.282545999</v>
      </c>
      <c r="T186" s="51">
        <v>1067099.17</v>
      </c>
      <c r="U186" s="52">
        <f t="shared" si="145"/>
        <v>-11449679.112545999</v>
      </c>
      <c r="W186" s="50">
        <f t="shared" si="105"/>
        <v>281856162.42934585</v>
      </c>
      <c r="X186" s="52">
        <f t="shared" si="146"/>
        <v>23488013.535778821</v>
      </c>
      <c r="Y186" s="51"/>
      <c r="Z186" s="6">
        <v>564</v>
      </c>
      <c r="AA186" s="6" t="s">
        <v>171</v>
      </c>
      <c r="AB186" s="7">
        <v>203567</v>
      </c>
      <c r="AC186" s="7">
        <v>219742822.32220915</v>
      </c>
      <c r="AD186" s="7">
        <v>36183438.054564394</v>
      </c>
      <c r="AE186" s="53">
        <v>-6312053</v>
      </c>
      <c r="AG186" s="37">
        <f t="shared" si="147"/>
        <v>213430769.32220915</v>
      </c>
      <c r="AH186" s="132"/>
      <c r="AI186" s="61">
        <v>78008488.219682738</v>
      </c>
      <c r="AJ186" s="134"/>
      <c r="AK186" s="61">
        <f t="shared" si="106"/>
        <v>291439257.54189187</v>
      </c>
      <c r="AM186" s="67">
        <f t="shared" si="148"/>
        <v>12440342.075149059</v>
      </c>
      <c r="AN186" s="34">
        <f t="shared" si="149"/>
        <v>4.458921302377597E-2</v>
      </c>
      <c r="AO186" s="61">
        <f t="shared" si="150"/>
        <v>61.111781748264988</v>
      </c>
      <c r="AQ186" s="50">
        <v>12553959.5122</v>
      </c>
      <c r="AR186" s="51">
        <v>1070268.9999999998</v>
      </c>
      <c r="AS186" s="52">
        <f t="shared" si="107"/>
        <v>-11483690.5122</v>
      </c>
      <c r="AU186" s="70">
        <f t="shared" si="108"/>
        <v>279955567.02969187</v>
      </c>
      <c r="AV186" s="51"/>
      <c r="AW186" s="6">
        <v>564</v>
      </c>
      <c r="AX186" s="6" t="s">
        <v>171</v>
      </c>
      <c r="AY186" s="7">
        <v>203567</v>
      </c>
      <c r="AZ186" s="7">
        <v>219430751.10909927</v>
      </c>
      <c r="BA186" s="7">
        <v>36188281.494564429</v>
      </c>
      <c r="BB186" s="53">
        <v>-6312053</v>
      </c>
      <c r="BD186" s="37">
        <f t="shared" si="109"/>
        <v>213118698.10909927</v>
      </c>
      <c r="BE186" s="132"/>
      <c r="BF186" s="61">
        <v>77999787.650992051</v>
      </c>
      <c r="BG186" s="134"/>
      <c r="BH186" s="61">
        <f t="shared" si="110"/>
        <v>291118485.7600913</v>
      </c>
      <c r="BJ186" s="67">
        <f t="shared" si="151"/>
        <v>12119570.293348491</v>
      </c>
      <c r="BK186" s="34">
        <f t="shared" si="152"/>
        <v>4.3439488906519302E-2</v>
      </c>
      <c r="BL186" s="61">
        <f t="shared" si="153"/>
        <v>59.536026435269427</v>
      </c>
      <c r="BN186" s="50">
        <v>12553959.5122</v>
      </c>
      <c r="BO186" s="51">
        <v>1070268.9999999998</v>
      </c>
      <c r="BP186" s="52">
        <f t="shared" si="111"/>
        <v>-11483690.5122</v>
      </c>
      <c r="BR186" s="70">
        <f t="shared" si="112"/>
        <v>279634795.24789131</v>
      </c>
      <c r="BS186" s="51"/>
      <c r="BT186" s="6">
        <v>564</v>
      </c>
      <c r="BU186" s="6" t="s">
        <v>171</v>
      </c>
      <c r="BV186" s="7">
        <v>203567</v>
      </c>
      <c r="BW186" s="7">
        <v>219365652.76252437</v>
      </c>
      <c r="BX186" s="7">
        <v>36344932.61271321</v>
      </c>
      <c r="BY186" s="53">
        <v>-6312053</v>
      </c>
      <c r="CA186" s="37">
        <f t="shared" si="113"/>
        <v>213053599.76252437</v>
      </c>
      <c r="CB186" s="132"/>
      <c r="CC186" s="61">
        <v>77999787.650992051</v>
      </c>
      <c r="CD186" s="134"/>
      <c r="CE186" s="61">
        <f t="shared" si="114"/>
        <v>291053387.4135164</v>
      </c>
      <c r="CG186" s="67">
        <f t="shared" si="115"/>
        <v>12054471.946773589</v>
      </c>
      <c r="CH186" s="34">
        <f t="shared" si="116"/>
        <v>4.3206160592443248E-2</v>
      </c>
      <c r="CI186" s="61">
        <f t="shared" si="155"/>
        <v>59.216238126875126</v>
      </c>
      <c r="CK186" s="50">
        <v>12553959.5122</v>
      </c>
      <c r="CL186" s="51">
        <v>1070268.9999999998</v>
      </c>
      <c r="CM186" s="52">
        <f t="shared" si="117"/>
        <v>-11483690.5122</v>
      </c>
      <c r="CO186" s="70">
        <f t="shared" si="118"/>
        <v>279569696.9013164</v>
      </c>
      <c r="CP186" s="51"/>
      <c r="CQ186" s="6">
        <v>564</v>
      </c>
      <c r="CR186" s="6" t="s">
        <v>171</v>
      </c>
      <c r="CS186" s="7">
        <v>203567</v>
      </c>
      <c r="CT186" s="7">
        <v>222866084.90392184</v>
      </c>
      <c r="CU186" s="7">
        <v>36344932.61271321</v>
      </c>
      <c r="CV186" s="53">
        <v>-6312053</v>
      </c>
      <c r="CX186" s="37">
        <f t="shared" si="119"/>
        <v>216554031.90392184</v>
      </c>
      <c r="CY186" s="132"/>
      <c r="CZ186" s="61">
        <v>77999787.650992051</v>
      </c>
      <c r="DA186" s="134"/>
      <c r="DB186" s="61">
        <f t="shared" si="120"/>
        <v>294553819.55491388</v>
      </c>
      <c r="DD186" s="67">
        <f t="shared" si="121"/>
        <v>15554904.088171065</v>
      </c>
      <c r="DE186" s="34">
        <f t="shared" si="122"/>
        <v>5.575256112429311E-2</v>
      </c>
      <c r="DF186" s="61">
        <f t="shared" si="154"/>
        <v>76.411717459956989</v>
      </c>
      <c r="DH186" s="50">
        <v>12553959.5122</v>
      </c>
      <c r="DI186" s="51">
        <v>1070268.9999999998</v>
      </c>
      <c r="DJ186" s="52">
        <f t="shared" si="123"/>
        <v>-11483690.5122</v>
      </c>
      <c r="DL186" s="70">
        <f t="shared" si="124"/>
        <v>283070129.04271388</v>
      </c>
      <c r="DM186" s="51"/>
      <c r="DN186" s="6">
        <v>564</v>
      </c>
      <c r="DO186" s="6" t="s">
        <v>171</v>
      </c>
      <c r="DP186" s="7">
        <v>203567</v>
      </c>
      <c r="DQ186" s="7">
        <v>223570517.44589072</v>
      </c>
      <c r="DR186" s="7">
        <v>36261815.513329342</v>
      </c>
      <c r="DS186" s="53">
        <v>-6312053</v>
      </c>
      <c r="DU186" s="37">
        <f t="shared" si="125"/>
        <v>217258464.44589072</v>
      </c>
      <c r="DV186" s="132"/>
      <c r="DW186" s="61">
        <v>79119126.844439283</v>
      </c>
      <c r="DX186" s="134"/>
      <c r="DY186" s="61">
        <f t="shared" si="126"/>
        <v>296377591.29032999</v>
      </c>
      <c r="EA186" s="67">
        <f t="shared" si="127"/>
        <v>17378675.823587179</v>
      </c>
      <c r="EB186" s="34">
        <f t="shared" si="128"/>
        <v>6.2289402790380199E-2</v>
      </c>
      <c r="EC186" s="61">
        <f t="shared" si="129"/>
        <v>85.370791059391649</v>
      </c>
      <c r="EE186" s="50">
        <v>12553959.5122</v>
      </c>
      <c r="EF186" s="51">
        <v>1070268.9999999998</v>
      </c>
      <c r="EG186" s="52">
        <f t="shared" si="130"/>
        <v>-11483690.5122</v>
      </c>
      <c r="EI186" s="70">
        <f t="shared" si="131"/>
        <v>284893900.77812999</v>
      </c>
      <c r="EJ186" s="51"/>
      <c r="EK186" s="6">
        <v>564</v>
      </c>
      <c r="EL186" s="6" t="s">
        <v>171</v>
      </c>
      <c r="EM186" s="7">
        <v>203567</v>
      </c>
      <c r="EN186" s="7">
        <v>231981820.74509478</v>
      </c>
      <c r="EO186" s="7">
        <v>36261815.513329342</v>
      </c>
      <c r="EP186" s="53">
        <v>-6312053</v>
      </c>
      <c r="ER186" s="37">
        <v>225669767.74509478</v>
      </c>
      <c r="ES186" s="132"/>
      <c r="ET186" s="61">
        <v>79119126.844439283</v>
      </c>
      <c r="EU186" s="134"/>
      <c r="EV186" s="61">
        <v>304788894.58953404</v>
      </c>
      <c r="EX186" s="67">
        <v>34512207.322791219</v>
      </c>
      <c r="EY186" s="34">
        <v>0.12769213531439452</v>
      </c>
      <c r="EZ186" s="61">
        <v>169.53733818738411</v>
      </c>
      <c r="FB186" s="50">
        <v>12553959.5122</v>
      </c>
      <c r="FC186" s="51">
        <v>1070268.9999999998</v>
      </c>
      <c r="FD186" s="52">
        <v>-11483690.5122</v>
      </c>
      <c r="FF186" s="70">
        <v>293305204.07733405</v>
      </c>
      <c r="FG186" s="51"/>
      <c r="FH186" s="6">
        <v>564</v>
      </c>
      <c r="FI186" s="6" t="s">
        <v>171</v>
      </c>
      <c r="FJ186" s="7">
        <v>203567</v>
      </c>
      <c r="FK186" s="7">
        <v>232157125.41405553</v>
      </c>
      <c r="FL186" s="7">
        <v>36500730.22011517</v>
      </c>
      <c r="FM186" s="53">
        <v>-6312053</v>
      </c>
      <c r="FO186" s="37">
        <v>225845072.41405553</v>
      </c>
      <c r="FP186" s="132"/>
      <c r="FQ186" s="134">
        <v>79119126.844439283</v>
      </c>
      <c r="FS186" s="67">
        <v>34687511.991751969</v>
      </c>
      <c r="FT186" s="34">
        <v>0.12834074718963087</v>
      </c>
      <c r="FU186" s="61">
        <v>170.39850266375183</v>
      </c>
      <c r="FW186" s="6">
        <v>564</v>
      </c>
      <c r="FX186" s="6" t="s">
        <v>171</v>
      </c>
      <c r="FY186" s="7">
        <v>203567</v>
      </c>
      <c r="FZ186" s="7">
        <v>306864333.03191781</v>
      </c>
      <c r="GA186" s="7">
        <v>36975975.780335471</v>
      </c>
      <c r="GB186" s="53">
        <v>-6312053</v>
      </c>
      <c r="GD186" s="37">
        <f t="shared" si="132"/>
        <v>300552280.03191781</v>
      </c>
      <c r="GF186" s="67">
        <f t="shared" si="133"/>
        <v>21553364.565174997</v>
      </c>
      <c r="GG186" s="34">
        <f t="shared" si="134"/>
        <v>7.725250303972668E-2</v>
      </c>
      <c r="GH186" s="61">
        <f t="shared" si="135"/>
        <v>105.87848013270813</v>
      </c>
      <c r="GJ186" s="50">
        <v>11840444.933301998</v>
      </c>
      <c r="GK186" s="51">
        <v>817497.05619999999</v>
      </c>
      <c r="GL186" s="52">
        <f t="shared" si="136"/>
        <v>-11022947.877101999</v>
      </c>
      <c r="GN186" s="70">
        <f t="shared" si="137"/>
        <v>289529332.15481579</v>
      </c>
      <c r="GO186" s="51"/>
      <c r="GP186" s="125">
        <v>17</v>
      </c>
      <c r="GQ186" s="51"/>
      <c r="GR186" s="106" t="s">
        <v>1082</v>
      </c>
      <c r="GS186" s="88">
        <v>201810</v>
      </c>
      <c r="GT186" s="88">
        <v>285310968.46674281</v>
      </c>
      <c r="GU186" s="88">
        <v>38159856.872299857</v>
      </c>
      <c r="GV186" s="88">
        <v>-6312053</v>
      </c>
      <c r="GX186" s="97">
        <f t="shared" si="138"/>
        <v>278998915.46674281</v>
      </c>
      <c r="GZ186" s="88">
        <v>-11022947.877101999</v>
      </c>
      <c r="HB186" s="97">
        <f t="shared" si="139"/>
        <v>267975967.58964083</v>
      </c>
      <c r="HD186" s="110">
        <v>564</v>
      </c>
      <c r="HE186" s="53"/>
    </row>
    <row r="187" spans="1:213" x14ac:dyDescent="0.25">
      <c r="A187" s="6">
        <v>576</v>
      </c>
      <c r="B187" s="6" t="s">
        <v>1083</v>
      </c>
      <c r="C187" s="7">
        <v>2963</v>
      </c>
      <c r="D187" s="7">
        <v>8821949.8280922249</v>
      </c>
      <c r="E187" s="7">
        <v>2268164.0959533835</v>
      </c>
      <c r="F187" s="53">
        <v>-295128</v>
      </c>
      <c r="H187" s="37">
        <f t="shared" si="140"/>
        <v>8526821.8280922249</v>
      </c>
      <c r="I187" s="132"/>
      <c r="J187" s="61">
        <v>1755103.0136833102</v>
      </c>
      <c r="K187" s="134"/>
      <c r="L187" s="134">
        <f t="shared" si="104"/>
        <v>10281924.841775535</v>
      </c>
      <c r="M187" s="190">
        <f t="shared" si="141"/>
        <v>3470.1062577710209</v>
      </c>
      <c r="O187" s="67">
        <f t="shared" si="142"/>
        <v>725410.83922230266</v>
      </c>
      <c r="P187" s="34">
        <f t="shared" si="143"/>
        <v>7.5907474109125281E-2</v>
      </c>
      <c r="Q187" s="61">
        <f t="shared" si="144"/>
        <v>244.8230979488028</v>
      </c>
      <c r="S187" s="50">
        <v>83274.51612</v>
      </c>
      <c r="T187" s="51">
        <v>39421.498000000007</v>
      </c>
      <c r="U187" s="52">
        <f t="shared" si="145"/>
        <v>-43853.018119999993</v>
      </c>
      <c r="W187" s="50">
        <f t="shared" si="105"/>
        <v>10238071.823655535</v>
      </c>
      <c r="X187" s="52">
        <f t="shared" si="146"/>
        <v>853172.65197129454</v>
      </c>
      <c r="Y187" s="51"/>
      <c r="Z187" s="6">
        <v>576</v>
      </c>
      <c r="AA187" s="6" t="s">
        <v>172</v>
      </c>
      <c r="AB187" s="7">
        <v>2963</v>
      </c>
      <c r="AC187" s="7">
        <v>8821949.8280922249</v>
      </c>
      <c r="AD187" s="7">
        <v>2268164.0959533835</v>
      </c>
      <c r="AE187" s="53">
        <v>-243321</v>
      </c>
      <c r="AG187" s="37">
        <f t="shared" si="147"/>
        <v>8578628.8280922249</v>
      </c>
      <c r="AH187" s="132"/>
      <c r="AI187" s="61">
        <v>1755103.0136833102</v>
      </c>
      <c r="AJ187" s="134"/>
      <c r="AK187" s="61">
        <f t="shared" si="106"/>
        <v>10333731.841775535</v>
      </c>
      <c r="AM187" s="67">
        <f t="shared" si="148"/>
        <v>777217.83922230266</v>
      </c>
      <c r="AN187" s="34">
        <f t="shared" si="149"/>
        <v>8.1328593147527634E-2</v>
      </c>
      <c r="AO187" s="61">
        <f t="shared" si="150"/>
        <v>262.3077418907535</v>
      </c>
      <c r="AQ187" s="50">
        <v>83521.884000000005</v>
      </c>
      <c r="AR187" s="51">
        <v>39538.600000000006</v>
      </c>
      <c r="AS187" s="52">
        <f t="shared" si="107"/>
        <v>-43983.284</v>
      </c>
      <c r="AU187" s="70">
        <f t="shared" si="108"/>
        <v>10289748.557775535</v>
      </c>
      <c r="AV187" s="51"/>
      <c r="AW187" s="6">
        <v>576</v>
      </c>
      <c r="AX187" s="6" t="s">
        <v>172</v>
      </c>
      <c r="AY187" s="7">
        <v>2963</v>
      </c>
      <c r="AZ187" s="7">
        <v>8814937.6377876662</v>
      </c>
      <c r="BA187" s="7">
        <v>2268236.7439533845</v>
      </c>
      <c r="BB187" s="53">
        <v>-243321</v>
      </c>
      <c r="BD187" s="37">
        <f t="shared" si="109"/>
        <v>8571616.6377876662</v>
      </c>
      <c r="BE187" s="132"/>
      <c r="BF187" s="61">
        <v>1734909.5596093391</v>
      </c>
      <c r="BG187" s="134"/>
      <c r="BH187" s="61">
        <f t="shared" si="110"/>
        <v>10306526.197397005</v>
      </c>
      <c r="BJ187" s="67">
        <f t="shared" si="151"/>
        <v>750012.1948437728</v>
      </c>
      <c r="BK187" s="34">
        <f t="shared" si="152"/>
        <v>7.8481776371948031E-2</v>
      </c>
      <c r="BL187" s="61">
        <f t="shared" si="153"/>
        <v>253.12595168537726</v>
      </c>
      <c r="BN187" s="50">
        <v>83521.884000000005</v>
      </c>
      <c r="BO187" s="51">
        <v>39538.600000000006</v>
      </c>
      <c r="BP187" s="52">
        <f t="shared" si="111"/>
        <v>-43983.284</v>
      </c>
      <c r="BR187" s="70">
        <f t="shared" si="112"/>
        <v>10262542.913397005</v>
      </c>
      <c r="BS187" s="51"/>
      <c r="BT187" s="6">
        <v>576</v>
      </c>
      <c r="BU187" s="6" t="s">
        <v>172</v>
      </c>
      <c r="BV187" s="7">
        <v>2963</v>
      </c>
      <c r="BW187" s="7">
        <v>8810584.573457716</v>
      </c>
      <c r="BX187" s="7">
        <v>2265739.2373330966</v>
      </c>
      <c r="BY187" s="53">
        <v>-243321</v>
      </c>
      <c r="CA187" s="37">
        <f t="shared" si="113"/>
        <v>8567263.573457716</v>
      </c>
      <c r="CB187" s="132"/>
      <c r="CC187" s="61">
        <v>1734909.5596093391</v>
      </c>
      <c r="CD187" s="134"/>
      <c r="CE187" s="61">
        <f t="shared" si="114"/>
        <v>10302173.133067055</v>
      </c>
      <c r="CG187" s="67">
        <f t="shared" si="115"/>
        <v>745659.13051382266</v>
      </c>
      <c r="CH187" s="34">
        <f t="shared" si="116"/>
        <v>7.8026268816704866E-2</v>
      </c>
      <c r="CI187" s="61">
        <f t="shared" si="155"/>
        <v>251.65681083827968</v>
      </c>
      <c r="CK187" s="50">
        <v>83521.884000000005</v>
      </c>
      <c r="CL187" s="51">
        <v>39538.600000000006</v>
      </c>
      <c r="CM187" s="52">
        <f t="shared" si="117"/>
        <v>-43983.284</v>
      </c>
      <c r="CO187" s="70">
        <f t="shared" si="118"/>
        <v>10258189.849067055</v>
      </c>
      <c r="CP187" s="51"/>
      <c r="CQ187" s="6">
        <v>576</v>
      </c>
      <c r="CR187" s="6" t="s">
        <v>172</v>
      </c>
      <c r="CS187" s="7">
        <v>2963</v>
      </c>
      <c r="CT187" s="7">
        <v>8714877.2745795343</v>
      </c>
      <c r="CU187" s="7">
        <v>2265739.2373330966</v>
      </c>
      <c r="CV187" s="53">
        <v>-243321</v>
      </c>
      <c r="CX187" s="37">
        <f t="shared" si="119"/>
        <v>8471556.2745795343</v>
      </c>
      <c r="CY187" s="132"/>
      <c r="CZ187" s="61">
        <v>1734909.5596093391</v>
      </c>
      <c r="DA187" s="134"/>
      <c r="DB187" s="61">
        <f t="shared" si="120"/>
        <v>10206465.834188873</v>
      </c>
      <c r="DD187" s="67">
        <f t="shared" si="121"/>
        <v>649951.83163564093</v>
      </c>
      <c r="DE187" s="34">
        <f t="shared" si="122"/>
        <v>6.8011393219535074E-2</v>
      </c>
      <c r="DF187" s="61">
        <f t="shared" si="154"/>
        <v>219.35600122701348</v>
      </c>
      <c r="DH187" s="50">
        <v>83521.884000000005</v>
      </c>
      <c r="DI187" s="51">
        <v>39538.600000000006</v>
      </c>
      <c r="DJ187" s="52">
        <f t="shared" si="123"/>
        <v>-43983.284</v>
      </c>
      <c r="DL187" s="70">
        <f t="shared" si="124"/>
        <v>10162482.550188873</v>
      </c>
      <c r="DM187" s="51"/>
      <c r="DN187" s="6">
        <v>576</v>
      </c>
      <c r="DO187" s="6" t="s">
        <v>172</v>
      </c>
      <c r="DP187" s="7">
        <v>2963</v>
      </c>
      <c r="DQ187" s="7">
        <v>8736274.1200247556</v>
      </c>
      <c r="DR187" s="7">
        <v>2266623.9584661704</v>
      </c>
      <c r="DS187" s="53">
        <v>-243321</v>
      </c>
      <c r="DU187" s="37">
        <f t="shared" si="125"/>
        <v>8492953.1200247556</v>
      </c>
      <c r="DV187" s="132"/>
      <c r="DW187" s="61">
        <v>1740344.9785099092</v>
      </c>
      <c r="DX187" s="134"/>
      <c r="DY187" s="61">
        <f t="shared" si="126"/>
        <v>10233298.098534664</v>
      </c>
      <c r="EA187" s="67">
        <f t="shared" si="127"/>
        <v>676784.09598143212</v>
      </c>
      <c r="EB187" s="34">
        <f t="shared" si="128"/>
        <v>7.0819139259421834E-2</v>
      </c>
      <c r="EC187" s="61">
        <f t="shared" si="129"/>
        <v>228.41177724651777</v>
      </c>
      <c r="EE187" s="50">
        <v>83521.884000000005</v>
      </c>
      <c r="EF187" s="51">
        <v>39538.600000000006</v>
      </c>
      <c r="EG187" s="52">
        <f t="shared" si="130"/>
        <v>-43983.284</v>
      </c>
      <c r="EI187" s="70">
        <f t="shared" si="131"/>
        <v>10189314.814534664</v>
      </c>
      <c r="EJ187" s="51"/>
      <c r="EK187" s="6">
        <v>576</v>
      </c>
      <c r="EL187" s="6" t="s">
        <v>172</v>
      </c>
      <c r="EM187" s="7">
        <v>2963</v>
      </c>
      <c r="EN187" s="7">
        <v>8888904.560738083</v>
      </c>
      <c r="EO187" s="7">
        <v>2266623.9584661704</v>
      </c>
      <c r="EP187" s="53">
        <v>-243321</v>
      </c>
      <c r="ER187" s="37">
        <v>8645583.560738083</v>
      </c>
      <c r="ES187" s="132"/>
      <c r="ET187" s="61">
        <v>1740344.9785099092</v>
      </c>
      <c r="EU187" s="134"/>
      <c r="EV187" s="61">
        <v>10385928.539247992</v>
      </c>
      <c r="EX187" s="67">
        <v>960241.47669476084</v>
      </c>
      <c r="EY187" s="34">
        <v>0.10187495832634301</v>
      </c>
      <c r="EZ187" s="61">
        <v>324.07744741638908</v>
      </c>
      <c r="FB187" s="50">
        <v>83521.884000000005</v>
      </c>
      <c r="FC187" s="51">
        <v>39538.600000000006</v>
      </c>
      <c r="FD187" s="52">
        <v>-43983.284</v>
      </c>
      <c r="FF187" s="70">
        <v>10341945.255247992</v>
      </c>
      <c r="FG187" s="51"/>
      <c r="FH187" s="6">
        <v>576</v>
      </c>
      <c r="FI187" s="6" t="s">
        <v>172</v>
      </c>
      <c r="FJ187" s="7">
        <v>2963</v>
      </c>
      <c r="FK187" s="7">
        <v>8882203.4124497622</v>
      </c>
      <c r="FL187" s="7">
        <v>2260848.6907379776</v>
      </c>
      <c r="FM187" s="53">
        <v>-243321</v>
      </c>
      <c r="FO187" s="37">
        <v>8638882.4124497622</v>
      </c>
      <c r="FP187" s="132"/>
      <c r="FQ187" s="134">
        <v>1740344.9785099092</v>
      </c>
      <c r="FS187" s="67">
        <v>953540.32840644009</v>
      </c>
      <c r="FT187" s="34">
        <v>0.10116401298688406</v>
      </c>
      <c r="FU187" s="61">
        <v>321.81583813919679</v>
      </c>
      <c r="FW187" s="6">
        <v>576</v>
      </c>
      <c r="FX187" s="6" t="s">
        <v>172</v>
      </c>
      <c r="FY187" s="7">
        <v>2963</v>
      </c>
      <c r="FZ187" s="7">
        <v>10452410.069493033</v>
      </c>
      <c r="GA187" s="7">
        <v>2166585.5062154434</v>
      </c>
      <c r="GB187" s="53">
        <v>-243321</v>
      </c>
      <c r="GD187" s="37">
        <f t="shared" si="132"/>
        <v>10209089.069493033</v>
      </c>
      <c r="GF187" s="67">
        <f t="shared" si="133"/>
        <v>652575.06693980098</v>
      </c>
      <c r="GG187" s="34">
        <f t="shared" si="134"/>
        <v>6.8285890311618996E-2</v>
      </c>
      <c r="GH187" s="61">
        <f t="shared" si="135"/>
        <v>220.24133207553189</v>
      </c>
      <c r="GJ187" s="50">
        <v>69618.593160000004</v>
      </c>
      <c r="GK187" s="51">
        <v>34320.884000000005</v>
      </c>
      <c r="GL187" s="52">
        <f t="shared" si="136"/>
        <v>-35297.709159999999</v>
      </c>
      <c r="GN187" s="70">
        <f t="shared" si="137"/>
        <v>10173791.360333033</v>
      </c>
      <c r="GO187" s="51"/>
      <c r="GP187" s="125">
        <v>7</v>
      </c>
      <c r="GQ187" s="51"/>
      <c r="GR187" s="106" t="s">
        <v>1083</v>
      </c>
      <c r="GS187" s="88">
        <v>3027</v>
      </c>
      <c r="GT187" s="88">
        <v>9799835.002553232</v>
      </c>
      <c r="GU187" s="88">
        <v>2066267.6759642691</v>
      </c>
      <c r="GV187" s="88">
        <v>-243321</v>
      </c>
      <c r="GX187" s="97">
        <f t="shared" si="138"/>
        <v>9556514.002553232</v>
      </c>
      <c r="GZ187" s="88">
        <v>-35297.709159999999</v>
      </c>
      <c r="HB187" s="97">
        <f t="shared" si="139"/>
        <v>9521216.2933932319</v>
      </c>
      <c r="HD187" s="110">
        <v>576</v>
      </c>
      <c r="HE187" s="53"/>
    </row>
    <row r="188" spans="1:213" x14ac:dyDescent="0.25">
      <c r="A188" s="6">
        <v>577</v>
      </c>
      <c r="B188" s="6" t="s">
        <v>1084</v>
      </c>
      <c r="C188" s="7">
        <v>10832</v>
      </c>
      <c r="D188" s="7">
        <v>11817159.20618004</v>
      </c>
      <c r="E188" s="7">
        <v>1864254.0392445251</v>
      </c>
      <c r="F188" s="53">
        <v>-130042</v>
      </c>
      <c r="H188" s="37">
        <f t="shared" si="140"/>
        <v>11687117.20618004</v>
      </c>
      <c r="I188" s="132"/>
      <c r="J188" s="61">
        <v>4185810.3576068124</v>
      </c>
      <c r="K188" s="134"/>
      <c r="L188" s="134">
        <f t="shared" si="104"/>
        <v>15872927.563786853</v>
      </c>
      <c r="M188" s="190">
        <f t="shared" si="141"/>
        <v>1465.3736672624495</v>
      </c>
      <c r="O188" s="67">
        <f t="shared" si="142"/>
        <v>1561107.9523497541</v>
      </c>
      <c r="P188" s="34">
        <f t="shared" si="143"/>
        <v>0.10907823007370883</v>
      </c>
      <c r="Q188" s="61">
        <f t="shared" si="144"/>
        <v>144.12001037202307</v>
      </c>
      <c r="S188" s="50">
        <v>209695.18212000001</v>
      </c>
      <c r="T188" s="51">
        <v>371105.82600000006</v>
      </c>
      <c r="U188" s="52">
        <f t="shared" si="145"/>
        <v>161410.64388000005</v>
      </c>
      <c r="W188" s="50">
        <f t="shared" si="105"/>
        <v>16034338.207666853</v>
      </c>
      <c r="X188" s="52">
        <f t="shared" si="146"/>
        <v>1336194.8506389044</v>
      </c>
      <c r="Y188" s="51"/>
      <c r="Z188" s="6">
        <v>577</v>
      </c>
      <c r="AA188" s="6" t="s">
        <v>173</v>
      </c>
      <c r="AB188" s="7">
        <v>10832</v>
      </c>
      <c r="AC188" s="7">
        <v>11817159.20618004</v>
      </c>
      <c r="AD188" s="7">
        <v>1864254.0392445251</v>
      </c>
      <c r="AE188" s="53">
        <v>-416553</v>
      </c>
      <c r="AG188" s="37">
        <f t="shared" si="147"/>
        <v>11400606.20618004</v>
      </c>
      <c r="AH188" s="132"/>
      <c r="AI188" s="61">
        <v>4185810.3576068124</v>
      </c>
      <c r="AJ188" s="134"/>
      <c r="AK188" s="61">
        <f t="shared" si="106"/>
        <v>15586416.563786853</v>
      </c>
      <c r="AM188" s="67">
        <f t="shared" si="148"/>
        <v>1274596.9523497541</v>
      </c>
      <c r="AN188" s="34">
        <f t="shared" si="149"/>
        <v>8.9059042592402229E-2</v>
      </c>
      <c r="AO188" s="61">
        <f t="shared" si="150"/>
        <v>117.66958570437168</v>
      </c>
      <c r="AQ188" s="50">
        <v>210318.084</v>
      </c>
      <c r="AR188" s="51">
        <v>372208.20000000007</v>
      </c>
      <c r="AS188" s="52">
        <f t="shared" si="107"/>
        <v>161890.11600000007</v>
      </c>
      <c r="AU188" s="70">
        <f t="shared" si="108"/>
        <v>15748306.679786853</v>
      </c>
      <c r="AV188" s="51"/>
      <c r="AW188" s="6">
        <v>577</v>
      </c>
      <c r="AX188" s="6" t="s">
        <v>173</v>
      </c>
      <c r="AY188" s="7">
        <v>10832</v>
      </c>
      <c r="AZ188" s="7">
        <v>11798429.413621994</v>
      </c>
      <c r="BA188" s="7">
        <v>1864511.5592445268</v>
      </c>
      <c r="BB188" s="53">
        <v>-416553</v>
      </c>
      <c r="BD188" s="37">
        <f t="shared" si="109"/>
        <v>11381876.413621994</v>
      </c>
      <c r="BE188" s="132"/>
      <c r="BF188" s="61">
        <v>4181956.7255333238</v>
      </c>
      <c r="BG188" s="134"/>
      <c r="BH188" s="61">
        <f t="shared" si="110"/>
        <v>15563833.139155317</v>
      </c>
      <c r="BJ188" s="67">
        <f t="shared" si="151"/>
        <v>1252013.527718218</v>
      </c>
      <c r="BK188" s="34">
        <f t="shared" si="152"/>
        <v>8.7481086382453291E-2</v>
      </c>
      <c r="BL188" s="61">
        <f t="shared" si="153"/>
        <v>115.58470529156371</v>
      </c>
      <c r="BN188" s="50">
        <v>210318.084</v>
      </c>
      <c r="BO188" s="51">
        <v>372208.20000000007</v>
      </c>
      <c r="BP188" s="52">
        <f t="shared" si="111"/>
        <v>161890.11600000007</v>
      </c>
      <c r="BR188" s="70">
        <f t="shared" si="112"/>
        <v>15725723.255155317</v>
      </c>
      <c r="BS188" s="51"/>
      <c r="BT188" s="6">
        <v>577</v>
      </c>
      <c r="BU188" s="6" t="s">
        <v>173</v>
      </c>
      <c r="BV188" s="7">
        <v>10832</v>
      </c>
      <c r="BW188" s="7">
        <v>11812664.99332845</v>
      </c>
      <c r="BX188" s="7">
        <v>1892119.1770691758</v>
      </c>
      <c r="BY188" s="53">
        <v>-416553</v>
      </c>
      <c r="CA188" s="37">
        <f t="shared" si="113"/>
        <v>11396111.99332845</v>
      </c>
      <c r="CB188" s="132"/>
      <c r="CC188" s="61">
        <v>4181956.7255333238</v>
      </c>
      <c r="CD188" s="134"/>
      <c r="CE188" s="61">
        <f t="shared" si="114"/>
        <v>15578068.718861774</v>
      </c>
      <c r="CG188" s="67">
        <f t="shared" si="115"/>
        <v>1266249.1074246746</v>
      </c>
      <c r="CH188" s="34">
        <f t="shared" si="116"/>
        <v>8.8475759323627057E-2</v>
      </c>
      <c r="CI188" s="61">
        <f t="shared" si="155"/>
        <v>116.8989205524995</v>
      </c>
      <c r="CK188" s="50">
        <v>210318.084</v>
      </c>
      <c r="CL188" s="51">
        <v>372208.20000000007</v>
      </c>
      <c r="CM188" s="52">
        <f t="shared" si="117"/>
        <v>161890.11600000007</v>
      </c>
      <c r="CO188" s="70">
        <f t="shared" si="118"/>
        <v>15739958.834861774</v>
      </c>
      <c r="CP188" s="51"/>
      <c r="CQ188" s="6">
        <v>577</v>
      </c>
      <c r="CR188" s="6" t="s">
        <v>173</v>
      </c>
      <c r="CS188" s="7">
        <v>10832</v>
      </c>
      <c r="CT188" s="7">
        <v>11664401.901406785</v>
      </c>
      <c r="CU188" s="7">
        <v>1892119.1770691758</v>
      </c>
      <c r="CV188" s="53">
        <v>-416553</v>
      </c>
      <c r="CX188" s="37">
        <f t="shared" si="119"/>
        <v>11247848.901406785</v>
      </c>
      <c r="CY188" s="132"/>
      <c r="CZ188" s="61">
        <v>4181956.7255333238</v>
      </c>
      <c r="DA188" s="134"/>
      <c r="DB188" s="61">
        <f t="shared" si="120"/>
        <v>15429805.626940109</v>
      </c>
      <c r="DD188" s="67">
        <f t="shared" si="121"/>
        <v>1117986.0155030098</v>
      </c>
      <c r="DE188" s="34">
        <f t="shared" si="122"/>
        <v>7.8116273531674912E-2</v>
      </c>
      <c r="DF188" s="61">
        <f t="shared" si="154"/>
        <v>103.2114120663783</v>
      </c>
      <c r="DH188" s="50">
        <v>210318.084</v>
      </c>
      <c r="DI188" s="51">
        <v>372208.20000000007</v>
      </c>
      <c r="DJ188" s="52">
        <f t="shared" si="123"/>
        <v>161890.11600000007</v>
      </c>
      <c r="DL188" s="70">
        <f t="shared" si="124"/>
        <v>15591695.742940109</v>
      </c>
      <c r="DM188" s="51"/>
      <c r="DN188" s="6">
        <v>577</v>
      </c>
      <c r="DO188" s="6" t="s">
        <v>173</v>
      </c>
      <c r="DP188" s="7">
        <v>10832</v>
      </c>
      <c r="DQ188" s="7">
        <v>11711451.692484356</v>
      </c>
      <c r="DR188" s="7">
        <v>1897907.6106544072</v>
      </c>
      <c r="DS188" s="53">
        <v>-416553</v>
      </c>
      <c r="DU188" s="37">
        <f t="shared" si="125"/>
        <v>11294898.692484356</v>
      </c>
      <c r="DV188" s="132"/>
      <c r="DW188" s="61">
        <v>4246329.7592990585</v>
      </c>
      <c r="DX188" s="134"/>
      <c r="DY188" s="61">
        <f t="shared" si="126"/>
        <v>15541228.451783415</v>
      </c>
      <c r="EA188" s="67">
        <f t="shared" si="127"/>
        <v>1229408.8403463159</v>
      </c>
      <c r="EB188" s="34">
        <f t="shared" si="128"/>
        <v>8.5901644495564367E-2</v>
      </c>
      <c r="EC188" s="61">
        <f t="shared" si="129"/>
        <v>113.49786192266579</v>
      </c>
      <c r="EE188" s="50">
        <v>210318.084</v>
      </c>
      <c r="EF188" s="51">
        <v>372208.20000000007</v>
      </c>
      <c r="EG188" s="52">
        <f t="shared" si="130"/>
        <v>161890.11600000007</v>
      </c>
      <c r="EI188" s="70">
        <f t="shared" si="131"/>
        <v>15703118.567783415</v>
      </c>
      <c r="EJ188" s="51"/>
      <c r="EK188" s="6">
        <v>577</v>
      </c>
      <c r="EL188" s="6" t="s">
        <v>173</v>
      </c>
      <c r="EM188" s="7">
        <v>10832</v>
      </c>
      <c r="EN188" s="7">
        <v>12160098.216018479</v>
      </c>
      <c r="EO188" s="7">
        <v>1897907.6106544072</v>
      </c>
      <c r="EP188" s="53">
        <v>-416553</v>
      </c>
      <c r="ER188" s="37">
        <v>11743545.216018479</v>
      </c>
      <c r="ES188" s="132"/>
      <c r="ET188" s="61">
        <v>4246329.7592990585</v>
      </c>
      <c r="EU188" s="134"/>
      <c r="EV188" s="61">
        <v>15989874.975317538</v>
      </c>
      <c r="EX188" s="67">
        <v>2141805.9638804384</v>
      </c>
      <c r="EY188" s="34">
        <v>0.15466459346148001</v>
      </c>
      <c r="EZ188" s="61">
        <v>197.72950183534329</v>
      </c>
      <c r="FB188" s="50">
        <v>210318.084</v>
      </c>
      <c r="FC188" s="51">
        <v>372208.20000000007</v>
      </c>
      <c r="FD188" s="52">
        <v>161890.11600000007</v>
      </c>
      <c r="FF188" s="70">
        <v>16151765.091317538</v>
      </c>
      <c r="FG188" s="51"/>
      <c r="FH188" s="6">
        <v>577</v>
      </c>
      <c r="FI188" s="6" t="s">
        <v>173</v>
      </c>
      <c r="FJ188" s="7">
        <v>10832</v>
      </c>
      <c r="FK188" s="7">
        <v>12167907.344890054</v>
      </c>
      <c r="FL188" s="7">
        <v>1909086.0348812863</v>
      </c>
      <c r="FM188" s="53">
        <v>-416553</v>
      </c>
      <c r="FO188" s="37">
        <v>11751354.344890054</v>
      </c>
      <c r="FP188" s="132"/>
      <c r="FQ188" s="134">
        <v>4246329.7592990585</v>
      </c>
      <c r="FS188" s="67">
        <v>2149615.0927520134</v>
      </c>
      <c r="FT188" s="34">
        <v>0.15522850810294558</v>
      </c>
      <c r="FU188" s="61">
        <v>198.45043323042958</v>
      </c>
      <c r="FW188" s="6">
        <v>577</v>
      </c>
      <c r="FX188" s="6" t="s">
        <v>173</v>
      </c>
      <c r="FY188" s="7">
        <v>10832</v>
      </c>
      <c r="FZ188" s="7">
        <v>16363976.276417105</v>
      </c>
      <c r="GA188" s="7">
        <v>2074386.2454139828</v>
      </c>
      <c r="GB188" s="53">
        <v>-416553</v>
      </c>
      <c r="GD188" s="37">
        <f t="shared" si="132"/>
        <v>15947423.276417105</v>
      </c>
      <c r="GF188" s="67">
        <f t="shared" si="133"/>
        <v>1635603.6649800055</v>
      </c>
      <c r="GG188" s="34">
        <f t="shared" si="134"/>
        <v>0.11428341813873441</v>
      </c>
      <c r="GH188" s="61">
        <f t="shared" si="135"/>
        <v>150.99738413774054</v>
      </c>
      <c r="GJ188" s="50">
        <v>255162.5722</v>
      </c>
      <c r="GK188" s="51">
        <v>306247.88799999998</v>
      </c>
      <c r="GL188" s="52">
        <f t="shared" si="136"/>
        <v>51085.315799999982</v>
      </c>
      <c r="GN188" s="70">
        <f t="shared" si="137"/>
        <v>15998508.592217105</v>
      </c>
      <c r="GO188" s="51"/>
      <c r="GP188" s="125">
        <v>2</v>
      </c>
      <c r="GQ188" s="51"/>
      <c r="GR188" s="106" t="s">
        <v>1084</v>
      </c>
      <c r="GS188" s="88">
        <v>10730</v>
      </c>
      <c r="GT188" s="88">
        <v>14728372.611437099</v>
      </c>
      <c r="GU188" s="88">
        <v>1879078.5404786121</v>
      </c>
      <c r="GV188" s="88">
        <v>-416553</v>
      </c>
      <c r="GX188" s="97">
        <f t="shared" si="138"/>
        <v>14311819.611437099</v>
      </c>
      <c r="GZ188" s="88">
        <v>51085.315799999982</v>
      </c>
      <c r="HB188" s="97">
        <f t="shared" si="139"/>
        <v>14362904.927237099</v>
      </c>
      <c r="HD188" s="110">
        <v>577</v>
      </c>
      <c r="HE188" s="53"/>
    </row>
    <row r="189" spans="1:213" x14ac:dyDescent="0.25">
      <c r="A189" s="6">
        <v>578</v>
      </c>
      <c r="B189" s="6" t="s">
        <v>1085</v>
      </c>
      <c r="C189" s="7">
        <v>3336</v>
      </c>
      <c r="D189" s="7">
        <v>11490832.071291309</v>
      </c>
      <c r="E189" s="7">
        <v>3240251.7523350669</v>
      </c>
      <c r="F189" s="53">
        <v>28746</v>
      </c>
      <c r="H189" s="37">
        <f t="shared" si="140"/>
        <v>11519578.071291309</v>
      </c>
      <c r="I189" s="132"/>
      <c r="J189" s="61">
        <v>1912305.0687619573</v>
      </c>
      <c r="K189" s="134"/>
      <c r="L189" s="134">
        <f t="shared" si="104"/>
        <v>13431883.140053267</v>
      </c>
      <c r="M189" s="190">
        <f t="shared" si="141"/>
        <v>4026.343866922442</v>
      </c>
      <c r="O189" s="67">
        <f t="shared" si="142"/>
        <v>540148.81833235174</v>
      </c>
      <c r="P189" s="34">
        <f t="shared" si="143"/>
        <v>4.1898848118694973E-2</v>
      </c>
      <c r="Q189" s="61">
        <f t="shared" si="144"/>
        <v>161.91511340897833</v>
      </c>
      <c r="S189" s="50">
        <v>66608.737999999998</v>
      </c>
      <c r="T189" s="51">
        <v>324955.48610000004</v>
      </c>
      <c r="U189" s="52">
        <f t="shared" si="145"/>
        <v>258346.74810000003</v>
      </c>
      <c r="W189" s="50">
        <f t="shared" si="105"/>
        <v>13690229.888153266</v>
      </c>
      <c r="X189" s="52">
        <f t="shared" si="146"/>
        <v>1140852.4906794389</v>
      </c>
      <c r="Y189" s="51"/>
      <c r="Z189" s="6">
        <v>578</v>
      </c>
      <c r="AA189" s="6" t="s">
        <v>174</v>
      </c>
      <c r="AB189" s="7">
        <v>3336</v>
      </c>
      <c r="AC189" s="7">
        <v>11490832.071291309</v>
      </c>
      <c r="AD189" s="7">
        <v>3240251.7523350678</v>
      </c>
      <c r="AE189" s="53">
        <v>-13205</v>
      </c>
      <c r="AG189" s="37">
        <f t="shared" si="147"/>
        <v>11477627.071291309</v>
      </c>
      <c r="AH189" s="132"/>
      <c r="AI189" s="61">
        <v>1912305.0687619573</v>
      </c>
      <c r="AJ189" s="134"/>
      <c r="AK189" s="61">
        <f t="shared" si="106"/>
        <v>13389932.140053267</v>
      </c>
      <c r="AM189" s="67">
        <f t="shared" si="148"/>
        <v>498197.81833235174</v>
      </c>
      <c r="AN189" s="34">
        <f t="shared" si="149"/>
        <v>3.8644747549051832E-2</v>
      </c>
      <c r="AO189" s="61">
        <f t="shared" si="150"/>
        <v>149.33987360082486</v>
      </c>
      <c r="AQ189" s="50">
        <v>66806.600000000006</v>
      </c>
      <c r="AR189" s="51">
        <v>325920.77</v>
      </c>
      <c r="AS189" s="52">
        <f t="shared" si="107"/>
        <v>259114.17</v>
      </c>
      <c r="AU189" s="70">
        <f t="shared" si="108"/>
        <v>13649046.310053267</v>
      </c>
      <c r="AV189" s="51"/>
      <c r="AW189" s="6">
        <v>578</v>
      </c>
      <c r="AX189" s="6" t="s">
        <v>174</v>
      </c>
      <c r="AY189" s="7">
        <v>3336</v>
      </c>
      <c r="AZ189" s="7">
        <v>11483787.642368216</v>
      </c>
      <c r="BA189" s="7">
        <v>3240334.1923350687</v>
      </c>
      <c r="BB189" s="53">
        <v>-13205</v>
      </c>
      <c r="BD189" s="37">
        <f t="shared" si="109"/>
        <v>11470582.642368216</v>
      </c>
      <c r="BE189" s="132"/>
      <c r="BF189" s="61">
        <v>1906949.6698163548</v>
      </c>
      <c r="BG189" s="134"/>
      <c r="BH189" s="61">
        <f t="shared" si="110"/>
        <v>13377532.31218457</v>
      </c>
      <c r="BJ189" s="67">
        <f t="shared" si="151"/>
        <v>485797.99046365544</v>
      </c>
      <c r="BK189" s="34">
        <f t="shared" si="152"/>
        <v>3.7682904281167842E-2</v>
      </c>
      <c r="BL189" s="61">
        <f t="shared" si="153"/>
        <v>145.6228988200406</v>
      </c>
      <c r="BN189" s="50">
        <v>66806.600000000006</v>
      </c>
      <c r="BO189" s="51">
        <v>325920.77</v>
      </c>
      <c r="BP189" s="52">
        <f t="shared" si="111"/>
        <v>259114.17</v>
      </c>
      <c r="BR189" s="70">
        <f t="shared" si="112"/>
        <v>13636646.48218457</v>
      </c>
      <c r="BS189" s="51"/>
      <c r="BT189" s="6">
        <v>578</v>
      </c>
      <c r="BU189" s="6" t="s">
        <v>174</v>
      </c>
      <c r="BV189" s="7">
        <v>3336</v>
      </c>
      <c r="BW189" s="7">
        <v>11489515.202379743</v>
      </c>
      <c r="BX189" s="7">
        <v>3246888.7850938505</v>
      </c>
      <c r="BY189" s="53">
        <v>-13205</v>
      </c>
      <c r="CA189" s="37">
        <f t="shared" si="113"/>
        <v>11476310.202379743</v>
      </c>
      <c r="CB189" s="132"/>
      <c r="CC189" s="61">
        <v>1906949.6698163548</v>
      </c>
      <c r="CD189" s="134"/>
      <c r="CE189" s="61">
        <f t="shared" si="114"/>
        <v>13383259.872196097</v>
      </c>
      <c r="CG189" s="67">
        <f t="shared" si="115"/>
        <v>491525.55047518201</v>
      </c>
      <c r="CH189" s="34">
        <f t="shared" si="116"/>
        <v>3.8127185854817426E-2</v>
      </c>
      <c r="CI189" s="61">
        <f t="shared" si="155"/>
        <v>147.33979330790828</v>
      </c>
      <c r="CK189" s="50">
        <v>66806.600000000006</v>
      </c>
      <c r="CL189" s="51">
        <v>325920.77</v>
      </c>
      <c r="CM189" s="52">
        <f t="shared" si="117"/>
        <v>259114.17</v>
      </c>
      <c r="CO189" s="70">
        <f t="shared" si="118"/>
        <v>13642374.042196097</v>
      </c>
      <c r="CP189" s="51"/>
      <c r="CQ189" s="6">
        <v>578</v>
      </c>
      <c r="CR189" s="6" t="s">
        <v>174</v>
      </c>
      <c r="CS189" s="7">
        <v>3336</v>
      </c>
      <c r="CT189" s="7">
        <v>11164340.380029231</v>
      </c>
      <c r="CU189" s="7">
        <v>3246888.7850938505</v>
      </c>
      <c r="CV189" s="53">
        <v>-13205</v>
      </c>
      <c r="CX189" s="37">
        <f t="shared" si="119"/>
        <v>11151135.380029231</v>
      </c>
      <c r="CY189" s="132"/>
      <c r="CZ189" s="61">
        <v>1906949.6698163548</v>
      </c>
      <c r="DA189" s="134"/>
      <c r="DB189" s="61">
        <f t="shared" si="120"/>
        <v>13058085.049845586</v>
      </c>
      <c r="DD189" s="67">
        <f t="shared" si="121"/>
        <v>166350.72812467068</v>
      </c>
      <c r="DE189" s="34">
        <f t="shared" si="122"/>
        <v>1.2903673312937507E-2</v>
      </c>
      <c r="DF189" s="61">
        <f t="shared" si="154"/>
        <v>49.865326176460037</v>
      </c>
      <c r="DH189" s="50">
        <v>66806.600000000006</v>
      </c>
      <c r="DI189" s="51">
        <v>325920.77</v>
      </c>
      <c r="DJ189" s="52">
        <f t="shared" si="123"/>
        <v>259114.17</v>
      </c>
      <c r="DL189" s="70">
        <f t="shared" si="124"/>
        <v>13317199.219845586</v>
      </c>
      <c r="DM189" s="51"/>
      <c r="DN189" s="6">
        <v>578</v>
      </c>
      <c r="DO189" s="6" t="s">
        <v>174</v>
      </c>
      <c r="DP189" s="7">
        <v>3336</v>
      </c>
      <c r="DQ189" s="7">
        <v>11198353.471522238</v>
      </c>
      <c r="DR189" s="7">
        <v>3246836.2583619682</v>
      </c>
      <c r="DS189" s="53">
        <v>-13205</v>
      </c>
      <c r="DU189" s="37">
        <f t="shared" si="125"/>
        <v>11185148.471522238</v>
      </c>
      <c r="DV189" s="132"/>
      <c r="DW189" s="61">
        <v>1910049.8451250454</v>
      </c>
      <c r="DX189" s="134"/>
      <c r="DY189" s="61">
        <f t="shared" si="126"/>
        <v>13095198.316647284</v>
      </c>
      <c r="EA189" s="67">
        <f t="shared" si="127"/>
        <v>203463.99492636882</v>
      </c>
      <c r="EB189" s="34">
        <f t="shared" si="128"/>
        <v>1.5782515358198017E-2</v>
      </c>
      <c r="EC189" s="61">
        <f t="shared" si="129"/>
        <v>60.990406152988257</v>
      </c>
      <c r="EE189" s="50">
        <v>66806.600000000006</v>
      </c>
      <c r="EF189" s="51">
        <v>325920.77</v>
      </c>
      <c r="EG189" s="52">
        <f t="shared" si="130"/>
        <v>259114.17</v>
      </c>
      <c r="EI189" s="70">
        <f t="shared" si="131"/>
        <v>13354312.486647284</v>
      </c>
      <c r="EJ189" s="51"/>
      <c r="EK189" s="6">
        <v>578</v>
      </c>
      <c r="EL189" s="6" t="s">
        <v>174</v>
      </c>
      <c r="EM189" s="7">
        <v>3336</v>
      </c>
      <c r="EN189" s="7">
        <v>11376952.754813658</v>
      </c>
      <c r="EO189" s="7">
        <v>3246836.2583619682</v>
      </c>
      <c r="EP189" s="53">
        <v>-13205</v>
      </c>
      <c r="ER189" s="37">
        <v>11363747.754813658</v>
      </c>
      <c r="ES189" s="132"/>
      <c r="ET189" s="61">
        <v>1910049.8451250454</v>
      </c>
      <c r="EU189" s="134"/>
      <c r="EV189" s="61">
        <v>13273797.599938704</v>
      </c>
      <c r="EX189" s="67">
        <v>530523.97821778804</v>
      </c>
      <c r="EY189" s="34">
        <v>4.1631686956286468E-2</v>
      </c>
      <c r="EZ189" s="61">
        <v>159.02996948974462</v>
      </c>
      <c r="FB189" s="50">
        <v>66806.600000000006</v>
      </c>
      <c r="FC189" s="51">
        <v>325920.77</v>
      </c>
      <c r="FD189" s="52">
        <v>259114.17</v>
      </c>
      <c r="FF189" s="70">
        <v>13532911.769938704</v>
      </c>
      <c r="FG189" s="51"/>
      <c r="FH189" s="6">
        <v>578</v>
      </c>
      <c r="FI189" s="6" t="s">
        <v>174</v>
      </c>
      <c r="FJ189" s="7">
        <v>3336</v>
      </c>
      <c r="FK189" s="7">
        <v>11379007.820022462</v>
      </c>
      <c r="FL189" s="7">
        <v>3249931.8617547401</v>
      </c>
      <c r="FM189" s="53">
        <v>-13205</v>
      </c>
      <c r="FO189" s="37">
        <v>11365802.820022462</v>
      </c>
      <c r="FP189" s="132"/>
      <c r="FQ189" s="134">
        <v>1910049.8451250454</v>
      </c>
      <c r="FS189" s="67">
        <v>532579.0434265919</v>
      </c>
      <c r="FT189" s="34">
        <v>4.1792953618983011E-2</v>
      </c>
      <c r="FU189" s="61">
        <v>159.64599623099278</v>
      </c>
      <c r="FW189" s="6">
        <v>578</v>
      </c>
      <c r="FX189" s="6" t="s">
        <v>174</v>
      </c>
      <c r="FY189" s="7">
        <v>3336</v>
      </c>
      <c r="FZ189" s="7">
        <v>13252196.521794342</v>
      </c>
      <c r="GA189" s="7">
        <v>3307191.06988905</v>
      </c>
      <c r="GB189" s="53">
        <v>-13205</v>
      </c>
      <c r="GD189" s="37">
        <f t="shared" si="132"/>
        <v>13238991.521794342</v>
      </c>
      <c r="GF189" s="67">
        <f t="shared" si="133"/>
        <v>347257.20007342659</v>
      </c>
      <c r="GG189" s="34">
        <f t="shared" si="134"/>
        <v>2.6936422315835571E-2</v>
      </c>
      <c r="GH189" s="61">
        <f t="shared" si="135"/>
        <v>104.09388491409671</v>
      </c>
      <c r="GJ189" s="50">
        <v>60721.563999999998</v>
      </c>
      <c r="GK189" s="51">
        <v>97946.522799999992</v>
      </c>
      <c r="GL189" s="52">
        <f t="shared" si="136"/>
        <v>37224.958799999993</v>
      </c>
      <c r="GN189" s="70">
        <f t="shared" si="137"/>
        <v>13276216.480594341</v>
      </c>
      <c r="GO189" s="51"/>
      <c r="GP189" s="125">
        <v>18</v>
      </c>
      <c r="GQ189" s="51"/>
      <c r="GR189" s="106" t="s">
        <v>1085</v>
      </c>
      <c r="GS189" s="88">
        <v>3435</v>
      </c>
      <c r="GT189" s="88">
        <v>12904939.321720915</v>
      </c>
      <c r="GU189" s="88">
        <v>3332331.2712001759</v>
      </c>
      <c r="GV189" s="88">
        <v>-13205</v>
      </c>
      <c r="GX189" s="97">
        <f t="shared" si="138"/>
        <v>12891734.321720915</v>
      </c>
      <c r="GZ189" s="88">
        <v>37224.958799999993</v>
      </c>
      <c r="HB189" s="97">
        <f t="shared" si="139"/>
        <v>12928959.280520914</v>
      </c>
      <c r="HD189" s="110">
        <v>578</v>
      </c>
      <c r="HE189" s="53"/>
    </row>
    <row r="190" spans="1:213" x14ac:dyDescent="0.25">
      <c r="A190" s="6">
        <v>580</v>
      </c>
      <c r="B190" s="6" t="s">
        <v>1086</v>
      </c>
      <c r="C190" s="7">
        <v>4842</v>
      </c>
      <c r="D190" s="7">
        <v>14375437.434952501</v>
      </c>
      <c r="E190" s="7">
        <v>3873728.2394645121</v>
      </c>
      <c r="F190" s="53">
        <v>-236086</v>
      </c>
      <c r="H190" s="37">
        <f t="shared" si="140"/>
        <v>14139351.434952501</v>
      </c>
      <c r="I190" s="132"/>
      <c r="J190" s="61">
        <v>2883629.773590853</v>
      </c>
      <c r="K190" s="134"/>
      <c r="L190" s="134">
        <f t="shared" si="104"/>
        <v>17022981.208543353</v>
      </c>
      <c r="M190" s="190">
        <f t="shared" si="141"/>
        <v>3515.6921124624851</v>
      </c>
      <c r="O190" s="67">
        <f t="shared" si="142"/>
        <v>880308.54130591825</v>
      </c>
      <c r="P190" s="34">
        <f t="shared" si="143"/>
        <v>5.4533010701044542E-2</v>
      </c>
      <c r="Q190" s="61">
        <f t="shared" si="144"/>
        <v>181.80680324368407</v>
      </c>
      <c r="S190" s="50">
        <v>63890.014000000003</v>
      </c>
      <c r="T190" s="51">
        <v>48937.032000000007</v>
      </c>
      <c r="U190" s="52">
        <f t="shared" si="145"/>
        <v>-14952.981999999996</v>
      </c>
      <c r="W190" s="50">
        <f t="shared" si="105"/>
        <v>17008028.226543352</v>
      </c>
      <c r="X190" s="52">
        <f t="shared" si="146"/>
        <v>1417335.6855452794</v>
      </c>
      <c r="Y190" s="51"/>
      <c r="Z190" s="6">
        <v>580</v>
      </c>
      <c r="AA190" s="6" t="s">
        <v>175</v>
      </c>
      <c r="AB190" s="7">
        <v>4842</v>
      </c>
      <c r="AC190" s="7">
        <v>14375437.434952501</v>
      </c>
      <c r="AD190" s="7">
        <v>3873728.2394645121</v>
      </c>
      <c r="AE190" s="53">
        <v>-506940</v>
      </c>
      <c r="AG190" s="37">
        <f t="shared" si="147"/>
        <v>13868497.434952501</v>
      </c>
      <c r="AH190" s="132"/>
      <c r="AI190" s="61">
        <v>2883629.773590853</v>
      </c>
      <c r="AJ190" s="134"/>
      <c r="AK190" s="61">
        <f t="shared" si="106"/>
        <v>16752127.208543355</v>
      </c>
      <c r="AM190" s="67">
        <f t="shared" si="148"/>
        <v>609454.54130592011</v>
      </c>
      <c r="AN190" s="34">
        <f t="shared" si="149"/>
        <v>3.775425258686229E-2</v>
      </c>
      <c r="AO190" s="61">
        <f t="shared" si="150"/>
        <v>125.86834805987611</v>
      </c>
      <c r="AQ190" s="50">
        <v>64079.8</v>
      </c>
      <c r="AR190" s="51">
        <v>49082.400000000001</v>
      </c>
      <c r="AS190" s="52">
        <f t="shared" si="107"/>
        <v>-14997.400000000001</v>
      </c>
      <c r="AU190" s="70">
        <f t="shared" si="108"/>
        <v>16737129.808543354</v>
      </c>
      <c r="AV190" s="51"/>
      <c r="AW190" s="6">
        <v>580</v>
      </c>
      <c r="AX190" s="6" t="s">
        <v>175</v>
      </c>
      <c r="AY190" s="7">
        <v>4842</v>
      </c>
      <c r="AZ190" s="7">
        <v>14369385.132769961</v>
      </c>
      <c r="BA190" s="7">
        <v>3873847.4954645126</v>
      </c>
      <c r="BB190" s="53">
        <v>-506940</v>
      </c>
      <c r="BD190" s="37">
        <f t="shared" si="109"/>
        <v>13862445.132769961</v>
      </c>
      <c r="BE190" s="132"/>
      <c r="BF190" s="61">
        <v>2887910.6852987418</v>
      </c>
      <c r="BG190" s="134"/>
      <c r="BH190" s="61">
        <f t="shared" si="110"/>
        <v>16750355.818068702</v>
      </c>
      <c r="BJ190" s="67">
        <f t="shared" si="151"/>
        <v>607683.15083126724</v>
      </c>
      <c r="BK190" s="34">
        <f t="shared" si="152"/>
        <v>3.7644519179565489E-2</v>
      </c>
      <c r="BL190" s="61">
        <f t="shared" si="153"/>
        <v>125.50250946535878</v>
      </c>
      <c r="BN190" s="50">
        <v>64079.8</v>
      </c>
      <c r="BO190" s="51">
        <v>49082.400000000001</v>
      </c>
      <c r="BP190" s="52">
        <f t="shared" si="111"/>
        <v>-14997.400000000001</v>
      </c>
      <c r="BR190" s="70">
        <f t="shared" si="112"/>
        <v>16735358.418068701</v>
      </c>
      <c r="BS190" s="51"/>
      <c r="BT190" s="6">
        <v>580</v>
      </c>
      <c r="BU190" s="6" t="s">
        <v>175</v>
      </c>
      <c r="BV190" s="7">
        <v>4842</v>
      </c>
      <c r="BW190" s="7">
        <v>14361027.684458856</v>
      </c>
      <c r="BX190" s="7">
        <v>3868247.6445762692</v>
      </c>
      <c r="BY190" s="53">
        <v>-506940</v>
      </c>
      <c r="CA190" s="37">
        <f t="shared" si="113"/>
        <v>13854087.684458856</v>
      </c>
      <c r="CB190" s="132"/>
      <c r="CC190" s="61">
        <v>2887910.6852987418</v>
      </c>
      <c r="CD190" s="134"/>
      <c r="CE190" s="61">
        <f t="shared" si="114"/>
        <v>16741998.369757596</v>
      </c>
      <c r="CG190" s="67">
        <f t="shared" si="115"/>
        <v>599325.70252016187</v>
      </c>
      <c r="CH190" s="34">
        <f t="shared" si="116"/>
        <v>3.7126795226203831E-2</v>
      </c>
      <c r="CI190" s="61">
        <f t="shared" si="155"/>
        <v>123.77647718301567</v>
      </c>
      <c r="CK190" s="50">
        <v>64079.8</v>
      </c>
      <c r="CL190" s="51">
        <v>49082.400000000001</v>
      </c>
      <c r="CM190" s="52">
        <f t="shared" si="117"/>
        <v>-14997.400000000001</v>
      </c>
      <c r="CO190" s="70">
        <f t="shared" si="118"/>
        <v>16727000.969757596</v>
      </c>
      <c r="CP190" s="51"/>
      <c r="CQ190" s="6">
        <v>580</v>
      </c>
      <c r="CR190" s="6" t="s">
        <v>175</v>
      </c>
      <c r="CS190" s="7">
        <v>4842</v>
      </c>
      <c r="CT190" s="7">
        <v>14216415.045580212</v>
      </c>
      <c r="CU190" s="7">
        <v>3868247.6445762692</v>
      </c>
      <c r="CV190" s="53">
        <v>-506940</v>
      </c>
      <c r="CX190" s="37">
        <f t="shared" si="119"/>
        <v>13709475.045580212</v>
      </c>
      <c r="CY190" s="132"/>
      <c r="CZ190" s="61">
        <v>2887910.6852987418</v>
      </c>
      <c r="DA190" s="134"/>
      <c r="DB190" s="61">
        <f t="shared" si="120"/>
        <v>16597385.730878953</v>
      </c>
      <c r="DD190" s="67">
        <f t="shared" si="121"/>
        <v>454713.06364151835</v>
      </c>
      <c r="DE190" s="34">
        <f t="shared" si="122"/>
        <v>2.8168387788992773E-2</v>
      </c>
      <c r="DF190" s="61">
        <f t="shared" si="154"/>
        <v>93.910174234101277</v>
      </c>
      <c r="DH190" s="50">
        <v>64079.8</v>
      </c>
      <c r="DI190" s="51">
        <v>49082.400000000001</v>
      </c>
      <c r="DJ190" s="52">
        <f t="shared" si="123"/>
        <v>-14997.400000000001</v>
      </c>
      <c r="DL190" s="70">
        <f t="shared" si="124"/>
        <v>16582388.330878953</v>
      </c>
      <c r="DM190" s="51"/>
      <c r="DN190" s="6">
        <v>580</v>
      </c>
      <c r="DO190" s="6" t="s">
        <v>175</v>
      </c>
      <c r="DP190" s="7">
        <v>4842</v>
      </c>
      <c r="DQ190" s="7">
        <v>14252636.19227197</v>
      </c>
      <c r="DR190" s="7">
        <v>3874695.9328785148</v>
      </c>
      <c r="DS190" s="53">
        <v>-506940</v>
      </c>
      <c r="DU190" s="37">
        <f t="shared" si="125"/>
        <v>13745696.19227197</v>
      </c>
      <c r="DV190" s="132"/>
      <c r="DW190" s="61">
        <v>2897096.8600392444</v>
      </c>
      <c r="DX190" s="134"/>
      <c r="DY190" s="61">
        <f t="shared" si="126"/>
        <v>16642793.052311216</v>
      </c>
      <c r="EA190" s="67">
        <f t="shared" si="127"/>
        <v>500120.38507378101</v>
      </c>
      <c r="EB190" s="34">
        <f t="shared" si="128"/>
        <v>3.098126285424883E-2</v>
      </c>
      <c r="EC190" s="61">
        <f t="shared" si="129"/>
        <v>103.28797709082632</v>
      </c>
      <c r="EE190" s="50">
        <v>64079.8</v>
      </c>
      <c r="EF190" s="51">
        <v>49082.400000000001</v>
      </c>
      <c r="EG190" s="52">
        <f t="shared" si="130"/>
        <v>-14997.400000000001</v>
      </c>
      <c r="EI190" s="70">
        <f t="shared" si="131"/>
        <v>16627795.652311215</v>
      </c>
      <c r="EJ190" s="51"/>
      <c r="EK190" s="6">
        <v>580</v>
      </c>
      <c r="EL190" s="6" t="s">
        <v>175</v>
      </c>
      <c r="EM190" s="7">
        <v>4842</v>
      </c>
      <c r="EN190" s="7">
        <v>14494280.632634446</v>
      </c>
      <c r="EO190" s="7">
        <v>3874695.9328785148</v>
      </c>
      <c r="EP190" s="53">
        <v>-506940</v>
      </c>
      <c r="ER190" s="37">
        <v>13987340.632634446</v>
      </c>
      <c r="ES190" s="132"/>
      <c r="ET190" s="61">
        <v>2897096.8600392444</v>
      </c>
      <c r="EU190" s="134"/>
      <c r="EV190" s="61">
        <v>16884437.492673691</v>
      </c>
      <c r="EX190" s="67">
        <v>956525.00543625653</v>
      </c>
      <c r="EY190" s="34">
        <v>6.0053381521444932E-2</v>
      </c>
      <c r="EZ190" s="61">
        <v>197.54750215536072</v>
      </c>
      <c r="FB190" s="50">
        <v>64079.8</v>
      </c>
      <c r="FC190" s="51">
        <v>49082.400000000001</v>
      </c>
      <c r="FD190" s="52">
        <v>-14997.400000000001</v>
      </c>
      <c r="FF190" s="70">
        <v>16869440.092673693</v>
      </c>
      <c r="FG190" s="51"/>
      <c r="FH190" s="6">
        <v>580</v>
      </c>
      <c r="FI190" s="6" t="s">
        <v>175</v>
      </c>
      <c r="FJ190" s="7">
        <v>4842</v>
      </c>
      <c r="FK190" s="7">
        <v>14486798.401035298</v>
      </c>
      <c r="FL190" s="7">
        <v>3868730.2558923289</v>
      </c>
      <c r="FM190" s="53">
        <v>-506940</v>
      </c>
      <c r="FO190" s="37">
        <v>13979858.401035298</v>
      </c>
      <c r="FP190" s="132"/>
      <c r="FQ190" s="134">
        <v>2897096.8600392444</v>
      </c>
      <c r="FS190" s="67">
        <v>949042.77383710817</v>
      </c>
      <c r="FT190" s="34">
        <v>5.958362557538837E-2</v>
      </c>
      <c r="FU190" s="61">
        <v>196.00222507994798</v>
      </c>
      <c r="FW190" s="6">
        <v>580</v>
      </c>
      <c r="FX190" s="6" t="s">
        <v>175</v>
      </c>
      <c r="FY190" s="7">
        <v>4842</v>
      </c>
      <c r="FZ190" s="7">
        <v>17310328.71495755</v>
      </c>
      <c r="GA190" s="7">
        <v>3936094.4139500409</v>
      </c>
      <c r="GB190" s="53">
        <v>-506940</v>
      </c>
      <c r="GD190" s="37">
        <f t="shared" si="132"/>
        <v>16803388.71495755</v>
      </c>
      <c r="GF190" s="67">
        <f t="shared" si="133"/>
        <v>660716.04772011563</v>
      </c>
      <c r="GG190" s="34">
        <f t="shared" si="134"/>
        <v>4.092978042360236E-2</v>
      </c>
      <c r="GH190" s="61">
        <f t="shared" si="135"/>
        <v>136.45519366379918</v>
      </c>
      <c r="GJ190" s="50">
        <v>89762.312000000005</v>
      </c>
      <c r="GK190" s="51">
        <v>79202.039999999994</v>
      </c>
      <c r="GL190" s="52">
        <f t="shared" si="136"/>
        <v>-10560.272000000012</v>
      </c>
      <c r="GN190" s="70">
        <f t="shared" si="137"/>
        <v>16792828.44295755</v>
      </c>
      <c r="GO190" s="51"/>
      <c r="GP190" s="125">
        <v>9</v>
      </c>
      <c r="GQ190" s="51"/>
      <c r="GR190" s="106" t="s">
        <v>1086</v>
      </c>
      <c r="GS190" s="88">
        <v>4969</v>
      </c>
      <c r="GT190" s="88">
        <v>16649612.667237435</v>
      </c>
      <c r="GU190" s="88">
        <v>3758913.0263444963</v>
      </c>
      <c r="GV190" s="88">
        <v>-506940</v>
      </c>
      <c r="GX190" s="97">
        <f t="shared" si="138"/>
        <v>16142672.667237435</v>
      </c>
      <c r="GZ190" s="88">
        <v>-10560.272000000012</v>
      </c>
      <c r="HB190" s="97">
        <f t="shared" si="139"/>
        <v>16132112.395237435</v>
      </c>
      <c r="HD190" s="110">
        <v>580</v>
      </c>
      <c r="HE190" s="53"/>
    </row>
    <row r="191" spans="1:213" x14ac:dyDescent="0.25">
      <c r="A191" s="6">
        <v>581</v>
      </c>
      <c r="B191" s="6" t="s">
        <v>1087</v>
      </c>
      <c r="C191" s="7">
        <v>6469</v>
      </c>
      <c r="D191" s="7">
        <v>16872517.406610798</v>
      </c>
      <c r="E191" s="7">
        <v>4642423.702895605</v>
      </c>
      <c r="F191" s="53">
        <v>-543082</v>
      </c>
      <c r="H191" s="37">
        <f t="shared" si="140"/>
        <v>16329435.406610798</v>
      </c>
      <c r="I191" s="132"/>
      <c r="J191" s="61">
        <v>3454077.3527947124</v>
      </c>
      <c r="K191" s="134"/>
      <c r="L191" s="134">
        <f t="shared" si="104"/>
        <v>19783512.759405509</v>
      </c>
      <c r="M191" s="190">
        <f t="shared" si="141"/>
        <v>3058.2026216425274</v>
      </c>
      <c r="O191" s="67">
        <f t="shared" si="142"/>
        <v>1358742.2596795708</v>
      </c>
      <c r="P191" s="34">
        <f t="shared" si="143"/>
        <v>7.3745410272534007E-2</v>
      </c>
      <c r="Q191" s="61">
        <f t="shared" si="144"/>
        <v>210.03899515838162</v>
      </c>
      <c r="S191" s="50">
        <v>74112.416240000006</v>
      </c>
      <c r="T191" s="51">
        <v>189019.28610000003</v>
      </c>
      <c r="U191" s="52">
        <f t="shared" si="145"/>
        <v>114906.86986000002</v>
      </c>
      <c r="W191" s="50">
        <f t="shared" si="105"/>
        <v>19898419.62926551</v>
      </c>
      <c r="X191" s="52">
        <f t="shared" si="146"/>
        <v>1658201.6357721258</v>
      </c>
      <c r="Y191" s="51"/>
      <c r="Z191" s="6">
        <v>581</v>
      </c>
      <c r="AA191" s="6" t="s">
        <v>176</v>
      </c>
      <c r="AB191" s="7">
        <v>6469</v>
      </c>
      <c r="AC191" s="7">
        <v>16872517.406610798</v>
      </c>
      <c r="AD191" s="7">
        <v>4642423.702895605</v>
      </c>
      <c r="AE191" s="53">
        <v>-647274</v>
      </c>
      <c r="AG191" s="37">
        <f t="shared" si="147"/>
        <v>16225243.406610798</v>
      </c>
      <c r="AH191" s="132"/>
      <c r="AI191" s="61">
        <v>3454077.3527947124</v>
      </c>
      <c r="AJ191" s="134"/>
      <c r="AK191" s="61">
        <f t="shared" si="106"/>
        <v>19679320.759405509</v>
      </c>
      <c r="AM191" s="67">
        <f t="shared" si="148"/>
        <v>1254550.2596795708</v>
      </c>
      <c r="AN191" s="34">
        <f t="shared" si="149"/>
        <v>6.8090414461240201E-2</v>
      </c>
      <c r="AO191" s="61">
        <f t="shared" si="150"/>
        <v>193.9326417807344</v>
      </c>
      <c r="AQ191" s="50">
        <v>74332.567999999999</v>
      </c>
      <c r="AR191" s="51">
        <v>189580.77000000002</v>
      </c>
      <c r="AS191" s="52">
        <f t="shared" si="107"/>
        <v>115248.20200000002</v>
      </c>
      <c r="AU191" s="70">
        <f t="shared" si="108"/>
        <v>19794568.961405508</v>
      </c>
      <c r="AV191" s="51"/>
      <c r="AW191" s="6">
        <v>581</v>
      </c>
      <c r="AX191" s="6" t="s">
        <v>176</v>
      </c>
      <c r="AY191" s="7">
        <v>6469</v>
      </c>
      <c r="AZ191" s="7">
        <v>16837060.033892266</v>
      </c>
      <c r="BA191" s="7">
        <v>4642581.1908956058</v>
      </c>
      <c r="BB191" s="53">
        <v>-647274</v>
      </c>
      <c r="BD191" s="37">
        <f t="shared" si="109"/>
        <v>16189786.033892266</v>
      </c>
      <c r="BE191" s="132"/>
      <c r="BF191" s="61">
        <v>3450496.3860696726</v>
      </c>
      <c r="BG191" s="134"/>
      <c r="BH191" s="61">
        <f t="shared" si="110"/>
        <v>19640282.41996194</v>
      </c>
      <c r="BJ191" s="67">
        <f t="shared" si="151"/>
        <v>1215511.9202360027</v>
      </c>
      <c r="BK191" s="34">
        <f t="shared" si="152"/>
        <v>6.597161795063243E-2</v>
      </c>
      <c r="BL191" s="61">
        <f t="shared" si="153"/>
        <v>187.89796262729985</v>
      </c>
      <c r="BN191" s="50">
        <v>74332.567999999999</v>
      </c>
      <c r="BO191" s="51">
        <v>189580.77000000002</v>
      </c>
      <c r="BP191" s="52">
        <f t="shared" si="111"/>
        <v>115248.20200000002</v>
      </c>
      <c r="BR191" s="70">
        <f t="shared" si="112"/>
        <v>19755530.62196194</v>
      </c>
      <c r="BS191" s="51"/>
      <c r="BT191" s="6">
        <v>581</v>
      </c>
      <c r="BU191" s="6" t="s">
        <v>176</v>
      </c>
      <c r="BV191" s="7">
        <v>6469</v>
      </c>
      <c r="BW191" s="7">
        <v>16835736.899502341</v>
      </c>
      <c r="BX191" s="7">
        <v>4645549.9219991462</v>
      </c>
      <c r="BY191" s="53">
        <v>-647274</v>
      </c>
      <c r="CA191" s="37">
        <f t="shared" si="113"/>
        <v>16188462.899502341</v>
      </c>
      <c r="CB191" s="132"/>
      <c r="CC191" s="61">
        <v>3450496.3860696726</v>
      </c>
      <c r="CD191" s="134"/>
      <c r="CE191" s="61">
        <f t="shared" si="114"/>
        <v>19638959.285572015</v>
      </c>
      <c r="CG191" s="67">
        <f t="shared" si="115"/>
        <v>1214188.7858460769</v>
      </c>
      <c r="CH191" s="34">
        <f t="shared" si="116"/>
        <v>6.5899805148950844E-2</v>
      </c>
      <c r="CI191" s="61">
        <f t="shared" si="155"/>
        <v>187.6934280176344</v>
      </c>
      <c r="CK191" s="50">
        <v>74332.567999999999</v>
      </c>
      <c r="CL191" s="51">
        <v>189580.77000000002</v>
      </c>
      <c r="CM191" s="52">
        <f t="shared" si="117"/>
        <v>115248.20200000002</v>
      </c>
      <c r="CO191" s="70">
        <f t="shared" si="118"/>
        <v>19754207.487572014</v>
      </c>
      <c r="CP191" s="51"/>
      <c r="CQ191" s="6">
        <v>581</v>
      </c>
      <c r="CR191" s="6" t="s">
        <v>176</v>
      </c>
      <c r="CS191" s="7">
        <v>6469</v>
      </c>
      <c r="CT191" s="7">
        <v>16286685.836001884</v>
      </c>
      <c r="CU191" s="7">
        <v>4645549.9219991462</v>
      </c>
      <c r="CV191" s="53">
        <v>-647274</v>
      </c>
      <c r="CX191" s="37">
        <f t="shared" si="119"/>
        <v>15639411.836001884</v>
      </c>
      <c r="CY191" s="132"/>
      <c r="CZ191" s="61">
        <v>3450496.3860696726</v>
      </c>
      <c r="DA191" s="134"/>
      <c r="DB191" s="61">
        <f t="shared" si="120"/>
        <v>19089908.222071558</v>
      </c>
      <c r="DD191" s="67">
        <f t="shared" si="121"/>
        <v>665137.72234562039</v>
      </c>
      <c r="DE191" s="34">
        <f t="shared" si="122"/>
        <v>3.6100190358165606E-2</v>
      </c>
      <c r="DF191" s="61">
        <f t="shared" si="154"/>
        <v>102.81924908728094</v>
      </c>
      <c r="DH191" s="50">
        <v>74332.567999999999</v>
      </c>
      <c r="DI191" s="51">
        <v>189580.77000000002</v>
      </c>
      <c r="DJ191" s="52">
        <f t="shared" si="123"/>
        <v>115248.20200000002</v>
      </c>
      <c r="DL191" s="70">
        <f t="shared" si="124"/>
        <v>19205156.424071558</v>
      </c>
      <c r="DM191" s="51"/>
      <c r="DN191" s="6">
        <v>581</v>
      </c>
      <c r="DO191" s="6" t="s">
        <v>176</v>
      </c>
      <c r="DP191" s="7">
        <v>6469</v>
      </c>
      <c r="DQ191" s="7">
        <v>16337039.136532422</v>
      </c>
      <c r="DR191" s="7">
        <v>4655618.3024503421</v>
      </c>
      <c r="DS191" s="53">
        <v>-647274</v>
      </c>
      <c r="DU191" s="37">
        <f t="shared" si="125"/>
        <v>15689765.136532422</v>
      </c>
      <c r="DV191" s="132"/>
      <c r="DW191" s="61">
        <v>3467402.9375075838</v>
      </c>
      <c r="DX191" s="134"/>
      <c r="DY191" s="61">
        <f t="shared" si="126"/>
        <v>19157168.074040007</v>
      </c>
      <c r="EA191" s="67">
        <f t="shared" si="127"/>
        <v>732397.574314069</v>
      </c>
      <c r="EB191" s="34">
        <f t="shared" si="128"/>
        <v>3.9750702692604133E-2</v>
      </c>
      <c r="EC191" s="61">
        <f t="shared" si="129"/>
        <v>113.21650553626047</v>
      </c>
      <c r="EE191" s="50">
        <v>74332.567999999999</v>
      </c>
      <c r="EF191" s="51">
        <v>189580.77000000002</v>
      </c>
      <c r="EG191" s="52">
        <f t="shared" si="130"/>
        <v>115248.20200000002</v>
      </c>
      <c r="EI191" s="70">
        <f t="shared" si="131"/>
        <v>19272416.276040006</v>
      </c>
      <c r="EJ191" s="51"/>
      <c r="EK191" s="6">
        <v>581</v>
      </c>
      <c r="EL191" s="6" t="s">
        <v>176</v>
      </c>
      <c r="EM191" s="7">
        <v>6469</v>
      </c>
      <c r="EN191" s="7">
        <v>16649942.945552573</v>
      </c>
      <c r="EO191" s="7">
        <v>4655618.3024503421</v>
      </c>
      <c r="EP191" s="53">
        <v>-647274</v>
      </c>
      <c r="ER191" s="37">
        <v>16002668.945552573</v>
      </c>
      <c r="ES191" s="132"/>
      <c r="ET191" s="61">
        <v>3467402.9375075838</v>
      </c>
      <c r="EU191" s="134"/>
      <c r="EV191" s="61">
        <v>19470071.883060157</v>
      </c>
      <c r="EX191" s="67">
        <v>1328911.0233342201</v>
      </c>
      <c r="EY191" s="34">
        <v>7.3253913220319475E-2</v>
      </c>
      <c r="EZ191" s="61">
        <v>205.42758128524039</v>
      </c>
      <c r="FB191" s="50">
        <v>74332.567999999999</v>
      </c>
      <c r="FC191" s="51">
        <v>189580.77000000002</v>
      </c>
      <c r="FD191" s="52">
        <v>115248.20200000002</v>
      </c>
      <c r="FF191" s="70">
        <v>19585320.085060157</v>
      </c>
      <c r="FG191" s="51"/>
      <c r="FH191" s="6">
        <v>581</v>
      </c>
      <c r="FI191" s="6" t="s">
        <v>176</v>
      </c>
      <c r="FJ191" s="7">
        <v>6469</v>
      </c>
      <c r="FK191" s="7">
        <v>16635842.231238011</v>
      </c>
      <c r="FL191" s="7">
        <v>4643543.3140480611</v>
      </c>
      <c r="FM191" s="53">
        <v>-647274</v>
      </c>
      <c r="FO191" s="37">
        <v>15988568.231238011</v>
      </c>
      <c r="FP191" s="132"/>
      <c r="FQ191" s="134">
        <v>3467402.9375075838</v>
      </c>
      <c r="FS191" s="67">
        <v>1314810.3090196587</v>
      </c>
      <c r="FT191" s="34">
        <v>7.2476635822054103E-2</v>
      </c>
      <c r="FU191" s="61">
        <v>203.24784495589097</v>
      </c>
      <c r="FW191" s="6">
        <v>581</v>
      </c>
      <c r="FX191" s="6" t="s">
        <v>176</v>
      </c>
      <c r="FY191" s="7">
        <v>6469</v>
      </c>
      <c r="FZ191" s="7">
        <v>19923792.072488829</v>
      </c>
      <c r="GA191" s="7">
        <v>4655231.6134629687</v>
      </c>
      <c r="GB191" s="53">
        <v>-647274</v>
      </c>
      <c r="GD191" s="37">
        <f t="shared" si="132"/>
        <v>19276518.072488829</v>
      </c>
      <c r="GF191" s="67">
        <f t="shared" si="133"/>
        <v>851747.57276289165</v>
      </c>
      <c r="GG191" s="34">
        <f t="shared" si="134"/>
        <v>4.6228395234315732E-2</v>
      </c>
      <c r="GH191" s="61">
        <f t="shared" si="135"/>
        <v>131.6660338171111</v>
      </c>
      <c r="GJ191" s="50">
        <v>68008.15168000001</v>
      </c>
      <c r="GK191" s="51">
        <v>178402.59510000001</v>
      </c>
      <c r="GL191" s="52">
        <f t="shared" si="136"/>
        <v>110394.44342</v>
      </c>
      <c r="GN191" s="70">
        <f t="shared" si="137"/>
        <v>19386912.51590883</v>
      </c>
      <c r="GO191" s="51"/>
      <c r="GP191" s="125">
        <v>6</v>
      </c>
      <c r="GQ191" s="51"/>
      <c r="GR191" s="106" t="s">
        <v>1087</v>
      </c>
      <c r="GS191" s="88">
        <v>6562</v>
      </c>
      <c r="GT191" s="88">
        <v>19072044.499725938</v>
      </c>
      <c r="GU191" s="88">
        <v>4730653.533808291</v>
      </c>
      <c r="GV191" s="88">
        <v>-647274</v>
      </c>
      <c r="GX191" s="97">
        <f t="shared" si="138"/>
        <v>18424770.499725938</v>
      </c>
      <c r="GZ191" s="88">
        <v>110394.44342</v>
      </c>
      <c r="HB191" s="97">
        <f t="shared" si="139"/>
        <v>18535164.943145938</v>
      </c>
      <c r="HD191" s="110">
        <v>581</v>
      </c>
      <c r="HE191" s="53"/>
    </row>
    <row r="192" spans="1:213" x14ac:dyDescent="0.25">
      <c r="A192" s="6">
        <v>583</v>
      </c>
      <c r="B192" s="6" t="s">
        <v>1088</v>
      </c>
      <c r="C192" s="6">
        <v>954</v>
      </c>
      <c r="D192" s="7">
        <v>4198271.5486350833</v>
      </c>
      <c r="E192" s="7">
        <v>609005.37512846978</v>
      </c>
      <c r="F192" s="53">
        <v>-172068</v>
      </c>
      <c r="H192" s="37">
        <f t="shared" si="140"/>
        <v>4026203.5486350833</v>
      </c>
      <c r="I192" s="132"/>
      <c r="J192" s="61">
        <v>538922.24811117537</v>
      </c>
      <c r="K192" s="134"/>
      <c r="L192" s="134">
        <f t="shared" si="104"/>
        <v>4565125.7967462586</v>
      </c>
      <c r="M192" s="190">
        <f t="shared" si="141"/>
        <v>4785.2471664006907</v>
      </c>
      <c r="O192" s="67">
        <f t="shared" si="142"/>
        <v>385193.77312190086</v>
      </c>
      <c r="P192" s="34">
        <f t="shared" si="143"/>
        <v>9.2153118984912338E-2</v>
      </c>
      <c r="Q192" s="61">
        <f t="shared" si="144"/>
        <v>403.76705777977031</v>
      </c>
      <c r="S192" s="50">
        <v>0</v>
      </c>
      <c r="T192" s="51">
        <v>98010.000199999995</v>
      </c>
      <c r="U192" s="52">
        <f t="shared" si="145"/>
        <v>98010.000199999995</v>
      </c>
      <c r="W192" s="50">
        <f t="shared" si="105"/>
        <v>4663135.7969462583</v>
      </c>
      <c r="X192" s="52">
        <f t="shared" si="146"/>
        <v>388594.64974552154</v>
      </c>
      <c r="Y192" s="51"/>
      <c r="Z192" s="6">
        <v>583</v>
      </c>
      <c r="AA192" s="6" t="s">
        <v>177</v>
      </c>
      <c r="AB192" s="6">
        <v>954</v>
      </c>
      <c r="AC192" s="7">
        <v>4198271.5486350833</v>
      </c>
      <c r="AD192" s="7">
        <v>609005.37512846955</v>
      </c>
      <c r="AE192" s="53">
        <v>-226034</v>
      </c>
      <c r="AG192" s="37">
        <f t="shared" si="147"/>
        <v>3972237.5486350833</v>
      </c>
      <c r="AH192" s="132"/>
      <c r="AI192" s="61">
        <v>538922.24811117537</v>
      </c>
      <c r="AJ192" s="134"/>
      <c r="AK192" s="61">
        <f t="shared" si="106"/>
        <v>4511159.7967462586</v>
      </c>
      <c r="AM192" s="67">
        <f t="shared" si="148"/>
        <v>331227.77312190086</v>
      </c>
      <c r="AN192" s="34">
        <f t="shared" si="149"/>
        <v>7.9242382710974835E-2</v>
      </c>
      <c r="AO192" s="61">
        <f t="shared" si="150"/>
        <v>347.19892360786253</v>
      </c>
      <c r="AQ192" s="50">
        <v>0</v>
      </c>
      <c r="AR192" s="51">
        <v>98301.14</v>
      </c>
      <c r="AS192" s="52">
        <f t="shared" si="107"/>
        <v>98301.14</v>
      </c>
      <c r="AU192" s="70">
        <f t="shared" si="108"/>
        <v>4609460.9367462583</v>
      </c>
      <c r="AV192" s="51"/>
      <c r="AW192" s="6">
        <v>583</v>
      </c>
      <c r="AX192" s="6" t="s">
        <v>177</v>
      </c>
      <c r="AY192" s="6">
        <v>954</v>
      </c>
      <c r="AZ192" s="7">
        <v>4201842.3887112401</v>
      </c>
      <c r="BA192" s="7">
        <v>609028.36712846963</v>
      </c>
      <c r="BB192" s="53">
        <v>-226034</v>
      </c>
      <c r="BD192" s="37">
        <f t="shared" si="109"/>
        <v>3975808.3887112401</v>
      </c>
      <c r="BE192" s="132"/>
      <c r="BF192" s="61">
        <v>536084.24766337848</v>
      </c>
      <c r="BG192" s="134"/>
      <c r="BH192" s="61">
        <f t="shared" si="110"/>
        <v>4511892.6363746189</v>
      </c>
      <c r="BJ192" s="67">
        <f t="shared" si="151"/>
        <v>331960.61275026109</v>
      </c>
      <c r="BK192" s="34">
        <f t="shared" si="152"/>
        <v>7.9417706047387557E-2</v>
      </c>
      <c r="BL192" s="61">
        <f t="shared" si="153"/>
        <v>347.96709931893196</v>
      </c>
      <c r="BN192" s="50">
        <v>0</v>
      </c>
      <c r="BO192" s="51">
        <v>98301.14</v>
      </c>
      <c r="BP192" s="52">
        <f t="shared" si="111"/>
        <v>98301.14</v>
      </c>
      <c r="BR192" s="70">
        <f t="shared" si="112"/>
        <v>4610193.7763746185</v>
      </c>
      <c r="BS192" s="51"/>
      <c r="BT192" s="6">
        <v>583</v>
      </c>
      <c r="BU192" s="6" t="s">
        <v>177</v>
      </c>
      <c r="BV192" s="6">
        <v>954</v>
      </c>
      <c r="BW192" s="7">
        <v>4199497.5247177482</v>
      </c>
      <c r="BX192" s="7">
        <v>607260.99725804199</v>
      </c>
      <c r="BY192" s="53">
        <v>-226034</v>
      </c>
      <c r="CA192" s="37">
        <f t="shared" si="113"/>
        <v>3973463.5247177482</v>
      </c>
      <c r="CB192" s="132"/>
      <c r="CC192" s="61">
        <v>536084.24766337848</v>
      </c>
      <c r="CD192" s="134"/>
      <c r="CE192" s="61">
        <f t="shared" si="114"/>
        <v>4509547.7723811269</v>
      </c>
      <c r="CG192" s="67">
        <f t="shared" si="115"/>
        <v>329615.74875676911</v>
      </c>
      <c r="CH192" s="34">
        <f t="shared" si="116"/>
        <v>7.8856724677298498E-2</v>
      </c>
      <c r="CI192" s="61">
        <f t="shared" si="155"/>
        <v>345.50917060457977</v>
      </c>
      <c r="CK192" s="50">
        <v>0</v>
      </c>
      <c r="CL192" s="51">
        <v>98301.14</v>
      </c>
      <c r="CM192" s="52">
        <f t="shared" si="117"/>
        <v>98301.14</v>
      </c>
      <c r="CO192" s="70">
        <f t="shared" si="118"/>
        <v>4607848.9123811265</v>
      </c>
      <c r="CP192" s="51"/>
      <c r="CQ192" s="6">
        <v>583</v>
      </c>
      <c r="CR192" s="6" t="s">
        <v>177</v>
      </c>
      <c r="CS192" s="6">
        <v>954</v>
      </c>
      <c r="CT192" s="7">
        <v>4034858.7654264928</v>
      </c>
      <c r="CU192" s="7">
        <v>607260.99725804199</v>
      </c>
      <c r="CV192" s="53">
        <v>-226034</v>
      </c>
      <c r="CX192" s="37">
        <f t="shared" si="119"/>
        <v>3808824.7654264928</v>
      </c>
      <c r="CY192" s="132"/>
      <c r="CZ192" s="61">
        <v>536084.24766337848</v>
      </c>
      <c r="DA192" s="134"/>
      <c r="DB192" s="61">
        <f t="shared" si="120"/>
        <v>4344909.013089871</v>
      </c>
      <c r="DD192" s="67">
        <f t="shared" si="121"/>
        <v>164976.98946551327</v>
      </c>
      <c r="DE192" s="34">
        <f t="shared" si="122"/>
        <v>3.9468821151417706E-2</v>
      </c>
      <c r="DF192" s="61">
        <f t="shared" si="154"/>
        <v>172.93185478565331</v>
      </c>
      <c r="DH192" s="50">
        <v>0</v>
      </c>
      <c r="DI192" s="51">
        <v>98301.14</v>
      </c>
      <c r="DJ192" s="52">
        <f t="shared" si="123"/>
        <v>98301.14</v>
      </c>
      <c r="DL192" s="70">
        <f t="shared" si="124"/>
        <v>4443210.1530898707</v>
      </c>
      <c r="DM192" s="51"/>
      <c r="DN192" s="6">
        <v>583</v>
      </c>
      <c r="DO192" s="6" t="s">
        <v>177</v>
      </c>
      <c r="DP192" s="6">
        <v>954</v>
      </c>
      <c r="DQ192" s="7">
        <v>4045251.4579637265</v>
      </c>
      <c r="DR192" s="7">
        <v>606546.68151932233</v>
      </c>
      <c r="DS192" s="53">
        <v>-226034</v>
      </c>
      <c r="DU192" s="37">
        <f t="shared" si="125"/>
        <v>3819217.4579637265</v>
      </c>
      <c r="DV192" s="132"/>
      <c r="DW192" s="61">
        <v>538366.6193773977</v>
      </c>
      <c r="DX192" s="134"/>
      <c r="DY192" s="61">
        <f t="shared" si="126"/>
        <v>4357584.0773411244</v>
      </c>
      <c r="EA192" s="67">
        <f t="shared" si="127"/>
        <v>177652.05371676665</v>
      </c>
      <c r="EB192" s="34">
        <f t="shared" si="128"/>
        <v>4.2501182486390572E-2</v>
      </c>
      <c r="EC192" s="61">
        <f t="shared" si="129"/>
        <v>186.21808565698811</v>
      </c>
      <c r="EE192" s="50">
        <v>0</v>
      </c>
      <c r="EF192" s="51">
        <v>98301.14</v>
      </c>
      <c r="EG192" s="52">
        <f t="shared" si="130"/>
        <v>98301.14</v>
      </c>
      <c r="EI192" s="70">
        <f t="shared" si="131"/>
        <v>4455885.2173411241</v>
      </c>
      <c r="EJ192" s="51"/>
      <c r="EK192" s="6">
        <v>583</v>
      </c>
      <c r="EL192" s="6" t="s">
        <v>177</v>
      </c>
      <c r="EM192" s="6">
        <v>954</v>
      </c>
      <c r="EN192" s="7">
        <v>4093798.4058835702</v>
      </c>
      <c r="EO192" s="7">
        <v>606546.68151932233</v>
      </c>
      <c r="EP192" s="53">
        <v>-226034</v>
      </c>
      <c r="ER192" s="37">
        <v>3867764.4058835702</v>
      </c>
      <c r="ES192" s="132"/>
      <c r="ET192" s="61">
        <v>538366.6193773977</v>
      </c>
      <c r="EU192" s="134"/>
      <c r="EV192" s="61">
        <v>4406131.0252609681</v>
      </c>
      <c r="EX192" s="67">
        <v>267603.76163661107</v>
      </c>
      <c r="EY192" s="34">
        <v>6.4661592056845449E-2</v>
      </c>
      <c r="EZ192" s="61">
        <v>280.50708766940363</v>
      </c>
      <c r="FB192" s="50">
        <v>0</v>
      </c>
      <c r="FC192" s="51">
        <v>98301.14</v>
      </c>
      <c r="FD192" s="52">
        <v>98301.14</v>
      </c>
      <c r="FF192" s="70">
        <v>4504432.1652609678</v>
      </c>
      <c r="FG192" s="51"/>
      <c r="FH192" s="6">
        <v>583</v>
      </c>
      <c r="FI192" s="6" t="s">
        <v>177</v>
      </c>
      <c r="FJ192" s="6">
        <v>954</v>
      </c>
      <c r="FK192" s="7">
        <v>4107522.6020777179</v>
      </c>
      <c r="FL192" s="7">
        <v>620582.39600401116</v>
      </c>
      <c r="FM192" s="53">
        <v>-226034</v>
      </c>
      <c r="FO192" s="37">
        <v>3881488.6020777179</v>
      </c>
      <c r="FP192" s="132"/>
      <c r="FQ192" s="134">
        <v>538366.6193773977</v>
      </c>
      <c r="FS192" s="67">
        <v>281327.95783075877</v>
      </c>
      <c r="FT192" s="34">
        <v>6.7977794976366288E-2</v>
      </c>
      <c r="FU192" s="61">
        <v>294.89303755844736</v>
      </c>
      <c r="FW192" s="6">
        <v>583</v>
      </c>
      <c r="FX192" s="6" t="s">
        <v>177</v>
      </c>
      <c r="FY192" s="6">
        <v>954</v>
      </c>
      <c r="FZ192" s="7">
        <v>4588935.9167223005</v>
      </c>
      <c r="GA192" s="7">
        <v>592642.62104455358</v>
      </c>
      <c r="GB192" s="53">
        <v>-226034</v>
      </c>
      <c r="GD192" s="37">
        <f t="shared" si="132"/>
        <v>4362901.9167223005</v>
      </c>
      <c r="GF192" s="67">
        <f t="shared" si="133"/>
        <v>182969.8930979427</v>
      </c>
      <c r="GG192" s="34">
        <f t="shared" si="134"/>
        <v>4.3773413554053967E-2</v>
      </c>
      <c r="GH192" s="61">
        <f t="shared" si="135"/>
        <v>191.79234077352484</v>
      </c>
      <c r="GJ192" s="50">
        <v>0</v>
      </c>
      <c r="GK192" s="51">
        <v>85934.213399999993</v>
      </c>
      <c r="GL192" s="52">
        <f t="shared" si="136"/>
        <v>85934.213399999993</v>
      </c>
      <c r="GN192" s="70">
        <f t="shared" si="137"/>
        <v>4448836.1301223002</v>
      </c>
      <c r="GO192" s="51"/>
      <c r="GP192" s="125">
        <v>19</v>
      </c>
      <c r="GQ192" s="51"/>
      <c r="GR192" s="106" t="s">
        <v>1088</v>
      </c>
      <c r="GS192" s="88">
        <v>958</v>
      </c>
      <c r="GT192" s="88">
        <v>4405966.0236243578</v>
      </c>
      <c r="GU192" s="88">
        <v>582875.46777674451</v>
      </c>
      <c r="GV192" s="88">
        <v>-226034</v>
      </c>
      <c r="GX192" s="97">
        <f t="shared" si="138"/>
        <v>4179932.0236243578</v>
      </c>
      <c r="GZ192" s="88">
        <v>85934.213399999993</v>
      </c>
      <c r="HB192" s="97">
        <f t="shared" si="139"/>
        <v>4265866.2370243575</v>
      </c>
      <c r="HD192" s="110">
        <v>583</v>
      </c>
      <c r="HE192" s="53"/>
    </row>
    <row r="193" spans="1:213" x14ac:dyDescent="0.25">
      <c r="A193" s="6">
        <v>584</v>
      </c>
      <c r="B193" s="6" t="s">
        <v>1089</v>
      </c>
      <c r="C193" s="7">
        <v>2825</v>
      </c>
      <c r="D193" s="7">
        <v>10656290.010448476</v>
      </c>
      <c r="E193" s="7">
        <v>3543011.4060558216</v>
      </c>
      <c r="F193" s="53">
        <v>233052</v>
      </c>
      <c r="H193" s="37">
        <f t="shared" si="140"/>
        <v>10889342.010448476</v>
      </c>
      <c r="I193" s="132"/>
      <c r="J193" s="61">
        <v>1510420.3098984014</v>
      </c>
      <c r="K193" s="134"/>
      <c r="L193" s="134">
        <f t="shared" si="104"/>
        <v>12399762.320346877</v>
      </c>
      <c r="M193" s="190">
        <f t="shared" si="141"/>
        <v>4389.2963965829649</v>
      </c>
      <c r="O193" s="67">
        <f t="shared" si="142"/>
        <v>978030.7780795712</v>
      </c>
      <c r="P193" s="34">
        <f t="shared" si="143"/>
        <v>8.562894115137154E-2</v>
      </c>
      <c r="Q193" s="61">
        <f t="shared" si="144"/>
        <v>346.20558516091018</v>
      </c>
      <c r="S193" s="50">
        <v>6796.81</v>
      </c>
      <c r="T193" s="51">
        <v>20390.43</v>
      </c>
      <c r="U193" s="52">
        <f t="shared" si="145"/>
        <v>13593.619999999999</v>
      </c>
      <c r="W193" s="50">
        <f t="shared" si="105"/>
        <v>12413355.940346876</v>
      </c>
      <c r="X193" s="52">
        <f t="shared" si="146"/>
        <v>1034446.3283622396</v>
      </c>
      <c r="Y193" s="51"/>
      <c r="Z193" s="6">
        <v>584</v>
      </c>
      <c r="AA193" s="6" t="s">
        <v>178</v>
      </c>
      <c r="AB193" s="7">
        <v>2825</v>
      </c>
      <c r="AC193" s="7">
        <v>10656290.010448476</v>
      </c>
      <c r="AD193" s="7">
        <v>3543011.4060558216</v>
      </c>
      <c r="AE193" s="53">
        <v>125971</v>
      </c>
      <c r="AG193" s="37">
        <f t="shared" si="147"/>
        <v>10782261.010448476</v>
      </c>
      <c r="AH193" s="132"/>
      <c r="AI193" s="61">
        <v>1510420.3098984014</v>
      </c>
      <c r="AJ193" s="134"/>
      <c r="AK193" s="61">
        <f t="shared" si="106"/>
        <v>12292681.320346877</v>
      </c>
      <c r="AM193" s="67">
        <f t="shared" si="148"/>
        <v>870949.7780795712</v>
      </c>
      <c r="AN193" s="34">
        <f t="shared" si="149"/>
        <v>7.6253742688359549E-2</v>
      </c>
      <c r="AO193" s="61">
        <f t="shared" si="150"/>
        <v>308.30080639984823</v>
      </c>
      <c r="AQ193" s="50">
        <v>6817</v>
      </c>
      <c r="AR193" s="51">
        <v>20451</v>
      </c>
      <c r="AS193" s="52">
        <f t="shared" si="107"/>
        <v>13634</v>
      </c>
      <c r="AU193" s="70">
        <f t="shared" si="108"/>
        <v>12306315.320346877</v>
      </c>
      <c r="AV193" s="51"/>
      <c r="AW193" s="6">
        <v>584</v>
      </c>
      <c r="AX193" s="6" t="s">
        <v>178</v>
      </c>
      <c r="AY193" s="7">
        <v>2825</v>
      </c>
      <c r="AZ193" s="7">
        <v>10669528.904449705</v>
      </c>
      <c r="BA193" s="7">
        <v>3543080.0460558226</v>
      </c>
      <c r="BB193" s="53">
        <v>125971</v>
      </c>
      <c r="BD193" s="37">
        <f t="shared" si="109"/>
        <v>10795499.904449705</v>
      </c>
      <c r="BE193" s="132"/>
      <c r="BF193" s="61">
        <v>1513463.4579874638</v>
      </c>
      <c r="BG193" s="134"/>
      <c r="BH193" s="61">
        <f t="shared" si="110"/>
        <v>12308963.362437168</v>
      </c>
      <c r="BJ193" s="67">
        <f t="shared" si="151"/>
        <v>887231.82016986236</v>
      </c>
      <c r="BK193" s="34">
        <f t="shared" si="152"/>
        <v>7.7679274537890225E-2</v>
      </c>
      <c r="BL193" s="61">
        <f t="shared" si="153"/>
        <v>314.06436112207518</v>
      </c>
      <c r="BN193" s="50">
        <v>6817</v>
      </c>
      <c r="BO193" s="51">
        <v>20451</v>
      </c>
      <c r="BP193" s="52">
        <f t="shared" si="111"/>
        <v>13634</v>
      </c>
      <c r="BR193" s="70">
        <f t="shared" si="112"/>
        <v>12322597.362437168</v>
      </c>
      <c r="BS193" s="51"/>
      <c r="BT193" s="6">
        <v>584</v>
      </c>
      <c r="BU193" s="6" t="s">
        <v>178</v>
      </c>
      <c r="BV193" s="7">
        <v>2825</v>
      </c>
      <c r="BW193" s="7">
        <v>10676737.345224466</v>
      </c>
      <c r="BX193" s="7">
        <v>3553138.2788190842</v>
      </c>
      <c r="BY193" s="53">
        <v>125971</v>
      </c>
      <c r="CA193" s="37">
        <f t="shared" si="113"/>
        <v>10802708.345224466</v>
      </c>
      <c r="CB193" s="132"/>
      <c r="CC193" s="61">
        <v>1513463.4579874638</v>
      </c>
      <c r="CD193" s="134"/>
      <c r="CE193" s="61">
        <f t="shared" si="114"/>
        <v>12316171.803211929</v>
      </c>
      <c r="CG193" s="67">
        <f t="shared" si="115"/>
        <v>894440.2609446235</v>
      </c>
      <c r="CH193" s="34">
        <f t="shared" si="116"/>
        <v>7.8310390822499576E-2</v>
      </c>
      <c r="CI193" s="61">
        <f t="shared" si="155"/>
        <v>316.61602157331805</v>
      </c>
      <c r="CK193" s="50">
        <v>6817</v>
      </c>
      <c r="CL193" s="51">
        <v>20451</v>
      </c>
      <c r="CM193" s="52">
        <f t="shared" si="117"/>
        <v>13634</v>
      </c>
      <c r="CO193" s="70">
        <f t="shared" si="118"/>
        <v>12329805.803211929</v>
      </c>
      <c r="CP193" s="51"/>
      <c r="CQ193" s="6">
        <v>584</v>
      </c>
      <c r="CR193" s="6" t="s">
        <v>178</v>
      </c>
      <c r="CS193" s="7">
        <v>2825</v>
      </c>
      <c r="CT193" s="7">
        <v>10653329.792170689</v>
      </c>
      <c r="CU193" s="7">
        <v>3553138.2788190842</v>
      </c>
      <c r="CV193" s="53">
        <v>125971</v>
      </c>
      <c r="CX193" s="37">
        <f t="shared" si="119"/>
        <v>10779300.792170689</v>
      </c>
      <c r="CY193" s="132"/>
      <c r="CZ193" s="61">
        <v>1513463.4579874638</v>
      </c>
      <c r="DA193" s="134"/>
      <c r="DB193" s="61">
        <f t="shared" si="120"/>
        <v>12292764.250158152</v>
      </c>
      <c r="DD193" s="67">
        <f t="shared" si="121"/>
        <v>871032.70789084584</v>
      </c>
      <c r="DE193" s="34">
        <f t="shared" si="122"/>
        <v>7.6261003392305154E-2</v>
      </c>
      <c r="DF193" s="61">
        <f t="shared" si="154"/>
        <v>308.33016208525515</v>
      </c>
      <c r="DH193" s="50">
        <v>6817</v>
      </c>
      <c r="DI193" s="51">
        <v>20451</v>
      </c>
      <c r="DJ193" s="52">
        <f t="shared" si="123"/>
        <v>13634</v>
      </c>
      <c r="DL193" s="70">
        <f t="shared" si="124"/>
        <v>12306398.250158152</v>
      </c>
      <c r="DM193" s="51"/>
      <c r="DN193" s="6">
        <v>584</v>
      </c>
      <c r="DO193" s="6" t="s">
        <v>178</v>
      </c>
      <c r="DP193" s="7">
        <v>2825</v>
      </c>
      <c r="DQ193" s="7">
        <v>10367437.386281373</v>
      </c>
      <c r="DR193" s="7">
        <v>3550702.7671396076</v>
      </c>
      <c r="DS193" s="53">
        <v>125971</v>
      </c>
      <c r="DU193" s="37">
        <f t="shared" si="125"/>
        <v>10493408.386281373</v>
      </c>
      <c r="DV193" s="132"/>
      <c r="DW193" s="61">
        <v>1524933.4655031373</v>
      </c>
      <c r="DX193" s="134"/>
      <c r="DY193" s="61">
        <f t="shared" si="126"/>
        <v>12018341.851784511</v>
      </c>
      <c r="EA193" s="67">
        <f t="shared" si="127"/>
        <v>596610.30951720476</v>
      </c>
      <c r="EB193" s="34">
        <f t="shared" si="128"/>
        <v>5.2234664009514341E-2</v>
      </c>
      <c r="EC193" s="61">
        <f t="shared" si="129"/>
        <v>211.18949009458575</v>
      </c>
      <c r="EE193" s="50">
        <v>6817</v>
      </c>
      <c r="EF193" s="51">
        <v>20451</v>
      </c>
      <c r="EG193" s="52">
        <f t="shared" si="130"/>
        <v>13634</v>
      </c>
      <c r="EI193" s="70">
        <f t="shared" si="131"/>
        <v>12031975.851784511</v>
      </c>
      <c r="EJ193" s="51"/>
      <c r="EK193" s="6">
        <v>584</v>
      </c>
      <c r="EL193" s="6" t="s">
        <v>178</v>
      </c>
      <c r="EM193" s="7">
        <v>2825</v>
      </c>
      <c r="EN193" s="7">
        <v>10514047.417316664</v>
      </c>
      <c r="EO193" s="7">
        <v>3550702.7671396076</v>
      </c>
      <c r="EP193" s="53">
        <v>125971</v>
      </c>
      <c r="ER193" s="37">
        <v>10640018.417316664</v>
      </c>
      <c r="ES193" s="132"/>
      <c r="ET193" s="61">
        <v>1524933.4655031373</v>
      </c>
      <c r="EU193" s="134"/>
      <c r="EV193" s="61">
        <v>12164951.882819802</v>
      </c>
      <c r="EX193" s="67">
        <v>866829.54055249505</v>
      </c>
      <c r="EY193" s="34">
        <v>7.6723327495720833E-2</v>
      </c>
      <c r="EZ193" s="61">
        <v>306.84231523982123</v>
      </c>
      <c r="FB193" s="50">
        <v>6817</v>
      </c>
      <c r="FC193" s="51">
        <v>20451</v>
      </c>
      <c r="FD193" s="52">
        <v>13634</v>
      </c>
      <c r="FF193" s="70">
        <v>12178585.882819802</v>
      </c>
      <c r="FG193" s="51"/>
      <c r="FH193" s="6">
        <v>584</v>
      </c>
      <c r="FI193" s="6" t="s">
        <v>178</v>
      </c>
      <c r="FJ193" s="7">
        <v>2825</v>
      </c>
      <c r="FK193" s="7">
        <v>10514283.831333868</v>
      </c>
      <c r="FL193" s="7">
        <v>3551828.7111236108</v>
      </c>
      <c r="FM193" s="53">
        <v>125971</v>
      </c>
      <c r="FO193" s="37">
        <v>10640254.831333868</v>
      </c>
      <c r="FP193" s="132"/>
      <c r="FQ193" s="134">
        <v>1524933.4655031373</v>
      </c>
      <c r="FS193" s="67">
        <v>867065.95456969924</v>
      </c>
      <c r="FT193" s="34">
        <v>7.6744252567165647E-2</v>
      </c>
      <c r="FU193" s="61">
        <v>306.92600161759265</v>
      </c>
      <c r="FW193" s="6">
        <v>584</v>
      </c>
      <c r="FX193" s="6" t="s">
        <v>178</v>
      </c>
      <c r="FY193" s="7">
        <v>2825</v>
      </c>
      <c r="FZ193" s="7">
        <v>11849417.92327683</v>
      </c>
      <c r="GA193" s="7">
        <v>3449897.4073275374</v>
      </c>
      <c r="GB193" s="53">
        <v>125971</v>
      </c>
      <c r="GD193" s="37">
        <f t="shared" si="132"/>
        <v>11975388.92327683</v>
      </c>
      <c r="GF193" s="67">
        <f t="shared" si="133"/>
        <v>553657.38100952469</v>
      </c>
      <c r="GG193" s="34">
        <f t="shared" si="134"/>
        <v>4.8474032064285348E-2</v>
      </c>
      <c r="GH193" s="61">
        <f t="shared" si="135"/>
        <v>195.98491363169015</v>
      </c>
      <c r="GJ193" s="50">
        <v>10560.272000000001</v>
      </c>
      <c r="GK193" s="51">
        <v>23760.612000000001</v>
      </c>
      <c r="GL193" s="52">
        <f t="shared" si="136"/>
        <v>13200.34</v>
      </c>
      <c r="GN193" s="70">
        <f t="shared" si="137"/>
        <v>11988589.26327683</v>
      </c>
      <c r="GO193" s="51"/>
      <c r="GP193" s="125">
        <v>16</v>
      </c>
      <c r="GQ193" s="51"/>
      <c r="GR193" s="106" t="s">
        <v>1089</v>
      </c>
      <c r="GS193" s="88">
        <v>2860</v>
      </c>
      <c r="GT193" s="88">
        <v>11295760.542267306</v>
      </c>
      <c r="GU193" s="88">
        <v>3373189.6735915919</v>
      </c>
      <c r="GV193" s="88">
        <v>125971</v>
      </c>
      <c r="GX193" s="97">
        <f t="shared" si="138"/>
        <v>11421731.542267306</v>
      </c>
      <c r="GZ193" s="88">
        <v>13200.34</v>
      </c>
      <c r="HB193" s="97">
        <f t="shared" si="139"/>
        <v>11434931.882267306</v>
      </c>
      <c r="HD193" s="110">
        <v>584</v>
      </c>
      <c r="HE193" s="53"/>
    </row>
    <row r="194" spans="1:213" x14ac:dyDescent="0.25">
      <c r="A194" s="6">
        <v>588</v>
      </c>
      <c r="B194" s="6" t="s">
        <v>1090</v>
      </c>
      <c r="C194" s="7">
        <v>1713</v>
      </c>
      <c r="D194" s="7">
        <v>5009726.1023244746</v>
      </c>
      <c r="E194" s="7">
        <v>1593673.7094154123</v>
      </c>
      <c r="F194" s="53">
        <v>-407622</v>
      </c>
      <c r="H194" s="37">
        <f t="shared" si="140"/>
        <v>4602104.1023244746</v>
      </c>
      <c r="I194" s="132"/>
      <c r="J194" s="61">
        <v>1101752.0175858685</v>
      </c>
      <c r="K194" s="134"/>
      <c r="L194" s="134">
        <f t="shared" si="104"/>
        <v>5703856.1199103426</v>
      </c>
      <c r="M194" s="190">
        <f t="shared" si="141"/>
        <v>3329.7467133160203</v>
      </c>
      <c r="O194" s="67">
        <f t="shared" si="142"/>
        <v>-252364.54042624868</v>
      </c>
      <c r="P194" s="34">
        <f t="shared" si="143"/>
        <v>-4.2369911193314881E-2</v>
      </c>
      <c r="Q194" s="61">
        <f t="shared" si="144"/>
        <v>-147.32314093768167</v>
      </c>
      <c r="S194" s="50">
        <v>47876.729639999998</v>
      </c>
      <c r="T194" s="51">
        <v>42140.222000000002</v>
      </c>
      <c r="U194" s="52">
        <f t="shared" si="145"/>
        <v>-5736.5076399999962</v>
      </c>
      <c r="W194" s="50">
        <f t="shared" si="105"/>
        <v>5698119.6122703422</v>
      </c>
      <c r="X194" s="52">
        <f t="shared" si="146"/>
        <v>474843.3010225285</v>
      </c>
      <c r="Y194" s="51"/>
      <c r="Z194" s="6">
        <v>588</v>
      </c>
      <c r="AA194" s="6" t="s">
        <v>179</v>
      </c>
      <c r="AB194" s="7">
        <v>1713</v>
      </c>
      <c r="AC194" s="7">
        <v>5009726.1023244746</v>
      </c>
      <c r="AD194" s="7">
        <v>1593673.7094154123</v>
      </c>
      <c r="AE194" s="53">
        <v>-262760</v>
      </c>
      <c r="AG194" s="37">
        <f t="shared" si="147"/>
        <v>4746966.1023244746</v>
      </c>
      <c r="AH194" s="132"/>
      <c r="AI194" s="61">
        <v>1101752.0175858685</v>
      </c>
      <c r="AJ194" s="134"/>
      <c r="AK194" s="61">
        <f t="shared" si="106"/>
        <v>5848718.1199103426</v>
      </c>
      <c r="AM194" s="67">
        <f t="shared" si="148"/>
        <v>-107502.54042624868</v>
      </c>
      <c r="AN194" s="34">
        <f t="shared" si="149"/>
        <v>-1.8048784045581953E-2</v>
      </c>
      <c r="AO194" s="61">
        <f t="shared" si="150"/>
        <v>-62.756882910828189</v>
      </c>
      <c r="AQ194" s="50">
        <v>48018.948000000004</v>
      </c>
      <c r="AR194" s="51">
        <v>42265.4</v>
      </c>
      <c r="AS194" s="52">
        <f t="shared" si="107"/>
        <v>-5753.5480000000025</v>
      </c>
      <c r="AU194" s="70">
        <f t="shared" si="108"/>
        <v>5842964.5719103422</v>
      </c>
      <c r="AV194" s="51"/>
      <c r="AW194" s="6">
        <v>588</v>
      </c>
      <c r="AX194" s="6" t="s">
        <v>179</v>
      </c>
      <c r="AY194" s="7">
        <v>1713</v>
      </c>
      <c r="AZ194" s="7">
        <v>4997533.0594728738</v>
      </c>
      <c r="BA194" s="7">
        <v>1593715.4454154128</v>
      </c>
      <c r="BB194" s="53">
        <v>-262760</v>
      </c>
      <c r="BD194" s="37">
        <f t="shared" si="109"/>
        <v>4734773.0594728738</v>
      </c>
      <c r="BE194" s="132"/>
      <c r="BF194" s="61">
        <v>1098551.5669959143</v>
      </c>
      <c r="BG194" s="134"/>
      <c r="BH194" s="61">
        <f t="shared" si="110"/>
        <v>5833324.6264687879</v>
      </c>
      <c r="BJ194" s="67">
        <f t="shared" si="151"/>
        <v>-122896.0338678034</v>
      </c>
      <c r="BK194" s="34">
        <f t="shared" si="152"/>
        <v>-2.0633223796792385E-2</v>
      </c>
      <c r="BL194" s="61">
        <f t="shared" si="153"/>
        <v>-71.743160459896913</v>
      </c>
      <c r="BN194" s="50">
        <v>48018.948000000004</v>
      </c>
      <c r="BO194" s="51">
        <v>42265.4</v>
      </c>
      <c r="BP194" s="52">
        <f t="shared" si="111"/>
        <v>-5753.5480000000025</v>
      </c>
      <c r="BR194" s="70">
        <f t="shared" si="112"/>
        <v>5827571.0784687875</v>
      </c>
      <c r="BS194" s="51"/>
      <c r="BT194" s="6">
        <v>588</v>
      </c>
      <c r="BU194" s="6" t="s">
        <v>179</v>
      </c>
      <c r="BV194" s="7">
        <v>1713</v>
      </c>
      <c r="BW194" s="7">
        <v>4998689.7297994541</v>
      </c>
      <c r="BX194" s="7">
        <v>1596131.187197766</v>
      </c>
      <c r="BY194" s="53">
        <v>-262760</v>
      </c>
      <c r="CA194" s="37">
        <f t="shared" si="113"/>
        <v>4735929.7297994541</v>
      </c>
      <c r="CB194" s="132"/>
      <c r="CC194" s="61">
        <v>1098551.5669959143</v>
      </c>
      <c r="CD194" s="134"/>
      <c r="CE194" s="61">
        <f t="shared" si="114"/>
        <v>5834481.2967953682</v>
      </c>
      <c r="CG194" s="67">
        <f t="shared" si="115"/>
        <v>-121739.36354122311</v>
      </c>
      <c r="CH194" s="34">
        <f t="shared" si="116"/>
        <v>-2.0439028451700026E-2</v>
      </c>
      <c r="CI194" s="61">
        <f t="shared" si="155"/>
        <v>-71.067929679639875</v>
      </c>
      <c r="CK194" s="50">
        <v>48018.948000000004</v>
      </c>
      <c r="CL194" s="51">
        <v>42265.4</v>
      </c>
      <c r="CM194" s="52">
        <f t="shared" si="117"/>
        <v>-5753.5480000000025</v>
      </c>
      <c r="CO194" s="70">
        <f t="shared" si="118"/>
        <v>5828727.7487953678</v>
      </c>
      <c r="CP194" s="51"/>
      <c r="CQ194" s="6">
        <v>588</v>
      </c>
      <c r="CR194" s="6" t="s">
        <v>179</v>
      </c>
      <c r="CS194" s="7">
        <v>1713</v>
      </c>
      <c r="CT194" s="7">
        <v>5051827.0727696503</v>
      </c>
      <c r="CU194" s="7">
        <v>1596131.187197766</v>
      </c>
      <c r="CV194" s="53">
        <v>-262760</v>
      </c>
      <c r="CX194" s="37">
        <f t="shared" si="119"/>
        <v>4789067.0727696503</v>
      </c>
      <c r="CY194" s="132"/>
      <c r="CZ194" s="61">
        <v>1098551.5669959143</v>
      </c>
      <c r="DA194" s="134"/>
      <c r="DB194" s="61">
        <f t="shared" si="120"/>
        <v>5887618.6397655644</v>
      </c>
      <c r="DD194" s="67">
        <f t="shared" si="121"/>
        <v>-68602.020571026951</v>
      </c>
      <c r="DE194" s="34">
        <f t="shared" si="122"/>
        <v>-1.1517709716139057E-2</v>
      </c>
      <c r="DF194" s="61">
        <f t="shared" si="154"/>
        <v>-40.047881244032077</v>
      </c>
      <c r="DH194" s="50">
        <v>48018.948000000004</v>
      </c>
      <c r="DI194" s="51">
        <v>42265.4</v>
      </c>
      <c r="DJ194" s="52">
        <f t="shared" si="123"/>
        <v>-5753.5480000000025</v>
      </c>
      <c r="DL194" s="70">
        <f t="shared" si="124"/>
        <v>5881865.0917655639</v>
      </c>
      <c r="DM194" s="51"/>
      <c r="DN194" s="6">
        <v>588</v>
      </c>
      <c r="DO194" s="6" t="s">
        <v>179</v>
      </c>
      <c r="DP194" s="7">
        <v>1713</v>
      </c>
      <c r="DQ194" s="7">
        <v>5048784.9809434786</v>
      </c>
      <c r="DR194" s="7">
        <v>1578702.309283399</v>
      </c>
      <c r="DS194" s="53">
        <v>-262760</v>
      </c>
      <c r="DU194" s="37">
        <f t="shared" si="125"/>
        <v>4786024.9809434786</v>
      </c>
      <c r="DV194" s="132"/>
      <c r="DW194" s="61">
        <v>1098927.9496772995</v>
      </c>
      <c r="DX194" s="134"/>
      <c r="DY194" s="61">
        <f t="shared" si="126"/>
        <v>5884952.9306207784</v>
      </c>
      <c r="EA194" s="67">
        <f t="shared" si="127"/>
        <v>-71267.729715812951</v>
      </c>
      <c r="EB194" s="34">
        <f t="shared" si="128"/>
        <v>-1.1965260150685142E-2</v>
      </c>
      <c r="EC194" s="61">
        <f t="shared" si="129"/>
        <v>-41.604045368250411</v>
      </c>
      <c r="EE194" s="50">
        <v>48018.948000000004</v>
      </c>
      <c r="EF194" s="51">
        <v>42265.4</v>
      </c>
      <c r="EG194" s="52">
        <f t="shared" si="130"/>
        <v>-5753.5480000000025</v>
      </c>
      <c r="EI194" s="70">
        <f t="shared" si="131"/>
        <v>5879199.3826207779</v>
      </c>
      <c r="EJ194" s="51"/>
      <c r="EK194" s="6">
        <v>588</v>
      </c>
      <c r="EL194" s="6" t="s">
        <v>179</v>
      </c>
      <c r="EM194" s="7">
        <v>1713</v>
      </c>
      <c r="EN194" s="7">
        <v>5134705.1087017991</v>
      </c>
      <c r="EO194" s="7">
        <v>1578702.309283399</v>
      </c>
      <c r="EP194" s="53">
        <v>-262760</v>
      </c>
      <c r="ER194" s="37">
        <v>4871945.1087017991</v>
      </c>
      <c r="ES194" s="132"/>
      <c r="ET194" s="61">
        <v>1098927.9496772995</v>
      </c>
      <c r="EU194" s="134"/>
      <c r="EV194" s="61">
        <v>5970873.0583790988</v>
      </c>
      <c r="EX194" s="67">
        <v>89811.978042507544</v>
      </c>
      <c r="EY194" s="34">
        <v>1.5271390114072294E-2</v>
      </c>
      <c r="EZ194" s="61">
        <v>52.429642756863714</v>
      </c>
      <c r="FB194" s="50">
        <v>48018.948000000004</v>
      </c>
      <c r="FC194" s="51">
        <v>42265.4</v>
      </c>
      <c r="FD194" s="52">
        <v>-5753.5480000000025</v>
      </c>
      <c r="FF194" s="70">
        <v>5965119.5103790984</v>
      </c>
      <c r="FG194" s="51"/>
      <c r="FH194" s="6">
        <v>588</v>
      </c>
      <c r="FI194" s="6" t="s">
        <v>179</v>
      </c>
      <c r="FJ194" s="7">
        <v>1713</v>
      </c>
      <c r="FK194" s="7">
        <v>5158343.7408148572</v>
      </c>
      <c r="FL194" s="7">
        <v>1602877.4595326858</v>
      </c>
      <c r="FM194" s="53">
        <v>-262760</v>
      </c>
      <c r="FO194" s="37">
        <v>4895583.7408148572</v>
      </c>
      <c r="FP194" s="132"/>
      <c r="FQ194" s="134">
        <v>1098927.9496772995</v>
      </c>
      <c r="FS194" s="67">
        <v>113450.61015556566</v>
      </c>
      <c r="FT194" s="34">
        <v>1.9290840310244244E-2</v>
      </c>
      <c r="FU194" s="61">
        <v>66.22919448661159</v>
      </c>
      <c r="FW194" s="6">
        <v>588</v>
      </c>
      <c r="FX194" s="6" t="s">
        <v>179</v>
      </c>
      <c r="FY194" s="7">
        <v>1713</v>
      </c>
      <c r="FZ194" s="7">
        <v>6225415.9713016562</v>
      </c>
      <c r="GA194" s="7">
        <v>1632180.5498066938</v>
      </c>
      <c r="GB194" s="53">
        <v>-262760</v>
      </c>
      <c r="GD194" s="37">
        <f t="shared" si="132"/>
        <v>5962655.9713016562</v>
      </c>
      <c r="GF194" s="67">
        <f t="shared" si="133"/>
        <v>6435.310965064913</v>
      </c>
      <c r="GG194" s="34">
        <f t="shared" si="134"/>
        <v>1.0804352847299059E-3</v>
      </c>
      <c r="GH194" s="61">
        <f t="shared" si="135"/>
        <v>3.7567489580063707</v>
      </c>
      <c r="GJ194" s="50">
        <v>23826.613700000002</v>
      </c>
      <c r="GK194" s="51">
        <v>30360.782000000003</v>
      </c>
      <c r="GL194" s="52">
        <f t="shared" si="136"/>
        <v>6534.1683000000012</v>
      </c>
      <c r="GN194" s="70">
        <f t="shared" si="137"/>
        <v>5969190.1396016562</v>
      </c>
      <c r="GO194" s="51"/>
      <c r="GP194" s="125">
        <v>10</v>
      </c>
      <c r="GQ194" s="51"/>
      <c r="GR194" s="106" t="s">
        <v>1090</v>
      </c>
      <c r="GS194" s="88">
        <v>1739</v>
      </c>
      <c r="GT194" s="88">
        <v>6218980.6603365913</v>
      </c>
      <c r="GU194" s="88">
        <v>1709311.7643467067</v>
      </c>
      <c r="GV194" s="88">
        <v>-262760</v>
      </c>
      <c r="GX194" s="97">
        <f t="shared" si="138"/>
        <v>5956220.6603365913</v>
      </c>
      <c r="GZ194" s="88">
        <v>6534.1683000000012</v>
      </c>
      <c r="HB194" s="97">
        <f t="shared" si="139"/>
        <v>5962754.8286365913</v>
      </c>
      <c r="HD194" s="110">
        <v>588</v>
      </c>
      <c r="HE194" s="53"/>
    </row>
    <row r="195" spans="1:213" x14ac:dyDescent="0.25">
      <c r="A195" s="6">
        <v>592</v>
      </c>
      <c r="B195" s="6" t="s">
        <v>1091</v>
      </c>
      <c r="C195" s="7">
        <v>3900</v>
      </c>
      <c r="D195" s="7">
        <v>8909508.4028583877</v>
      </c>
      <c r="E195" s="7">
        <v>2846239.8029894186</v>
      </c>
      <c r="F195" s="53">
        <v>-125377</v>
      </c>
      <c r="H195" s="37">
        <f t="shared" si="140"/>
        <v>8784131.4028583877</v>
      </c>
      <c r="I195" s="132"/>
      <c r="J195" s="61">
        <v>1880524.1938919052</v>
      </c>
      <c r="K195" s="134"/>
      <c r="L195" s="134">
        <f t="shared" si="104"/>
        <v>10664655.596750293</v>
      </c>
      <c r="M195" s="190">
        <f t="shared" si="141"/>
        <v>2734.5270760898188</v>
      </c>
      <c r="O195" s="67">
        <f t="shared" si="142"/>
        <v>708953.30853043497</v>
      </c>
      <c r="P195" s="34">
        <f t="shared" si="143"/>
        <v>7.1210778306348921E-2</v>
      </c>
      <c r="Q195" s="61">
        <f t="shared" si="144"/>
        <v>181.78289962318846</v>
      </c>
      <c r="S195" s="50">
        <v>44732.525333999998</v>
      </c>
      <c r="T195" s="51">
        <v>167269.49410000004</v>
      </c>
      <c r="U195" s="52">
        <f t="shared" si="145"/>
        <v>122536.96876600003</v>
      </c>
      <c r="W195" s="50">
        <f t="shared" si="105"/>
        <v>10787192.565516293</v>
      </c>
      <c r="X195" s="52">
        <f t="shared" si="146"/>
        <v>898932.71379302442</v>
      </c>
      <c r="Y195" s="51"/>
      <c r="Z195" s="6">
        <v>592</v>
      </c>
      <c r="AA195" s="6" t="s">
        <v>180</v>
      </c>
      <c r="AB195" s="7">
        <v>3900</v>
      </c>
      <c r="AC195" s="7">
        <v>8909508.4028583877</v>
      </c>
      <c r="AD195" s="7">
        <v>2846239.8029894186</v>
      </c>
      <c r="AE195" s="53">
        <v>-151036</v>
      </c>
      <c r="AG195" s="37">
        <f t="shared" si="147"/>
        <v>8758472.4028583877</v>
      </c>
      <c r="AH195" s="132"/>
      <c r="AI195" s="61">
        <v>1880524.1938919052</v>
      </c>
      <c r="AJ195" s="134"/>
      <c r="AK195" s="61">
        <f t="shared" si="106"/>
        <v>10638996.596750293</v>
      </c>
      <c r="AM195" s="67">
        <f t="shared" si="148"/>
        <v>683294.30853043497</v>
      </c>
      <c r="AN195" s="34">
        <f t="shared" si="149"/>
        <v>6.8633461382121369E-2</v>
      </c>
      <c r="AO195" s="61">
        <f t="shared" si="150"/>
        <v>175.20366885395768</v>
      </c>
      <c r="AQ195" s="50">
        <v>44865.4038</v>
      </c>
      <c r="AR195" s="51">
        <v>167766.37000000002</v>
      </c>
      <c r="AS195" s="52">
        <f t="shared" si="107"/>
        <v>122900.96620000002</v>
      </c>
      <c r="AU195" s="70">
        <f t="shared" si="108"/>
        <v>10761897.562950293</v>
      </c>
      <c r="AV195" s="51"/>
      <c r="AW195" s="6">
        <v>592</v>
      </c>
      <c r="AX195" s="6" t="s">
        <v>180</v>
      </c>
      <c r="AY195" s="7">
        <v>3900</v>
      </c>
      <c r="AZ195" s="7">
        <v>8896435.7494207919</v>
      </c>
      <c r="BA195" s="7">
        <v>2846333.8829894196</v>
      </c>
      <c r="BB195" s="53">
        <v>-151036</v>
      </c>
      <c r="BD195" s="37">
        <f t="shared" si="109"/>
        <v>8745399.7494207919</v>
      </c>
      <c r="BE195" s="132"/>
      <c r="BF195" s="61">
        <v>1874284.3677351361</v>
      </c>
      <c r="BG195" s="134"/>
      <c r="BH195" s="61">
        <f t="shared" si="110"/>
        <v>10619684.117155928</v>
      </c>
      <c r="BJ195" s="67">
        <f t="shared" si="151"/>
        <v>663981.8289360702</v>
      </c>
      <c r="BK195" s="34">
        <f t="shared" si="152"/>
        <v>6.6693620370883375E-2</v>
      </c>
      <c r="BL195" s="61">
        <f t="shared" si="153"/>
        <v>170.25175100924878</v>
      </c>
      <c r="BN195" s="50">
        <v>44865.4038</v>
      </c>
      <c r="BO195" s="51">
        <v>167766.37000000002</v>
      </c>
      <c r="BP195" s="52">
        <f t="shared" si="111"/>
        <v>122900.96620000002</v>
      </c>
      <c r="BR195" s="70">
        <f t="shared" si="112"/>
        <v>10742585.083355928</v>
      </c>
      <c r="BS195" s="51"/>
      <c r="BT195" s="6">
        <v>592</v>
      </c>
      <c r="BU195" s="6" t="s">
        <v>180</v>
      </c>
      <c r="BV195" s="7">
        <v>3900</v>
      </c>
      <c r="BW195" s="7">
        <v>8894752.416311359</v>
      </c>
      <c r="BX195" s="7">
        <v>2848594.1914946144</v>
      </c>
      <c r="BY195" s="53">
        <v>-151036</v>
      </c>
      <c r="CA195" s="37">
        <f t="shared" si="113"/>
        <v>8743716.416311359</v>
      </c>
      <c r="CB195" s="132"/>
      <c r="CC195" s="61">
        <v>1874284.3677351361</v>
      </c>
      <c r="CD195" s="134"/>
      <c r="CE195" s="61">
        <f t="shared" si="114"/>
        <v>10618000.784046495</v>
      </c>
      <c r="CG195" s="67">
        <f t="shared" si="115"/>
        <v>662298.49582663737</v>
      </c>
      <c r="CH195" s="34">
        <f t="shared" si="116"/>
        <v>6.6524538064010402E-2</v>
      </c>
      <c r="CI195" s="61">
        <f t="shared" si="155"/>
        <v>169.82012713503522</v>
      </c>
      <c r="CK195" s="50">
        <v>44865.4038</v>
      </c>
      <c r="CL195" s="51">
        <v>167766.37000000002</v>
      </c>
      <c r="CM195" s="52">
        <f t="shared" si="117"/>
        <v>122900.96620000002</v>
      </c>
      <c r="CO195" s="70">
        <f t="shared" si="118"/>
        <v>10740901.750246495</v>
      </c>
      <c r="CP195" s="51"/>
      <c r="CQ195" s="6">
        <v>592</v>
      </c>
      <c r="CR195" s="6" t="s">
        <v>180</v>
      </c>
      <c r="CS195" s="7">
        <v>3900</v>
      </c>
      <c r="CT195" s="7">
        <v>8855153.8150685299</v>
      </c>
      <c r="CU195" s="7">
        <v>2848594.1914946144</v>
      </c>
      <c r="CV195" s="53">
        <v>-151036</v>
      </c>
      <c r="CX195" s="37">
        <f t="shared" si="119"/>
        <v>8704117.8150685299</v>
      </c>
      <c r="CY195" s="132"/>
      <c r="CZ195" s="61">
        <v>1874284.3677351361</v>
      </c>
      <c r="DA195" s="134"/>
      <c r="DB195" s="61">
        <f t="shared" si="120"/>
        <v>10578402.182803666</v>
      </c>
      <c r="DD195" s="67">
        <f t="shared" si="121"/>
        <v>622699.89458380826</v>
      </c>
      <c r="DE195" s="34">
        <f t="shared" si="122"/>
        <v>6.2547058615907133E-2</v>
      </c>
      <c r="DF195" s="61">
        <f t="shared" si="154"/>
        <v>159.66663963687392</v>
      </c>
      <c r="DH195" s="50">
        <v>44865.4038</v>
      </c>
      <c r="DI195" s="51">
        <v>167766.37000000002</v>
      </c>
      <c r="DJ195" s="52">
        <f t="shared" si="123"/>
        <v>122900.96620000002</v>
      </c>
      <c r="DL195" s="70">
        <f t="shared" si="124"/>
        <v>10701303.149003666</v>
      </c>
      <c r="DM195" s="51"/>
      <c r="DN195" s="6">
        <v>592</v>
      </c>
      <c r="DO195" s="6" t="s">
        <v>180</v>
      </c>
      <c r="DP195" s="7">
        <v>3900</v>
      </c>
      <c r="DQ195" s="7">
        <v>8875758.8788995724</v>
      </c>
      <c r="DR195" s="7">
        <v>2846140.5960687166</v>
      </c>
      <c r="DS195" s="53">
        <v>-151036</v>
      </c>
      <c r="DU195" s="37">
        <f t="shared" si="125"/>
        <v>8724722.8788995724</v>
      </c>
      <c r="DV195" s="132"/>
      <c r="DW195" s="61">
        <v>1888885.1411598111</v>
      </c>
      <c r="DX195" s="134"/>
      <c r="DY195" s="61">
        <f t="shared" si="126"/>
        <v>10613608.020059384</v>
      </c>
      <c r="EA195" s="67">
        <f t="shared" si="127"/>
        <v>657905.73183952644</v>
      </c>
      <c r="EB195" s="34">
        <f t="shared" si="128"/>
        <v>6.6083307113150344E-2</v>
      </c>
      <c r="EC195" s="61">
        <f t="shared" si="129"/>
        <v>168.69377739475038</v>
      </c>
      <c r="EE195" s="50">
        <v>44865.4038</v>
      </c>
      <c r="EF195" s="51">
        <v>167766.37000000002</v>
      </c>
      <c r="EG195" s="52">
        <f t="shared" si="130"/>
        <v>122900.96620000002</v>
      </c>
      <c r="EI195" s="70">
        <f t="shared" si="131"/>
        <v>10736508.986259384</v>
      </c>
      <c r="EJ195" s="51"/>
      <c r="EK195" s="6">
        <v>592</v>
      </c>
      <c r="EL195" s="6" t="s">
        <v>180</v>
      </c>
      <c r="EM195" s="7">
        <v>3900</v>
      </c>
      <c r="EN195" s="7">
        <v>9056859.3570041656</v>
      </c>
      <c r="EO195" s="7">
        <v>2846140.5960687166</v>
      </c>
      <c r="EP195" s="53">
        <v>-151036</v>
      </c>
      <c r="ER195" s="37">
        <v>8905823.3570041656</v>
      </c>
      <c r="ES195" s="132"/>
      <c r="ET195" s="61">
        <v>1888885.1411598111</v>
      </c>
      <c r="EU195" s="134"/>
      <c r="EV195" s="61">
        <v>10794708.498163976</v>
      </c>
      <c r="EX195" s="67">
        <v>1008428.6099441182</v>
      </c>
      <c r="EY195" s="34">
        <v>0.10304514294119103</v>
      </c>
      <c r="EZ195" s="61">
        <v>258.5714384472098</v>
      </c>
      <c r="FB195" s="50">
        <v>44865.4038</v>
      </c>
      <c r="FC195" s="51">
        <v>167766.37000000002</v>
      </c>
      <c r="FD195" s="52">
        <v>122900.96620000002</v>
      </c>
      <c r="FF195" s="70">
        <v>10917609.464363975</v>
      </c>
      <c r="FG195" s="51"/>
      <c r="FH195" s="6">
        <v>592</v>
      </c>
      <c r="FI195" s="6" t="s">
        <v>180</v>
      </c>
      <c r="FJ195" s="7">
        <v>3900</v>
      </c>
      <c r="FK195" s="7">
        <v>9066866.1862016227</v>
      </c>
      <c r="FL195" s="7">
        <v>2857358.7700736397</v>
      </c>
      <c r="FM195" s="53">
        <v>-151036</v>
      </c>
      <c r="FO195" s="37">
        <v>8915830.1862016227</v>
      </c>
      <c r="FP195" s="132"/>
      <c r="FQ195" s="134">
        <v>1888885.1411598111</v>
      </c>
      <c r="FS195" s="67">
        <v>1018435.4391415771</v>
      </c>
      <c r="FT195" s="34">
        <v>0.10406767952421933</v>
      </c>
      <c r="FU195" s="61">
        <v>261.13729208758389</v>
      </c>
      <c r="FW195" s="6">
        <v>592</v>
      </c>
      <c r="FX195" s="6" t="s">
        <v>180</v>
      </c>
      <c r="FY195" s="7">
        <v>3900</v>
      </c>
      <c r="FZ195" s="7">
        <v>10811589.881107785</v>
      </c>
      <c r="GA195" s="7">
        <v>2815243.7215017285</v>
      </c>
      <c r="GB195" s="53">
        <v>-151036</v>
      </c>
      <c r="GD195" s="37">
        <f t="shared" si="132"/>
        <v>10660553.881107785</v>
      </c>
      <c r="GF195" s="67">
        <f t="shared" si="133"/>
        <v>704851.59288792685</v>
      </c>
      <c r="GG195" s="34">
        <f t="shared" si="134"/>
        <v>7.0798781691367621E-2</v>
      </c>
      <c r="GH195" s="61">
        <f t="shared" si="135"/>
        <v>180.73117766357097</v>
      </c>
      <c r="GJ195" s="50">
        <v>27087.097680000003</v>
      </c>
      <c r="GK195" s="51">
        <v>142563.67199999999</v>
      </c>
      <c r="GL195" s="52">
        <f t="shared" si="136"/>
        <v>115476.57431999999</v>
      </c>
      <c r="GN195" s="70">
        <f t="shared" si="137"/>
        <v>10776030.455427784</v>
      </c>
      <c r="GO195" s="51"/>
      <c r="GP195" s="125">
        <v>13</v>
      </c>
      <c r="GQ195" s="51"/>
      <c r="GR195" s="106" t="s">
        <v>1091</v>
      </c>
      <c r="GS195" s="88">
        <v>3920</v>
      </c>
      <c r="GT195" s="88">
        <v>10106738.288219858</v>
      </c>
      <c r="GU195" s="88">
        <v>2911360.3863953869</v>
      </c>
      <c r="GV195" s="88">
        <v>-151036</v>
      </c>
      <c r="GX195" s="97">
        <f t="shared" si="138"/>
        <v>9955702.288219858</v>
      </c>
      <c r="GZ195" s="88">
        <v>115476.57431999999</v>
      </c>
      <c r="HB195" s="97">
        <f t="shared" si="139"/>
        <v>10071178.862539858</v>
      </c>
      <c r="HD195" s="110">
        <v>592</v>
      </c>
      <c r="HE195" s="53"/>
    </row>
    <row r="196" spans="1:213" x14ac:dyDescent="0.25">
      <c r="A196" s="6">
        <v>593</v>
      </c>
      <c r="B196" s="6" t="s">
        <v>1092</v>
      </c>
      <c r="C196" s="7">
        <v>17933</v>
      </c>
      <c r="D196" s="7">
        <v>42182673.507118925</v>
      </c>
      <c r="E196" s="7">
        <v>10276753.815124486</v>
      </c>
      <c r="F196" s="53">
        <v>-2096751</v>
      </c>
      <c r="H196" s="37">
        <f t="shared" si="140"/>
        <v>40085922.507118925</v>
      </c>
      <c r="I196" s="132"/>
      <c r="J196" s="61">
        <v>9306891.6690423302</v>
      </c>
      <c r="K196" s="134"/>
      <c r="L196" s="134">
        <f t="shared" si="104"/>
        <v>49392814.176161259</v>
      </c>
      <c r="M196" s="190">
        <f t="shared" si="141"/>
        <v>2754.2973387699358</v>
      </c>
      <c r="O196" s="67">
        <f t="shared" si="142"/>
        <v>1961454.5509839877</v>
      </c>
      <c r="P196" s="34">
        <f t="shared" si="143"/>
        <v>4.1353538386507023E-2</v>
      </c>
      <c r="Q196" s="61">
        <f t="shared" si="144"/>
        <v>109.37682211475982</v>
      </c>
      <c r="S196" s="50">
        <v>279077.01860000001</v>
      </c>
      <c r="T196" s="51">
        <v>179503.75210000001</v>
      </c>
      <c r="U196" s="52">
        <f t="shared" si="145"/>
        <v>-99573.266499999998</v>
      </c>
      <c r="W196" s="50">
        <f t="shared" si="105"/>
        <v>49293240.909661256</v>
      </c>
      <c r="X196" s="52">
        <f t="shared" si="146"/>
        <v>4107770.0758051048</v>
      </c>
      <c r="Y196" s="51"/>
      <c r="Z196" s="6">
        <v>593</v>
      </c>
      <c r="AA196" s="6" t="s">
        <v>181</v>
      </c>
      <c r="AB196" s="7">
        <v>17933</v>
      </c>
      <c r="AC196" s="7">
        <v>42182673.507118918</v>
      </c>
      <c r="AD196" s="7">
        <v>10276753.815124478</v>
      </c>
      <c r="AE196" s="53">
        <v>-2066221</v>
      </c>
      <c r="AG196" s="37">
        <f t="shared" si="147"/>
        <v>40116452.507118918</v>
      </c>
      <c r="AH196" s="132"/>
      <c r="AI196" s="61">
        <v>9306891.6690423302</v>
      </c>
      <c r="AJ196" s="134"/>
      <c r="AK196" s="61">
        <f t="shared" si="106"/>
        <v>49423344.176161245</v>
      </c>
      <c r="AM196" s="67">
        <f t="shared" si="148"/>
        <v>1991984.5509839728</v>
      </c>
      <c r="AN196" s="34">
        <f t="shared" si="149"/>
        <v>4.1997205366354241E-2</v>
      </c>
      <c r="AO196" s="61">
        <f t="shared" si="150"/>
        <v>111.0792701156512</v>
      </c>
      <c r="AQ196" s="50">
        <v>279906.02</v>
      </c>
      <c r="AR196" s="51">
        <v>180036.97000000003</v>
      </c>
      <c r="AS196" s="52">
        <f t="shared" si="107"/>
        <v>-99869.049999999988</v>
      </c>
      <c r="AU196" s="70">
        <f t="shared" si="108"/>
        <v>49323475.126161247</v>
      </c>
      <c r="AV196" s="51"/>
      <c r="AW196" s="6">
        <v>593</v>
      </c>
      <c r="AX196" s="6" t="s">
        <v>181</v>
      </c>
      <c r="AY196" s="7">
        <v>17933</v>
      </c>
      <c r="AZ196" s="7">
        <v>42096681.637111261</v>
      </c>
      <c r="BA196" s="7">
        <v>10277191.095124481</v>
      </c>
      <c r="BB196" s="53">
        <v>-2066221</v>
      </c>
      <c r="BD196" s="37">
        <f t="shared" si="109"/>
        <v>40030460.637111261</v>
      </c>
      <c r="BE196" s="132"/>
      <c r="BF196" s="61">
        <v>9293426.1763711758</v>
      </c>
      <c r="BG196" s="134"/>
      <c r="BH196" s="61">
        <f t="shared" si="110"/>
        <v>49323886.813482434</v>
      </c>
      <c r="BJ196" s="67">
        <f t="shared" si="151"/>
        <v>1892527.1883051619</v>
      </c>
      <c r="BK196" s="34">
        <f t="shared" si="152"/>
        <v>3.9900336048991951E-2</v>
      </c>
      <c r="BL196" s="61">
        <f t="shared" si="153"/>
        <v>105.53321743741493</v>
      </c>
      <c r="BN196" s="50">
        <v>279906.02</v>
      </c>
      <c r="BO196" s="51">
        <v>180036.97000000003</v>
      </c>
      <c r="BP196" s="52">
        <f t="shared" si="111"/>
        <v>-99869.049999999988</v>
      </c>
      <c r="BR196" s="70">
        <f t="shared" si="112"/>
        <v>49224017.763482437</v>
      </c>
      <c r="BS196" s="51"/>
      <c r="BT196" s="6">
        <v>593</v>
      </c>
      <c r="BU196" s="6" t="s">
        <v>181</v>
      </c>
      <c r="BV196" s="7">
        <v>17933</v>
      </c>
      <c r="BW196" s="7">
        <v>42125968.900770679</v>
      </c>
      <c r="BX196" s="7">
        <v>10315614.090379436</v>
      </c>
      <c r="BY196" s="53">
        <v>-2066221</v>
      </c>
      <c r="CA196" s="37">
        <f t="shared" si="113"/>
        <v>40059747.900770679</v>
      </c>
      <c r="CB196" s="132"/>
      <c r="CC196" s="61">
        <v>9293426.1763711758</v>
      </c>
      <c r="CD196" s="134"/>
      <c r="CE196" s="61">
        <f t="shared" si="114"/>
        <v>49353174.077141851</v>
      </c>
      <c r="CG196" s="67">
        <f t="shared" si="115"/>
        <v>1921814.4519645795</v>
      </c>
      <c r="CH196" s="34">
        <f t="shared" si="116"/>
        <v>4.0517802296867994E-2</v>
      </c>
      <c r="CI196" s="61">
        <f t="shared" si="155"/>
        <v>107.16636658476438</v>
      </c>
      <c r="CK196" s="50">
        <v>279906.02</v>
      </c>
      <c r="CL196" s="51">
        <v>180036.97000000003</v>
      </c>
      <c r="CM196" s="52">
        <f t="shared" si="117"/>
        <v>-99869.049999999988</v>
      </c>
      <c r="CO196" s="70">
        <f t="shared" si="118"/>
        <v>49253305.027141854</v>
      </c>
      <c r="CP196" s="51"/>
      <c r="CQ196" s="6">
        <v>593</v>
      </c>
      <c r="CR196" s="6" t="s">
        <v>181</v>
      </c>
      <c r="CS196" s="7">
        <v>17933</v>
      </c>
      <c r="CT196" s="7">
        <v>42112159.212827578</v>
      </c>
      <c r="CU196" s="7">
        <v>10315614.090379436</v>
      </c>
      <c r="CV196" s="53">
        <v>-2066221</v>
      </c>
      <c r="CX196" s="37">
        <f t="shared" si="119"/>
        <v>40045938.212827578</v>
      </c>
      <c r="CY196" s="132"/>
      <c r="CZ196" s="61">
        <v>9293426.1763711758</v>
      </c>
      <c r="DA196" s="134"/>
      <c r="DB196" s="61">
        <f t="shared" si="120"/>
        <v>49339364.38919875</v>
      </c>
      <c r="DD196" s="67">
        <f t="shared" si="121"/>
        <v>1908004.7640214786</v>
      </c>
      <c r="DE196" s="34">
        <f t="shared" si="122"/>
        <v>4.0226651293560671E-2</v>
      </c>
      <c r="DF196" s="61">
        <f t="shared" si="154"/>
        <v>106.39629532267209</v>
      </c>
      <c r="DH196" s="50">
        <v>279906.02</v>
      </c>
      <c r="DI196" s="51">
        <v>180036.97000000003</v>
      </c>
      <c r="DJ196" s="52">
        <f t="shared" si="123"/>
        <v>-99869.049999999988</v>
      </c>
      <c r="DL196" s="70">
        <f t="shared" si="124"/>
        <v>49239495.339198753</v>
      </c>
      <c r="DM196" s="51"/>
      <c r="DN196" s="6">
        <v>593</v>
      </c>
      <c r="DO196" s="6" t="s">
        <v>181</v>
      </c>
      <c r="DP196" s="7">
        <v>17933</v>
      </c>
      <c r="DQ196" s="7">
        <v>42271497.557982773</v>
      </c>
      <c r="DR196" s="7">
        <v>10345412.301975196</v>
      </c>
      <c r="DS196" s="53">
        <v>-2066221</v>
      </c>
      <c r="DU196" s="37">
        <f t="shared" si="125"/>
        <v>40205276.557982773</v>
      </c>
      <c r="DV196" s="132"/>
      <c r="DW196" s="61">
        <v>9348582.5697654299</v>
      </c>
      <c r="DX196" s="134"/>
      <c r="DY196" s="61">
        <f t="shared" si="126"/>
        <v>49553859.127748206</v>
      </c>
      <c r="EA196" s="67">
        <f t="shared" si="127"/>
        <v>2122499.5025709346</v>
      </c>
      <c r="EB196" s="34">
        <f t="shared" si="128"/>
        <v>4.4748864872182166E-2</v>
      </c>
      <c r="EC196" s="61">
        <f t="shared" si="129"/>
        <v>118.35719079746471</v>
      </c>
      <c r="EE196" s="50">
        <v>279906.02</v>
      </c>
      <c r="EF196" s="51">
        <v>180036.97000000003</v>
      </c>
      <c r="EG196" s="52">
        <f t="shared" si="130"/>
        <v>-99869.049999999988</v>
      </c>
      <c r="EI196" s="70">
        <f t="shared" si="131"/>
        <v>49453990.077748209</v>
      </c>
      <c r="EJ196" s="51"/>
      <c r="EK196" s="6">
        <v>593</v>
      </c>
      <c r="EL196" s="6" t="s">
        <v>181</v>
      </c>
      <c r="EM196" s="7">
        <v>17933</v>
      </c>
      <c r="EN196" s="7">
        <v>43151609.472422346</v>
      </c>
      <c r="EO196" s="7">
        <v>10345412.301975196</v>
      </c>
      <c r="EP196" s="53">
        <v>-2066221</v>
      </c>
      <c r="ER196" s="37">
        <v>41085388.472422346</v>
      </c>
      <c r="ES196" s="132"/>
      <c r="ET196" s="61">
        <v>9348582.5697654299</v>
      </c>
      <c r="EU196" s="134"/>
      <c r="EV196" s="61">
        <v>50433971.04218778</v>
      </c>
      <c r="EX196" s="67">
        <v>3790079.817010507</v>
      </c>
      <c r="EY196" s="34">
        <v>8.1255652507926074E-2</v>
      </c>
      <c r="EZ196" s="61">
        <v>211.34666910224206</v>
      </c>
      <c r="FB196" s="50">
        <v>279906.02</v>
      </c>
      <c r="FC196" s="51">
        <v>180036.97000000003</v>
      </c>
      <c r="FD196" s="52">
        <v>-99869.049999999988</v>
      </c>
      <c r="FF196" s="70">
        <v>50334101.992187783</v>
      </c>
      <c r="FG196" s="51"/>
      <c r="FH196" s="6">
        <v>593</v>
      </c>
      <c r="FI196" s="6" t="s">
        <v>181</v>
      </c>
      <c r="FJ196" s="7">
        <v>17933</v>
      </c>
      <c r="FK196" s="7">
        <v>43163385.364087403</v>
      </c>
      <c r="FL196" s="7">
        <v>10362788.866471926</v>
      </c>
      <c r="FM196" s="53">
        <v>-2066221</v>
      </c>
      <c r="FO196" s="37">
        <v>41097164.364087403</v>
      </c>
      <c r="FP196" s="132"/>
      <c r="FQ196" s="134">
        <v>9348582.5697654299</v>
      </c>
      <c r="FS196" s="67">
        <v>3801855.7086755633</v>
      </c>
      <c r="FT196" s="34">
        <v>8.1508116257320559E-2</v>
      </c>
      <c r="FU196" s="61">
        <v>212.0033295419374</v>
      </c>
      <c r="FW196" s="6">
        <v>593</v>
      </c>
      <c r="FX196" s="6" t="s">
        <v>181</v>
      </c>
      <c r="FY196" s="7">
        <v>17933</v>
      </c>
      <c r="FZ196" s="7">
        <v>51764688.09845379</v>
      </c>
      <c r="GA196" s="7">
        <v>10111698.519940065</v>
      </c>
      <c r="GB196" s="53">
        <v>-2066221</v>
      </c>
      <c r="GD196" s="37">
        <f t="shared" si="132"/>
        <v>49698467.09845379</v>
      </c>
      <c r="GF196" s="67">
        <f t="shared" si="133"/>
        <v>2267107.4732765183</v>
      </c>
      <c r="GG196" s="34">
        <f t="shared" si="134"/>
        <v>4.7797648880237957E-2</v>
      </c>
      <c r="GH196" s="61">
        <f t="shared" si="135"/>
        <v>126.42098217122168</v>
      </c>
      <c r="GJ196" s="50">
        <v>241307.49533600002</v>
      </c>
      <c r="GK196" s="51">
        <v>194110.99970000001</v>
      </c>
      <c r="GL196" s="52">
        <f t="shared" si="136"/>
        <v>-47196.495636000007</v>
      </c>
      <c r="GN196" s="70">
        <f t="shared" si="137"/>
        <v>49651270.602817789</v>
      </c>
      <c r="GO196" s="51"/>
      <c r="GP196" s="125">
        <v>10</v>
      </c>
      <c r="GQ196" s="51"/>
      <c r="GR196" s="106" t="s">
        <v>1092</v>
      </c>
      <c r="GS196" s="88">
        <v>18220</v>
      </c>
      <c r="GT196" s="88">
        <v>49497580.625177272</v>
      </c>
      <c r="GU196" s="88">
        <v>9722147.1965407487</v>
      </c>
      <c r="GV196" s="88">
        <v>-2066221</v>
      </c>
      <c r="GX196" s="97">
        <f t="shared" si="138"/>
        <v>47431359.625177272</v>
      </c>
      <c r="GZ196" s="88">
        <v>-47196.495636000007</v>
      </c>
      <c r="HB196" s="97">
        <f t="shared" si="139"/>
        <v>47384163.12954127</v>
      </c>
      <c r="HD196" s="110">
        <v>593</v>
      </c>
      <c r="HE196" s="53"/>
    </row>
    <row r="197" spans="1:213" x14ac:dyDescent="0.25">
      <c r="A197" s="6">
        <v>595</v>
      </c>
      <c r="B197" s="6" t="s">
        <v>1093</v>
      </c>
      <c r="C197" s="7">
        <v>4498</v>
      </c>
      <c r="D197" s="7">
        <v>18054695.571593631</v>
      </c>
      <c r="E197" s="7">
        <v>4794870.6452656994</v>
      </c>
      <c r="F197" s="53">
        <v>-96309</v>
      </c>
      <c r="H197" s="37">
        <f t="shared" si="140"/>
        <v>17958386.571593631</v>
      </c>
      <c r="I197" s="132"/>
      <c r="J197" s="61">
        <v>2694039.1684321021</v>
      </c>
      <c r="K197" s="134"/>
      <c r="L197" s="134">
        <f t="shared" si="104"/>
        <v>20652425.740025733</v>
      </c>
      <c r="M197" s="190">
        <f t="shared" si="141"/>
        <v>4591.4685949368013</v>
      </c>
      <c r="O197" s="67">
        <f t="shared" si="142"/>
        <v>623255.93520132825</v>
      </c>
      <c r="P197" s="34">
        <f t="shared" si="143"/>
        <v>3.1117412317868774E-2</v>
      </c>
      <c r="Q197" s="61">
        <f t="shared" si="144"/>
        <v>138.56290244582664</v>
      </c>
      <c r="S197" s="50">
        <v>106941.00854000001</v>
      </c>
      <c r="T197" s="51">
        <v>175493.63420000006</v>
      </c>
      <c r="U197" s="52">
        <f t="shared" si="145"/>
        <v>68552.625660000049</v>
      </c>
      <c r="W197" s="50">
        <f t="shared" si="105"/>
        <v>20720978.365685731</v>
      </c>
      <c r="X197" s="52">
        <f t="shared" si="146"/>
        <v>1726748.1971404776</v>
      </c>
      <c r="Y197" s="51"/>
      <c r="Z197" s="6">
        <v>595</v>
      </c>
      <c r="AA197" s="6" t="s">
        <v>182</v>
      </c>
      <c r="AB197" s="7">
        <v>4498</v>
      </c>
      <c r="AC197" s="7">
        <v>18054695.571593631</v>
      </c>
      <c r="AD197" s="7">
        <v>4794870.6452656994</v>
      </c>
      <c r="AE197" s="53">
        <v>-116278</v>
      </c>
      <c r="AG197" s="37">
        <f t="shared" si="147"/>
        <v>17938417.571593631</v>
      </c>
      <c r="AH197" s="132"/>
      <c r="AI197" s="61">
        <v>2694039.1684321021</v>
      </c>
      <c r="AJ197" s="134"/>
      <c r="AK197" s="61">
        <f t="shared" si="106"/>
        <v>20632456.740025733</v>
      </c>
      <c r="AM197" s="67">
        <f t="shared" si="148"/>
        <v>603286.93520132825</v>
      </c>
      <c r="AN197" s="34">
        <f t="shared" si="149"/>
        <v>3.012041642664666E-2</v>
      </c>
      <c r="AO197" s="61">
        <f t="shared" si="150"/>
        <v>134.12337376641358</v>
      </c>
      <c r="AQ197" s="50">
        <v>107258.678</v>
      </c>
      <c r="AR197" s="51">
        <v>176014.94000000003</v>
      </c>
      <c r="AS197" s="52">
        <f t="shared" si="107"/>
        <v>68756.262000000032</v>
      </c>
      <c r="AU197" s="70">
        <f t="shared" si="108"/>
        <v>20701213.002025731</v>
      </c>
      <c r="AV197" s="51"/>
      <c r="AW197" s="6">
        <v>595</v>
      </c>
      <c r="AX197" s="6" t="s">
        <v>182</v>
      </c>
      <c r="AY197" s="7">
        <v>4498</v>
      </c>
      <c r="AZ197" s="7">
        <v>18032534.21617591</v>
      </c>
      <c r="BA197" s="7">
        <v>4794981.621265701</v>
      </c>
      <c r="BB197" s="53">
        <v>-116278</v>
      </c>
      <c r="BD197" s="37">
        <f t="shared" si="109"/>
        <v>17916256.21617591</v>
      </c>
      <c r="BE197" s="132"/>
      <c r="BF197" s="61">
        <v>2674352.3058089679</v>
      </c>
      <c r="BG197" s="134"/>
      <c r="BH197" s="61">
        <f t="shared" si="110"/>
        <v>20590608.521984879</v>
      </c>
      <c r="BJ197" s="67">
        <f t="shared" si="151"/>
        <v>561438.71716047451</v>
      </c>
      <c r="BK197" s="34">
        <f t="shared" si="152"/>
        <v>2.8031052841003993E-2</v>
      </c>
      <c r="BL197" s="61">
        <f t="shared" si="153"/>
        <v>124.81963476222199</v>
      </c>
      <c r="BN197" s="50">
        <v>107258.678</v>
      </c>
      <c r="BO197" s="51">
        <v>176014.94000000003</v>
      </c>
      <c r="BP197" s="52">
        <f t="shared" si="111"/>
        <v>68756.262000000032</v>
      </c>
      <c r="BR197" s="70">
        <f t="shared" si="112"/>
        <v>20659364.783984877</v>
      </c>
      <c r="BS197" s="51"/>
      <c r="BT197" s="6">
        <v>595</v>
      </c>
      <c r="BU197" s="6" t="s">
        <v>182</v>
      </c>
      <c r="BV197" s="7">
        <v>4498</v>
      </c>
      <c r="BW197" s="7">
        <v>18023429.731291767</v>
      </c>
      <c r="BX197" s="7">
        <v>4786598.2166276472</v>
      </c>
      <c r="BY197" s="53">
        <v>-116278</v>
      </c>
      <c r="CA197" s="37">
        <f t="shared" si="113"/>
        <v>17907151.731291767</v>
      </c>
      <c r="CB197" s="132"/>
      <c r="CC197" s="61">
        <v>2674352.3058089679</v>
      </c>
      <c r="CD197" s="134"/>
      <c r="CE197" s="61">
        <f t="shared" si="114"/>
        <v>20581504.037100736</v>
      </c>
      <c r="CG197" s="67">
        <f t="shared" si="115"/>
        <v>552334.23227633163</v>
      </c>
      <c r="CH197" s="34">
        <f t="shared" si="116"/>
        <v>2.7576491569974684E-2</v>
      </c>
      <c r="CI197" s="61">
        <f t="shared" si="155"/>
        <v>122.79551629086964</v>
      </c>
      <c r="CK197" s="50">
        <v>107258.678</v>
      </c>
      <c r="CL197" s="51">
        <v>176014.94000000003</v>
      </c>
      <c r="CM197" s="52">
        <f t="shared" si="117"/>
        <v>68756.262000000032</v>
      </c>
      <c r="CO197" s="70">
        <f t="shared" si="118"/>
        <v>20650260.299100734</v>
      </c>
      <c r="CP197" s="51"/>
      <c r="CQ197" s="6">
        <v>595</v>
      </c>
      <c r="CR197" s="6" t="s">
        <v>182</v>
      </c>
      <c r="CS197" s="7">
        <v>4498</v>
      </c>
      <c r="CT197" s="7">
        <v>17916217.988313653</v>
      </c>
      <c r="CU197" s="7">
        <v>4786598.2166276472</v>
      </c>
      <c r="CV197" s="53">
        <v>-116278</v>
      </c>
      <c r="CX197" s="37">
        <f t="shared" si="119"/>
        <v>17799939.988313653</v>
      </c>
      <c r="CY197" s="132"/>
      <c r="CZ197" s="61">
        <v>2674352.3058089679</v>
      </c>
      <c r="DA197" s="134"/>
      <c r="DB197" s="61">
        <f t="shared" si="120"/>
        <v>20474292.294122621</v>
      </c>
      <c r="DD197" s="67">
        <f t="shared" si="121"/>
        <v>445122.489298217</v>
      </c>
      <c r="DE197" s="34">
        <f t="shared" si="122"/>
        <v>2.2223711398712133E-2</v>
      </c>
      <c r="DF197" s="61">
        <f t="shared" si="154"/>
        <v>98.960090995601817</v>
      </c>
      <c r="DH197" s="50">
        <v>107258.678</v>
      </c>
      <c r="DI197" s="51">
        <v>176014.94000000003</v>
      </c>
      <c r="DJ197" s="52">
        <f t="shared" si="123"/>
        <v>68756.262000000032</v>
      </c>
      <c r="DL197" s="70">
        <f t="shared" si="124"/>
        <v>20543048.55612262</v>
      </c>
      <c r="DM197" s="51"/>
      <c r="DN197" s="6">
        <v>595</v>
      </c>
      <c r="DO197" s="6" t="s">
        <v>182</v>
      </c>
      <c r="DP197" s="7">
        <v>4498</v>
      </c>
      <c r="DQ197" s="7">
        <v>17957916.447944347</v>
      </c>
      <c r="DR197" s="7">
        <v>4783554.8042733483</v>
      </c>
      <c r="DS197" s="53">
        <v>-116278</v>
      </c>
      <c r="DU197" s="37">
        <f t="shared" si="125"/>
        <v>17841638.447944347</v>
      </c>
      <c r="DV197" s="132"/>
      <c r="DW197" s="61">
        <v>2675512.9214465064</v>
      </c>
      <c r="DX197" s="134"/>
      <c r="DY197" s="61">
        <f t="shared" si="126"/>
        <v>20517151.369390853</v>
      </c>
      <c r="EA197" s="67">
        <f t="shared" si="127"/>
        <v>487981.56456644833</v>
      </c>
      <c r="EB197" s="34">
        <f t="shared" si="128"/>
        <v>2.4363544236811491E-2</v>
      </c>
      <c r="EC197" s="61">
        <f t="shared" si="129"/>
        <v>108.48856482135356</v>
      </c>
      <c r="EE197" s="50">
        <v>107258.678</v>
      </c>
      <c r="EF197" s="51">
        <v>176014.94000000003</v>
      </c>
      <c r="EG197" s="52">
        <f t="shared" si="130"/>
        <v>68756.262000000032</v>
      </c>
      <c r="EI197" s="70">
        <f t="shared" si="131"/>
        <v>20585907.631390851</v>
      </c>
      <c r="EJ197" s="51"/>
      <c r="EK197" s="6">
        <v>595</v>
      </c>
      <c r="EL197" s="6" t="s">
        <v>182</v>
      </c>
      <c r="EM197" s="7">
        <v>4498</v>
      </c>
      <c r="EN197" s="7">
        <v>18217023.8808374</v>
      </c>
      <c r="EO197" s="7">
        <v>4783554.8042733483</v>
      </c>
      <c r="EP197" s="53">
        <v>-116278</v>
      </c>
      <c r="ER197" s="37">
        <v>18100745.8808374</v>
      </c>
      <c r="ES197" s="132"/>
      <c r="ET197" s="61">
        <v>2675512.9214465064</v>
      </c>
      <c r="EU197" s="134"/>
      <c r="EV197" s="61">
        <v>20776258.802283905</v>
      </c>
      <c r="EX197" s="67">
        <v>946938.27745950222</v>
      </c>
      <c r="EY197" s="34">
        <v>4.7754449088360164E-2</v>
      </c>
      <c r="EZ197" s="61">
        <v>210.52429467752384</v>
      </c>
      <c r="FB197" s="50">
        <v>107258.678</v>
      </c>
      <c r="FC197" s="51">
        <v>176014.94000000003</v>
      </c>
      <c r="FD197" s="52">
        <v>68756.262000000032</v>
      </c>
      <c r="FF197" s="70">
        <v>20845015.064283904</v>
      </c>
      <c r="FG197" s="51"/>
      <c r="FH197" s="6">
        <v>595</v>
      </c>
      <c r="FI197" s="6" t="s">
        <v>182</v>
      </c>
      <c r="FJ197" s="7">
        <v>4498</v>
      </c>
      <c r="FK197" s="7">
        <v>18185873.312546879</v>
      </c>
      <c r="FL197" s="7">
        <v>4753812.7012950163</v>
      </c>
      <c r="FM197" s="53">
        <v>-116278</v>
      </c>
      <c r="FO197" s="37">
        <v>18069595.312546879</v>
      </c>
      <c r="FP197" s="132"/>
      <c r="FQ197" s="134">
        <v>2675512.9214465064</v>
      </c>
      <c r="FS197" s="67">
        <v>915787.70916898176</v>
      </c>
      <c r="FT197" s="34">
        <v>4.6183514358069083E-2</v>
      </c>
      <c r="FU197" s="61">
        <v>203.59886820119647</v>
      </c>
      <c r="FW197" s="6">
        <v>595</v>
      </c>
      <c r="FX197" s="6" t="s">
        <v>182</v>
      </c>
      <c r="FY197" s="7">
        <v>4498</v>
      </c>
      <c r="FZ197" s="7">
        <v>20833611.563015129</v>
      </c>
      <c r="GA197" s="7">
        <v>4871159.3132025702</v>
      </c>
      <c r="GB197" s="53">
        <v>-116278</v>
      </c>
      <c r="GD197" s="37">
        <f t="shared" si="132"/>
        <v>20717333.563015129</v>
      </c>
      <c r="GF197" s="67">
        <f t="shared" si="133"/>
        <v>688163.758190725</v>
      </c>
      <c r="GG197" s="34">
        <f t="shared" si="134"/>
        <v>3.435807698953991E-2</v>
      </c>
      <c r="GH197" s="61">
        <f t="shared" si="135"/>
        <v>152.99327660976545</v>
      </c>
      <c r="GJ197" s="50">
        <v>99688.967679999987</v>
      </c>
      <c r="GK197" s="51">
        <v>158404.07999999999</v>
      </c>
      <c r="GL197" s="52">
        <f t="shared" si="136"/>
        <v>58715.11232</v>
      </c>
      <c r="GN197" s="70">
        <f t="shared" si="137"/>
        <v>20776048.675335128</v>
      </c>
      <c r="GO197" s="51"/>
      <c r="GP197" s="125">
        <v>11</v>
      </c>
      <c r="GQ197" s="51"/>
      <c r="GR197" s="106" t="s">
        <v>1093</v>
      </c>
      <c r="GS197" s="88">
        <v>4624</v>
      </c>
      <c r="GT197" s="88">
        <v>20145447.804824404</v>
      </c>
      <c r="GU197" s="88">
        <v>4892163.3290571952</v>
      </c>
      <c r="GV197" s="88">
        <v>-116278</v>
      </c>
      <c r="GX197" s="97">
        <f t="shared" si="138"/>
        <v>20029169.804824404</v>
      </c>
      <c r="GZ197" s="88">
        <v>58715.11232</v>
      </c>
      <c r="HB197" s="97">
        <f t="shared" si="139"/>
        <v>20087884.917144403</v>
      </c>
      <c r="HD197" s="110">
        <v>595</v>
      </c>
      <c r="HE197" s="53"/>
    </row>
    <row r="198" spans="1:213" x14ac:dyDescent="0.25">
      <c r="A198" s="6">
        <v>598</v>
      </c>
      <c r="B198" s="6" t="s">
        <v>1094</v>
      </c>
      <c r="C198" s="7">
        <v>19278</v>
      </c>
      <c r="D198" s="7">
        <v>33470651.63801755</v>
      </c>
      <c r="E198" s="7">
        <v>3547249.4061083212</v>
      </c>
      <c r="F198" s="53">
        <v>1769922</v>
      </c>
      <c r="H198" s="37">
        <f t="shared" si="140"/>
        <v>35240573.63801755</v>
      </c>
      <c r="I198" s="132"/>
      <c r="J198" s="61">
        <v>8359823.9189942963</v>
      </c>
      <c r="K198" s="134"/>
      <c r="L198" s="134">
        <f t="shared" si="104"/>
        <v>43600397.557011843</v>
      </c>
      <c r="M198" s="190">
        <f t="shared" si="141"/>
        <v>2261.6660212165079</v>
      </c>
      <c r="O198" s="67">
        <f t="shared" si="142"/>
        <v>3201985.8803247213</v>
      </c>
      <c r="P198" s="34">
        <f t="shared" si="143"/>
        <v>7.926019235485203E-2</v>
      </c>
      <c r="Q198" s="61">
        <f t="shared" si="144"/>
        <v>166.0953356325719</v>
      </c>
      <c r="S198" s="50">
        <v>217049.33054</v>
      </c>
      <c r="T198" s="51">
        <v>991246.77040000004</v>
      </c>
      <c r="U198" s="52">
        <f t="shared" si="145"/>
        <v>774197.43986000004</v>
      </c>
      <c r="W198" s="50">
        <f t="shared" si="105"/>
        <v>44374594.996871844</v>
      </c>
      <c r="X198" s="52">
        <f t="shared" si="146"/>
        <v>3697882.916405987</v>
      </c>
      <c r="Y198" s="51"/>
      <c r="Z198" s="6">
        <v>598</v>
      </c>
      <c r="AA198" s="6" t="s">
        <v>183</v>
      </c>
      <c r="AB198" s="7">
        <v>19278</v>
      </c>
      <c r="AC198" s="7">
        <v>33470651.63801755</v>
      </c>
      <c r="AD198" s="7">
        <v>3547249.4061083212</v>
      </c>
      <c r="AE198" s="53">
        <v>879218</v>
      </c>
      <c r="AG198" s="37">
        <f t="shared" si="147"/>
        <v>34349869.63801755</v>
      </c>
      <c r="AH198" s="132"/>
      <c r="AI198" s="61">
        <v>8359823.9189942963</v>
      </c>
      <c r="AJ198" s="134"/>
      <c r="AK198" s="61">
        <f t="shared" si="106"/>
        <v>42709693.557011843</v>
      </c>
      <c r="AM198" s="67">
        <f t="shared" si="148"/>
        <v>2311281.8803247213</v>
      </c>
      <c r="AN198" s="34">
        <f t="shared" si="149"/>
        <v>5.7212196826503019E-2</v>
      </c>
      <c r="AO198" s="61">
        <f t="shared" si="150"/>
        <v>119.89220252747802</v>
      </c>
      <c r="AQ198" s="50">
        <v>217694.07800000004</v>
      </c>
      <c r="AR198" s="51">
        <v>994191.28</v>
      </c>
      <c r="AS198" s="52">
        <f t="shared" si="107"/>
        <v>776497.20200000005</v>
      </c>
      <c r="AU198" s="70">
        <f t="shared" si="108"/>
        <v>43486190.759011842</v>
      </c>
      <c r="AV198" s="51"/>
      <c r="AW198" s="6">
        <v>598</v>
      </c>
      <c r="AX198" s="6" t="s">
        <v>183</v>
      </c>
      <c r="AY198" s="7">
        <v>19278</v>
      </c>
      <c r="AZ198" s="7">
        <v>33515466.36052601</v>
      </c>
      <c r="BA198" s="7">
        <v>3547714.5021083239</v>
      </c>
      <c r="BB198" s="53">
        <v>879218</v>
      </c>
      <c r="BD198" s="37">
        <f t="shared" si="109"/>
        <v>34394684.36052601</v>
      </c>
      <c r="BE198" s="132"/>
      <c r="BF198" s="61">
        <v>8355641.1597682815</v>
      </c>
      <c r="BG198" s="134"/>
      <c r="BH198" s="61">
        <f t="shared" si="110"/>
        <v>42750325.520294294</v>
      </c>
      <c r="BJ198" s="67">
        <f t="shared" si="151"/>
        <v>2351913.8436071724</v>
      </c>
      <c r="BK198" s="34">
        <f t="shared" si="152"/>
        <v>5.82179780341315E-2</v>
      </c>
      <c r="BL198" s="61">
        <f t="shared" si="153"/>
        <v>121.99988814229549</v>
      </c>
      <c r="BN198" s="50">
        <v>217694.07800000004</v>
      </c>
      <c r="BO198" s="51">
        <v>994191.28</v>
      </c>
      <c r="BP198" s="52">
        <f t="shared" si="111"/>
        <v>776497.20200000005</v>
      </c>
      <c r="BR198" s="70">
        <f t="shared" si="112"/>
        <v>43526822.722294293</v>
      </c>
      <c r="BS198" s="51"/>
      <c r="BT198" s="6">
        <v>598</v>
      </c>
      <c r="BU198" s="6" t="s">
        <v>183</v>
      </c>
      <c r="BV198" s="7">
        <v>19278</v>
      </c>
      <c r="BW198" s="7">
        <v>33487788.599997763</v>
      </c>
      <c r="BX198" s="7">
        <v>3540055.9517356423</v>
      </c>
      <c r="BY198" s="53">
        <v>879218</v>
      </c>
      <c r="CA198" s="37">
        <f t="shared" si="113"/>
        <v>34367006.599997759</v>
      </c>
      <c r="CB198" s="132"/>
      <c r="CC198" s="61">
        <v>8355641.1597682815</v>
      </c>
      <c r="CD198" s="134"/>
      <c r="CE198" s="61">
        <f t="shared" si="114"/>
        <v>42722647.759766042</v>
      </c>
      <c r="CG198" s="67">
        <f t="shared" si="115"/>
        <v>2324236.0830789208</v>
      </c>
      <c r="CH198" s="34">
        <f t="shared" si="116"/>
        <v>5.7532858016301106E-2</v>
      </c>
      <c r="CI198" s="61">
        <f t="shared" si="155"/>
        <v>120.56417071682337</v>
      </c>
      <c r="CK198" s="50">
        <v>217694.07800000004</v>
      </c>
      <c r="CL198" s="51">
        <v>994191.28</v>
      </c>
      <c r="CM198" s="52">
        <f t="shared" si="117"/>
        <v>776497.20200000005</v>
      </c>
      <c r="CO198" s="70">
        <f t="shared" si="118"/>
        <v>43499144.961766042</v>
      </c>
      <c r="CP198" s="51"/>
      <c r="CQ198" s="6">
        <v>598</v>
      </c>
      <c r="CR198" s="6" t="s">
        <v>183</v>
      </c>
      <c r="CS198" s="7">
        <v>19278</v>
      </c>
      <c r="CT198" s="7">
        <v>33278582.013008583</v>
      </c>
      <c r="CU198" s="7">
        <v>3540055.9517356423</v>
      </c>
      <c r="CV198" s="53">
        <v>879218</v>
      </c>
      <c r="CX198" s="37">
        <f t="shared" si="119"/>
        <v>34157800.01300858</v>
      </c>
      <c r="CY198" s="132"/>
      <c r="CZ198" s="61">
        <v>8355641.1597682815</v>
      </c>
      <c r="DA198" s="134"/>
      <c r="DB198" s="61">
        <f t="shared" si="120"/>
        <v>42513441.172776863</v>
      </c>
      <c r="DD198" s="67">
        <f t="shared" si="121"/>
        <v>2115029.4960897416</v>
      </c>
      <c r="DE198" s="34">
        <f t="shared" si="122"/>
        <v>5.2354273554528638E-2</v>
      </c>
      <c r="DF198" s="61">
        <f t="shared" si="154"/>
        <v>109.71208092591252</v>
      </c>
      <c r="DH198" s="50">
        <v>217694.07800000004</v>
      </c>
      <c r="DI198" s="51">
        <v>994191.28</v>
      </c>
      <c r="DJ198" s="52">
        <f t="shared" si="123"/>
        <v>776497.20200000005</v>
      </c>
      <c r="DL198" s="70">
        <f t="shared" si="124"/>
        <v>43289938.374776863</v>
      </c>
      <c r="DM198" s="51"/>
      <c r="DN198" s="6">
        <v>598</v>
      </c>
      <c r="DO198" s="6" t="s">
        <v>183</v>
      </c>
      <c r="DP198" s="7">
        <v>19278</v>
      </c>
      <c r="DQ198" s="7">
        <v>33399375.508774534</v>
      </c>
      <c r="DR198" s="7">
        <v>3542109.1428469238</v>
      </c>
      <c r="DS198" s="53">
        <v>879218</v>
      </c>
      <c r="DU198" s="37">
        <f t="shared" si="125"/>
        <v>34278593.508774534</v>
      </c>
      <c r="DV198" s="132"/>
      <c r="DW198" s="61">
        <v>8433858.652004065</v>
      </c>
      <c r="DX198" s="134"/>
      <c r="DY198" s="61">
        <f t="shared" si="126"/>
        <v>42712452.160778597</v>
      </c>
      <c r="EA198" s="67">
        <f t="shared" si="127"/>
        <v>2314040.4840914756</v>
      </c>
      <c r="EB198" s="34">
        <f t="shared" si="128"/>
        <v>5.7280481782575839E-2</v>
      </c>
      <c r="EC198" s="61">
        <f t="shared" si="129"/>
        <v>120.03529847969061</v>
      </c>
      <c r="EE198" s="50">
        <v>217694.07800000004</v>
      </c>
      <c r="EF198" s="51">
        <v>994191.28</v>
      </c>
      <c r="EG198" s="52">
        <f t="shared" si="130"/>
        <v>776497.20200000005</v>
      </c>
      <c r="EI198" s="70">
        <f t="shared" si="131"/>
        <v>43488949.362778597</v>
      </c>
      <c r="EJ198" s="51"/>
      <c r="EK198" s="6">
        <v>598</v>
      </c>
      <c r="EL198" s="6" t="s">
        <v>183</v>
      </c>
      <c r="EM198" s="7">
        <v>19278</v>
      </c>
      <c r="EN198" s="7">
        <v>34299876.616215728</v>
      </c>
      <c r="EO198" s="7">
        <v>3542109.1428469238</v>
      </c>
      <c r="EP198" s="53">
        <v>879218</v>
      </c>
      <c r="ER198" s="37">
        <v>35179094.616215728</v>
      </c>
      <c r="ES198" s="132"/>
      <c r="ET198" s="61">
        <v>8433858.652004065</v>
      </c>
      <c r="EU198" s="134"/>
      <c r="EV198" s="61">
        <v>43612953.268219791</v>
      </c>
      <c r="EX198" s="67">
        <v>4052101.9715326652</v>
      </c>
      <c r="EY198" s="34">
        <v>0.10242706713118667</v>
      </c>
      <c r="EZ198" s="61">
        <v>210.19306834384611</v>
      </c>
      <c r="FB198" s="50">
        <v>217694.07800000004</v>
      </c>
      <c r="FC198" s="51">
        <v>994191.28</v>
      </c>
      <c r="FD198" s="52">
        <v>776497.20200000005</v>
      </c>
      <c r="FF198" s="70">
        <v>44389450.470219791</v>
      </c>
      <c r="FG198" s="51"/>
      <c r="FH198" s="6">
        <v>598</v>
      </c>
      <c r="FI198" s="6" t="s">
        <v>183</v>
      </c>
      <c r="FJ198" s="7">
        <v>19278</v>
      </c>
      <c r="FK198" s="7">
        <v>34283106.036673248</v>
      </c>
      <c r="FL198" s="7">
        <v>3531384.7644880665</v>
      </c>
      <c r="FM198" s="53">
        <v>879218</v>
      </c>
      <c r="FO198" s="37">
        <v>35162324.036673248</v>
      </c>
      <c r="FP198" s="132"/>
      <c r="FQ198" s="134">
        <v>8433858.652004065</v>
      </c>
      <c r="FS198" s="67">
        <v>4035331.3919901848</v>
      </c>
      <c r="FT198" s="34">
        <v>0.1020031485603574</v>
      </c>
      <c r="FU198" s="61">
        <v>209.32313476450798</v>
      </c>
      <c r="FW198" s="6">
        <v>598</v>
      </c>
      <c r="FX198" s="6" t="s">
        <v>183</v>
      </c>
      <c r="FY198" s="7">
        <v>19278</v>
      </c>
      <c r="FZ198" s="7">
        <v>42119829.994948819</v>
      </c>
      <c r="GA198" s="7">
        <v>3391458.3642855333</v>
      </c>
      <c r="GB198" s="53">
        <v>879218</v>
      </c>
      <c r="GD198" s="37">
        <f t="shared" si="132"/>
        <v>42999047.994948819</v>
      </c>
      <c r="GF198" s="67">
        <f t="shared" si="133"/>
        <v>2600636.3182616979</v>
      </c>
      <c r="GG198" s="34">
        <f t="shared" si="134"/>
        <v>6.4374716983303035E-2</v>
      </c>
      <c r="GH198" s="61">
        <f t="shared" si="135"/>
        <v>134.90176980297218</v>
      </c>
      <c r="GJ198" s="50">
        <v>191035.32047999999</v>
      </c>
      <c r="GK198" s="51">
        <v>1194762.7734000001</v>
      </c>
      <c r="GL198" s="52">
        <f t="shared" si="136"/>
        <v>1003727.4529200001</v>
      </c>
      <c r="GN198" s="70">
        <f t="shared" si="137"/>
        <v>44002775.447868817</v>
      </c>
      <c r="GO198" s="51"/>
      <c r="GP198" s="125">
        <v>15</v>
      </c>
      <c r="GQ198" s="51"/>
      <c r="GR198" s="106" t="s">
        <v>1094</v>
      </c>
      <c r="GS198" s="88">
        <v>19379</v>
      </c>
      <c r="GT198" s="88">
        <v>39519193.676687121</v>
      </c>
      <c r="GU198" s="88">
        <v>3672006.1784875328</v>
      </c>
      <c r="GV198" s="88">
        <v>879218</v>
      </c>
      <c r="GX198" s="97">
        <f t="shared" si="138"/>
        <v>40398411.676687121</v>
      </c>
      <c r="GZ198" s="88">
        <v>1003727.4529200001</v>
      </c>
      <c r="HB198" s="97">
        <f t="shared" si="139"/>
        <v>41402139.129607119</v>
      </c>
      <c r="HD198" s="110">
        <v>598</v>
      </c>
      <c r="HE198" s="53"/>
    </row>
    <row r="199" spans="1:213" x14ac:dyDescent="0.25">
      <c r="A199" s="6">
        <v>599</v>
      </c>
      <c r="B199" s="6" t="s">
        <v>184</v>
      </c>
      <c r="C199" s="7">
        <v>11016</v>
      </c>
      <c r="D199" s="7">
        <v>23588423.049999397</v>
      </c>
      <c r="E199" s="7">
        <v>8069851.7543194415</v>
      </c>
      <c r="F199" s="53">
        <v>-546878</v>
      </c>
      <c r="H199" s="37">
        <f t="shared" si="140"/>
        <v>23041545.049999397</v>
      </c>
      <c r="I199" s="132"/>
      <c r="J199" s="61">
        <v>5409909.9309900133</v>
      </c>
      <c r="K199" s="134"/>
      <c r="L199" s="134">
        <f t="shared" si="104"/>
        <v>28451454.980989411</v>
      </c>
      <c r="M199" s="190">
        <f t="shared" si="141"/>
        <v>2582.7391958051389</v>
      </c>
      <c r="O199" s="67">
        <f t="shared" si="142"/>
        <v>1863247.3989430107</v>
      </c>
      <c r="P199" s="34">
        <f t="shared" si="143"/>
        <v>7.0077961938327965E-2</v>
      </c>
      <c r="Q199" s="61">
        <f t="shared" si="144"/>
        <v>169.14010520542945</v>
      </c>
      <c r="S199" s="50">
        <v>453442.38234000001</v>
      </c>
      <c r="T199" s="51">
        <v>145587.67020000002</v>
      </c>
      <c r="U199" s="52">
        <f t="shared" si="145"/>
        <v>-307854.71213999996</v>
      </c>
      <c r="W199" s="50">
        <f t="shared" si="105"/>
        <v>28143600.26884941</v>
      </c>
      <c r="X199" s="52">
        <f t="shared" si="146"/>
        <v>2345300.0224041175</v>
      </c>
      <c r="Y199" s="51"/>
      <c r="Z199" s="6">
        <v>599</v>
      </c>
      <c r="AA199" s="6" t="s">
        <v>184</v>
      </c>
      <c r="AB199" s="7">
        <v>11016</v>
      </c>
      <c r="AC199" s="7">
        <v>23588423.049999397</v>
      </c>
      <c r="AD199" s="7">
        <v>8069851.7543194415</v>
      </c>
      <c r="AE199" s="53">
        <v>-601791</v>
      </c>
      <c r="AG199" s="37">
        <f t="shared" si="147"/>
        <v>22986632.049999397</v>
      </c>
      <c r="AH199" s="132"/>
      <c r="AI199" s="61">
        <v>5409909.9309900133</v>
      </c>
      <c r="AJ199" s="134"/>
      <c r="AK199" s="61">
        <f t="shared" si="106"/>
        <v>28396541.980989411</v>
      </c>
      <c r="AM199" s="67">
        <f t="shared" si="148"/>
        <v>1808334.3989430107</v>
      </c>
      <c r="AN199" s="34">
        <f t="shared" si="149"/>
        <v>6.8012647838814166E-2</v>
      </c>
      <c r="AO199" s="61">
        <f t="shared" si="150"/>
        <v>164.15526497304018</v>
      </c>
      <c r="AQ199" s="50">
        <v>454789.33800000005</v>
      </c>
      <c r="AR199" s="51">
        <v>146020.14000000001</v>
      </c>
      <c r="AS199" s="52">
        <f t="shared" si="107"/>
        <v>-308769.19800000003</v>
      </c>
      <c r="AU199" s="70">
        <f t="shared" si="108"/>
        <v>28087772.782989413</v>
      </c>
      <c r="AV199" s="51"/>
      <c r="AW199" s="6">
        <v>599</v>
      </c>
      <c r="AX199" s="6" t="s">
        <v>184</v>
      </c>
      <c r="AY199" s="7">
        <v>11016</v>
      </c>
      <c r="AZ199" s="7">
        <v>23550766.049927719</v>
      </c>
      <c r="BA199" s="7">
        <v>8070117.7703194432</v>
      </c>
      <c r="BB199" s="53">
        <v>-601791</v>
      </c>
      <c r="BD199" s="37">
        <f t="shared" si="109"/>
        <v>22948975.049927719</v>
      </c>
      <c r="BE199" s="132"/>
      <c r="BF199" s="61">
        <v>5438420.7527177781</v>
      </c>
      <c r="BG199" s="134"/>
      <c r="BH199" s="61">
        <f t="shared" si="110"/>
        <v>28387395.802645497</v>
      </c>
      <c r="BJ199" s="67">
        <f t="shared" si="151"/>
        <v>1799188.2205990963</v>
      </c>
      <c r="BK199" s="34">
        <f t="shared" si="152"/>
        <v>6.7668654046991572E-2</v>
      </c>
      <c r="BL199" s="61">
        <f t="shared" si="153"/>
        <v>163.32500186992522</v>
      </c>
      <c r="BN199" s="50">
        <v>454789.33800000005</v>
      </c>
      <c r="BO199" s="51">
        <v>146020.14000000001</v>
      </c>
      <c r="BP199" s="52">
        <f t="shared" si="111"/>
        <v>-308769.19800000003</v>
      </c>
      <c r="BR199" s="70">
        <f t="shared" si="112"/>
        <v>28078626.604645498</v>
      </c>
      <c r="BS199" s="51"/>
      <c r="BT199" s="6">
        <v>599</v>
      </c>
      <c r="BU199" s="6" t="s">
        <v>184</v>
      </c>
      <c r="BV199" s="7">
        <v>11016</v>
      </c>
      <c r="BW199" s="7">
        <v>23538542.18646463</v>
      </c>
      <c r="BX199" s="7">
        <v>8073016.5811754772</v>
      </c>
      <c r="BY199" s="53">
        <v>-601791</v>
      </c>
      <c r="CA199" s="37">
        <f t="shared" si="113"/>
        <v>22936751.18646463</v>
      </c>
      <c r="CB199" s="132"/>
      <c r="CC199" s="61">
        <v>5438420.7527177781</v>
      </c>
      <c r="CD199" s="134"/>
      <c r="CE199" s="61">
        <f t="shared" si="114"/>
        <v>28375171.939182408</v>
      </c>
      <c r="CG199" s="67">
        <f t="shared" si="115"/>
        <v>1786964.3571360074</v>
      </c>
      <c r="CH199" s="34">
        <f t="shared" si="116"/>
        <v>6.7208906490659762E-2</v>
      </c>
      <c r="CI199" s="61">
        <f t="shared" si="155"/>
        <v>162.21535558605731</v>
      </c>
      <c r="CK199" s="50">
        <v>454789.33800000005</v>
      </c>
      <c r="CL199" s="51">
        <v>146020.14000000001</v>
      </c>
      <c r="CM199" s="52">
        <f t="shared" si="117"/>
        <v>-308769.19800000003</v>
      </c>
      <c r="CO199" s="70">
        <f t="shared" si="118"/>
        <v>28066402.741182409</v>
      </c>
      <c r="CP199" s="51"/>
      <c r="CQ199" s="6">
        <v>599</v>
      </c>
      <c r="CR199" s="6" t="s">
        <v>184</v>
      </c>
      <c r="CS199" s="7">
        <v>11016</v>
      </c>
      <c r="CT199" s="7">
        <v>23503383.740828678</v>
      </c>
      <c r="CU199" s="7">
        <v>8073016.5811754772</v>
      </c>
      <c r="CV199" s="53">
        <v>-601791</v>
      </c>
      <c r="CX199" s="37">
        <f t="shared" si="119"/>
        <v>22901592.740828678</v>
      </c>
      <c r="CY199" s="132"/>
      <c r="CZ199" s="61">
        <v>5438420.7527177781</v>
      </c>
      <c r="DA199" s="134"/>
      <c r="DB199" s="61">
        <f t="shared" si="120"/>
        <v>28340013.493546456</v>
      </c>
      <c r="DD199" s="67">
        <f t="shared" si="121"/>
        <v>1751805.9115000553</v>
      </c>
      <c r="DE199" s="34">
        <f t="shared" si="122"/>
        <v>6.5886574192498645E-2</v>
      </c>
      <c r="DF199" s="61">
        <f t="shared" si="154"/>
        <v>159.02377555374503</v>
      </c>
      <c r="DH199" s="50">
        <v>454789.33800000005</v>
      </c>
      <c r="DI199" s="51">
        <v>146020.14000000001</v>
      </c>
      <c r="DJ199" s="52">
        <f t="shared" si="123"/>
        <v>-308769.19800000003</v>
      </c>
      <c r="DL199" s="70">
        <f t="shared" si="124"/>
        <v>28031244.295546457</v>
      </c>
      <c r="DM199" s="51"/>
      <c r="DN199" s="6">
        <v>599</v>
      </c>
      <c r="DO199" s="6" t="s">
        <v>184</v>
      </c>
      <c r="DP199" s="7">
        <v>11016</v>
      </c>
      <c r="DQ199" s="7">
        <v>23575817.06836348</v>
      </c>
      <c r="DR199" s="7">
        <v>8083658.526161721</v>
      </c>
      <c r="DS199" s="53">
        <v>-601791</v>
      </c>
      <c r="DU199" s="37">
        <f t="shared" si="125"/>
        <v>22974026.06836348</v>
      </c>
      <c r="DV199" s="132"/>
      <c r="DW199" s="61">
        <v>5519112.2367817527</v>
      </c>
      <c r="DX199" s="134"/>
      <c r="DY199" s="61">
        <f t="shared" si="126"/>
        <v>28493138.305145234</v>
      </c>
      <c r="EA199" s="67">
        <f t="shared" si="127"/>
        <v>1904930.7230988331</v>
      </c>
      <c r="EB199" s="34">
        <f t="shared" si="128"/>
        <v>7.1645699215359349E-2</v>
      </c>
      <c r="EC199" s="61">
        <f t="shared" si="129"/>
        <v>172.92399447157163</v>
      </c>
      <c r="EE199" s="50">
        <v>454789.33800000005</v>
      </c>
      <c r="EF199" s="51">
        <v>146020.14000000001</v>
      </c>
      <c r="EG199" s="52">
        <f t="shared" si="130"/>
        <v>-308769.19800000003</v>
      </c>
      <c r="EI199" s="70">
        <f t="shared" si="131"/>
        <v>28184369.107145235</v>
      </c>
      <c r="EJ199" s="51"/>
      <c r="EK199" s="6">
        <v>599</v>
      </c>
      <c r="EL199" s="6" t="s">
        <v>184</v>
      </c>
      <c r="EM199" s="7">
        <v>11016</v>
      </c>
      <c r="EN199" s="7">
        <v>24075025.532259133</v>
      </c>
      <c r="EO199" s="7">
        <v>8083658.526161721</v>
      </c>
      <c r="EP199" s="53">
        <v>-601791</v>
      </c>
      <c r="ER199" s="37">
        <v>23473234.532259133</v>
      </c>
      <c r="ES199" s="132"/>
      <c r="ET199" s="61">
        <v>5519112.2367817527</v>
      </c>
      <c r="EU199" s="134"/>
      <c r="EV199" s="61">
        <v>28992346.769040886</v>
      </c>
      <c r="EX199" s="67">
        <v>2883189.666994486</v>
      </c>
      <c r="EY199" s="34">
        <v>0.11042829363374988</v>
      </c>
      <c r="EZ199" s="61">
        <v>261.72745706195406</v>
      </c>
      <c r="FB199" s="50">
        <v>454789.33800000005</v>
      </c>
      <c r="FC199" s="51">
        <v>146020.14000000001</v>
      </c>
      <c r="FD199" s="52">
        <v>-308769.19800000003</v>
      </c>
      <c r="FF199" s="70">
        <v>28683577.571040887</v>
      </c>
      <c r="FG199" s="51"/>
      <c r="FH199" s="6">
        <v>599</v>
      </c>
      <c r="FI199" s="6" t="s">
        <v>184</v>
      </c>
      <c r="FJ199" s="7">
        <v>11016</v>
      </c>
      <c r="FK199" s="7">
        <v>24057578.327550326</v>
      </c>
      <c r="FL199" s="7">
        <v>8069644.189923346</v>
      </c>
      <c r="FM199" s="53">
        <v>-601791</v>
      </c>
      <c r="FO199" s="37">
        <v>23455787.327550326</v>
      </c>
      <c r="FP199" s="132"/>
      <c r="FQ199" s="134">
        <v>5519112.2367817527</v>
      </c>
      <c r="FS199" s="67">
        <v>2865742.4622856788</v>
      </c>
      <c r="FT199" s="34">
        <v>0.10976005280772032</v>
      </c>
      <c r="FU199" s="61">
        <v>260.14365126050097</v>
      </c>
      <c r="FW199" s="6">
        <v>599</v>
      </c>
      <c r="FX199" s="6" t="s">
        <v>184</v>
      </c>
      <c r="FY199" s="7">
        <v>11016</v>
      </c>
      <c r="FZ199" s="7">
        <v>29440595.190819971</v>
      </c>
      <c r="GA199" s="7">
        <v>8223261.9581135893</v>
      </c>
      <c r="GB199" s="53">
        <v>-601791</v>
      </c>
      <c r="GD199" s="37">
        <f t="shared" si="132"/>
        <v>28838804.190819971</v>
      </c>
      <c r="GF199" s="67">
        <f t="shared" si="133"/>
        <v>2250596.6087735705</v>
      </c>
      <c r="GG199" s="34">
        <f t="shared" si="134"/>
        <v>8.4646420855134227E-2</v>
      </c>
      <c r="GH199" s="61">
        <f t="shared" si="135"/>
        <v>204.30252439847226</v>
      </c>
      <c r="GJ199" s="50">
        <v>538573.87199999997</v>
      </c>
      <c r="GK199" s="51">
        <v>112466.89679999999</v>
      </c>
      <c r="GL199" s="52">
        <f t="shared" si="136"/>
        <v>-426106.97519999999</v>
      </c>
      <c r="GN199" s="70">
        <f t="shared" si="137"/>
        <v>28412697.21561997</v>
      </c>
      <c r="GO199" s="51"/>
      <c r="GP199" s="125">
        <v>15</v>
      </c>
      <c r="GQ199" s="51"/>
      <c r="GR199" s="106" t="s">
        <v>184</v>
      </c>
      <c r="GS199" s="88">
        <v>11084</v>
      </c>
      <c r="GT199" s="88">
        <v>27189998.582046401</v>
      </c>
      <c r="GU199" s="88">
        <v>7567950.96276969</v>
      </c>
      <c r="GV199" s="88">
        <v>-601791</v>
      </c>
      <c r="GX199" s="97">
        <f t="shared" si="138"/>
        <v>26588207.582046401</v>
      </c>
      <c r="GZ199" s="88">
        <v>-426106.97519999999</v>
      </c>
      <c r="HB199" s="97">
        <f t="shared" si="139"/>
        <v>26162100.6068464</v>
      </c>
      <c r="HD199" s="110">
        <v>599</v>
      </c>
      <c r="HE199" s="53"/>
    </row>
    <row r="200" spans="1:213" x14ac:dyDescent="0.25">
      <c r="A200" s="6">
        <v>601</v>
      </c>
      <c r="B200" s="6" t="s">
        <v>1095</v>
      </c>
      <c r="C200" s="7">
        <v>4053</v>
      </c>
      <c r="D200" s="7">
        <v>14544140.105794501</v>
      </c>
      <c r="E200" s="7">
        <v>3934274.8284033043</v>
      </c>
      <c r="F200" s="53">
        <v>395199</v>
      </c>
      <c r="H200" s="37">
        <f t="shared" si="140"/>
        <v>14939339.105794501</v>
      </c>
      <c r="I200" s="132"/>
      <c r="J200" s="61">
        <v>2410796.9281627075</v>
      </c>
      <c r="K200" s="134"/>
      <c r="L200" s="134">
        <f t="shared" si="104"/>
        <v>17350136.033957209</v>
      </c>
      <c r="M200" s="190">
        <f t="shared" si="141"/>
        <v>4280.8132331500638</v>
      </c>
      <c r="O200" s="67">
        <f t="shared" si="142"/>
        <v>620995.06536601484</v>
      </c>
      <c r="P200" s="34">
        <f t="shared" si="143"/>
        <v>3.7120559061097472E-2</v>
      </c>
      <c r="Q200" s="61">
        <f t="shared" si="144"/>
        <v>153.21861963138781</v>
      </c>
      <c r="S200" s="50">
        <v>70686.824000000008</v>
      </c>
      <c r="T200" s="51">
        <v>35343.412000000004</v>
      </c>
      <c r="U200" s="52">
        <f t="shared" si="145"/>
        <v>-35343.412000000004</v>
      </c>
      <c r="W200" s="50">
        <f t="shared" si="105"/>
        <v>17314792.621957209</v>
      </c>
      <c r="X200" s="52">
        <f t="shared" si="146"/>
        <v>1442899.3851631007</v>
      </c>
      <c r="Y200" s="51"/>
      <c r="Z200" s="6">
        <v>601</v>
      </c>
      <c r="AA200" s="6" t="s">
        <v>185</v>
      </c>
      <c r="AB200" s="7">
        <v>4053</v>
      </c>
      <c r="AC200" s="7">
        <v>14544140.105794501</v>
      </c>
      <c r="AD200" s="7">
        <v>3934274.8284033043</v>
      </c>
      <c r="AE200" s="53">
        <v>320314</v>
      </c>
      <c r="AG200" s="37">
        <f t="shared" si="147"/>
        <v>14864454.105794501</v>
      </c>
      <c r="AH200" s="132"/>
      <c r="AI200" s="61">
        <v>2410796.9281627075</v>
      </c>
      <c r="AJ200" s="134"/>
      <c r="AK200" s="61">
        <f t="shared" si="106"/>
        <v>17275251.033957209</v>
      </c>
      <c r="AM200" s="67">
        <f t="shared" si="148"/>
        <v>546110.06536601484</v>
      </c>
      <c r="AN200" s="34">
        <f t="shared" si="149"/>
        <v>3.2644238361750393E-2</v>
      </c>
      <c r="AO200" s="61">
        <f t="shared" si="150"/>
        <v>134.74218242438067</v>
      </c>
      <c r="AQ200" s="50">
        <v>70896.799999999988</v>
      </c>
      <c r="AR200" s="51">
        <v>35448.400000000001</v>
      </c>
      <c r="AS200" s="52">
        <f t="shared" si="107"/>
        <v>-35448.399999999987</v>
      </c>
      <c r="AU200" s="70">
        <f t="shared" si="108"/>
        <v>17239802.633957211</v>
      </c>
      <c r="AV200" s="51"/>
      <c r="AW200" s="6">
        <v>601</v>
      </c>
      <c r="AX200" s="6" t="s">
        <v>185</v>
      </c>
      <c r="AY200" s="7">
        <v>4053</v>
      </c>
      <c r="AZ200" s="7">
        <v>14529060.601606481</v>
      </c>
      <c r="BA200" s="7">
        <v>3934373.8764033047</v>
      </c>
      <c r="BB200" s="53">
        <v>320314</v>
      </c>
      <c r="BD200" s="37">
        <f t="shared" si="109"/>
        <v>14849374.601606481</v>
      </c>
      <c r="BE200" s="132"/>
      <c r="BF200" s="61">
        <v>2399860.1757633202</v>
      </c>
      <c r="BG200" s="134"/>
      <c r="BH200" s="61">
        <f t="shared" si="110"/>
        <v>17249234.777369801</v>
      </c>
      <c r="BJ200" s="67">
        <f t="shared" si="151"/>
        <v>520093.80877860636</v>
      </c>
      <c r="BK200" s="34">
        <f t="shared" si="152"/>
        <v>3.10890923661339E-2</v>
      </c>
      <c r="BL200" s="61">
        <f t="shared" si="153"/>
        <v>128.32317018963889</v>
      </c>
      <c r="BN200" s="50">
        <v>70896.799999999988</v>
      </c>
      <c r="BO200" s="51">
        <v>35448.400000000001</v>
      </c>
      <c r="BP200" s="52">
        <f t="shared" si="111"/>
        <v>-35448.399999999987</v>
      </c>
      <c r="BR200" s="70">
        <f t="shared" si="112"/>
        <v>17213786.377369802</v>
      </c>
      <c r="BS200" s="51"/>
      <c r="BT200" s="6">
        <v>601</v>
      </c>
      <c r="BU200" s="6" t="s">
        <v>185</v>
      </c>
      <c r="BV200" s="7">
        <v>4053</v>
      </c>
      <c r="BW200" s="7">
        <v>14527757.665360533</v>
      </c>
      <c r="BX200" s="7">
        <v>3935252.8499279744</v>
      </c>
      <c r="BY200" s="53">
        <v>320314</v>
      </c>
      <c r="CA200" s="37">
        <f t="shared" si="113"/>
        <v>14848071.665360533</v>
      </c>
      <c r="CB200" s="132"/>
      <c r="CC200" s="61">
        <v>2399860.1757633202</v>
      </c>
      <c r="CD200" s="134"/>
      <c r="CE200" s="61">
        <f t="shared" si="114"/>
        <v>17247931.841123853</v>
      </c>
      <c r="CG200" s="67">
        <f t="shared" si="115"/>
        <v>518790.87253265828</v>
      </c>
      <c r="CH200" s="34">
        <f t="shared" si="116"/>
        <v>3.1011208137147226E-2</v>
      </c>
      <c r="CI200" s="61">
        <f t="shared" si="155"/>
        <v>128.00169566559543</v>
      </c>
      <c r="CK200" s="50">
        <v>70896.799999999988</v>
      </c>
      <c r="CL200" s="51">
        <v>35448.400000000001</v>
      </c>
      <c r="CM200" s="52">
        <f t="shared" si="117"/>
        <v>-35448.399999999987</v>
      </c>
      <c r="CO200" s="70">
        <f t="shared" si="118"/>
        <v>17212483.441123854</v>
      </c>
      <c r="CP200" s="51"/>
      <c r="CQ200" s="6">
        <v>601</v>
      </c>
      <c r="CR200" s="6" t="s">
        <v>185</v>
      </c>
      <c r="CS200" s="7">
        <v>4053</v>
      </c>
      <c r="CT200" s="7">
        <v>14706522.303422213</v>
      </c>
      <c r="CU200" s="7">
        <v>3935252.8499279744</v>
      </c>
      <c r="CV200" s="53">
        <v>320314</v>
      </c>
      <c r="CX200" s="37">
        <f t="shared" si="119"/>
        <v>15026836.303422213</v>
      </c>
      <c r="CY200" s="132"/>
      <c r="CZ200" s="61">
        <v>2399860.1757633202</v>
      </c>
      <c r="DA200" s="134"/>
      <c r="DB200" s="61">
        <f t="shared" si="120"/>
        <v>17426696.479185533</v>
      </c>
      <c r="DD200" s="67">
        <f t="shared" si="121"/>
        <v>697555.51059433818</v>
      </c>
      <c r="DE200" s="34">
        <f t="shared" si="122"/>
        <v>4.1697031061187904E-2</v>
      </c>
      <c r="DF200" s="61">
        <f t="shared" si="154"/>
        <v>172.10844080788013</v>
      </c>
      <c r="DH200" s="50">
        <v>70896.799999999988</v>
      </c>
      <c r="DI200" s="51">
        <v>35448.400000000001</v>
      </c>
      <c r="DJ200" s="52">
        <f t="shared" si="123"/>
        <v>-35448.399999999987</v>
      </c>
      <c r="DL200" s="70">
        <f t="shared" si="124"/>
        <v>17391248.079185534</v>
      </c>
      <c r="DM200" s="51"/>
      <c r="DN200" s="6">
        <v>601</v>
      </c>
      <c r="DO200" s="6" t="s">
        <v>185</v>
      </c>
      <c r="DP200" s="7">
        <v>4053</v>
      </c>
      <c r="DQ200" s="7">
        <v>14722276.370754678</v>
      </c>
      <c r="DR200" s="7">
        <v>3914353.7174362843</v>
      </c>
      <c r="DS200" s="53">
        <v>320314</v>
      </c>
      <c r="DU200" s="37">
        <f t="shared" si="125"/>
        <v>15042590.370754678</v>
      </c>
      <c r="DV200" s="132"/>
      <c r="DW200" s="61">
        <v>2409970.0560140898</v>
      </c>
      <c r="DX200" s="134"/>
      <c r="DY200" s="61">
        <f t="shared" si="126"/>
        <v>17452560.426768769</v>
      </c>
      <c r="EA200" s="67">
        <f t="shared" si="127"/>
        <v>723419.45817757398</v>
      </c>
      <c r="EB200" s="34">
        <f t="shared" si="128"/>
        <v>4.3243072644063865E-2</v>
      </c>
      <c r="EC200" s="61">
        <f t="shared" si="129"/>
        <v>178.48987371763482</v>
      </c>
      <c r="EE200" s="50">
        <v>70896.799999999988</v>
      </c>
      <c r="EF200" s="51">
        <v>35448.400000000001</v>
      </c>
      <c r="EG200" s="52">
        <f t="shared" si="130"/>
        <v>-35448.399999999987</v>
      </c>
      <c r="EI200" s="70">
        <f t="shared" si="131"/>
        <v>17417112.02676877</v>
      </c>
      <c r="EJ200" s="51"/>
      <c r="EK200" s="6">
        <v>601</v>
      </c>
      <c r="EL200" s="6" t="s">
        <v>185</v>
      </c>
      <c r="EM200" s="7">
        <v>4053</v>
      </c>
      <c r="EN200" s="7">
        <v>14937559.409381758</v>
      </c>
      <c r="EO200" s="7">
        <v>3914353.7174362843</v>
      </c>
      <c r="EP200" s="53">
        <v>320314</v>
      </c>
      <c r="ER200" s="37">
        <v>15257873.409381758</v>
      </c>
      <c r="ES200" s="132"/>
      <c r="ET200" s="61">
        <v>2409970.0560140898</v>
      </c>
      <c r="EU200" s="134"/>
      <c r="EV200" s="61">
        <v>17667843.465395849</v>
      </c>
      <c r="EX200" s="67">
        <v>1117071.4368046541</v>
      </c>
      <c r="EY200" s="34">
        <v>6.7493615093902018E-2</v>
      </c>
      <c r="EZ200" s="61">
        <v>275.61594789159983</v>
      </c>
      <c r="FB200" s="50">
        <v>70896.799999999988</v>
      </c>
      <c r="FC200" s="51">
        <v>35448.400000000001</v>
      </c>
      <c r="FD200" s="52">
        <v>-35448.399999999987</v>
      </c>
      <c r="FF200" s="70">
        <v>17632395.065395851</v>
      </c>
      <c r="FG200" s="51"/>
      <c r="FH200" s="6">
        <v>601</v>
      </c>
      <c r="FI200" s="6" t="s">
        <v>185</v>
      </c>
      <c r="FJ200" s="7">
        <v>4053</v>
      </c>
      <c r="FK200" s="7">
        <v>14923484.160512</v>
      </c>
      <c r="FL200" s="7">
        <v>3901562.1875330401</v>
      </c>
      <c r="FM200" s="53">
        <v>320314</v>
      </c>
      <c r="FO200" s="37">
        <v>15243798.160512</v>
      </c>
      <c r="FP200" s="132"/>
      <c r="FQ200" s="134">
        <v>2409970.0560140898</v>
      </c>
      <c r="FS200" s="67">
        <v>1102996.187934896</v>
      </c>
      <c r="FT200" s="34">
        <v>6.6643186555254808E-2</v>
      </c>
      <c r="FU200" s="61">
        <v>272.14315024300419</v>
      </c>
      <c r="FW200" s="6">
        <v>601</v>
      </c>
      <c r="FX200" s="6" t="s">
        <v>185</v>
      </c>
      <c r="FY200" s="7">
        <v>4053</v>
      </c>
      <c r="FZ200" s="7">
        <v>17406247.637776561</v>
      </c>
      <c r="GA200" s="7">
        <v>4105721.6447428209</v>
      </c>
      <c r="GB200" s="53">
        <v>320314</v>
      </c>
      <c r="GD200" s="37">
        <f t="shared" si="132"/>
        <v>17726561.637776561</v>
      </c>
      <c r="GF200" s="67">
        <f t="shared" si="133"/>
        <v>997420.66918536648</v>
      </c>
      <c r="GG200" s="34">
        <f t="shared" si="134"/>
        <v>5.9621750516539639E-2</v>
      </c>
      <c r="GH200" s="61">
        <f t="shared" si="135"/>
        <v>246.09441628062336</v>
      </c>
      <c r="GJ200" s="50">
        <v>75241.937999999995</v>
      </c>
      <c r="GK200" s="51">
        <v>21186.545700000002</v>
      </c>
      <c r="GL200" s="52">
        <f t="shared" si="136"/>
        <v>-54055.392299999992</v>
      </c>
      <c r="GN200" s="70">
        <f t="shared" si="137"/>
        <v>17672506.245476563</v>
      </c>
      <c r="GO200" s="51"/>
      <c r="GP200" s="125">
        <v>13</v>
      </c>
      <c r="GQ200" s="51"/>
      <c r="GR200" s="106" t="s">
        <v>1095</v>
      </c>
      <c r="GS200" s="88">
        <v>4127</v>
      </c>
      <c r="GT200" s="88">
        <v>16408826.968591195</v>
      </c>
      <c r="GU200" s="88">
        <v>4032833.5184605303</v>
      </c>
      <c r="GV200" s="88">
        <v>320314</v>
      </c>
      <c r="GX200" s="97">
        <f t="shared" si="138"/>
        <v>16729140.968591195</v>
      </c>
      <c r="GZ200" s="88">
        <v>-54055.392299999992</v>
      </c>
      <c r="HB200" s="97">
        <f t="shared" si="139"/>
        <v>16675085.576291194</v>
      </c>
      <c r="HD200" s="110">
        <v>601</v>
      </c>
      <c r="HE200" s="53"/>
    </row>
    <row r="201" spans="1:213" x14ac:dyDescent="0.25">
      <c r="A201" s="6">
        <v>604</v>
      </c>
      <c r="B201" s="6" t="s">
        <v>1096</v>
      </c>
      <c r="C201" s="7">
        <v>19368</v>
      </c>
      <c r="D201" s="7">
        <v>11590871.68615821</v>
      </c>
      <c r="E201" s="7">
        <v>-3294143.0540308589</v>
      </c>
      <c r="F201" s="53">
        <v>-2285061</v>
      </c>
      <c r="H201" s="37">
        <f t="shared" si="140"/>
        <v>9305810.68615821</v>
      </c>
      <c r="I201" s="132"/>
      <c r="J201" s="61">
        <v>5563448.9695898816</v>
      </c>
      <c r="K201" s="134"/>
      <c r="L201" s="134">
        <f t="shared" si="104"/>
        <v>14869259.655748092</v>
      </c>
      <c r="M201" s="190">
        <f t="shared" si="141"/>
        <v>767.72303055287546</v>
      </c>
      <c r="O201" s="67">
        <f t="shared" si="142"/>
        <v>2432196.1146505959</v>
      </c>
      <c r="P201" s="34">
        <f t="shared" si="143"/>
        <v>0.19556031909088159</v>
      </c>
      <c r="Q201" s="61">
        <f t="shared" si="144"/>
        <v>125.57807283408694</v>
      </c>
      <c r="S201" s="50">
        <v>1414905.5313199998</v>
      </c>
      <c r="T201" s="51">
        <v>202680.87419999999</v>
      </c>
      <c r="U201" s="52">
        <f t="shared" si="145"/>
        <v>-1212224.6571199999</v>
      </c>
      <c r="W201" s="50">
        <f t="shared" si="105"/>
        <v>13657034.998628091</v>
      </c>
      <c r="X201" s="52">
        <f t="shared" si="146"/>
        <v>1138086.2498856743</v>
      </c>
      <c r="Y201" s="51"/>
      <c r="Z201" s="6">
        <v>604</v>
      </c>
      <c r="AA201" s="6" t="s">
        <v>186</v>
      </c>
      <c r="AB201" s="7">
        <v>19368</v>
      </c>
      <c r="AC201" s="7">
        <v>11590871.68615821</v>
      </c>
      <c r="AD201" s="7">
        <v>-3294143.0540308589</v>
      </c>
      <c r="AE201" s="53">
        <v>-2264375</v>
      </c>
      <c r="AG201" s="37">
        <f t="shared" si="147"/>
        <v>9326496.68615821</v>
      </c>
      <c r="AH201" s="132"/>
      <c r="AI201" s="61">
        <v>5563448.9695898816</v>
      </c>
      <c r="AJ201" s="134"/>
      <c r="AK201" s="61">
        <f t="shared" si="106"/>
        <v>14889945.655748092</v>
      </c>
      <c r="AM201" s="67">
        <f t="shared" si="148"/>
        <v>2452882.1146505959</v>
      </c>
      <c r="AN201" s="34">
        <f t="shared" si="149"/>
        <v>0.19722357343799049</v>
      </c>
      <c r="AO201" s="61">
        <f t="shared" si="150"/>
        <v>126.64612322648678</v>
      </c>
      <c r="AQ201" s="50">
        <v>1419108.524</v>
      </c>
      <c r="AR201" s="51">
        <v>203282.94</v>
      </c>
      <c r="AS201" s="52">
        <f t="shared" si="107"/>
        <v>-1215825.584</v>
      </c>
      <c r="AU201" s="70">
        <f t="shared" si="108"/>
        <v>13674120.071748091</v>
      </c>
      <c r="AV201" s="51"/>
      <c r="AW201" s="6">
        <v>604</v>
      </c>
      <c r="AX201" s="6" t="s">
        <v>186</v>
      </c>
      <c r="AY201" s="7">
        <v>19368</v>
      </c>
      <c r="AZ201" s="7">
        <v>11501414.904610116</v>
      </c>
      <c r="BA201" s="7">
        <v>-3293928.5985513055</v>
      </c>
      <c r="BB201" s="53">
        <v>-2264375</v>
      </c>
      <c r="BD201" s="37">
        <f t="shared" si="109"/>
        <v>9237039.904610116</v>
      </c>
      <c r="BE201" s="132"/>
      <c r="BF201" s="61">
        <v>5576088.8348187059</v>
      </c>
      <c r="BG201" s="134"/>
      <c r="BH201" s="61">
        <f t="shared" si="110"/>
        <v>14813128.739428822</v>
      </c>
      <c r="BJ201" s="67">
        <f t="shared" si="151"/>
        <v>2376065.1983313262</v>
      </c>
      <c r="BK201" s="34">
        <f t="shared" si="152"/>
        <v>0.191047122214964</v>
      </c>
      <c r="BL201" s="61">
        <f t="shared" si="153"/>
        <v>122.67994621702428</v>
      </c>
      <c r="BN201" s="50">
        <v>1419108.524</v>
      </c>
      <c r="BO201" s="51">
        <v>203282.94</v>
      </c>
      <c r="BP201" s="52">
        <f t="shared" si="111"/>
        <v>-1215825.584</v>
      </c>
      <c r="BR201" s="70">
        <f t="shared" si="112"/>
        <v>13597303.155428821</v>
      </c>
      <c r="BS201" s="51"/>
      <c r="BT201" s="6">
        <v>604</v>
      </c>
      <c r="BU201" s="6" t="s">
        <v>186</v>
      </c>
      <c r="BV201" s="7">
        <v>19368</v>
      </c>
      <c r="BW201" s="7">
        <v>11524477.278326442</v>
      </c>
      <c r="BX201" s="7">
        <v>-3245522.8497851701</v>
      </c>
      <c r="BY201" s="53">
        <v>-2264375</v>
      </c>
      <c r="CA201" s="37">
        <f t="shared" si="113"/>
        <v>9260102.2783264425</v>
      </c>
      <c r="CB201" s="132"/>
      <c r="CC201" s="61">
        <v>5576088.8348187059</v>
      </c>
      <c r="CD201" s="134"/>
      <c r="CE201" s="61">
        <f t="shared" si="114"/>
        <v>14836191.113145148</v>
      </c>
      <c r="CG201" s="67">
        <f t="shared" si="115"/>
        <v>2399127.5720476527</v>
      </c>
      <c r="CH201" s="34">
        <f t="shared" si="116"/>
        <v>0.19290144849062532</v>
      </c>
      <c r="CI201" s="61">
        <f t="shared" si="155"/>
        <v>123.87069248490565</v>
      </c>
      <c r="CK201" s="50">
        <v>1419108.524</v>
      </c>
      <c r="CL201" s="51">
        <v>203282.94</v>
      </c>
      <c r="CM201" s="52">
        <f t="shared" si="117"/>
        <v>-1215825.584</v>
      </c>
      <c r="CO201" s="70">
        <f t="shared" si="118"/>
        <v>13620365.529145148</v>
      </c>
      <c r="CP201" s="51"/>
      <c r="CQ201" s="6">
        <v>604</v>
      </c>
      <c r="CR201" s="6" t="s">
        <v>186</v>
      </c>
      <c r="CS201" s="7">
        <v>19368</v>
      </c>
      <c r="CT201" s="7">
        <v>10272791.251083022</v>
      </c>
      <c r="CU201" s="7">
        <v>-3245522.8497851701</v>
      </c>
      <c r="CV201" s="53">
        <v>-2264375</v>
      </c>
      <c r="CX201" s="37">
        <f t="shared" si="119"/>
        <v>8008416.251083022</v>
      </c>
      <c r="CY201" s="132"/>
      <c r="CZ201" s="61">
        <v>5576088.8348187059</v>
      </c>
      <c r="DA201" s="134"/>
      <c r="DB201" s="61">
        <f t="shared" si="120"/>
        <v>13584505.085901728</v>
      </c>
      <c r="DD201" s="67">
        <f t="shared" si="121"/>
        <v>1147441.5448042322</v>
      </c>
      <c r="DE201" s="34">
        <f t="shared" si="122"/>
        <v>9.2259844215845932E-2</v>
      </c>
      <c r="DF201" s="61">
        <f t="shared" si="154"/>
        <v>59.244193763126404</v>
      </c>
      <c r="DH201" s="50">
        <v>1419108.524</v>
      </c>
      <c r="DI201" s="51">
        <v>203282.94</v>
      </c>
      <c r="DJ201" s="52">
        <f t="shared" si="123"/>
        <v>-1215825.584</v>
      </c>
      <c r="DL201" s="70">
        <f t="shared" si="124"/>
        <v>12368679.501901727</v>
      </c>
      <c r="DM201" s="51"/>
      <c r="DN201" s="6">
        <v>604</v>
      </c>
      <c r="DO201" s="6" t="s">
        <v>186</v>
      </c>
      <c r="DP201" s="7">
        <v>19368</v>
      </c>
      <c r="DQ201" s="7">
        <v>10355170.827976855</v>
      </c>
      <c r="DR201" s="7">
        <v>-3227175.379546586</v>
      </c>
      <c r="DS201" s="53">
        <v>-2264375</v>
      </c>
      <c r="DU201" s="37">
        <f t="shared" si="125"/>
        <v>8090795.8279768545</v>
      </c>
      <c r="DV201" s="132"/>
      <c r="DW201" s="61">
        <v>5675208.0414793221</v>
      </c>
      <c r="DX201" s="134"/>
      <c r="DY201" s="61">
        <f t="shared" si="126"/>
        <v>13766003.869456176</v>
      </c>
      <c r="EA201" s="67">
        <f t="shared" si="127"/>
        <v>1328940.32835868</v>
      </c>
      <c r="EB201" s="34">
        <f t="shared" si="128"/>
        <v>0.10685322334868518</v>
      </c>
      <c r="EC201" s="61">
        <f t="shared" si="129"/>
        <v>68.615258589357708</v>
      </c>
      <c r="EE201" s="50">
        <v>1419108.524</v>
      </c>
      <c r="EF201" s="51">
        <v>203282.94</v>
      </c>
      <c r="EG201" s="52">
        <f t="shared" si="130"/>
        <v>-1215825.584</v>
      </c>
      <c r="EI201" s="70">
        <f t="shared" si="131"/>
        <v>12550178.285456175</v>
      </c>
      <c r="EJ201" s="51"/>
      <c r="EK201" s="6">
        <v>604</v>
      </c>
      <c r="EL201" s="6" t="s">
        <v>186</v>
      </c>
      <c r="EM201" s="7">
        <v>19368</v>
      </c>
      <c r="EN201" s="7">
        <v>11122262.136323476</v>
      </c>
      <c r="EO201" s="7">
        <v>-3227175.379546586</v>
      </c>
      <c r="EP201" s="53">
        <v>-2264375</v>
      </c>
      <c r="ER201" s="37">
        <v>8857887.1363234762</v>
      </c>
      <c r="ES201" s="132"/>
      <c r="ET201" s="61">
        <v>5675208.0414793221</v>
      </c>
      <c r="EU201" s="134"/>
      <c r="EV201" s="61">
        <v>14533095.177802797</v>
      </c>
      <c r="EX201" s="67">
        <v>2927454.7767053023</v>
      </c>
      <c r="EY201" s="34">
        <v>0.25224413953308994</v>
      </c>
      <c r="EZ201" s="61">
        <v>151.14904877660587</v>
      </c>
      <c r="FB201" s="50">
        <v>1419108.524</v>
      </c>
      <c r="FC201" s="51">
        <v>203282.94</v>
      </c>
      <c r="FD201" s="52">
        <v>-1215825.584</v>
      </c>
      <c r="FF201" s="70">
        <v>13317269.593802797</v>
      </c>
      <c r="FG201" s="51"/>
      <c r="FH201" s="6">
        <v>604</v>
      </c>
      <c r="FI201" s="6" t="s">
        <v>186</v>
      </c>
      <c r="FJ201" s="7">
        <v>19368</v>
      </c>
      <c r="FK201" s="7">
        <v>11126849.605834287</v>
      </c>
      <c r="FL201" s="7">
        <v>-3216554.5545493322</v>
      </c>
      <c r="FM201" s="53">
        <v>-2264375</v>
      </c>
      <c r="FO201" s="37">
        <v>8862474.6058342867</v>
      </c>
      <c r="FP201" s="132"/>
      <c r="FQ201" s="134">
        <v>5675208.0414793221</v>
      </c>
      <c r="FS201" s="67">
        <v>2932042.2462161146</v>
      </c>
      <c r="FT201" s="34">
        <v>0.25263941884144919</v>
      </c>
      <c r="FU201" s="61">
        <v>151.38590697109225</v>
      </c>
      <c r="FW201" s="6">
        <v>604</v>
      </c>
      <c r="FX201" s="6" t="s">
        <v>186</v>
      </c>
      <c r="FY201" s="7">
        <v>19368</v>
      </c>
      <c r="FZ201" s="7">
        <v>16531247.839590026</v>
      </c>
      <c r="GA201" s="7">
        <v>-3162509.6570686568</v>
      </c>
      <c r="GB201" s="53">
        <v>-2264375</v>
      </c>
      <c r="GD201" s="37">
        <f t="shared" si="132"/>
        <v>14266872.839590026</v>
      </c>
      <c r="GF201" s="67">
        <f t="shared" si="133"/>
        <v>1829809.2984925304</v>
      </c>
      <c r="GG201" s="34">
        <f t="shared" si="134"/>
        <v>0.14712550856124842</v>
      </c>
      <c r="GH201" s="61">
        <f t="shared" si="135"/>
        <v>94.475903474418132</v>
      </c>
      <c r="GJ201" s="50">
        <v>1464241.1143300002</v>
      </c>
      <c r="GK201" s="51">
        <v>178402.59510000001</v>
      </c>
      <c r="GL201" s="52">
        <f t="shared" si="136"/>
        <v>-1285838.5192300002</v>
      </c>
      <c r="GN201" s="70">
        <f t="shared" si="137"/>
        <v>12981034.320360025</v>
      </c>
      <c r="GO201" s="51"/>
      <c r="GP201" s="125">
        <v>6</v>
      </c>
      <c r="GQ201" s="51"/>
      <c r="GR201" s="106" t="s">
        <v>1096</v>
      </c>
      <c r="GS201" s="88">
        <v>19237</v>
      </c>
      <c r="GT201" s="88">
        <v>14701438.541097496</v>
      </c>
      <c r="GU201" s="88">
        <v>-2910245.7119211098</v>
      </c>
      <c r="GV201" s="88">
        <v>-2264375</v>
      </c>
      <c r="GX201" s="97">
        <f t="shared" si="138"/>
        <v>12437063.541097496</v>
      </c>
      <c r="GZ201" s="88">
        <v>-1285838.5192300002</v>
      </c>
      <c r="HB201" s="97">
        <f t="shared" si="139"/>
        <v>11151225.021867495</v>
      </c>
      <c r="HD201" s="110">
        <v>604</v>
      </c>
      <c r="HE201" s="53"/>
    </row>
    <row r="202" spans="1:213" x14ac:dyDescent="0.25">
      <c r="A202" s="6">
        <v>607</v>
      </c>
      <c r="B202" s="6" t="s">
        <v>1097</v>
      </c>
      <c r="C202" s="7">
        <v>4307</v>
      </c>
      <c r="D202" s="7">
        <v>12784244.233356105</v>
      </c>
      <c r="E202" s="7">
        <v>4916285.7875298578</v>
      </c>
      <c r="F202" s="53">
        <v>-378320</v>
      </c>
      <c r="H202" s="37">
        <f t="shared" si="140"/>
        <v>12405924.233356105</v>
      </c>
      <c r="I202" s="132"/>
      <c r="J202" s="61">
        <v>2618832.4691373846</v>
      </c>
      <c r="K202" s="134"/>
      <c r="L202" s="134">
        <f t="shared" si="104"/>
        <v>15024756.702493489</v>
      </c>
      <c r="M202" s="190">
        <f t="shared" si="141"/>
        <v>3488.4505926383767</v>
      </c>
      <c r="O202" s="67">
        <f t="shared" si="142"/>
        <v>213217.68569165468</v>
      </c>
      <c r="P202" s="34">
        <f t="shared" si="143"/>
        <v>1.439537683759844E-2</v>
      </c>
      <c r="Q202" s="61">
        <f t="shared" si="144"/>
        <v>49.50491889752837</v>
      </c>
      <c r="S202" s="50">
        <v>43853.018119999993</v>
      </c>
      <c r="T202" s="51">
        <v>28614.570100000004</v>
      </c>
      <c r="U202" s="52">
        <f t="shared" si="145"/>
        <v>-15238.448019999989</v>
      </c>
      <c r="W202" s="50">
        <f t="shared" si="105"/>
        <v>15009518.254473489</v>
      </c>
      <c r="X202" s="52">
        <f t="shared" si="146"/>
        <v>1250793.1878727907</v>
      </c>
      <c r="Y202" s="51"/>
      <c r="Z202" s="6">
        <v>607</v>
      </c>
      <c r="AA202" s="6" t="s">
        <v>187</v>
      </c>
      <c r="AB202" s="7">
        <v>4307</v>
      </c>
      <c r="AC202" s="7">
        <v>12784244.233356105</v>
      </c>
      <c r="AD202" s="7">
        <v>4916285.7875298578</v>
      </c>
      <c r="AE202" s="53">
        <v>-299187</v>
      </c>
      <c r="AG202" s="37">
        <f t="shared" si="147"/>
        <v>12485057.233356105</v>
      </c>
      <c r="AH202" s="132"/>
      <c r="AI202" s="61">
        <v>2618832.4691373846</v>
      </c>
      <c r="AJ202" s="134"/>
      <c r="AK202" s="61">
        <f t="shared" si="106"/>
        <v>15103889.702493489</v>
      </c>
      <c r="AM202" s="67">
        <f t="shared" si="148"/>
        <v>292350.68569165468</v>
      </c>
      <c r="AN202" s="34">
        <f t="shared" si="149"/>
        <v>1.9738035686907313E-2</v>
      </c>
      <c r="AO202" s="61">
        <f t="shared" si="150"/>
        <v>67.878032433632384</v>
      </c>
      <c r="AQ202" s="50">
        <v>43983.284</v>
      </c>
      <c r="AR202" s="51">
        <v>28699.57</v>
      </c>
      <c r="AS202" s="52">
        <f t="shared" si="107"/>
        <v>-15283.714</v>
      </c>
      <c r="AU202" s="70">
        <f t="shared" si="108"/>
        <v>15088605.988493489</v>
      </c>
      <c r="AV202" s="51"/>
      <c r="AW202" s="6">
        <v>607</v>
      </c>
      <c r="AX202" s="6" t="s">
        <v>187</v>
      </c>
      <c r="AY202" s="7">
        <v>4307</v>
      </c>
      <c r="AZ202" s="7">
        <v>12770324.132697176</v>
      </c>
      <c r="BA202" s="7">
        <v>4916391.7235298576</v>
      </c>
      <c r="BB202" s="53">
        <v>-299187</v>
      </c>
      <c r="BD202" s="37">
        <f t="shared" si="109"/>
        <v>12471137.132697176</v>
      </c>
      <c r="BE202" s="132"/>
      <c r="BF202" s="61">
        <v>2610052.1869777152</v>
      </c>
      <c r="BG202" s="134"/>
      <c r="BH202" s="61">
        <f t="shared" si="110"/>
        <v>15081189.31967489</v>
      </c>
      <c r="BJ202" s="67">
        <f t="shared" si="151"/>
        <v>269650.30287305638</v>
      </c>
      <c r="BK202" s="34">
        <f t="shared" si="152"/>
        <v>1.8205420960453328E-2</v>
      </c>
      <c r="BL202" s="61">
        <f t="shared" si="153"/>
        <v>62.607453650581931</v>
      </c>
      <c r="BN202" s="50">
        <v>43983.284</v>
      </c>
      <c r="BO202" s="51">
        <v>28699.57</v>
      </c>
      <c r="BP202" s="52">
        <f t="shared" si="111"/>
        <v>-15283.714</v>
      </c>
      <c r="BR202" s="70">
        <f t="shared" si="112"/>
        <v>15065905.605674891</v>
      </c>
      <c r="BS202" s="51"/>
      <c r="BT202" s="6">
        <v>607</v>
      </c>
      <c r="BU202" s="6" t="s">
        <v>187</v>
      </c>
      <c r="BV202" s="7">
        <v>4307</v>
      </c>
      <c r="BW202" s="7">
        <v>12763382.470268367</v>
      </c>
      <c r="BX202" s="7">
        <v>4912264.6074020769</v>
      </c>
      <c r="BY202" s="53">
        <v>-299187</v>
      </c>
      <c r="CA202" s="37">
        <f t="shared" si="113"/>
        <v>12464195.470268367</v>
      </c>
      <c r="CB202" s="132"/>
      <c r="CC202" s="61">
        <v>2610052.1869777152</v>
      </c>
      <c r="CD202" s="134"/>
      <c r="CE202" s="61">
        <f t="shared" si="114"/>
        <v>15074247.657246083</v>
      </c>
      <c r="CG202" s="67">
        <f t="shared" si="115"/>
        <v>262708.64044424891</v>
      </c>
      <c r="CH202" s="34">
        <f t="shared" si="116"/>
        <v>1.7736755116820668E-2</v>
      </c>
      <c r="CI202" s="61">
        <f t="shared" si="155"/>
        <v>60.995737275191296</v>
      </c>
      <c r="CK202" s="50">
        <v>43983.284</v>
      </c>
      <c r="CL202" s="51">
        <v>28699.57</v>
      </c>
      <c r="CM202" s="52">
        <f t="shared" si="117"/>
        <v>-15283.714</v>
      </c>
      <c r="CO202" s="70">
        <f t="shared" si="118"/>
        <v>15058963.943246083</v>
      </c>
      <c r="CP202" s="51"/>
      <c r="CQ202" s="6">
        <v>607</v>
      </c>
      <c r="CR202" s="6" t="s">
        <v>187</v>
      </c>
      <c r="CS202" s="7">
        <v>4307</v>
      </c>
      <c r="CT202" s="7">
        <v>12900844.118639052</v>
      </c>
      <c r="CU202" s="7">
        <v>4912264.6074020769</v>
      </c>
      <c r="CV202" s="53">
        <v>-299187</v>
      </c>
      <c r="CX202" s="37">
        <f t="shared" si="119"/>
        <v>12601657.118639052</v>
      </c>
      <c r="CY202" s="132"/>
      <c r="CZ202" s="61">
        <v>2610052.1869777152</v>
      </c>
      <c r="DA202" s="134"/>
      <c r="DB202" s="61">
        <f t="shared" si="120"/>
        <v>15211709.305616766</v>
      </c>
      <c r="DD202" s="67">
        <f t="shared" si="121"/>
        <v>400170.28881493211</v>
      </c>
      <c r="DE202" s="34">
        <f t="shared" si="122"/>
        <v>2.7017468499457693E-2</v>
      </c>
      <c r="DF202" s="61">
        <f t="shared" si="154"/>
        <v>92.911606411639681</v>
      </c>
      <c r="DH202" s="50">
        <v>43983.284</v>
      </c>
      <c r="DI202" s="51">
        <v>28699.57</v>
      </c>
      <c r="DJ202" s="52">
        <f t="shared" si="123"/>
        <v>-15283.714</v>
      </c>
      <c r="DL202" s="70">
        <f t="shared" si="124"/>
        <v>15196425.591616767</v>
      </c>
      <c r="DM202" s="51"/>
      <c r="DN202" s="6">
        <v>607</v>
      </c>
      <c r="DO202" s="6" t="s">
        <v>187</v>
      </c>
      <c r="DP202" s="7">
        <v>4307</v>
      </c>
      <c r="DQ202" s="7">
        <v>12933406.595709622</v>
      </c>
      <c r="DR202" s="7">
        <v>4913799.1203490347</v>
      </c>
      <c r="DS202" s="53">
        <v>-299187</v>
      </c>
      <c r="DU202" s="37">
        <f t="shared" si="125"/>
        <v>12634219.595709622</v>
      </c>
      <c r="DV202" s="132"/>
      <c r="DW202" s="61">
        <v>2620032.8224863522</v>
      </c>
      <c r="DX202" s="134"/>
      <c r="DY202" s="61">
        <f t="shared" si="126"/>
        <v>15254252.418195974</v>
      </c>
      <c r="EA202" s="67">
        <f t="shared" si="127"/>
        <v>442713.40139413998</v>
      </c>
      <c r="EB202" s="34">
        <f t="shared" si="128"/>
        <v>2.9889763710032911E-2</v>
      </c>
      <c r="EC202" s="61">
        <f t="shared" si="129"/>
        <v>102.78927359975388</v>
      </c>
      <c r="EE202" s="50">
        <v>43983.284</v>
      </c>
      <c r="EF202" s="51">
        <v>28699.57</v>
      </c>
      <c r="EG202" s="52">
        <f t="shared" si="130"/>
        <v>-15283.714</v>
      </c>
      <c r="EI202" s="70">
        <f t="shared" si="131"/>
        <v>15238968.704195974</v>
      </c>
      <c r="EJ202" s="51"/>
      <c r="EK202" s="6">
        <v>607</v>
      </c>
      <c r="EL202" s="6" t="s">
        <v>187</v>
      </c>
      <c r="EM202" s="7">
        <v>4307</v>
      </c>
      <c r="EN202" s="7">
        <v>13141433.844502773</v>
      </c>
      <c r="EO202" s="7">
        <v>4913799.1203490347</v>
      </c>
      <c r="EP202" s="53">
        <v>-299187</v>
      </c>
      <c r="ER202" s="37">
        <v>12842246.844502773</v>
      </c>
      <c r="ES202" s="132"/>
      <c r="ET202" s="61">
        <v>2620032.8224863522</v>
      </c>
      <c r="EU202" s="134"/>
      <c r="EV202" s="61">
        <v>15462279.666989125</v>
      </c>
      <c r="EX202" s="67">
        <v>841513.73018728942</v>
      </c>
      <c r="EY202" s="34">
        <v>5.7556063329700168E-2</v>
      </c>
      <c r="EZ202" s="61">
        <v>195.38280245815866</v>
      </c>
      <c r="FB202" s="50">
        <v>43983.284</v>
      </c>
      <c r="FC202" s="51">
        <v>28699.57</v>
      </c>
      <c r="FD202" s="52">
        <v>-15283.714</v>
      </c>
      <c r="FF202" s="70">
        <v>15446995.952989126</v>
      </c>
      <c r="FG202" s="51"/>
      <c r="FH202" s="6">
        <v>607</v>
      </c>
      <c r="FI202" s="6" t="s">
        <v>187</v>
      </c>
      <c r="FJ202" s="7">
        <v>4307</v>
      </c>
      <c r="FK202" s="7">
        <v>13158755.770432409</v>
      </c>
      <c r="FL202" s="7">
        <v>4932462.9277659105</v>
      </c>
      <c r="FM202" s="53">
        <v>-299187</v>
      </c>
      <c r="FO202" s="37">
        <v>12859568.770432409</v>
      </c>
      <c r="FP202" s="132"/>
      <c r="FQ202" s="134">
        <v>2620032.8224863522</v>
      </c>
      <c r="FS202" s="67">
        <v>858835.65611692518</v>
      </c>
      <c r="FT202" s="34">
        <v>5.8740811516252746E-2</v>
      </c>
      <c r="FU202" s="61">
        <v>199.40461019663923</v>
      </c>
      <c r="FW202" s="6">
        <v>607</v>
      </c>
      <c r="FX202" s="6" t="s">
        <v>187</v>
      </c>
      <c r="FY202" s="7">
        <v>4307</v>
      </c>
      <c r="FZ202" s="7">
        <v>15618319.802858951</v>
      </c>
      <c r="GA202" s="7">
        <v>4916740.8524520714</v>
      </c>
      <c r="GB202" s="53">
        <v>-299187</v>
      </c>
      <c r="GD202" s="37">
        <f t="shared" si="132"/>
        <v>15319132.802858951</v>
      </c>
      <c r="GF202" s="67">
        <f t="shared" si="133"/>
        <v>507593.78605711646</v>
      </c>
      <c r="GG202" s="34">
        <f t="shared" si="134"/>
        <v>3.4270158251705977E-2</v>
      </c>
      <c r="GH202" s="61">
        <f t="shared" si="135"/>
        <v>117.85321245811852</v>
      </c>
      <c r="GJ202" s="50">
        <v>38861.80096</v>
      </c>
      <c r="GK202" s="51">
        <v>23760.612000000001</v>
      </c>
      <c r="GL202" s="52">
        <f t="shared" si="136"/>
        <v>-15101.188959999999</v>
      </c>
      <c r="GN202" s="70">
        <f t="shared" si="137"/>
        <v>15304031.61389895</v>
      </c>
      <c r="GO202" s="51"/>
      <c r="GP202" s="125">
        <v>12</v>
      </c>
      <c r="GQ202" s="51"/>
      <c r="GR202" s="106" t="s">
        <v>1097</v>
      </c>
      <c r="GS202" s="88">
        <v>4414</v>
      </c>
      <c r="GT202" s="88">
        <v>15110726.016801834</v>
      </c>
      <c r="GU202" s="88">
        <v>4922563.1838516323</v>
      </c>
      <c r="GV202" s="88">
        <v>-299187</v>
      </c>
      <c r="GX202" s="97">
        <f t="shared" si="138"/>
        <v>14811539.016801834</v>
      </c>
      <c r="GZ202" s="88">
        <v>-15101.188959999999</v>
      </c>
      <c r="HB202" s="97">
        <f t="shared" si="139"/>
        <v>14796437.827841833</v>
      </c>
      <c r="HD202" s="110">
        <v>607</v>
      </c>
      <c r="HE202" s="53"/>
    </row>
    <row r="203" spans="1:213" x14ac:dyDescent="0.25">
      <c r="A203" s="6">
        <v>608</v>
      </c>
      <c r="B203" s="6" t="s">
        <v>1098</v>
      </c>
      <c r="C203" s="7">
        <v>2146</v>
      </c>
      <c r="D203" s="7">
        <v>5771913.1644053813</v>
      </c>
      <c r="E203" s="7">
        <v>1892463.3198844991</v>
      </c>
      <c r="F203" s="53">
        <v>216467</v>
      </c>
      <c r="H203" s="37">
        <f t="shared" si="140"/>
        <v>5988380.1644053813</v>
      </c>
      <c r="I203" s="132"/>
      <c r="J203" s="61">
        <v>1173345.4074942921</v>
      </c>
      <c r="K203" s="134"/>
      <c r="L203" s="134">
        <f t="shared" si="104"/>
        <v>7161725.571899673</v>
      </c>
      <c r="M203" s="190">
        <f t="shared" si="141"/>
        <v>3337.2439757221218</v>
      </c>
      <c r="O203" s="67">
        <f t="shared" si="142"/>
        <v>-4491.4118343181908</v>
      </c>
      <c r="P203" s="34">
        <f t="shared" si="143"/>
        <v>-6.2674795425715949E-4</v>
      </c>
      <c r="Q203" s="61">
        <f t="shared" si="144"/>
        <v>-2.092922569579772</v>
      </c>
      <c r="S203" s="50">
        <v>89717.891999999993</v>
      </c>
      <c r="T203" s="51">
        <v>49005.000100000005</v>
      </c>
      <c r="U203" s="52">
        <f t="shared" si="145"/>
        <v>-40712.891899999988</v>
      </c>
      <c r="W203" s="50">
        <f t="shared" si="105"/>
        <v>7121012.6799996728</v>
      </c>
      <c r="X203" s="52">
        <f t="shared" si="146"/>
        <v>593417.72333330603</v>
      </c>
      <c r="Y203" s="51"/>
      <c r="Z203" s="6">
        <v>608</v>
      </c>
      <c r="AA203" s="6" t="s">
        <v>188</v>
      </c>
      <c r="AB203" s="7">
        <v>2146</v>
      </c>
      <c r="AC203" s="7">
        <v>5771913.1644053794</v>
      </c>
      <c r="AD203" s="7">
        <v>1892463.3198844981</v>
      </c>
      <c r="AE203" s="53">
        <v>263043</v>
      </c>
      <c r="AG203" s="37">
        <f t="shared" si="147"/>
        <v>6034956.1644053794</v>
      </c>
      <c r="AH203" s="132"/>
      <c r="AI203" s="61">
        <v>1173345.4074942921</v>
      </c>
      <c r="AJ203" s="134"/>
      <c r="AK203" s="61">
        <f t="shared" si="106"/>
        <v>7208301.5718996711</v>
      </c>
      <c r="AM203" s="67">
        <f t="shared" si="148"/>
        <v>42084.588165679947</v>
      </c>
      <c r="AN203" s="34">
        <f t="shared" si="149"/>
        <v>5.8726366032739877E-3</v>
      </c>
      <c r="AO203" s="61">
        <f t="shared" si="150"/>
        <v>19.61071209957127</v>
      </c>
      <c r="AQ203" s="50">
        <v>89984.400000000009</v>
      </c>
      <c r="AR203" s="51">
        <v>49150.570000000007</v>
      </c>
      <c r="AS203" s="52">
        <f t="shared" si="107"/>
        <v>-40833.83</v>
      </c>
      <c r="AU203" s="70">
        <f t="shared" si="108"/>
        <v>7167467.741899671</v>
      </c>
      <c r="AV203" s="51"/>
      <c r="AW203" s="6">
        <v>608</v>
      </c>
      <c r="AX203" s="6" t="s">
        <v>188</v>
      </c>
      <c r="AY203" s="7">
        <v>2146</v>
      </c>
      <c r="AZ203" s="7">
        <v>5780269.8434085883</v>
      </c>
      <c r="BA203" s="7">
        <v>1892515.3038844985</v>
      </c>
      <c r="BB203" s="53">
        <v>263043</v>
      </c>
      <c r="BD203" s="37">
        <f t="shared" si="109"/>
        <v>6043312.8434085883</v>
      </c>
      <c r="BE203" s="132"/>
      <c r="BF203" s="61">
        <v>1138156.1895750223</v>
      </c>
      <c r="BG203" s="134"/>
      <c r="BH203" s="61">
        <f t="shared" si="110"/>
        <v>7181469.0329836104</v>
      </c>
      <c r="BJ203" s="67">
        <f t="shared" si="151"/>
        <v>15252.049249619246</v>
      </c>
      <c r="BK203" s="34">
        <f t="shared" si="152"/>
        <v>2.1283264634937267E-3</v>
      </c>
      <c r="BL203" s="61">
        <f t="shared" si="153"/>
        <v>7.1071990911552865</v>
      </c>
      <c r="BN203" s="50">
        <v>89984.400000000009</v>
      </c>
      <c r="BO203" s="51">
        <v>49150.570000000007</v>
      </c>
      <c r="BP203" s="52">
        <f t="shared" si="111"/>
        <v>-40833.83</v>
      </c>
      <c r="BR203" s="70">
        <f t="shared" si="112"/>
        <v>7140635.2029836103</v>
      </c>
      <c r="BS203" s="51"/>
      <c r="BT203" s="6">
        <v>608</v>
      </c>
      <c r="BU203" s="6" t="s">
        <v>188</v>
      </c>
      <c r="BV203" s="7">
        <v>2146</v>
      </c>
      <c r="BW203" s="7">
        <v>5783995.6816762481</v>
      </c>
      <c r="BX203" s="7">
        <v>1898068.3792911076</v>
      </c>
      <c r="BY203" s="53">
        <v>263043</v>
      </c>
      <c r="CA203" s="37">
        <f t="shared" si="113"/>
        <v>6047038.6816762481</v>
      </c>
      <c r="CB203" s="132"/>
      <c r="CC203" s="61">
        <v>1138156.1895750223</v>
      </c>
      <c r="CD203" s="134"/>
      <c r="CE203" s="61">
        <f t="shared" si="114"/>
        <v>7185194.8712512702</v>
      </c>
      <c r="CG203" s="67">
        <f t="shared" si="115"/>
        <v>18977.887517279014</v>
      </c>
      <c r="CH203" s="34">
        <f t="shared" si="116"/>
        <v>2.6482434958856765E-3</v>
      </c>
      <c r="CI203" s="61">
        <f t="shared" si="155"/>
        <v>8.8433772214720481</v>
      </c>
      <c r="CK203" s="50">
        <v>89984.400000000009</v>
      </c>
      <c r="CL203" s="51">
        <v>49150.570000000007</v>
      </c>
      <c r="CM203" s="52">
        <f t="shared" si="117"/>
        <v>-40833.83</v>
      </c>
      <c r="CO203" s="70">
        <f t="shared" si="118"/>
        <v>7144361.0412512701</v>
      </c>
      <c r="CP203" s="51"/>
      <c r="CQ203" s="6">
        <v>608</v>
      </c>
      <c r="CR203" s="6" t="s">
        <v>188</v>
      </c>
      <c r="CS203" s="7">
        <v>2146</v>
      </c>
      <c r="CT203" s="7">
        <v>5812567.2861825693</v>
      </c>
      <c r="CU203" s="7">
        <v>1898068.3792911076</v>
      </c>
      <c r="CV203" s="53">
        <v>263043</v>
      </c>
      <c r="CX203" s="37">
        <f t="shared" si="119"/>
        <v>6075610.2861825693</v>
      </c>
      <c r="CY203" s="132"/>
      <c r="CZ203" s="61">
        <v>1138156.1895750223</v>
      </c>
      <c r="DA203" s="134"/>
      <c r="DB203" s="61">
        <f t="shared" si="120"/>
        <v>7213766.4757575914</v>
      </c>
      <c r="DD203" s="67">
        <f t="shared" si="121"/>
        <v>47549.492023600265</v>
      </c>
      <c r="DE203" s="34">
        <f t="shared" si="122"/>
        <v>6.6352291776161625E-3</v>
      </c>
      <c r="DF203" s="61">
        <f t="shared" si="154"/>
        <v>22.157265621435354</v>
      </c>
      <c r="DH203" s="50">
        <v>89984.400000000009</v>
      </c>
      <c r="DI203" s="51">
        <v>49150.570000000007</v>
      </c>
      <c r="DJ203" s="52">
        <f t="shared" si="123"/>
        <v>-40833.83</v>
      </c>
      <c r="DL203" s="70">
        <f t="shared" si="124"/>
        <v>7172932.6457575914</v>
      </c>
      <c r="DM203" s="51"/>
      <c r="DN203" s="6">
        <v>608</v>
      </c>
      <c r="DO203" s="6" t="s">
        <v>188</v>
      </c>
      <c r="DP203" s="7">
        <v>2146</v>
      </c>
      <c r="DQ203" s="7">
        <v>5833954.7357601468</v>
      </c>
      <c r="DR203" s="7">
        <v>1904417.3489754761</v>
      </c>
      <c r="DS203" s="53">
        <v>263043</v>
      </c>
      <c r="DU203" s="37">
        <f t="shared" si="125"/>
        <v>6096997.7357601468</v>
      </c>
      <c r="DV203" s="132"/>
      <c r="DW203" s="61">
        <v>1141057.3205818057</v>
      </c>
      <c r="DX203" s="134"/>
      <c r="DY203" s="61">
        <f t="shared" si="126"/>
        <v>7238055.0563419526</v>
      </c>
      <c r="EA203" s="67">
        <f t="shared" si="127"/>
        <v>71838.072607961483</v>
      </c>
      <c r="EB203" s="34">
        <f t="shared" si="128"/>
        <v>1.0024546112826452E-2</v>
      </c>
      <c r="EC203" s="61">
        <f t="shared" si="129"/>
        <v>33.475336723188015</v>
      </c>
      <c r="EE203" s="50">
        <v>89984.400000000009</v>
      </c>
      <c r="EF203" s="51">
        <v>49150.570000000007</v>
      </c>
      <c r="EG203" s="52">
        <f t="shared" si="130"/>
        <v>-40833.83</v>
      </c>
      <c r="EI203" s="70">
        <f t="shared" si="131"/>
        <v>7197221.2263419526</v>
      </c>
      <c r="EJ203" s="51"/>
      <c r="EK203" s="6">
        <v>608</v>
      </c>
      <c r="EL203" s="6" t="s">
        <v>188</v>
      </c>
      <c r="EM203" s="7">
        <v>2146</v>
      </c>
      <c r="EN203" s="7">
        <v>5939503.7406147905</v>
      </c>
      <c r="EO203" s="7">
        <v>1904417.3489754761</v>
      </c>
      <c r="EP203" s="53">
        <v>263043</v>
      </c>
      <c r="ER203" s="37">
        <v>6202546.7406147905</v>
      </c>
      <c r="ES203" s="132"/>
      <c r="ET203" s="61">
        <v>1141057.3205818057</v>
      </c>
      <c r="EU203" s="134"/>
      <c r="EV203" s="61">
        <v>7343604.0611965964</v>
      </c>
      <c r="EX203" s="67">
        <v>271001.59746260475</v>
      </c>
      <c r="EY203" s="34">
        <v>3.8317097398335755E-2</v>
      </c>
      <c r="EZ203" s="61">
        <v>126.28219825843651</v>
      </c>
      <c r="FB203" s="50">
        <v>89984.400000000009</v>
      </c>
      <c r="FC203" s="51">
        <v>49150.570000000007</v>
      </c>
      <c r="FD203" s="52">
        <v>-40833.83</v>
      </c>
      <c r="FF203" s="70">
        <v>7302770.2311965963</v>
      </c>
      <c r="FG203" s="51"/>
      <c r="FH203" s="6">
        <v>608</v>
      </c>
      <c r="FI203" s="6" t="s">
        <v>188</v>
      </c>
      <c r="FJ203" s="7">
        <v>2146</v>
      </c>
      <c r="FK203" s="7">
        <v>5934183.1976289516</v>
      </c>
      <c r="FL203" s="7">
        <v>1899765.0401544955</v>
      </c>
      <c r="FM203" s="53">
        <v>263043</v>
      </c>
      <c r="FO203" s="37">
        <v>6197226.1976289516</v>
      </c>
      <c r="FP203" s="132"/>
      <c r="FQ203" s="134">
        <v>1141057.3205818057</v>
      </c>
      <c r="FS203" s="67">
        <v>265681.05447676592</v>
      </c>
      <c r="FT203" s="34">
        <v>3.7564822261549703E-2</v>
      </c>
      <c r="FU203" s="61">
        <v>123.80291448125159</v>
      </c>
      <c r="FW203" s="6">
        <v>608</v>
      </c>
      <c r="FX203" s="6" t="s">
        <v>188</v>
      </c>
      <c r="FY203" s="7">
        <v>2146</v>
      </c>
      <c r="FZ203" s="7">
        <v>7066401.4717810843</v>
      </c>
      <c r="GA203" s="7">
        <v>1925268.5584675861</v>
      </c>
      <c r="GB203" s="53">
        <v>263043</v>
      </c>
      <c r="GD203" s="37">
        <f t="shared" si="132"/>
        <v>7329444.4717810843</v>
      </c>
      <c r="GF203" s="67">
        <f t="shared" si="133"/>
        <v>163227.48804709315</v>
      </c>
      <c r="GG203" s="34">
        <f t="shared" si="134"/>
        <v>2.2777357763181027E-2</v>
      </c>
      <c r="GH203" s="61">
        <f t="shared" si="135"/>
        <v>76.06127122418134</v>
      </c>
      <c r="GJ203" s="50">
        <v>105602.72</v>
      </c>
      <c r="GK203" s="51">
        <v>60721.564000000006</v>
      </c>
      <c r="GL203" s="52">
        <f t="shared" si="136"/>
        <v>-44881.155999999995</v>
      </c>
      <c r="GN203" s="70">
        <f t="shared" si="137"/>
        <v>7284563.3157810839</v>
      </c>
      <c r="GO203" s="51"/>
      <c r="GP203" s="125">
        <v>4</v>
      </c>
      <c r="GQ203" s="51"/>
      <c r="GR203" s="106" t="s">
        <v>1098</v>
      </c>
      <c r="GS203" s="88">
        <v>2166</v>
      </c>
      <c r="GT203" s="88">
        <v>6903173.9837339912</v>
      </c>
      <c r="GU203" s="88">
        <v>2079474.8781379987</v>
      </c>
      <c r="GV203" s="88">
        <v>263043</v>
      </c>
      <c r="GX203" s="97">
        <f t="shared" si="138"/>
        <v>7166216.9837339912</v>
      </c>
      <c r="GZ203" s="88">
        <v>-44881.155999999995</v>
      </c>
      <c r="HB203" s="97">
        <f t="shared" si="139"/>
        <v>7121335.8277339907</v>
      </c>
      <c r="HD203" s="110">
        <v>608</v>
      </c>
      <c r="HE203" s="53"/>
    </row>
    <row r="204" spans="1:213" x14ac:dyDescent="0.25">
      <c r="A204" s="6">
        <v>609</v>
      </c>
      <c r="B204" s="6" t="s">
        <v>1099</v>
      </c>
      <c r="C204" s="7">
        <v>84403</v>
      </c>
      <c r="D204" s="7">
        <v>122449930.29115117</v>
      </c>
      <c r="E204" s="7">
        <v>28748771.007993169</v>
      </c>
      <c r="F204" s="53">
        <v>-5895476</v>
      </c>
      <c r="H204" s="37">
        <f t="shared" si="140"/>
        <v>116554454.29115117</v>
      </c>
      <c r="I204" s="132"/>
      <c r="J204" s="61">
        <v>36752671.937112451</v>
      </c>
      <c r="K204" s="134"/>
      <c r="L204" s="134">
        <f t="shared" si="104"/>
        <v>153307126.22826362</v>
      </c>
      <c r="M204" s="190">
        <f t="shared" si="141"/>
        <v>1816.3705819492627</v>
      </c>
      <c r="O204" s="67">
        <f t="shared" si="142"/>
        <v>11213765.641827375</v>
      </c>
      <c r="P204" s="34">
        <f t="shared" si="143"/>
        <v>7.8918294250673121E-2</v>
      </c>
      <c r="Q204" s="61">
        <f t="shared" si="144"/>
        <v>132.85979931788413</v>
      </c>
      <c r="S204" s="50">
        <v>4153439.5137460004</v>
      </c>
      <c r="T204" s="51">
        <v>1308114.0526000003</v>
      </c>
      <c r="U204" s="52">
        <f t="shared" si="145"/>
        <v>-2845325.4611459998</v>
      </c>
      <c r="W204" s="50">
        <f t="shared" si="105"/>
        <v>150461800.76711762</v>
      </c>
      <c r="X204" s="52">
        <f t="shared" si="146"/>
        <v>12538483.397259802</v>
      </c>
      <c r="Y204" s="51"/>
      <c r="Z204" s="6">
        <v>609</v>
      </c>
      <c r="AA204" s="6" t="s">
        <v>189</v>
      </c>
      <c r="AB204" s="7">
        <v>84403</v>
      </c>
      <c r="AC204" s="7">
        <v>122449930.29115117</v>
      </c>
      <c r="AD204" s="7">
        <v>28748771.007993169</v>
      </c>
      <c r="AE204" s="53">
        <v>-6256864</v>
      </c>
      <c r="AG204" s="37">
        <f t="shared" si="147"/>
        <v>116193066.29115117</v>
      </c>
      <c r="AH204" s="132"/>
      <c r="AI204" s="61">
        <v>36752671.937112451</v>
      </c>
      <c r="AJ204" s="134"/>
      <c r="AK204" s="61">
        <f t="shared" si="106"/>
        <v>152945738.22826362</v>
      </c>
      <c r="AM204" s="67">
        <f t="shared" si="148"/>
        <v>10852377.641827375</v>
      </c>
      <c r="AN204" s="34">
        <f t="shared" si="149"/>
        <v>7.6374980484931299E-2</v>
      </c>
      <c r="AO204" s="61">
        <f t="shared" si="150"/>
        <v>128.57810316964296</v>
      </c>
      <c r="AQ204" s="50">
        <v>4165777.3521999996</v>
      </c>
      <c r="AR204" s="51">
        <v>1311999.82</v>
      </c>
      <c r="AS204" s="52">
        <f t="shared" si="107"/>
        <v>-2853777.5321999993</v>
      </c>
      <c r="AU204" s="70">
        <f t="shared" si="108"/>
        <v>150091960.69606361</v>
      </c>
      <c r="AV204" s="51"/>
      <c r="AW204" s="6">
        <v>609</v>
      </c>
      <c r="AX204" s="6" t="s">
        <v>189</v>
      </c>
      <c r="AY204" s="7">
        <v>84403</v>
      </c>
      <c r="AZ204" s="7">
        <v>122292349.50384356</v>
      </c>
      <c r="BA204" s="7">
        <v>28750801.095993187</v>
      </c>
      <c r="BB204" s="53">
        <v>-6256864</v>
      </c>
      <c r="BD204" s="37">
        <f t="shared" si="109"/>
        <v>116035485.50384356</v>
      </c>
      <c r="BE204" s="132"/>
      <c r="BF204" s="61">
        <v>36552993.18216604</v>
      </c>
      <c r="BG204" s="134"/>
      <c r="BH204" s="61">
        <f t="shared" si="110"/>
        <v>152588478.68600959</v>
      </c>
      <c r="BJ204" s="67">
        <f t="shared" si="151"/>
        <v>10495118.099573344</v>
      </c>
      <c r="BK204" s="34">
        <f t="shared" si="152"/>
        <v>7.3860721262828472E-2</v>
      </c>
      <c r="BL204" s="61">
        <f t="shared" si="153"/>
        <v>124.34532065890245</v>
      </c>
      <c r="BN204" s="50">
        <v>4165777.3521999996</v>
      </c>
      <c r="BO204" s="51">
        <v>1311999.82</v>
      </c>
      <c r="BP204" s="52">
        <f t="shared" si="111"/>
        <v>-2853777.5321999993</v>
      </c>
      <c r="BR204" s="70">
        <f t="shared" si="112"/>
        <v>149734701.15380958</v>
      </c>
      <c r="BS204" s="51"/>
      <c r="BT204" s="6">
        <v>609</v>
      </c>
      <c r="BU204" s="6" t="s">
        <v>189</v>
      </c>
      <c r="BV204" s="7">
        <v>84403</v>
      </c>
      <c r="BW204" s="7">
        <v>122328318.11256532</v>
      </c>
      <c r="BX204" s="7">
        <v>28876619.687723979</v>
      </c>
      <c r="BY204" s="53">
        <v>-6256864</v>
      </c>
      <c r="CA204" s="37">
        <f t="shared" si="113"/>
        <v>116071454.11256532</v>
      </c>
      <c r="CB204" s="132"/>
      <c r="CC204" s="61">
        <v>36552993.18216604</v>
      </c>
      <c r="CD204" s="134"/>
      <c r="CE204" s="61">
        <f t="shared" si="114"/>
        <v>152624447.29473138</v>
      </c>
      <c r="CG204" s="67">
        <f t="shared" si="115"/>
        <v>10531086.708295137</v>
      </c>
      <c r="CH204" s="34">
        <f t="shared" si="116"/>
        <v>7.4113854896752998E-2</v>
      </c>
      <c r="CI204" s="61">
        <f t="shared" si="155"/>
        <v>124.77147386106105</v>
      </c>
      <c r="CK204" s="50">
        <v>4165777.3521999996</v>
      </c>
      <c r="CL204" s="51">
        <v>1311999.82</v>
      </c>
      <c r="CM204" s="52">
        <f t="shared" si="117"/>
        <v>-2853777.5321999993</v>
      </c>
      <c r="CO204" s="70">
        <f t="shared" si="118"/>
        <v>149770669.76253137</v>
      </c>
      <c r="CP204" s="51"/>
      <c r="CQ204" s="6">
        <v>609</v>
      </c>
      <c r="CR204" s="6" t="s">
        <v>189</v>
      </c>
      <c r="CS204" s="7">
        <v>84403</v>
      </c>
      <c r="CT204" s="7">
        <v>123184007.62516038</v>
      </c>
      <c r="CU204" s="7">
        <v>28876619.687723979</v>
      </c>
      <c r="CV204" s="53">
        <v>-6256864</v>
      </c>
      <c r="CX204" s="37">
        <f t="shared" si="119"/>
        <v>116927143.62516038</v>
      </c>
      <c r="CY204" s="132"/>
      <c r="CZ204" s="61">
        <v>36552993.18216604</v>
      </c>
      <c r="DA204" s="134"/>
      <c r="DB204" s="61">
        <f t="shared" si="120"/>
        <v>153480136.80732644</v>
      </c>
      <c r="DD204" s="67">
        <f t="shared" si="121"/>
        <v>11386776.220890194</v>
      </c>
      <c r="DE204" s="34">
        <f t="shared" si="122"/>
        <v>8.0135878086742482E-2</v>
      </c>
      <c r="DF204" s="61">
        <f t="shared" si="154"/>
        <v>134.90961483466458</v>
      </c>
      <c r="DH204" s="50">
        <v>4165777.3521999996</v>
      </c>
      <c r="DI204" s="51">
        <v>1311999.82</v>
      </c>
      <c r="DJ204" s="52">
        <f t="shared" si="123"/>
        <v>-2853777.5321999993</v>
      </c>
      <c r="DL204" s="70">
        <f t="shared" si="124"/>
        <v>150626359.27512643</v>
      </c>
      <c r="DM204" s="51"/>
      <c r="DN204" s="6">
        <v>609</v>
      </c>
      <c r="DO204" s="6" t="s">
        <v>189</v>
      </c>
      <c r="DP204" s="7">
        <v>84403</v>
      </c>
      <c r="DQ204" s="7">
        <v>123664024.0234106</v>
      </c>
      <c r="DR204" s="7">
        <v>28961016.259138282</v>
      </c>
      <c r="DS204" s="53">
        <v>-6256864</v>
      </c>
      <c r="DU204" s="37">
        <f t="shared" si="125"/>
        <v>117407160.0234106</v>
      </c>
      <c r="DV204" s="132"/>
      <c r="DW204" s="61">
        <v>36957039.071337499</v>
      </c>
      <c r="DX204" s="134"/>
      <c r="DY204" s="61">
        <f t="shared" si="126"/>
        <v>154364199.09474811</v>
      </c>
      <c r="EA204" s="67">
        <f t="shared" si="127"/>
        <v>12270838.508311868</v>
      </c>
      <c r="EB204" s="34">
        <f t="shared" si="128"/>
        <v>8.6357578268742852E-2</v>
      </c>
      <c r="EC204" s="61">
        <f t="shared" si="129"/>
        <v>145.38391417736179</v>
      </c>
      <c r="EE204" s="50">
        <v>4165777.3521999996</v>
      </c>
      <c r="EF204" s="51">
        <v>1311999.82</v>
      </c>
      <c r="EG204" s="52">
        <f t="shared" si="130"/>
        <v>-2853777.5321999993</v>
      </c>
      <c r="EI204" s="70">
        <f t="shared" si="131"/>
        <v>151510421.5625481</v>
      </c>
      <c r="EJ204" s="51"/>
      <c r="EK204" s="6">
        <v>609</v>
      </c>
      <c r="EL204" s="6" t="s">
        <v>189</v>
      </c>
      <c r="EM204" s="7">
        <v>84403</v>
      </c>
      <c r="EN204" s="7">
        <v>127271118.96471918</v>
      </c>
      <c r="EO204" s="7">
        <v>28961016.259138282</v>
      </c>
      <c r="EP204" s="53">
        <v>-6256864</v>
      </c>
      <c r="ER204" s="37">
        <v>121014254.96471918</v>
      </c>
      <c r="ES204" s="132"/>
      <c r="ET204" s="61">
        <v>36957039.071337499</v>
      </c>
      <c r="EU204" s="134"/>
      <c r="EV204" s="61">
        <v>157971294.03605667</v>
      </c>
      <c r="EX204" s="67">
        <v>19533783.589620411</v>
      </c>
      <c r="EY204" s="34">
        <v>0.14110181212178294</v>
      </c>
      <c r="EZ204" s="61">
        <v>231.43470717415744</v>
      </c>
      <c r="FB204" s="50">
        <v>4165777.3521999996</v>
      </c>
      <c r="FC204" s="51">
        <v>1311999.82</v>
      </c>
      <c r="FD204" s="52">
        <v>-2853777.5321999993</v>
      </c>
      <c r="FF204" s="70">
        <v>155117516.50385666</v>
      </c>
      <c r="FG204" s="51"/>
      <c r="FH204" s="6">
        <v>609</v>
      </c>
      <c r="FI204" s="6" t="s">
        <v>189</v>
      </c>
      <c r="FJ204" s="7">
        <v>84403</v>
      </c>
      <c r="FK204" s="7">
        <v>127316277.79316503</v>
      </c>
      <c r="FL204" s="7">
        <v>29032549.638763599</v>
      </c>
      <c r="FM204" s="53">
        <v>-6256864</v>
      </c>
      <c r="FO204" s="37">
        <v>121059413.79316503</v>
      </c>
      <c r="FP204" s="132"/>
      <c r="FQ204" s="134">
        <v>36957039.071337499</v>
      </c>
      <c r="FS204" s="67">
        <v>19578942.418066263</v>
      </c>
      <c r="FT204" s="34">
        <v>0.14142801582409037</v>
      </c>
      <c r="FU204" s="61">
        <v>231.96974536528634</v>
      </c>
      <c r="FW204" s="6">
        <v>609</v>
      </c>
      <c r="FX204" s="6" t="s">
        <v>189</v>
      </c>
      <c r="FY204" s="7">
        <v>84403</v>
      </c>
      <c r="FZ204" s="7">
        <v>161470335.93242198</v>
      </c>
      <c r="GA204" s="7">
        <v>28423628.350087143</v>
      </c>
      <c r="GB204" s="53">
        <v>-6256864</v>
      </c>
      <c r="GD204" s="37">
        <f t="shared" si="132"/>
        <v>155213471.93242198</v>
      </c>
      <c r="GF204" s="67">
        <f t="shared" si="133"/>
        <v>13120111.34598574</v>
      </c>
      <c r="GG204" s="34">
        <f t="shared" si="134"/>
        <v>9.2334443297262286E-2</v>
      </c>
      <c r="GH204" s="61">
        <f t="shared" si="135"/>
        <v>155.44603089920668</v>
      </c>
      <c r="GJ204" s="50">
        <v>4146118.5512120002</v>
      </c>
      <c r="GK204" s="51">
        <v>1230403.6914000001</v>
      </c>
      <c r="GL204" s="52">
        <f t="shared" si="136"/>
        <v>-2915714.8598119998</v>
      </c>
      <c r="GN204" s="70">
        <f t="shared" si="137"/>
        <v>152297757.07260999</v>
      </c>
      <c r="GO204" s="51"/>
      <c r="GP204" s="125">
        <v>4</v>
      </c>
      <c r="GQ204" s="51"/>
      <c r="GR204" s="106" t="s">
        <v>1099</v>
      </c>
      <c r="GS204" s="88">
        <v>84587</v>
      </c>
      <c r="GT204" s="88">
        <v>148350224.58643624</v>
      </c>
      <c r="GU204" s="88">
        <v>26405853.241240758</v>
      </c>
      <c r="GV204" s="88">
        <v>-6256864</v>
      </c>
      <c r="GX204" s="97">
        <f t="shared" si="138"/>
        <v>142093360.58643624</v>
      </c>
      <c r="GZ204" s="88">
        <v>-2915714.8598119998</v>
      </c>
      <c r="HB204" s="97">
        <f t="shared" si="139"/>
        <v>139177645.72662425</v>
      </c>
      <c r="HD204" s="110">
        <v>609</v>
      </c>
      <c r="HE204" s="53"/>
    </row>
    <row r="205" spans="1:213" x14ac:dyDescent="0.25">
      <c r="A205" s="6">
        <v>611</v>
      </c>
      <c r="B205" s="6" t="s">
        <v>1100</v>
      </c>
      <c r="C205" s="7">
        <v>5068</v>
      </c>
      <c r="D205" s="7">
        <v>5339750.0670734327</v>
      </c>
      <c r="E205" s="7">
        <v>898511.30159049039</v>
      </c>
      <c r="F205" s="53">
        <v>-1222773</v>
      </c>
      <c r="H205" s="37">
        <f t="shared" si="140"/>
        <v>4116977.0670734327</v>
      </c>
      <c r="I205" s="132"/>
      <c r="J205" s="61">
        <v>1926545.4434200244</v>
      </c>
      <c r="K205" s="134"/>
      <c r="L205" s="134">
        <f t="shared" si="104"/>
        <v>6043522.5104934573</v>
      </c>
      <c r="M205" s="190">
        <f t="shared" si="141"/>
        <v>1192.4866832070752</v>
      </c>
      <c r="O205" s="67">
        <f t="shared" si="142"/>
        <v>429776.40866813157</v>
      </c>
      <c r="P205" s="34">
        <f t="shared" si="143"/>
        <v>7.655786365692395E-2</v>
      </c>
      <c r="Q205" s="61">
        <f t="shared" si="144"/>
        <v>84.801974875321932</v>
      </c>
      <c r="S205" s="50">
        <v>239247.71200000006</v>
      </c>
      <c r="T205" s="51">
        <v>111671.5883</v>
      </c>
      <c r="U205" s="52">
        <f t="shared" si="145"/>
        <v>-127576.12370000005</v>
      </c>
      <c r="W205" s="50">
        <f t="shared" si="105"/>
        <v>5915946.386793457</v>
      </c>
      <c r="X205" s="52">
        <f t="shared" si="146"/>
        <v>492995.5322327881</v>
      </c>
      <c r="Y205" s="51"/>
      <c r="Z205" s="6">
        <v>611</v>
      </c>
      <c r="AA205" s="6" t="s">
        <v>190</v>
      </c>
      <c r="AB205" s="7">
        <v>5068</v>
      </c>
      <c r="AC205" s="7">
        <v>5339750.0670734327</v>
      </c>
      <c r="AD205" s="7">
        <v>898511.30159049039</v>
      </c>
      <c r="AE205" s="53">
        <v>-1167494</v>
      </c>
      <c r="AG205" s="37">
        <f t="shared" si="147"/>
        <v>4172256.0670734327</v>
      </c>
      <c r="AH205" s="132"/>
      <c r="AI205" s="61">
        <v>1926545.4434200244</v>
      </c>
      <c r="AJ205" s="134"/>
      <c r="AK205" s="61">
        <f t="shared" si="106"/>
        <v>6098801.5104934573</v>
      </c>
      <c r="AM205" s="67">
        <f t="shared" si="148"/>
        <v>485055.40866813157</v>
      </c>
      <c r="AN205" s="34">
        <f t="shared" si="149"/>
        <v>8.6404942416333078E-2</v>
      </c>
      <c r="AO205" s="61">
        <f t="shared" si="150"/>
        <v>95.709433438857843</v>
      </c>
      <c r="AQ205" s="50">
        <v>239958.40000000002</v>
      </c>
      <c r="AR205" s="51">
        <v>112003.31</v>
      </c>
      <c r="AS205" s="52">
        <f t="shared" si="107"/>
        <v>-127955.09000000003</v>
      </c>
      <c r="AU205" s="70">
        <f t="shared" si="108"/>
        <v>5970846.4204934575</v>
      </c>
      <c r="AV205" s="51"/>
      <c r="AW205" s="6">
        <v>611</v>
      </c>
      <c r="AX205" s="6" t="s">
        <v>190</v>
      </c>
      <c r="AY205" s="7">
        <v>5068</v>
      </c>
      <c r="AZ205" s="7">
        <v>5352084.6128965318</v>
      </c>
      <c r="BA205" s="7">
        <v>898634.20559049107</v>
      </c>
      <c r="BB205" s="53">
        <v>-1167494</v>
      </c>
      <c r="BD205" s="37">
        <f t="shared" si="109"/>
        <v>4184590.6128965318</v>
      </c>
      <c r="BE205" s="132"/>
      <c r="BF205" s="61">
        <v>1917243.3788453513</v>
      </c>
      <c r="BG205" s="134"/>
      <c r="BH205" s="61">
        <f t="shared" si="110"/>
        <v>6101833.9917418826</v>
      </c>
      <c r="BJ205" s="67">
        <f t="shared" si="151"/>
        <v>488087.88991655689</v>
      </c>
      <c r="BK205" s="34">
        <f t="shared" si="152"/>
        <v>8.6945130945244156E-2</v>
      </c>
      <c r="BL205" s="61">
        <f t="shared" si="153"/>
        <v>96.307792011948877</v>
      </c>
      <c r="BN205" s="50">
        <v>239958.40000000002</v>
      </c>
      <c r="BO205" s="51">
        <v>112003.31</v>
      </c>
      <c r="BP205" s="52">
        <f t="shared" si="111"/>
        <v>-127955.09000000003</v>
      </c>
      <c r="BR205" s="70">
        <f t="shared" si="112"/>
        <v>5973878.9017418828</v>
      </c>
      <c r="BS205" s="51"/>
      <c r="BT205" s="6">
        <v>611</v>
      </c>
      <c r="BU205" s="6" t="s">
        <v>190</v>
      </c>
      <c r="BV205" s="7">
        <v>5068</v>
      </c>
      <c r="BW205" s="7">
        <v>5353968.1157975318</v>
      </c>
      <c r="BX205" s="7">
        <v>907230.25352821685</v>
      </c>
      <c r="BY205" s="53">
        <v>-1167494</v>
      </c>
      <c r="CA205" s="37">
        <f t="shared" si="113"/>
        <v>4186474.1157975318</v>
      </c>
      <c r="CB205" s="132"/>
      <c r="CC205" s="61">
        <v>1917243.3788453513</v>
      </c>
      <c r="CD205" s="134"/>
      <c r="CE205" s="61">
        <f t="shared" si="114"/>
        <v>6103717.4946428835</v>
      </c>
      <c r="CG205" s="67">
        <f t="shared" si="115"/>
        <v>489971.39281755779</v>
      </c>
      <c r="CH205" s="34">
        <f t="shared" si="116"/>
        <v>8.7280647170388095E-2</v>
      </c>
      <c r="CI205" s="61">
        <f t="shared" si="155"/>
        <v>96.679438203938005</v>
      </c>
      <c r="CK205" s="50">
        <v>239958.40000000002</v>
      </c>
      <c r="CL205" s="51">
        <v>112003.31</v>
      </c>
      <c r="CM205" s="52">
        <f t="shared" si="117"/>
        <v>-127955.09000000003</v>
      </c>
      <c r="CO205" s="70">
        <f t="shared" si="118"/>
        <v>5975762.4046428837</v>
      </c>
      <c r="CP205" s="51"/>
      <c r="CQ205" s="6">
        <v>611</v>
      </c>
      <c r="CR205" s="6" t="s">
        <v>190</v>
      </c>
      <c r="CS205" s="7">
        <v>5068</v>
      </c>
      <c r="CT205" s="7">
        <v>4861145.699340363</v>
      </c>
      <c r="CU205" s="7">
        <v>907230.25352821685</v>
      </c>
      <c r="CV205" s="53">
        <v>-1167494</v>
      </c>
      <c r="CX205" s="37">
        <f t="shared" si="119"/>
        <v>3693651.699340363</v>
      </c>
      <c r="CY205" s="132"/>
      <c r="CZ205" s="61">
        <v>1917243.3788453513</v>
      </c>
      <c r="DA205" s="134"/>
      <c r="DB205" s="61">
        <f t="shared" si="120"/>
        <v>5610895.0781857148</v>
      </c>
      <c r="DD205" s="67">
        <f t="shared" si="121"/>
        <v>-2851.0236396109685</v>
      </c>
      <c r="DE205" s="34">
        <f t="shared" si="122"/>
        <v>-5.0786472845359889E-4</v>
      </c>
      <c r="DF205" s="61">
        <f t="shared" si="154"/>
        <v>-0.56255399360910985</v>
      </c>
      <c r="DH205" s="50">
        <v>239958.40000000002</v>
      </c>
      <c r="DI205" s="51">
        <v>112003.31</v>
      </c>
      <c r="DJ205" s="52">
        <f t="shared" si="123"/>
        <v>-127955.09000000003</v>
      </c>
      <c r="DL205" s="70">
        <f t="shared" si="124"/>
        <v>5482939.9881857149</v>
      </c>
      <c r="DM205" s="51"/>
      <c r="DN205" s="6">
        <v>611</v>
      </c>
      <c r="DO205" s="6" t="s">
        <v>190</v>
      </c>
      <c r="DP205" s="7">
        <v>5068</v>
      </c>
      <c r="DQ205" s="7">
        <v>4879399.0059643751</v>
      </c>
      <c r="DR205" s="7">
        <v>905181.35691690061</v>
      </c>
      <c r="DS205" s="53">
        <v>-1167494</v>
      </c>
      <c r="DU205" s="37">
        <f t="shared" si="125"/>
        <v>3711905.0059643751</v>
      </c>
      <c r="DV205" s="132"/>
      <c r="DW205" s="61">
        <v>1951152.2579591312</v>
      </c>
      <c r="DX205" s="134"/>
      <c r="DY205" s="61">
        <f t="shared" si="126"/>
        <v>5663057.2639235063</v>
      </c>
      <c r="EA205" s="67">
        <f t="shared" si="127"/>
        <v>49311.162098180503</v>
      </c>
      <c r="EB205" s="34">
        <f t="shared" si="128"/>
        <v>8.7840029106672352E-3</v>
      </c>
      <c r="EC205" s="61">
        <f t="shared" si="129"/>
        <v>9.7299057020877076</v>
      </c>
      <c r="EE205" s="50">
        <v>239958.40000000002</v>
      </c>
      <c r="EF205" s="51">
        <v>112003.31</v>
      </c>
      <c r="EG205" s="52">
        <f t="shared" si="130"/>
        <v>-127955.09000000003</v>
      </c>
      <c r="EI205" s="70">
        <f t="shared" si="131"/>
        <v>5535102.1739235064</v>
      </c>
      <c r="EJ205" s="51"/>
      <c r="EK205" s="6">
        <v>611</v>
      </c>
      <c r="EL205" s="6" t="s">
        <v>190</v>
      </c>
      <c r="EM205" s="7">
        <v>5068</v>
      </c>
      <c r="EN205" s="7">
        <v>5083742.6677344339</v>
      </c>
      <c r="EO205" s="7">
        <v>905181.35691690061</v>
      </c>
      <c r="EP205" s="53">
        <v>-1167494</v>
      </c>
      <c r="ER205" s="37">
        <v>3916248.6677344339</v>
      </c>
      <c r="ES205" s="132"/>
      <c r="ET205" s="61">
        <v>1951152.2579591312</v>
      </c>
      <c r="EU205" s="134"/>
      <c r="EV205" s="61">
        <v>5867400.925693565</v>
      </c>
      <c r="EX205" s="67">
        <v>474984.44386824034</v>
      </c>
      <c r="EY205" s="34">
        <v>8.808378311822436E-2</v>
      </c>
      <c r="EZ205" s="61">
        <v>93.722265956637798</v>
      </c>
      <c r="FB205" s="50">
        <v>239958.40000000002</v>
      </c>
      <c r="FC205" s="51">
        <v>112003.31</v>
      </c>
      <c r="FD205" s="52">
        <v>-127955.09000000003</v>
      </c>
      <c r="FF205" s="70">
        <v>5739445.8356935652</v>
      </c>
      <c r="FG205" s="51"/>
      <c r="FH205" s="6">
        <v>611</v>
      </c>
      <c r="FI205" s="6" t="s">
        <v>190</v>
      </c>
      <c r="FJ205" s="7">
        <v>5068</v>
      </c>
      <c r="FK205" s="7">
        <v>5099861.8261350216</v>
      </c>
      <c r="FL205" s="7">
        <v>922872.68059254403</v>
      </c>
      <c r="FM205" s="53">
        <v>-1167494</v>
      </c>
      <c r="FO205" s="37">
        <v>3932367.8261350216</v>
      </c>
      <c r="FP205" s="132"/>
      <c r="FQ205" s="134">
        <v>1951152.2579591312</v>
      </c>
      <c r="FS205" s="67">
        <v>491103.60226882808</v>
      </c>
      <c r="FT205" s="34">
        <v>9.1073010388580053E-2</v>
      </c>
      <c r="FU205" s="61">
        <v>96.902841805214692</v>
      </c>
      <c r="FW205" s="6">
        <v>611</v>
      </c>
      <c r="FX205" s="6" t="s">
        <v>190</v>
      </c>
      <c r="FY205" s="7">
        <v>5068</v>
      </c>
      <c r="FZ205" s="7">
        <v>6934593.4640542679</v>
      </c>
      <c r="GA205" s="7">
        <v>897697.71610092511</v>
      </c>
      <c r="GB205" s="53">
        <v>-1167494</v>
      </c>
      <c r="GD205" s="37">
        <f t="shared" si="132"/>
        <v>5767099.4640542679</v>
      </c>
      <c r="GF205" s="67">
        <f t="shared" si="133"/>
        <v>153353.3622289421</v>
      </c>
      <c r="GG205" s="34">
        <f t="shared" si="134"/>
        <v>2.7317473830723981E-2</v>
      </c>
      <c r="GH205" s="61">
        <f t="shared" si="135"/>
        <v>30.259148032545799</v>
      </c>
      <c r="GJ205" s="50">
        <v>204037.65538000001</v>
      </c>
      <c r="GK205" s="51">
        <v>92402.380000000019</v>
      </c>
      <c r="GL205" s="52">
        <f t="shared" si="136"/>
        <v>-111635.27537999999</v>
      </c>
      <c r="GN205" s="70">
        <f t="shared" si="137"/>
        <v>5655464.1886742683</v>
      </c>
      <c r="GO205" s="51"/>
      <c r="GP205" s="125">
        <v>1</v>
      </c>
      <c r="GQ205" s="51"/>
      <c r="GR205" s="106" t="s">
        <v>1100</v>
      </c>
      <c r="GS205" s="88">
        <v>5121</v>
      </c>
      <c r="GT205" s="88">
        <v>6781240.1018253257</v>
      </c>
      <c r="GU205" s="88">
        <v>951777.13695128693</v>
      </c>
      <c r="GV205" s="88">
        <v>-1167494</v>
      </c>
      <c r="GX205" s="97">
        <f t="shared" si="138"/>
        <v>5613746.1018253257</v>
      </c>
      <c r="GZ205" s="88">
        <v>-111635.27537999999</v>
      </c>
      <c r="HB205" s="97">
        <f t="shared" si="139"/>
        <v>5502110.8264453262</v>
      </c>
      <c r="HD205" s="110">
        <v>611</v>
      </c>
      <c r="HE205" s="53"/>
    </row>
    <row r="206" spans="1:213" x14ac:dyDescent="0.25">
      <c r="A206" s="6">
        <v>614</v>
      </c>
      <c r="B206" s="6" t="s">
        <v>1101</v>
      </c>
      <c r="C206" s="7">
        <v>3237</v>
      </c>
      <c r="D206" s="7">
        <v>15110011.33030487</v>
      </c>
      <c r="E206" s="7">
        <v>3661034.5473958175</v>
      </c>
      <c r="F206" s="53">
        <v>64344</v>
      </c>
      <c r="H206" s="37">
        <f t="shared" si="140"/>
        <v>15174355.33030487</v>
      </c>
      <c r="I206" s="132"/>
      <c r="J206" s="61">
        <v>2161475.3925663293</v>
      </c>
      <c r="K206" s="134"/>
      <c r="L206" s="134">
        <f t="shared" si="104"/>
        <v>17335830.722871199</v>
      </c>
      <c r="M206" s="190">
        <f t="shared" si="141"/>
        <v>5355.5238563086805</v>
      </c>
      <c r="O206" s="67">
        <f t="shared" si="142"/>
        <v>553498.95297217369</v>
      </c>
      <c r="P206" s="34">
        <f t="shared" si="143"/>
        <v>3.2981051772849317E-2</v>
      </c>
      <c r="Q206" s="61">
        <f t="shared" si="144"/>
        <v>170.99133548723316</v>
      </c>
      <c r="S206" s="50">
        <v>77483.633999999991</v>
      </c>
      <c r="T206" s="51">
        <v>32692.6561</v>
      </c>
      <c r="U206" s="52">
        <f t="shared" si="145"/>
        <v>-44790.977899999991</v>
      </c>
      <c r="W206" s="50">
        <f t="shared" si="105"/>
        <v>17291039.744971201</v>
      </c>
      <c r="X206" s="52">
        <f t="shared" si="146"/>
        <v>1440919.9787476</v>
      </c>
      <c r="Y206" s="51"/>
      <c r="Z206" s="6">
        <v>614</v>
      </c>
      <c r="AA206" s="6" t="s">
        <v>191</v>
      </c>
      <c r="AB206" s="7">
        <v>3237</v>
      </c>
      <c r="AC206" s="7">
        <v>15110011.330304867</v>
      </c>
      <c r="AD206" s="7">
        <v>3661034.5473958161</v>
      </c>
      <c r="AE206" s="53">
        <v>35617</v>
      </c>
      <c r="AG206" s="37">
        <f t="shared" si="147"/>
        <v>15145628.330304867</v>
      </c>
      <c r="AH206" s="132"/>
      <c r="AI206" s="61">
        <v>2161475.3925663293</v>
      </c>
      <c r="AJ206" s="134"/>
      <c r="AK206" s="61">
        <f t="shared" si="106"/>
        <v>17307103.722871196</v>
      </c>
      <c r="AM206" s="67">
        <f t="shared" si="148"/>
        <v>524771.95297216997</v>
      </c>
      <c r="AN206" s="34">
        <f t="shared" si="149"/>
        <v>3.1269311092598388E-2</v>
      </c>
      <c r="AO206" s="61">
        <f t="shared" si="150"/>
        <v>162.11676026325918</v>
      </c>
      <c r="AQ206" s="50">
        <v>77713.8</v>
      </c>
      <c r="AR206" s="51">
        <v>32789.770000000004</v>
      </c>
      <c r="AS206" s="52">
        <f t="shared" si="107"/>
        <v>-44924.03</v>
      </c>
      <c r="AU206" s="70">
        <f t="shared" si="108"/>
        <v>17262179.692871194</v>
      </c>
      <c r="AV206" s="51"/>
      <c r="AW206" s="6">
        <v>614</v>
      </c>
      <c r="AX206" s="6" t="s">
        <v>191</v>
      </c>
      <c r="AY206" s="7">
        <v>3237</v>
      </c>
      <c r="AZ206" s="7">
        <v>15106725.454781476</v>
      </c>
      <c r="BA206" s="7">
        <v>3661113.9873958169</v>
      </c>
      <c r="BB206" s="53">
        <v>35617</v>
      </c>
      <c r="BD206" s="37">
        <f t="shared" si="109"/>
        <v>15142342.454781476</v>
      </c>
      <c r="BE206" s="132"/>
      <c r="BF206" s="61">
        <v>2156639.3155393135</v>
      </c>
      <c r="BG206" s="134"/>
      <c r="BH206" s="61">
        <f t="shared" si="110"/>
        <v>17298981.770320788</v>
      </c>
      <c r="BJ206" s="67">
        <f t="shared" si="151"/>
        <v>516650.00042176247</v>
      </c>
      <c r="BK206" s="34">
        <f t="shared" si="152"/>
        <v>3.0785352566347877E-2</v>
      </c>
      <c r="BL206" s="61">
        <f t="shared" si="153"/>
        <v>159.60766154518458</v>
      </c>
      <c r="BN206" s="50">
        <v>77713.8</v>
      </c>
      <c r="BO206" s="51">
        <v>32789.770000000004</v>
      </c>
      <c r="BP206" s="52">
        <f t="shared" si="111"/>
        <v>-44924.03</v>
      </c>
      <c r="BR206" s="70">
        <f t="shared" si="112"/>
        <v>17254057.740320787</v>
      </c>
      <c r="BS206" s="51"/>
      <c r="BT206" s="6">
        <v>614</v>
      </c>
      <c r="BU206" s="6" t="s">
        <v>191</v>
      </c>
      <c r="BV206" s="7">
        <v>3237</v>
      </c>
      <c r="BW206" s="7">
        <v>15107978.347927889</v>
      </c>
      <c r="BX206" s="7">
        <v>3663419.7996303109</v>
      </c>
      <c r="BY206" s="53">
        <v>35617</v>
      </c>
      <c r="CA206" s="37">
        <f t="shared" si="113"/>
        <v>15143595.347927889</v>
      </c>
      <c r="CB206" s="132"/>
      <c r="CC206" s="61">
        <v>2156639.3155393135</v>
      </c>
      <c r="CD206" s="134"/>
      <c r="CE206" s="61">
        <f t="shared" si="114"/>
        <v>17300234.663467202</v>
      </c>
      <c r="CG206" s="67">
        <f t="shared" si="115"/>
        <v>517902.89356817678</v>
      </c>
      <c r="CH206" s="34">
        <f t="shared" si="116"/>
        <v>3.0860008053058104E-2</v>
      </c>
      <c r="CI206" s="61">
        <f t="shared" si="155"/>
        <v>159.9947153438915</v>
      </c>
      <c r="CK206" s="50">
        <v>77713.8</v>
      </c>
      <c r="CL206" s="51">
        <v>32789.770000000004</v>
      </c>
      <c r="CM206" s="52">
        <f t="shared" si="117"/>
        <v>-44924.03</v>
      </c>
      <c r="CO206" s="70">
        <f t="shared" si="118"/>
        <v>17255310.633467201</v>
      </c>
      <c r="CP206" s="51"/>
      <c r="CQ206" s="6">
        <v>614</v>
      </c>
      <c r="CR206" s="6" t="s">
        <v>191</v>
      </c>
      <c r="CS206" s="7">
        <v>3237</v>
      </c>
      <c r="CT206" s="7">
        <v>15105048.997020796</v>
      </c>
      <c r="CU206" s="7">
        <v>3663419.7996303109</v>
      </c>
      <c r="CV206" s="53">
        <v>35617</v>
      </c>
      <c r="CX206" s="37">
        <f t="shared" si="119"/>
        <v>15140665.997020796</v>
      </c>
      <c r="CY206" s="132"/>
      <c r="CZ206" s="61">
        <v>2156639.3155393135</v>
      </c>
      <c r="DA206" s="134"/>
      <c r="DB206" s="61">
        <f t="shared" si="120"/>
        <v>17297305.312560111</v>
      </c>
      <c r="DD206" s="67">
        <f t="shared" si="121"/>
        <v>514973.54266108572</v>
      </c>
      <c r="DE206" s="34">
        <f t="shared" si="122"/>
        <v>3.0685458357148435E-2</v>
      </c>
      <c r="DF206" s="61">
        <f t="shared" si="154"/>
        <v>159.08975676894832</v>
      </c>
      <c r="DH206" s="50">
        <v>77713.8</v>
      </c>
      <c r="DI206" s="51">
        <v>32789.770000000004</v>
      </c>
      <c r="DJ206" s="52">
        <f t="shared" si="123"/>
        <v>-44924.03</v>
      </c>
      <c r="DL206" s="70">
        <f t="shared" si="124"/>
        <v>17252381.28256011</v>
      </c>
      <c r="DM206" s="51"/>
      <c r="DN206" s="6">
        <v>614</v>
      </c>
      <c r="DO206" s="6" t="s">
        <v>191</v>
      </c>
      <c r="DP206" s="7">
        <v>3237</v>
      </c>
      <c r="DQ206" s="7">
        <v>15127190.024299195</v>
      </c>
      <c r="DR206" s="7">
        <v>3665856.9607040621</v>
      </c>
      <c r="DS206" s="53">
        <v>35617</v>
      </c>
      <c r="DU206" s="37">
        <f t="shared" si="125"/>
        <v>15162807.024299195</v>
      </c>
      <c r="DV206" s="132"/>
      <c r="DW206" s="61">
        <v>2155088.6774749928</v>
      </c>
      <c r="DX206" s="134"/>
      <c r="DY206" s="61">
        <f t="shared" si="126"/>
        <v>17317895.701774187</v>
      </c>
      <c r="EA206" s="67">
        <f t="shared" si="127"/>
        <v>535563.93187516183</v>
      </c>
      <c r="EB206" s="34">
        <f t="shared" si="128"/>
        <v>3.1912367078557886E-2</v>
      </c>
      <c r="EC206" s="61">
        <f t="shared" si="129"/>
        <v>165.45070493517511</v>
      </c>
      <c r="EE206" s="50">
        <v>77713.8</v>
      </c>
      <c r="EF206" s="51">
        <v>32789.770000000004</v>
      </c>
      <c r="EG206" s="52">
        <f t="shared" si="130"/>
        <v>-44924.03</v>
      </c>
      <c r="EI206" s="70">
        <f t="shared" si="131"/>
        <v>17272971.671774186</v>
      </c>
      <c r="EJ206" s="51"/>
      <c r="EK206" s="6">
        <v>614</v>
      </c>
      <c r="EL206" s="6" t="s">
        <v>191</v>
      </c>
      <c r="EM206" s="7">
        <v>3237</v>
      </c>
      <c r="EN206" s="7">
        <v>15307194.58072228</v>
      </c>
      <c r="EO206" s="7">
        <v>3665856.9607040621</v>
      </c>
      <c r="EP206" s="53">
        <v>35617</v>
      </c>
      <c r="ER206" s="37">
        <v>15342811.58072228</v>
      </c>
      <c r="ES206" s="132"/>
      <c r="ET206" s="61">
        <v>2155088.6774749928</v>
      </c>
      <c r="EU206" s="134"/>
      <c r="EV206" s="61">
        <v>17497900.258197274</v>
      </c>
      <c r="EX206" s="67">
        <v>858626.68829824589</v>
      </c>
      <c r="EY206" s="34">
        <v>5.160241429358603E-2</v>
      </c>
      <c r="EZ206" s="61">
        <v>265.25384253884641</v>
      </c>
      <c r="FB206" s="50">
        <v>77713.8</v>
      </c>
      <c r="FC206" s="51">
        <v>32789.770000000004</v>
      </c>
      <c r="FD206" s="52">
        <v>-44924.03</v>
      </c>
      <c r="FF206" s="70">
        <v>17452976.228197273</v>
      </c>
      <c r="FG206" s="51"/>
      <c r="FH206" s="6">
        <v>614</v>
      </c>
      <c r="FI206" s="6" t="s">
        <v>191</v>
      </c>
      <c r="FJ206" s="7">
        <v>3237</v>
      </c>
      <c r="FK206" s="7">
        <v>15313417.948412698</v>
      </c>
      <c r="FL206" s="7">
        <v>3673130.1324285371</v>
      </c>
      <c r="FM206" s="53">
        <v>35617</v>
      </c>
      <c r="FO206" s="37">
        <v>15349034.948412698</v>
      </c>
      <c r="FP206" s="132"/>
      <c r="FQ206" s="134">
        <v>2155088.6774749928</v>
      </c>
      <c r="FS206" s="67">
        <v>864850.05598866381</v>
      </c>
      <c r="FT206" s="34">
        <v>5.1976431083698565E-2</v>
      </c>
      <c r="FU206" s="61">
        <v>267.17641519575653</v>
      </c>
      <c r="FW206" s="6">
        <v>614</v>
      </c>
      <c r="FX206" s="6" t="s">
        <v>191</v>
      </c>
      <c r="FY206" s="7">
        <v>3237</v>
      </c>
      <c r="FZ206" s="7">
        <v>17256191.167898357</v>
      </c>
      <c r="GA206" s="7">
        <v>3581375.8064004085</v>
      </c>
      <c r="GB206" s="53">
        <v>35617</v>
      </c>
      <c r="GD206" s="37">
        <f t="shared" si="132"/>
        <v>17291808.167898357</v>
      </c>
      <c r="GF206" s="67">
        <f t="shared" si="133"/>
        <v>509476.39799933136</v>
      </c>
      <c r="GG206" s="34">
        <f t="shared" si="134"/>
        <v>3.0357902881715984E-2</v>
      </c>
      <c r="GH206" s="61">
        <f t="shared" si="135"/>
        <v>157.39153475419567</v>
      </c>
      <c r="GJ206" s="50">
        <v>143949.7077</v>
      </c>
      <c r="GK206" s="51">
        <v>36960.952000000005</v>
      </c>
      <c r="GL206" s="52">
        <f t="shared" si="136"/>
        <v>-106988.75569999999</v>
      </c>
      <c r="GN206" s="70">
        <f t="shared" si="137"/>
        <v>17184819.412198357</v>
      </c>
      <c r="GO206" s="51"/>
      <c r="GP206" s="125">
        <v>19</v>
      </c>
      <c r="GQ206" s="51"/>
      <c r="GR206" s="106" t="s">
        <v>1101</v>
      </c>
      <c r="GS206" s="88">
        <v>3310</v>
      </c>
      <c r="GT206" s="88">
        <v>16746714.769899027</v>
      </c>
      <c r="GU206" s="88">
        <v>3671398.2815566324</v>
      </c>
      <c r="GV206" s="88">
        <v>35617</v>
      </c>
      <c r="GX206" s="97">
        <f t="shared" si="138"/>
        <v>16782331.769899026</v>
      </c>
      <c r="GZ206" s="88">
        <v>-106988.75569999999</v>
      </c>
      <c r="HB206" s="97">
        <f t="shared" si="139"/>
        <v>16675343.014199026</v>
      </c>
      <c r="HD206" s="110">
        <v>614</v>
      </c>
      <c r="HE206" s="53"/>
    </row>
    <row r="207" spans="1:213" x14ac:dyDescent="0.25">
      <c r="A207" s="6">
        <v>615</v>
      </c>
      <c r="B207" s="6" t="s">
        <v>1102</v>
      </c>
      <c r="C207" s="7">
        <v>7990</v>
      </c>
      <c r="D207" s="7">
        <v>33041624.17509301</v>
      </c>
      <c r="E207" s="7">
        <v>8405963.6786016617</v>
      </c>
      <c r="F207" s="53">
        <v>-10153</v>
      </c>
      <c r="H207" s="37">
        <f t="shared" si="140"/>
        <v>33031471.17509301</v>
      </c>
      <c r="I207" s="132"/>
      <c r="J207" s="61">
        <v>4402844.872250217</v>
      </c>
      <c r="K207" s="134"/>
      <c r="L207" s="134">
        <f t="shared" ref="L207:L270" si="156">H207+J207</f>
        <v>37434316.047343224</v>
      </c>
      <c r="M207" s="190">
        <f t="shared" si="141"/>
        <v>4685.1459383408292</v>
      </c>
      <c r="O207" s="67">
        <f t="shared" si="142"/>
        <v>1152636.5090412498</v>
      </c>
      <c r="P207" s="34">
        <f t="shared" si="143"/>
        <v>3.1769105612225866E-2</v>
      </c>
      <c r="Q207" s="61">
        <f t="shared" si="144"/>
        <v>144.25988849076967</v>
      </c>
      <c r="S207" s="50">
        <v>39489.466100000005</v>
      </c>
      <c r="T207" s="51">
        <v>62530.652000000002</v>
      </c>
      <c r="U207" s="52">
        <f t="shared" si="145"/>
        <v>23041.185899999997</v>
      </c>
      <c r="W207" s="50">
        <f t="shared" ref="W207:W270" si="157">L207+U207</f>
        <v>37457357.233243227</v>
      </c>
      <c r="X207" s="52">
        <f t="shared" si="146"/>
        <v>3121446.4361036024</v>
      </c>
      <c r="Y207" s="51"/>
      <c r="Z207" s="6">
        <v>615</v>
      </c>
      <c r="AA207" s="6" t="s">
        <v>192</v>
      </c>
      <c r="AB207" s="7">
        <v>7990</v>
      </c>
      <c r="AC207" s="7">
        <v>33041624.175093006</v>
      </c>
      <c r="AD207" s="7">
        <v>8405963.6786016561</v>
      </c>
      <c r="AE207" s="53">
        <v>-145749</v>
      </c>
      <c r="AG207" s="37">
        <f t="shared" si="147"/>
        <v>32895875.175093006</v>
      </c>
      <c r="AH207" s="132"/>
      <c r="AI207" s="61">
        <v>4402844.872250217</v>
      </c>
      <c r="AJ207" s="134"/>
      <c r="AK207" s="61">
        <f t="shared" ref="AK207:AK270" si="158">AG207+AI207</f>
        <v>37298720.047343224</v>
      </c>
      <c r="AM207" s="67">
        <f t="shared" si="148"/>
        <v>1017040.5090412498</v>
      </c>
      <c r="AN207" s="34">
        <f t="shared" si="149"/>
        <v>2.8031792408275278E-2</v>
      </c>
      <c r="AO207" s="61">
        <f t="shared" si="150"/>
        <v>127.28917509903</v>
      </c>
      <c r="AQ207" s="50">
        <v>39606.770000000004</v>
      </c>
      <c r="AR207" s="51">
        <v>62716.4</v>
      </c>
      <c r="AS207" s="52">
        <f t="shared" ref="AS207:AS270" si="159">AR207-AQ207</f>
        <v>23109.629999999997</v>
      </c>
      <c r="AU207" s="70">
        <f t="shared" ref="AU207:AU270" si="160">AK207+AS207</f>
        <v>37321829.677343227</v>
      </c>
      <c r="AV207" s="51"/>
      <c r="AW207" s="6">
        <v>615</v>
      </c>
      <c r="AX207" s="6" t="s">
        <v>192</v>
      </c>
      <c r="AY207" s="7">
        <v>7990</v>
      </c>
      <c r="AZ207" s="7">
        <v>33004658.734120272</v>
      </c>
      <c r="BA207" s="7">
        <v>8406158.1506016571</v>
      </c>
      <c r="BB207" s="53">
        <v>-145749</v>
      </c>
      <c r="BD207" s="37">
        <f t="shared" ref="BD207:BD270" si="161">AZ207+BB207</f>
        <v>32858909.734120272</v>
      </c>
      <c r="BE207" s="132"/>
      <c r="BF207" s="61">
        <v>4407757.5217232555</v>
      </c>
      <c r="BG207" s="134"/>
      <c r="BH207" s="61">
        <f t="shared" ref="BH207:BH270" si="162">BD207+BF207</f>
        <v>37266667.255843528</v>
      </c>
      <c r="BJ207" s="67">
        <f t="shared" si="151"/>
        <v>984987.71754155308</v>
      </c>
      <c r="BK207" s="34">
        <f t="shared" si="152"/>
        <v>2.7148349527251561E-2</v>
      </c>
      <c r="BL207" s="61">
        <f t="shared" si="153"/>
        <v>123.27756164475008</v>
      </c>
      <c r="BN207" s="50">
        <v>39606.770000000004</v>
      </c>
      <c r="BO207" s="51">
        <v>62716.4</v>
      </c>
      <c r="BP207" s="52">
        <f t="shared" ref="BP207:BP270" si="163">BO207-BN207</f>
        <v>23109.629999999997</v>
      </c>
      <c r="BR207" s="70">
        <f t="shared" ref="BR207:BR270" si="164">BH207+BP207</f>
        <v>37289776.88584353</v>
      </c>
      <c r="BS207" s="51"/>
      <c r="BT207" s="6">
        <v>615</v>
      </c>
      <c r="BU207" s="6" t="s">
        <v>192</v>
      </c>
      <c r="BV207" s="7">
        <v>7990</v>
      </c>
      <c r="BW207" s="7">
        <v>33005098.663754087</v>
      </c>
      <c r="BX207" s="7">
        <v>8411017.8692728989</v>
      </c>
      <c r="BY207" s="53">
        <v>-145749</v>
      </c>
      <c r="CA207" s="37">
        <f t="shared" ref="CA207:CA270" si="165">BW207+BY207</f>
        <v>32859349.663754087</v>
      </c>
      <c r="CB207" s="132"/>
      <c r="CC207" s="61">
        <v>4407757.5217232555</v>
      </c>
      <c r="CD207" s="134"/>
      <c r="CE207" s="61">
        <f t="shared" ref="CE207:CE270" si="166">CA207+CC207</f>
        <v>37267107.185477346</v>
      </c>
      <c r="CG207" s="67">
        <f t="shared" ref="CG207:CG270" si="167">CE207-GX207</f>
        <v>985427.64717537165</v>
      </c>
      <c r="CH207" s="34">
        <f t="shared" ref="CH207:CH270" si="168">CG207/GX207</f>
        <v>2.7160474920546934E-2</v>
      </c>
      <c r="CI207" s="61">
        <f t="shared" si="155"/>
        <v>123.33262167401398</v>
      </c>
      <c r="CK207" s="50">
        <v>39606.770000000004</v>
      </c>
      <c r="CL207" s="51">
        <v>62716.4</v>
      </c>
      <c r="CM207" s="52">
        <f t="shared" ref="CM207:CM270" si="169">CL207-CK207</f>
        <v>23109.629999999997</v>
      </c>
      <c r="CO207" s="70">
        <f t="shared" ref="CO207:CO270" si="170">CE207+CM207</f>
        <v>37290216.815477349</v>
      </c>
      <c r="CP207" s="51"/>
      <c r="CQ207" s="6">
        <v>615</v>
      </c>
      <c r="CR207" s="6" t="s">
        <v>192</v>
      </c>
      <c r="CS207" s="7">
        <v>7990</v>
      </c>
      <c r="CT207" s="7">
        <v>33510675.222989384</v>
      </c>
      <c r="CU207" s="7">
        <v>8411017.8692728989</v>
      </c>
      <c r="CV207" s="53">
        <v>-145749</v>
      </c>
      <c r="CX207" s="37">
        <f t="shared" ref="CX207:CX270" si="171">CT207+CV207</f>
        <v>33364926.222989384</v>
      </c>
      <c r="CY207" s="132"/>
      <c r="CZ207" s="61">
        <v>4407757.5217232555</v>
      </c>
      <c r="DA207" s="134"/>
      <c r="DB207" s="61">
        <f t="shared" ref="DB207:DB270" si="172">CX207+CZ207</f>
        <v>37772683.744712636</v>
      </c>
      <c r="DD207" s="67">
        <f t="shared" ref="DD207:DD270" si="173">DB207-GX207</f>
        <v>1491004.2064106613</v>
      </c>
      <c r="DE207" s="34">
        <f t="shared" ref="DE207:DE270" si="174">DD207/GX207</f>
        <v>4.1095236642411569E-2</v>
      </c>
      <c r="DF207" s="61">
        <f t="shared" si="154"/>
        <v>186.60878678481367</v>
      </c>
      <c r="DH207" s="50">
        <v>39606.770000000004</v>
      </c>
      <c r="DI207" s="51">
        <v>62716.4</v>
      </c>
      <c r="DJ207" s="52">
        <f t="shared" ref="DJ207:DJ270" si="175">DI207-DH207</f>
        <v>23109.629999999997</v>
      </c>
      <c r="DL207" s="70">
        <f t="shared" ref="DL207:DL270" si="176">DB207+DJ207</f>
        <v>37795793.374712639</v>
      </c>
      <c r="DM207" s="51"/>
      <c r="DN207" s="6">
        <v>615</v>
      </c>
      <c r="DO207" s="6" t="s">
        <v>192</v>
      </c>
      <c r="DP207" s="7">
        <v>7990</v>
      </c>
      <c r="DQ207" s="7">
        <v>33580941.773215249</v>
      </c>
      <c r="DR207" s="7">
        <v>8414908.1580703855</v>
      </c>
      <c r="DS207" s="53">
        <v>-145749</v>
      </c>
      <c r="DU207" s="37">
        <f t="shared" ref="DU207:DU270" si="177">DQ207+DS207</f>
        <v>33435192.773215249</v>
      </c>
      <c r="DV207" s="132"/>
      <c r="DW207" s="61">
        <v>4427787.5443247659</v>
      </c>
      <c r="DX207" s="134"/>
      <c r="DY207" s="61">
        <f t="shared" ref="DY207:DY270" si="178">DU207+DW207</f>
        <v>37862980.317540012</v>
      </c>
      <c r="EA207" s="67">
        <f t="shared" ref="EA207:EA270" si="179">DY207-GX207</f>
        <v>1581300.7792380378</v>
      </c>
      <c r="EB207" s="34">
        <f t="shared" ref="EB207:EB270" si="180">EA207/GX207</f>
        <v>4.3584001605236726E-2</v>
      </c>
      <c r="EC207" s="61">
        <f t="shared" ref="EC207:EC270" si="181">EA207/DP207</f>
        <v>197.90998488586206</v>
      </c>
      <c r="EE207" s="50">
        <v>39606.770000000004</v>
      </c>
      <c r="EF207" s="51">
        <v>62716.4</v>
      </c>
      <c r="EG207" s="52">
        <f t="shared" ref="EG207:EG270" si="182">EF207-EE207</f>
        <v>23109.629999999997</v>
      </c>
      <c r="EI207" s="70">
        <f t="shared" ref="EI207:EI270" si="183">DY207+EG207</f>
        <v>37886089.947540015</v>
      </c>
      <c r="EJ207" s="51"/>
      <c r="EK207" s="6">
        <v>615</v>
      </c>
      <c r="EL207" s="6" t="s">
        <v>192</v>
      </c>
      <c r="EM207" s="7">
        <v>7990</v>
      </c>
      <c r="EN207" s="7">
        <v>34033675.431151241</v>
      </c>
      <c r="EO207" s="7">
        <v>8414908.1580703855</v>
      </c>
      <c r="EP207" s="53">
        <v>-145749</v>
      </c>
      <c r="ER207" s="37">
        <v>33887926.431151241</v>
      </c>
      <c r="ES207" s="132"/>
      <c r="ET207" s="61">
        <v>4427787.5443247659</v>
      </c>
      <c r="EU207" s="134"/>
      <c r="EV207" s="61">
        <v>38315713.975476004</v>
      </c>
      <c r="EX207" s="67">
        <v>2384246.0971740261</v>
      </c>
      <c r="EY207" s="34">
        <v>6.6355376998494586E-2</v>
      </c>
      <c r="EZ207" s="61">
        <v>298.40376685532243</v>
      </c>
      <c r="FB207" s="50">
        <v>39606.770000000004</v>
      </c>
      <c r="FC207" s="51">
        <v>62716.4</v>
      </c>
      <c r="FD207" s="52">
        <v>23109.629999999997</v>
      </c>
      <c r="FF207" s="70">
        <v>38338823.605476007</v>
      </c>
      <c r="FG207" s="51"/>
      <c r="FH207" s="6">
        <v>615</v>
      </c>
      <c r="FI207" s="6" t="s">
        <v>192</v>
      </c>
      <c r="FJ207" s="7">
        <v>7990</v>
      </c>
      <c r="FK207" s="7">
        <v>34011611.998960912</v>
      </c>
      <c r="FL207" s="7">
        <v>8395385.6203881111</v>
      </c>
      <c r="FM207" s="53">
        <v>-145749</v>
      </c>
      <c r="FO207" s="37">
        <v>33865862.998960912</v>
      </c>
      <c r="FP207" s="132"/>
      <c r="FQ207" s="134">
        <v>4427787.5443247659</v>
      </c>
      <c r="FS207" s="67">
        <v>2362182.6649836972</v>
      </c>
      <c r="FT207" s="34">
        <v>6.5741334948638555E-2</v>
      </c>
      <c r="FU207" s="61">
        <v>295.64238610559414</v>
      </c>
      <c r="FW207" s="6">
        <v>615</v>
      </c>
      <c r="FX207" s="6" t="s">
        <v>192</v>
      </c>
      <c r="FY207" s="7">
        <v>7990</v>
      </c>
      <c r="FZ207" s="7">
        <v>38228015.952094965</v>
      </c>
      <c r="GA207" s="7">
        <v>8427851.3097904958</v>
      </c>
      <c r="GB207" s="53">
        <v>-145749</v>
      </c>
      <c r="GD207" s="37">
        <f t="shared" ref="GD207:GD270" si="184">FZ207+GB207</f>
        <v>38082266.952094965</v>
      </c>
      <c r="GF207" s="67">
        <f t="shared" ref="GF207:GF270" si="185">GD207-GX207</f>
        <v>1800587.4137929901</v>
      </c>
      <c r="GG207" s="34">
        <f t="shared" ref="GG207:GG270" si="186">GF207/GX207</f>
        <v>4.9628006109588708E-2</v>
      </c>
      <c r="GH207" s="61">
        <f t="shared" ref="GH207:GH270" si="187">GF207/FY207</f>
        <v>225.35512062490491</v>
      </c>
      <c r="GJ207" s="50">
        <v>23760.612000000001</v>
      </c>
      <c r="GK207" s="51">
        <v>39601.020000000004</v>
      </c>
      <c r="GL207" s="52">
        <f t="shared" ref="GL207:GL270" si="188">GK207-GJ207</f>
        <v>15840.408000000003</v>
      </c>
      <c r="GN207" s="70">
        <f t="shared" ref="GN207:GN270" si="189">GD207+GL207</f>
        <v>38098107.360094965</v>
      </c>
      <c r="GO207" s="51"/>
      <c r="GP207" s="125">
        <v>17</v>
      </c>
      <c r="GQ207" s="51"/>
      <c r="GR207" s="106" t="s">
        <v>1102</v>
      </c>
      <c r="GS207" s="88">
        <v>8103</v>
      </c>
      <c r="GT207" s="88">
        <v>36427428.538301975</v>
      </c>
      <c r="GU207" s="88">
        <v>8320311.0834298236</v>
      </c>
      <c r="GV207" s="88">
        <v>-145749</v>
      </c>
      <c r="GX207" s="97">
        <f t="shared" ref="GX207:GX270" si="190">GT207+GV207</f>
        <v>36281679.538301975</v>
      </c>
      <c r="GZ207" s="88">
        <v>15840.408000000003</v>
      </c>
      <c r="HB207" s="97">
        <f t="shared" ref="HB207:HB270" si="191">GX207+GZ207</f>
        <v>36297519.946301974</v>
      </c>
      <c r="HD207" s="110">
        <v>615</v>
      </c>
      <c r="HE207" s="53"/>
    </row>
    <row r="208" spans="1:213" x14ac:dyDescent="0.25">
      <c r="A208" s="6">
        <v>616</v>
      </c>
      <c r="B208" s="6" t="s">
        <v>1103</v>
      </c>
      <c r="C208" s="7">
        <v>1899</v>
      </c>
      <c r="D208" s="7">
        <v>3298822.4587584296</v>
      </c>
      <c r="E208" s="7">
        <v>1170490.2225170711</v>
      </c>
      <c r="F208" s="53">
        <v>-476930</v>
      </c>
      <c r="H208" s="37">
        <f t="shared" ref="H208:H271" si="192">D208+F208</f>
        <v>2821892.4587584296</v>
      </c>
      <c r="I208" s="132"/>
      <c r="J208" s="61">
        <v>1026290.8040199396</v>
      </c>
      <c r="K208" s="134"/>
      <c r="L208" s="134">
        <f t="shared" si="156"/>
        <v>3848183.2627783692</v>
      </c>
      <c r="M208" s="190">
        <f t="shared" ref="M208:M271" si="193">L208/C208</f>
        <v>2026.4261520686516</v>
      </c>
      <c r="O208" s="67">
        <f t="shared" ref="O208:O271" si="194">L208-GX208</f>
        <v>426001.53133135475</v>
      </c>
      <c r="P208" s="34">
        <f t="shared" ref="P208:P271" si="195">O208/GX208</f>
        <v>0.12448243978884981</v>
      </c>
      <c r="Q208" s="61">
        <f t="shared" ref="Q208:Q271" si="196">O208/C208</f>
        <v>224.32940038512626</v>
      </c>
      <c r="S208" s="50">
        <v>829210.81999999983</v>
      </c>
      <c r="T208" s="51">
        <v>27187.24</v>
      </c>
      <c r="U208" s="52">
        <f t="shared" ref="U208:U271" si="197">T208-S208</f>
        <v>-802023.57999999984</v>
      </c>
      <c r="W208" s="50">
        <f t="shared" si="157"/>
        <v>3046159.6827783696</v>
      </c>
      <c r="X208" s="52">
        <f t="shared" ref="X208:X271" si="198">W208/12</f>
        <v>253846.64023153079</v>
      </c>
      <c r="Y208" s="51"/>
      <c r="Z208" s="6">
        <v>616</v>
      </c>
      <c r="AA208" s="6" t="s">
        <v>193</v>
      </c>
      <c r="AB208" s="7">
        <v>1899</v>
      </c>
      <c r="AC208" s="7">
        <v>3298822.4587584296</v>
      </c>
      <c r="AD208" s="7">
        <v>1170490.2225170711</v>
      </c>
      <c r="AE208" s="53">
        <v>-463714</v>
      </c>
      <c r="AG208" s="37">
        <f t="shared" ref="AG208:AG271" si="199">AC208+AE208</f>
        <v>2835108.4587584296</v>
      </c>
      <c r="AH208" s="132"/>
      <c r="AI208" s="61">
        <v>1026290.8040199396</v>
      </c>
      <c r="AJ208" s="134"/>
      <c r="AK208" s="61">
        <f t="shared" si="158"/>
        <v>3861399.2627783692</v>
      </c>
      <c r="AM208" s="67">
        <f t="shared" ref="AM208:AM271" si="200">AK208-GX208</f>
        <v>439217.53133135475</v>
      </c>
      <c r="AN208" s="34">
        <f t="shared" ref="AN208:AN271" si="201">AM208/GX208</f>
        <v>0.12834430366316013</v>
      </c>
      <c r="AO208" s="61">
        <f t="shared" ref="AO208:AO271" si="202">AM208/AB208</f>
        <v>231.28885272846486</v>
      </c>
      <c r="AQ208" s="50">
        <v>831673.99999999988</v>
      </c>
      <c r="AR208" s="51">
        <v>27268</v>
      </c>
      <c r="AS208" s="52">
        <f t="shared" si="159"/>
        <v>-804405.99999999988</v>
      </c>
      <c r="AU208" s="70">
        <f t="shared" si="160"/>
        <v>3056993.2627783692</v>
      </c>
      <c r="AV208" s="51"/>
      <c r="AW208" s="6">
        <v>616</v>
      </c>
      <c r="AX208" s="6" t="s">
        <v>193</v>
      </c>
      <c r="AY208" s="7">
        <v>1899</v>
      </c>
      <c r="AZ208" s="7">
        <v>3299656.6184580363</v>
      </c>
      <c r="BA208" s="7">
        <v>1170536.7825170711</v>
      </c>
      <c r="BB208" s="53">
        <v>-463714</v>
      </c>
      <c r="BD208" s="37">
        <f t="shared" si="161"/>
        <v>2835942.6184580363</v>
      </c>
      <c r="BE208" s="132"/>
      <c r="BF208" s="61">
        <v>1017342.6808708863</v>
      </c>
      <c r="BG208" s="134"/>
      <c r="BH208" s="61">
        <f t="shared" si="162"/>
        <v>3853285.2993289228</v>
      </c>
      <c r="BJ208" s="67">
        <f t="shared" ref="BJ208:BJ271" si="203">BH208-GX208</f>
        <v>431103.56788190827</v>
      </c>
      <c r="BK208" s="34">
        <f t="shared" ref="BK208:BK271" si="204">BJ208/GX208</f>
        <v>0.12597331226463623</v>
      </c>
      <c r="BL208" s="61">
        <f t="shared" ref="BL208:BL271" si="205">BJ208/AY208</f>
        <v>227.01609683091536</v>
      </c>
      <c r="BN208" s="50">
        <v>831673.99999999988</v>
      </c>
      <c r="BO208" s="51">
        <v>27268</v>
      </c>
      <c r="BP208" s="52">
        <f t="shared" si="163"/>
        <v>-804405.99999999988</v>
      </c>
      <c r="BR208" s="70">
        <f t="shared" si="164"/>
        <v>3048879.2993289228</v>
      </c>
      <c r="BS208" s="51"/>
      <c r="BT208" s="6">
        <v>616</v>
      </c>
      <c r="BU208" s="6" t="s">
        <v>193</v>
      </c>
      <c r="BV208" s="7">
        <v>1899</v>
      </c>
      <c r="BW208" s="7">
        <v>3280135.2744404995</v>
      </c>
      <c r="BX208" s="7">
        <v>1153128.0357939242</v>
      </c>
      <c r="BY208" s="53">
        <v>-463714</v>
      </c>
      <c r="CA208" s="37">
        <f t="shared" si="165"/>
        <v>2816421.2744404995</v>
      </c>
      <c r="CB208" s="132"/>
      <c r="CC208" s="61">
        <v>1017342.6808708863</v>
      </c>
      <c r="CD208" s="134"/>
      <c r="CE208" s="61">
        <f t="shared" si="166"/>
        <v>3833763.9553113859</v>
      </c>
      <c r="CG208" s="67">
        <f t="shared" si="167"/>
        <v>411582.22386437142</v>
      </c>
      <c r="CH208" s="34">
        <f t="shared" si="168"/>
        <v>0.12026895593599599</v>
      </c>
      <c r="CI208" s="61">
        <f t="shared" si="155"/>
        <v>216.73629482062739</v>
      </c>
      <c r="CK208" s="50">
        <v>831673.99999999988</v>
      </c>
      <c r="CL208" s="51">
        <v>27268</v>
      </c>
      <c r="CM208" s="52">
        <f t="shared" si="169"/>
        <v>-804405.99999999988</v>
      </c>
      <c r="CO208" s="70">
        <f t="shared" si="170"/>
        <v>3029357.9553113859</v>
      </c>
      <c r="CP208" s="51"/>
      <c r="CQ208" s="6">
        <v>616</v>
      </c>
      <c r="CR208" s="6" t="s">
        <v>193</v>
      </c>
      <c r="CS208" s="7">
        <v>1899</v>
      </c>
      <c r="CT208" s="7">
        <v>3004152.0991310957</v>
      </c>
      <c r="CU208" s="7">
        <v>1153128.0357939242</v>
      </c>
      <c r="CV208" s="53">
        <v>-463714</v>
      </c>
      <c r="CX208" s="37">
        <f t="shared" si="171"/>
        <v>2540438.0991310957</v>
      </c>
      <c r="CY208" s="132"/>
      <c r="CZ208" s="61">
        <v>1017342.6808708863</v>
      </c>
      <c r="DA208" s="134"/>
      <c r="DB208" s="61">
        <f t="shared" si="172"/>
        <v>3557780.7800019821</v>
      </c>
      <c r="DD208" s="67">
        <f t="shared" si="173"/>
        <v>135599.04855496762</v>
      </c>
      <c r="DE208" s="34">
        <f t="shared" si="174"/>
        <v>3.9623567418680526E-2</v>
      </c>
      <c r="DF208" s="61">
        <f t="shared" ref="DF208:DF271" si="206">DD208/CS208</f>
        <v>71.405502135317334</v>
      </c>
      <c r="DH208" s="50">
        <v>831673.99999999988</v>
      </c>
      <c r="DI208" s="51">
        <v>27268</v>
      </c>
      <c r="DJ208" s="52">
        <f t="shared" si="175"/>
        <v>-804405.99999999988</v>
      </c>
      <c r="DL208" s="70">
        <f t="shared" si="176"/>
        <v>2753374.7800019821</v>
      </c>
      <c r="DM208" s="51"/>
      <c r="DN208" s="6">
        <v>616</v>
      </c>
      <c r="DO208" s="6" t="s">
        <v>193</v>
      </c>
      <c r="DP208" s="7">
        <v>1899</v>
      </c>
      <c r="DQ208" s="7">
        <v>3019637.7707524346</v>
      </c>
      <c r="DR208" s="7">
        <v>1159379.4430281273</v>
      </c>
      <c r="DS208" s="53">
        <v>-463714</v>
      </c>
      <c r="DU208" s="37">
        <f t="shared" si="177"/>
        <v>2555923.7707524346</v>
      </c>
      <c r="DV208" s="132"/>
      <c r="DW208" s="61">
        <v>1028692.1546567879</v>
      </c>
      <c r="DX208" s="134"/>
      <c r="DY208" s="61">
        <f t="shared" si="178"/>
        <v>3584615.9254092225</v>
      </c>
      <c r="EA208" s="67">
        <f t="shared" si="179"/>
        <v>162434.193962208</v>
      </c>
      <c r="EB208" s="34">
        <f t="shared" si="180"/>
        <v>4.7465098790509093E-2</v>
      </c>
      <c r="EC208" s="61">
        <f t="shared" si="181"/>
        <v>85.536700348714064</v>
      </c>
      <c r="EE208" s="50">
        <v>831673.99999999988</v>
      </c>
      <c r="EF208" s="51">
        <v>27268</v>
      </c>
      <c r="EG208" s="52">
        <f t="shared" si="182"/>
        <v>-804405.99999999988</v>
      </c>
      <c r="EI208" s="70">
        <f t="shared" si="183"/>
        <v>2780209.9254092225</v>
      </c>
      <c r="EJ208" s="51"/>
      <c r="EK208" s="6">
        <v>616</v>
      </c>
      <c r="EL208" s="6" t="s">
        <v>193</v>
      </c>
      <c r="EM208" s="7">
        <v>1899</v>
      </c>
      <c r="EN208" s="7">
        <v>3098945.8554889979</v>
      </c>
      <c r="EO208" s="7">
        <v>1159379.4430281273</v>
      </c>
      <c r="EP208" s="53">
        <v>-463714</v>
      </c>
      <c r="ER208" s="37">
        <v>2635231.8554889979</v>
      </c>
      <c r="ES208" s="132"/>
      <c r="ET208" s="61">
        <v>1028692.1546567879</v>
      </c>
      <c r="EU208" s="134"/>
      <c r="EV208" s="61">
        <v>3663924.0101457858</v>
      </c>
      <c r="EX208" s="67">
        <v>325589.07869877154</v>
      </c>
      <c r="EY208" s="34">
        <v>9.7530381278322989E-2</v>
      </c>
      <c r="EZ208" s="61">
        <v>171.45291137376068</v>
      </c>
      <c r="FB208" s="50">
        <v>831673.99999999988</v>
      </c>
      <c r="FC208" s="51">
        <v>27268</v>
      </c>
      <c r="FD208" s="52">
        <v>-804405.99999999988</v>
      </c>
      <c r="FF208" s="70">
        <v>2859518.0101457858</v>
      </c>
      <c r="FG208" s="51"/>
      <c r="FH208" s="6">
        <v>616</v>
      </c>
      <c r="FI208" s="6" t="s">
        <v>193</v>
      </c>
      <c r="FJ208" s="7">
        <v>1899</v>
      </c>
      <c r="FK208" s="7">
        <v>3100612.7844773601</v>
      </c>
      <c r="FL208" s="7">
        <v>1161636.1905435412</v>
      </c>
      <c r="FM208" s="53">
        <v>-463714</v>
      </c>
      <c r="FO208" s="37">
        <v>2636898.7844773601</v>
      </c>
      <c r="FP208" s="132"/>
      <c r="FQ208" s="134">
        <v>1028692.1546567879</v>
      </c>
      <c r="FS208" s="67">
        <v>327256.00768713374</v>
      </c>
      <c r="FT208" s="34">
        <v>9.8029710741241699E-2</v>
      </c>
      <c r="FU208" s="61">
        <v>172.33070441660544</v>
      </c>
      <c r="FW208" s="6">
        <v>616</v>
      </c>
      <c r="FX208" s="6" t="s">
        <v>193</v>
      </c>
      <c r="FY208" s="7">
        <v>1899</v>
      </c>
      <c r="FZ208" s="7">
        <v>4199160.7835822161</v>
      </c>
      <c r="GA208" s="7">
        <v>1278236.0469596107</v>
      </c>
      <c r="GB208" s="53">
        <v>-463714</v>
      </c>
      <c r="GD208" s="37">
        <f t="shared" si="184"/>
        <v>3735446.7835822161</v>
      </c>
      <c r="GF208" s="67">
        <f t="shared" si="185"/>
        <v>313265.05213520164</v>
      </c>
      <c r="GG208" s="34">
        <f t="shared" si="186"/>
        <v>9.1539572330877519E-2</v>
      </c>
      <c r="GH208" s="61">
        <f t="shared" si="187"/>
        <v>164.96316594797347</v>
      </c>
      <c r="GJ208" s="50">
        <v>777566.02770000009</v>
      </c>
      <c r="GK208" s="51">
        <v>23826.613700000002</v>
      </c>
      <c r="GL208" s="52">
        <f t="shared" si="188"/>
        <v>-753739.41400000011</v>
      </c>
      <c r="GN208" s="70">
        <f t="shared" si="189"/>
        <v>2981707.3695822163</v>
      </c>
      <c r="GO208" s="51"/>
      <c r="GP208" s="125">
        <v>1</v>
      </c>
      <c r="GQ208" s="51"/>
      <c r="GR208" s="106" t="s">
        <v>1103</v>
      </c>
      <c r="GS208" s="88">
        <v>1940</v>
      </c>
      <c r="GT208" s="88">
        <v>3885895.7314470145</v>
      </c>
      <c r="GU208" s="88">
        <v>1041326.4902688243</v>
      </c>
      <c r="GV208" s="88">
        <v>-463714</v>
      </c>
      <c r="GX208" s="97">
        <f t="shared" si="190"/>
        <v>3422181.7314470145</v>
      </c>
      <c r="GZ208" s="88">
        <v>-753739.41400000011</v>
      </c>
      <c r="HB208" s="97">
        <f t="shared" si="191"/>
        <v>2668442.3174470142</v>
      </c>
      <c r="HD208" s="110">
        <v>616</v>
      </c>
      <c r="HE208" s="53"/>
    </row>
    <row r="209" spans="1:213" x14ac:dyDescent="0.25">
      <c r="A209" s="6">
        <v>619</v>
      </c>
      <c r="B209" s="6" t="s">
        <v>1104</v>
      </c>
      <c r="C209" s="7">
        <v>2896</v>
      </c>
      <c r="D209" s="7">
        <v>8743638.0927473381</v>
      </c>
      <c r="E209" s="7">
        <v>2911005.7584266914</v>
      </c>
      <c r="F209" s="53">
        <v>37793</v>
      </c>
      <c r="H209" s="37">
        <f t="shared" si="192"/>
        <v>8781431.0927473381</v>
      </c>
      <c r="I209" s="132"/>
      <c r="J209" s="61">
        <v>1850163.3609458234</v>
      </c>
      <c r="K209" s="134"/>
      <c r="L209" s="134">
        <f t="shared" si="156"/>
        <v>10631594.453693161</v>
      </c>
      <c r="M209" s="190">
        <f t="shared" si="193"/>
        <v>3671.1306815238813</v>
      </c>
      <c r="O209" s="67">
        <f t="shared" si="194"/>
        <v>632290.11551542021</v>
      </c>
      <c r="P209" s="34">
        <f t="shared" si="195"/>
        <v>6.3233410458496744E-2</v>
      </c>
      <c r="Q209" s="61">
        <f t="shared" si="196"/>
        <v>218.33222220836333</v>
      </c>
      <c r="S209" s="50">
        <v>50296.394000000008</v>
      </c>
      <c r="T209" s="51">
        <v>222935.36800000002</v>
      </c>
      <c r="U209" s="52">
        <f t="shared" si="197"/>
        <v>172638.97400000002</v>
      </c>
      <c r="W209" s="50">
        <f t="shared" si="157"/>
        <v>10804233.42769316</v>
      </c>
      <c r="X209" s="52">
        <f t="shared" si="198"/>
        <v>900352.78564109665</v>
      </c>
      <c r="Y209" s="51"/>
      <c r="Z209" s="6">
        <v>619</v>
      </c>
      <c r="AA209" s="6" t="s">
        <v>194</v>
      </c>
      <c r="AB209" s="7">
        <v>2896</v>
      </c>
      <c r="AC209" s="7">
        <v>8743638.0927473363</v>
      </c>
      <c r="AD209" s="7">
        <v>2911005.7584266905</v>
      </c>
      <c r="AE209" s="53">
        <v>-138361</v>
      </c>
      <c r="AG209" s="37">
        <f t="shared" si="199"/>
        <v>8605277.0927473363</v>
      </c>
      <c r="AH209" s="132"/>
      <c r="AI209" s="61">
        <v>1850163.3609458234</v>
      </c>
      <c r="AJ209" s="134"/>
      <c r="AK209" s="61">
        <f t="shared" si="158"/>
        <v>10455440.453693159</v>
      </c>
      <c r="AM209" s="67">
        <f t="shared" si="200"/>
        <v>456136.11551541835</v>
      </c>
      <c r="AN209" s="34">
        <f t="shared" si="201"/>
        <v>4.561678493711533E-2</v>
      </c>
      <c r="AO209" s="61">
        <f t="shared" si="202"/>
        <v>157.50556474979916</v>
      </c>
      <c r="AQ209" s="50">
        <v>50445.8</v>
      </c>
      <c r="AR209" s="51">
        <v>223597.60000000003</v>
      </c>
      <c r="AS209" s="52">
        <f t="shared" si="159"/>
        <v>173151.80000000005</v>
      </c>
      <c r="AU209" s="70">
        <f t="shared" si="160"/>
        <v>10628592.25369316</v>
      </c>
      <c r="AV209" s="51"/>
      <c r="AW209" s="6">
        <v>619</v>
      </c>
      <c r="AX209" s="6" t="s">
        <v>194</v>
      </c>
      <c r="AY209" s="7">
        <v>2896</v>
      </c>
      <c r="AZ209" s="7">
        <v>8745133.5628125034</v>
      </c>
      <c r="BA209" s="7">
        <v>2911076.534426691</v>
      </c>
      <c r="BB209" s="53">
        <v>-138361</v>
      </c>
      <c r="BD209" s="37">
        <f t="shared" si="161"/>
        <v>8606772.5628125034</v>
      </c>
      <c r="BE209" s="132"/>
      <c r="BF209" s="61">
        <v>1841879.2191160261</v>
      </c>
      <c r="BG209" s="134"/>
      <c r="BH209" s="61">
        <f t="shared" si="162"/>
        <v>10448651.78192853</v>
      </c>
      <c r="BJ209" s="67">
        <f t="shared" si="203"/>
        <v>449347.44375078939</v>
      </c>
      <c r="BK209" s="34">
        <f t="shared" si="204"/>
        <v>4.4937870531169155E-2</v>
      </c>
      <c r="BL209" s="61">
        <f t="shared" si="205"/>
        <v>155.16141013494109</v>
      </c>
      <c r="BN209" s="50">
        <v>50445.8</v>
      </c>
      <c r="BO209" s="51">
        <v>223597.60000000003</v>
      </c>
      <c r="BP209" s="52">
        <f t="shared" si="163"/>
        <v>173151.80000000005</v>
      </c>
      <c r="BR209" s="70">
        <f t="shared" si="164"/>
        <v>10621803.581928531</v>
      </c>
      <c r="BS209" s="51"/>
      <c r="BT209" s="6">
        <v>619</v>
      </c>
      <c r="BU209" s="6" t="s">
        <v>194</v>
      </c>
      <c r="BV209" s="7">
        <v>2896</v>
      </c>
      <c r="BW209" s="7">
        <v>8746943.1925381254</v>
      </c>
      <c r="BX209" s="7">
        <v>2915326.6420736588</v>
      </c>
      <c r="BY209" s="53">
        <v>-138361</v>
      </c>
      <c r="CA209" s="37">
        <f t="shared" si="165"/>
        <v>8608582.1925381254</v>
      </c>
      <c r="CB209" s="132"/>
      <c r="CC209" s="61">
        <v>1841879.2191160261</v>
      </c>
      <c r="CD209" s="134"/>
      <c r="CE209" s="61">
        <f t="shared" si="166"/>
        <v>10450461.411654152</v>
      </c>
      <c r="CG209" s="67">
        <f t="shared" si="167"/>
        <v>451157.0734764114</v>
      </c>
      <c r="CH209" s="34">
        <f t="shared" si="168"/>
        <v>4.5118846093510308E-2</v>
      </c>
      <c r="CI209" s="61">
        <f t="shared" ref="CI209:CI272" si="207">CG209/BV209</f>
        <v>155.78628227776636</v>
      </c>
      <c r="CK209" s="50">
        <v>50445.8</v>
      </c>
      <c r="CL209" s="51">
        <v>223597.60000000003</v>
      </c>
      <c r="CM209" s="52">
        <f t="shared" si="169"/>
        <v>173151.80000000005</v>
      </c>
      <c r="CO209" s="70">
        <f t="shared" si="170"/>
        <v>10623613.211654153</v>
      </c>
      <c r="CP209" s="51"/>
      <c r="CQ209" s="6">
        <v>619</v>
      </c>
      <c r="CR209" s="6" t="s">
        <v>194</v>
      </c>
      <c r="CS209" s="7">
        <v>2896</v>
      </c>
      <c r="CT209" s="7">
        <v>8842879.0852857791</v>
      </c>
      <c r="CU209" s="7">
        <v>2915326.6420736588</v>
      </c>
      <c r="CV209" s="53">
        <v>-138361</v>
      </c>
      <c r="CX209" s="37">
        <f t="shared" si="171"/>
        <v>8704518.0852857791</v>
      </c>
      <c r="CY209" s="132"/>
      <c r="CZ209" s="61">
        <v>1841879.2191160261</v>
      </c>
      <c r="DA209" s="134"/>
      <c r="DB209" s="61">
        <f t="shared" si="172"/>
        <v>10546397.304401806</v>
      </c>
      <c r="DD209" s="67">
        <f t="shared" si="173"/>
        <v>547092.96622406505</v>
      </c>
      <c r="DE209" s="34">
        <f t="shared" si="174"/>
        <v>5.4713102804086318E-2</v>
      </c>
      <c r="DF209" s="61">
        <f t="shared" si="206"/>
        <v>188.91331706632081</v>
      </c>
      <c r="DH209" s="50">
        <v>50445.8</v>
      </c>
      <c r="DI209" s="51">
        <v>223597.60000000003</v>
      </c>
      <c r="DJ209" s="52">
        <f t="shared" si="175"/>
        <v>173151.80000000005</v>
      </c>
      <c r="DL209" s="70">
        <f t="shared" si="176"/>
        <v>10719549.104401806</v>
      </c>
      <c r="DM209" s="51"/>
      <c r="DN209" s="6">
        <v>619</v>
      </c>
      <c r="DO209" s="6" t="s">
        <v>194</v>
      </c>
      <c r="DP209" s="7">
        <v>2896</v>
      </c>
      <c r="DQ209" s="7">
        <v>8853753.1898129694</v>
      </c>
      <c r="DR209" s="7">
        <v>2903522.1925908076</v>
      </c>
      <c r="DS209" s="53">
        <v>-138361</v>
      </c>
      <c r="DU209" s="37">
        <f t="shared" si="177"/>
        <v>8715392.1898129694</v>
      </c>
      <c r="DV209" s="132"/>
      <c r="DW209" s="61">
        <v>1848748.231040705</v>
      </c>
      <c r="DX209" s="134"/>
      <c r="DY209" s="61">
        <f t="shared" si="178"/>
        <v>10564140.420853674</v>
      </c>
      <c r="EA209" s="67">
        <f t="shared" si="179"/>
        <v>564836.08267593384</v>
      </c>
      <c r="EB209" s="34">
        <f t="shared" si="180"/>
        <v>5.6487537889947731E-2</v>
      </c>
      <c r="EC209" s="61">
        <f t="shared" si="181"/>
        <v>195.04008379693849</v>
      </c>
      <c r="EE209" s="50">
        <v>50445.8</v>
      </c>
      <c r="EF209" s="51">
        <v>223597.60000000003</v>
      </c>
      <c r="EG209" s="52">
        <f t="shared" si="182"/>
        <v>173151.80000000005</v>
      </c>
      <c r="EI209" s="70">
        <f t="shared" si="183"/>
        <v>10737292.220853675</v>
      </c>
      <c r="EJ209" s="51"/>
      <c r="EK209" s="6">
        <v>619</v>
      </c>
      <c r="EL209" s="6" t="s">
        <v>194</v>
      </c>
      <c r="EM209" s="7">
        <v>2896</v>
      </c>
      <c r="EN209" s="7">
        <v>9000770.4736029729</v>
      </c>
      <c r="EO209" s="7">
        <v>2903522.1925908076</v>
      </c>
      <c r="EP209" s="53">
        <v>-138361</v>
      </c>
      <c r="ER209" s="37">
        <v>8862409.4736029729</v>
      </c>
      <c r="ES209" s="132"/>
      <c r="ET209" s="61">
        <v>1848748.231040705</v>
      </c>
      <c r="EU209" s="134"/>
      <c r="EV209" s="61">
        <v>10711157.704643678</v>
      </c>
      <c r="EX209" s="67">
        <v>839309.14646593854</v>
      </c>
      <c r="EY209" s="34">
        <v>8.5020464153156339E-2</v>
      </c>
      <c r="EZ209" s="61">
        <v>289.81669422166385</v>
      </c>
      <c r="FB209" s="50">
        <v>50445.8</v>
      </c>
      <c r="FC209" s="51">
        <v>223597.60000000003</v>
      </c>
      <c r="FD209" s="52">
        <v>173151.80000000005</v>
      </c>
      <c r="FF209" s="70">
        <v>10884309.504643679</v>
      </c>
      <c r="FG209" s="51"/>
      <c r="FH209" s="6">
        <v>619</v>
      </c>
      <c r="FI209" s="6" t="s">
        <v>194</v>
      </c>
      <c r="FJ209" s="7">
        <v>2896</v>
      </c>
      <c r="FK209" s="7">
        <v>8985500.521132756</v>
      </c>
      <c r="FL209" s="7">
        <v>2889155.0314598233</v>
      </c>
      <c r="FM209" s="53">
        <v>-138361</v>
      </c>
      <c r="FO209" s="37">
        <v>8847139.521132756</v>
      </c>
      <c r="FP209" s="132"/>
      <c r="FQ209" s="134">
        <v>1848748.231040705</v>
      </c>
      <c r="FS209" s="67">
        <v>824039.19399572164</v>
      </c>
      <c r="FT209" s="34">
        <v>8.3473646211184624E-2</v>
      </c>
      <c r="FU209" s="61">
        <v>284.54392057863316</v>
      </c>
      <c r="FW209" s="6">
        <v>619</v>
      </c>
      <c r="FX209" s="6" t="s">
        <v>194</v>
      </c>
      <c r="FY209" s="7">
        <v>2896</v>
      </c>
      <c r="FZ209" s="7">
        <v>10815672.644306978</v>
      </c>
      <c r="GA209" s="7">
        <v>2972708.134125717</v>
      </c>
      <c r="GB209" s="53">
        <v>-138361</v>
      </c>
      <c r="GD209" s="37">
        <f t="shared" si="184"/>
        <v>10677311.644306978</v>
      </c>
      <c r="GF209" s="67">
        <f t="shared" si="185"/>
        <v>678007.30612923764</v>
      </c>
      <c r="GG209" s="34">
        <f t="shared" si="186"/>
        <v>6.7805447579045955E-2</v>
      </c>
      <c r="GH209" s="61">
        <f t="shared" si="187"/>
        <v>234.11854493412901</v>
      </c>
      <c r="GJ209" s="50">
        <v>66001.7</v>
      </c>
      <c r="GK209" s="51">
        <v>243018.25940000001</v>
      </c>
      <c r="GL209" s="52">
        <f t="shared" si="188"/>
        <v>177016.55940000003</v>
      </c>
      <c r="GN209" s="70">
        <f t="shared" si="189"/>
        <v>10854328.203706978</v>
      </c>
      <c r="GO209" s="51"/>
      <c r="GP209" s="125">
        <v>6</v>
      </c>
      <c r="GQ209" s="51"/>
      <c r="GR209" s="106" t="s">
        <v>1104</v>
      </c>
      <c r="GS209" s="88">
        <v>2949</v>
      </c>
      <c r="GT209" s="88">
        <v>10137665.338177741</v>
      </c>
      <c r="GU209" s="88">
        <v>2816999.333125832</v>
      </c>
      <c r="GV209" s="88">
        <v>-138361</v>
      </c>
      <c r="GX209" s="97">
        <f t="shared" si="190"/>
        <v>9999304.3381777406</v>
      </c>
      <c r="GZ209" s="88">
        <v>177016.55940000003</v>
      </c>
      <c r="HB209" s="97">
        <f t="shared" si="191"/>
        <v>10176320.89757774</v>
      </c>
      <c r="HD209" s="110">
        <v>619</v>
      </c>
      <c r="HE209" s="53"/>
    </row>
    <row r="210" spans="1:213" x14ac:dyDescent="0.25">
      <c r="A210" s="6">
        <v>620</v>
      </c>
      <c r="B210" s="6" t="s">
        <v>1105</v>
      </c>
      <c r="C210" s="7">
        <v>2597</v>
      </c>
      <c r="D210" s="7">
        <v>12941506.353889694</v>
      </c>
      <c r="E210" s="7">
        <v>2333237.2636565394</v>
      </c>
      <c r="F210" s="53">
        <v>-58396</v>
      </c>
      <c r="H210" s="37">
        <f t="shared" si="192"/>
        <v>12883110.353889694</v>
      </c>
      <c r="I210" s="132"/>
      <c r="J210" s="61">
        <v>1613487.4843228201</v>
      </c>
      <c r="K210" s="134"/>
      <c r="L210" s="134">
        <f t="shared" si="156"/>
        <v>14496597.838212514</v>
      </c>
      <c r="M210" s="190">
        <f t="shared" si="193"/>
        <v>5582.0553862966935</v>
      </c>
      <c r="O210" s="67">
        <f t="shared" si="194"/>
        <v>267536.33404111303</v>
      </c>
      <c r="P210" s="34">
        <f t="shared" si="195"/>
        <v>1.8802106798307246E-2</v>
      </c>
      <c r="Q210" s="61">
        <f t="shared" si="196"/>
        <v>103.01745631155681</v>
      </c>
      <c r="S210" s="50">
        <v>58452.566000000006</v>
      </c>
      <c r="T210" s="51">
        <v>27187.24</v>
      </c>
      <c r="U210" s="52">
        <f t="shared" si="197"/>
        <v>-31265.326000000005</v>
      </c>
      <c r="W210" s="50">
        <f t="shared" si="157"/>
        <v>14465332.512212515</v>
      </c>
      <c r="X210" s="52">
        <f t="shared" si="198"/>
        <v>1205444.3760177095</v>
      </c>
      <c r="Y210" s="51"/>
      <c r="Z210" s="6">
        <v>620</v>
      </c>
      <c r="AA210" s="6" t="s">
        <v>195</v>
      </c>
      <c r="AB210" s="7">
        <v>2597</v>
      </c>
      <c r="AC210" s="7">
        <v>12941506.353889696</v>
      </c>
      <c r="AD210" s="7">
        <v>2333237.2636565394</v>
      </c>
      <c r="AE210" s="53">
        <v>4156</v>
      </c>
      <c r="AG210" s="37">
        <f t="shared" si="199"/>
        <v>12945662.353889696</v>
      </c>
      <c r="AH210" s="132"/>
      <c r="AI210" s="61">
        <v>1613487.4843228201</v>
      </c>
      <c r="AJ210" s="134"/>
      <c r="AK210" s="61">
        <f t="shared" si="158"/>
        <v>14559149.838212516</v>
      </c>
      <c r="AM210" s="67">
        <f t="shared" si="200"/>
        <v>330088.3340411149</v>
      </c>
      <c r="AN210" s="34">
        <f t="shared" si="201"/>
        <v>2.3198180283664244E-2</v>
      </c>
      <c r="AO210" s="61">
        <f t="shared" si="202"/>
        <v>127.10370968082977</v>
      </c>
      <c r="AQ210" s="50">
        <v>58626.2</v>
      </c>
      <c r="AR210" s="51">
        <v>27268</v>
      </c>
      <c r="AS210" s="52">
        <f t="shared" si="159"/>
        <v>-31358.199999999997</v>
      </c>
      <c r="AU210" s="70">
        <f t="shared" si="160"/>
        <v>14527791.638212517</v>
      </c>
      <c r="AV210" s="51"/>
      <c r="AW210" s="6">
        <v>620</v>
      </c>
      <c r="AX210" s="6" t="s">
        <v>195</v>
      </c>
      <c r="AY210" s="7">
        <v>2597</v>
      </c>
      <c r="AZ210" s="7">
        <v>12948100.095112583</v>
      </c>
      <c r="BA210" s="7">
        <v>2333301.3196565402</v>
      </c>
      <c r="BB210" s="53">
        <v>4156</v>
      </c>
      <c r="BD210" s="37">
        <f t="shared" si="161"/>
        <v>12952256.095112583</v>
      </c>
      <c r="BE210" s="132"/>
      <c r="BF210" s="61">
        <v>1611575.8234649859</v>
      </c>
      <c r="BG210" s="134"/>
      <c r="BH210" s="61">
        <f t="shared" si="162"/>
        <v>14563831.918577569</v>
      </c>
      <c r="BJ210" s="67">
        <f t="shared" si="203"/>
        <v>334770.41440616734</v>
      </c>
      <c r="BK210" s="34">
        <f t="shared" si="204"/>
        <v>2.3527230823201222E-2</v>
      </c>
      <c r="BL210" s="61">
        <f t="shared" si="205"/>
        <v>128.90659006783494</v>
      </c>
      <c r="BN210" s="50">
        <v>58626.2</v>
      </c>
      <c r="BO210" s="51">
        <v>27268</v>
      </c>
      <c r="BP210" s="52">
        <f t="shared" si="163"/>
        <v>-31358.199999999997</v>
      </c>
      <c r="BR210" s="70">
        <f t="shared" si="164"/>
        <v>14532473.718577569</v>
      </c>
      <c r="BS210" s="51"/>
      <c r="BT210" s="6">
        <v>620</v>
      </c>
      <c r="BU210" s="6" t="s">
        <v>195</v>
      </c>
      <c r="BV210" s="7">
        <v>2597</v>
      </c>
      <c r="BW210" s="7">
        <v>12951059.942631613</v>
      </c>
      <c r="BX210" s="7">
        <v>2336635.3901318349</v>
      </c>
      <c r="BY210" s="53">
        <v>4156</v>
      </c>
      <c r="CA210" s="37">
        <f t="shared" si="165"/>
        <v>12955215.942631613</v>
      </c>
      <c r="CB210" s="132"/>
      <c r="CC210" s="61">
        <v>1611575.8234649859</v>
      </c>
      <c r="CD210" s="134"/>
      <c r="CE210" s="61">
        <f t="shared" si="166"/>
        <v>14566791.766096599</v>
      </c>
      <c r="CG210" s="67">
        <f t="shared" si="167"/>
        <v>337730.26192519814</v>
      </c>
      <c r="CH210" s="34">
        <f t="shared" si="168"/>
        <v>2.3735245070533213E-2</v>
      </c>
      <c r="CI210" s="61">
        <f t="shared" si="207"/>
        <v>130.04630801894422</v>
      </c>
      <c r="CK210" s="50">
        <v>58626.2</v>
      </c>
      <c r="CL210" s="51">
        <v>27268</v>
      </c>
      <c r="CM210" s="52">
        <f t="shared" si="169"/>
        <v>-31358.199999999997</v>
      </c>
      <c r="CO210" s="70">
        <f t="shared" si="170"/>
        <v>14535433.5660966</v>
      </c>
      <c r="CP210" s="51"/>
      <c r="CQ210" s="6">
        <v>620</v>
      </c>
      <c r="CR210" s="6" t="s">
        <v>195</v>
      </c>
      <c r="CS210" s="7">
        <v>2597</v>
      </c>
      <c r="CT210" s="7">
        <v>12806099.31276129</v>
      </c>
      <c r="CU210" s="7">
        <v>2336635.3901318349</v>
      </c>
      <c r="CV210" s="53">
        <v>4156</v>
      </c>
      <c r="CX210" s="37">
        <f t="shared" si="171"/>
        <v>12810255.31276129</v>
      </c>
      <c r="CY210" s="132"/>
      <c r="CZ210" s="61">
        <v>1611575.8234649859</v>
      </c>
      <c r="DA210" s="134"/>
      <c r="DB210" s="61">
        <f t="shared" si="172"/>
        <v>14421831.136226276</v>
      </c>
      <c r="DD210" s="67">
        <f t="shared" si="173"/>
        <v>192769.63205487467</v>
      </c>
      <c r="DE210" s="34">
        <f t="shared" si="174"/>
        <v>1.3547599889027271E-2</v>
      </c>
      <c r="DF210" s="61">
        <f t="shared" si="206"/>
        <v>74.227813652242844</v>
      </c>
      <c r="DH210" s="50">
        <v>58626.2</v>
      </c>
      <c r="DI210" s="51">
        <v>27268</v>
      </c>
      <c r="DJ210" s="52">
        <f t="shared" si="175"/>
        <v>-31358.199999999997</v>
      </c>
      <c r="DL210" s="70">
        <f t="shared" si="176"/>
        <v>14390472.936226277</v>
      </c>
      <c r="DM210" s="51"/>
      <c r="DN210" s="6">
        <v>620</v>
      </c>
      <c r="DO210" s="6" t="s">
        <v>195</v>
      </c>
      <c r="DP210" s="7">
        <v>2597</v>
      </c>
      <c r="DQ210" s="7">
        <v>12840694.835596606</v>
      </c>
      <c r="DR210" s="7">
        <v>2341458.6681381855</v>
      </c>
      <c r="DS210" s="53">
        <v>4156</v>
      </c>
      <c r="DU210" s="37">
        <f t="shared" si="177"/>
        <v>12844850.835596606</v>
      </c>
      <c r="DV210" s="132"/>
      <c r="DW210" s="61">
        <v>1610891.2816164482</v>
      </c>
      <c r="DX210" s="134"/>
      <c r="DY210" s="61">
        <f t="shared" si="178"/>
        <v>14455742.117213054</v>
      </c>
      <c r="EA210" s="67">
        <f t="shared" si="179"/>
        <v>226680.61304165237</v>
      </c>
      <c r="EB210" s="34">
        <f t="shared" si="180"/>
        <v>1.5930819680215629E-2</v>
      </c>
      <c r="EC210" s="61">
        <f t="shared" si="181"/>
        <v>87.285565283655131</v>
      </c>
      <c r="EE210" s="50">
        <v>58626.2</v>
      </c>
      <c r="EF210" s="51">
        <v>27268</v>
      </c>
      <c r="EG210" s="52">
        <f t="shared" si="182"/>
        <v>-31358.199999999997</v>
      </c>
      <c r="EI210" s="70">
        <f t="shared" si="183"/>
        <v>14424383.917213054</v>
      </c>
      <c r="EJ210" s="51"/>
      <c r="EK210" s="6">
        <v>620</v>
      </c>
      <c r="EL210" s="6" t="s">
        <v>195</v>
      </c>
      <c r="EM210" s="7">
        <v>2597</v>
      </c>
      <c r="EN210" s="7">
        <v>12993572.657885784</v>
      </c>
      <c r="EO210" s="7">
        <v>2341458.6681381855</v>
      </c>
      <c r="EP210" s="53">
        <v>4156</v>
      </c>
      <c r="ER210" s="37">
        <v>12997728.657885784</v>
      </c>
      <c r="ES210" s="132"/>
      <c r="ET210" s="61">
        <v>1610891.2816164482</v>
      </c>
      <c r="EU210" s="134"/>
      <c r="EV210" s="61">
        <v>14608619.939502232</v>
      </c>
      <c r="EX210" s="67">
        <v>494912.61533083022</v>
      </c>
      <c r="EY210" s="34">
        <v>3.5066095956463088E-2</v>
      </c>
      <c r="EZ210" s="61">
        <v>190.57089539115526</v>
      </c>
      <c r="FB210" s="50">
        <v>58626.2</v>
      </c>
      <c r="FC210" s="51">
        <v>27268</v>
      </c>
      <c r="FD210" s="52">
        <v>-31358.199999999997</v>
      </c>
      <c r="FF210" s="70">
        <v>14577261.739502233</v>
      </c>
      <c r="FG210" s="51"/>
      <c r="FH210" s="6">
        <v>620</v>
      </c>
      <c r="FI210" s="6" t="s">
        <v>195</v>
      </c>
      <c r="FJ210" s="7">
        <v>2597</v>
      </c>
      <c r="FK210" s="7">
        <v>12980826.512112383</v>
      </c>
      <c r="FL210" s="7">
        <v>2329558.6567602241</v>
      </c>
      <c r="FM210" s="53">
        <v>4156</v>
      </c>
      <c r="FO210" s="37">
        <v>12984982.512112383</v>
      </c>
      <c r="FP210" s="132"/>
      <c r="FQ210" s="134">
        <v>1610891.2816164482</v>
      </c>
      <c r="FS210" s="67">
        <v>482166.46955742873</v>
      </c>
      <c r="FT210" s="34">
        <v>3.4162991939875452E-2</v>
      </c>
      <c r="FU210" s="61">
        <v>185.66286852423133</v>
      </c>
      <c r="FW210" s="6">
        <v>620</v>
      </c>
      <c r="FX210" s="6" t="s">
        <v>195</v>
      </c>
      <c r="FY210" s="7">
        <v>2597</v>
      </c>
      <c r="FZ210" s="7">
        <v>14530817.71073173</v>
      </c>
      <c r="GA210" s="7">
        <v>2356194.7995688426</v>
      </c>
      <c r="GB210" s="53">
        <v>4156</v>
      </c>
      <c r="GD210" s="37">
        <f t="shared" si="184"/>
        <v>14534973.71073173</v>
      </c>
      <c r="GF210" s="67">
        <f t="shared" si="185"/>
        <v>305912.2065603286</v>
      </c>
      <c r="GG210" s="34">
        <f t="shared" si="186"/>
        <v>2.1499113379378335E-2</v>
      </c>
      <c r="GH210" s="61">
        <f t="shared" si="187"/>
        <v>117.79445766666484</v>
      </c>
      <c r="GJ210" s="50">
        <v>19800.510000000002</v>
      </c>
      <c r="GK210" s="51">
        <v>30360.782000000003</v>
      </c>
      <c r="GL210" s="52">
        <f t="shared" si="188"/>
        <v>10560.272000000001</v>
      </c>
      <c r="GN210" s="70">
        <f t="shared" si="189"/>
        <v>14545533.98273173</v>
      </c>
      <c r="GO210" s="51"/>
      <c r="GP210" s="125">
        <v>18</v>
      </c>
      <c r="GQ210" s="51"/>
      <c r="GR210" s="106" t="s">
        <v>1105</v>
      </c>
      <c r="GS210" s="88">
        <v>2669</v>
      </c>
      <c r="GT210" s="88">
        <v>14224905.504171401</v>
      </c>
      <c r="GU210" s="88">
        <v>2354090.7161937612</v>
      </c>
      <c r="GV210" s="88">
        <v>4156</v>
      </c>
      <c r="GX210" s="97">
        <f t="shared" si="190"/>
        <v>14229061.504171401</v>
      </c>
      <c r="GZ210" s="88">
        <v>10560.272000000001</v>
      </c>
      <c r="HB210" s="97">
        <f t="shared" si="191"/>
        <v>14239621.776171401</v>
      </c>
      <c r="HD210" s="110">
        <v>620</v>
      </c>
      <c r="HE210" s="53"/>
    </row>
    <row r="211" spans="1:213" x14ac:dyDescent="0.25">
      <c r="A211" s="6">
        <v>623</v>
      </c>
      <c r="B211" s="6" t="s">
        <v>1106</v>
      </c>
      <c r="C211" s="7">
        <v>2197</v>
      </c>
      <c r="D211" s="7">
        <v>7308012.9117806479</v>
      </c>
      <c r="E211" s="7">
        <v>840992.71232499112</v>
      </c>
      <c r="F211" s="53">
        <v>-318437</v>
      </c>
      <c r="H211" s="37">
        <f t="shared" si="192"/>
        <v>6989575.9117806479</v>
      </c>
      <c r="I211" s="132"/>
      <c r="J211" s="61">
        <v>1364468.0840066571</v>
      </c>
      <c r="K211" s="134"/>
      <c r="L211" s="134">
        <f t="shared" si="156"/>
        <v>8354043.9957873048</v>
      </c>
      <c r="M211" s="190">
        <f t="shared" si="193"/>
        <v>3802.4779225249454</v>
      </c>
      <c r="O211" s="67">
        <f t="shared" si="194"/>
        <v>237006.88790003303</v>
      </c>
      <c r="P211" s="34">
        <f t="shared" si="195"/>
        <v>2.9198694640650957E-2</v>
      </c>
      <c r="Q211" s="61">
        <f t="shared" si="196"/>
        <v>107.8775092854042</v>
      </c>
      <c r="S211" s="50">
        <v>114186.40800000001</v>
      </c>
      <c r="T211" s="51">
        <v>10874.896000000001</v>
      </c>
      <c r="U211" s="52">
        <f t="shared" si="197"/>
        <v>-103311.51200000002</v>
      </c>
      <c r="W211" s="50">
        <f t="shared" si="157"/>
        <v>8250732.4837873047</v>
      </c>
      <c r="X211" s="52">
        <f t="shared" si="198"/>
        <v>687561.04031560873</v>
      </c>
      <c r="Y211" s="51"/>
      <c r="Z211" s="6">
        <v>623</v>
      </c>
      <c r="AA211" s="6" t="s">
        <v>196</v>
      </c>
      <c r="AB211" s="7">
        <v>2197</v>
      </c>
      <c r="AC211" s="7">
        <v>7308012.9117806479</v>
      </c>
      <c r="AD211" s="7">
        <v>840992.71232499112</v>
      </c>
      <c r="AE211" s="53">
        <v>-290728</v>
      </c>
      <c r="AG211" s="37">
        <f t="shared" si="199"/>
        <v>7017284.9117806479</v>
      </c>
      <c r="AH211" s="132"/>
      <c r="AI211" s="61">
        <v>1364468.0840066571</v>
      </c>
      <c r="AJ211" s="134"/>
      <c r="AK211" s="61">
        <f t="shared" si="158"/>
        <v>8381752.9957873048</v>
      </c>
      <c r="AM211" s="67">
        <f t="shared" si="200"/>
        <v>264715.88790003303</v>
      </c>
      <c r="AN211" s="34">
        <f t="shared" si="201"/>
        <v>3.2612378677289812E-2</v>
      </c>
      <c r="AO211" s="61">
        <f t="shared" si="202"/>
        <v>120.48970773783934</v>
      </c>
      <c r="AQ211" s="50">
        <v>114525.6</v>
      </c>
      <c r="AR211" s="51">
        <v>10907.2</v>
      </c>
      <c r="AS211" s="52">
        <f t="shared" si="159"/>
        <v>-103618.40000000001</v>
      </c>
      <c r="AU211" s="70">
        <f t="shared" si="160"/>
        <v>8278134.5957873045</v>
      </c>
      <c r="AV211" s="51"/>
      <c r="AW211" s="6">
        <v>623</v>
      </c>
      <c r="AX211" s="6" t="s">
        <v>196</v>
      </c>
      <c r="AY211" s="7">
        <v>2197</v>
      </c>
      <c r="AZ211" s="7">
        <v>7313619.8060488217</v>
      </c>
      <c r="BA211" s="7">
        <v>841045.70432499156</v>
      </c>
      <c r="BB211" s="53">
        <v>-290728</v>
      </c>
      <c r="BD211" s="37">
        <f t="shared" si="161"/>
        <v>7022891.8060488217</v>
      </c>
      <c r="BE211" s="132"/>
      <c r="BF211" s="61">
        <v>1361443.3178731129</v>
      </c>
      <c r="BG211" s="134"/>
      <c r="BH211" s="61">
        <f t="shared" si="162"/>
        <v>8384335.1239219345</v>
      </c>
      <c r="BJ211" s="67">
        <f t="shared" si="203"/>
        <v>267298.01603466272</v>
      </c>
      <c r="BK211" s="34">
        <f t="shared" si="204"/>
        <v>3.2930490828350534E-2</v>
      </c>
      <c r="BL211" s="61">
        <f t="shared" si="205"/>
        <v>121.66500502260479</v>
      </c>
      <c r="BN211" s="50">
        <v>114525.6</v>
      </c>
      <c r="BO211" s="51">
        <v>10907.2</v>
      </c>
      <c r="BP211" s="52">
        <f t="shared" si="163"/>
        <v>-103618.40000000001</v>
      </c>
      <c r="BR211" s="70">
        <f t="shared" si="164"/>
        <v>8280716.7239219341</v>
      </c>
      <c r="BS211" s="51"/>
      <c r="BT211" s="6">
        <v>623</v>
      </c>
      <c r="BU211" s="6" t="s">
        <v>196</v>
      </c>
      <c r="BV211" s="7">
        <v>2197</v>
      </c>
      <c r="BW211" s="7">
        <v>7307949.7194043137</v>
      </c>
      <c r="BX211" s="7">
        <v>836185.04304881499</v>
      </c>
      <c r="BY211" s="53">
        <v>-290728</v>
      </c>
      <c r="CA211" s="37">
        <f t="shared" si="165"/>
        <v>7017221.7194043137</v>
      </c>
      <c r="CB211" s="132"/>
      <c r="CC211" s="61">
        <v>1361443.3178731129</v>
      </c>
      <c r="CD211" s="134"/>
      <c r="CE211" s="61">
        <f t="shared" si="166"/>
        <v>8378665.0372774266</v>
      </c>
      <c r="CG211" s="67">
        <f t="shared" si="167"/>
        <v>261627.92939015478</v>
      </c>
      <c r="CH211" s="34">
        <f t="shared" si="168"/>
        <v>3.2231949406259661E-2</v>
      </c>
      <c r="CI211" s="61">
        <f t="shared" si="207"/>
        <v>119.08417359588292</v>
      </c>
      <c r="CK211" s="50">
        <v>114525.6</v>
      </c>
      <c r="CL211" s="51">
        <v>10907.2</v>
      </c>
      <c r="CM211" s="52">
        <f t="shared" si="169"/>
        <v>-103618.40000000001</v>
      </c>
      <c r="CO211" s="70">
        <f t="shared" si="170"/>
        <v>8275046.6372774262</v>
      </c>
      <c r="CP211" s="51"/>
      <c r="CQ211" s="6">
        <v>623</v>
      </c>
      <c r="CR211" s="6" t="s">
        <v>196</v>
      </c>
      <c r="CS211" s="7">
        <v>2197</v>
      </c>
      <c r="CT211" s="7">
        <v>7322024.0249889856</v>
      </c>
      <c r="CU211" s="7">
        <v>836185.04304881499</v>
      </c>
      <c r="CV211" s="53">
        <v>-290728</v>
      </c>
      <c r="CX211" s="37">
        <f t="shared" si="171"/>
        <v>7031296.0249889856</v>
      </c>
      <c r="CY211" s="132"/>
      <c r="CZ211" s="61">
        <v>1361443.3178731129</v>
      </c>
      <c r="DA211" s="134"/>
      <c r="DB211" s="61">
        <f t="shared" si="172"/>
        <v>8392739.3428620994</v>
      </c>
      <c r="DD211" s="67">
        <f t="shared" si="173"/>
        <v>275702.23497482762</v>
      </c>
      <c r="DE211" s="34">
        <f t="shared" si="174"/>
        <v>3.3965870958866204E-2</v>
      </c>
      <c r="DF211" s="61">
        <f t="shared" si="206"/>
        <v>125.49032088066801</v>
      </c>
      <c r="DH211" s="50">
        <v>114525.6</v>
      </c>
      <c r="DI211" s="51">
        <v>10907.2</v>
      </c>
      <c r="DJ211" s="52">
        <f t="shared" si="175"/>
        <v>-103618.40000000001</v>
      </c>
      <c r="DL211" s="70">
        <f t="shared" si="176"/>
        <v>8289120.942862099</v>
      </c>
      <c r="DM211" s="51"/>
      <c r="DN211" s="6">
        <v>623</v>
      </c>
      <c r="DO211" s="6" t="s">
        <v>196</v>
      </c>
      <c r="DP211" s="7">
        <v>2197</v>
      </c>
      <c r="DQ211" s="7">
        <v>7341151.0364304651</v>
      </c>
      <c r="DR211" s="7">
        <v>836436.34655212844</v>
      </c>
      <c r="DS211" s="53">
        <v>-290728</v>
      </c>
      <c r="DU211" s="37">
        <f t="shared" si="177"/>
        <v>7050423.0364304651</v>
      </c>
      <c r="DV211" s="132"/>
      <c r="DW211" s="61">
        <v>1365047.526773853</v>
      </c>
      <c r="DX211" s="134"/>
      <c r="DY211" s="61">
        <f t="shared" si="178"/>
        <v>8415470.5632043183</v>
      </c>
      <c r="EA211" s="67">
        <f t="shared" si="179"/>
        <v>298433.45531704649</v>
      </c>
      <c r="EB211" s="34">
        <f t="shared" si="180"/>
        <v>3.6766304176071914E-2</v>
      </c>
      <c r="EC211" s="61">
        <f t="shared" si="181"/>
        <v>135.83680260220595</v>
      </c>
      <c r="EE211" s="50">
        <v>114525.6</v>
      </c>
      <c r="EF211" s="51">
        <v>10907.2</v>
      </c>
      <c r="EG211" s="52">
        <f t="shared" si="182"/>
        <v>-103618.40000000001</v>
      </c>
      <c r="EI211" s="70">
        <f t="shared" si="183"/>
        <v>8311852.1632043179</v>
      </c>
      <c r="EJ211" s="51"/>
      <c r="EK211" s="6">
        <v>623</v>
      </c>
      <c r="EL211" s="6" t="s">
        <v>196</v>
      </c>
      <c r="EM211" s="7">
        <v>2197</v>
      </c>
      <c r="EN211" s="7">
        <v>7465534.5809901804</v>
      </c>
      <c r="EO211" s="7">
        <v>836436.34655212844</v>
      </c>
      <c r="EP211" s="53">
        <v>-290728</v>
      </c>
      <c r="ER211" s="37">
        <v>7174806.5809901804</v>
      </c>
      <c r="ES211" s="132"/>
      <c r="ET211" s="61">
        <v>1365047.526773853</v>
      </c>
      <c r="EU211" s="134"/>
      <c r="EV211" s="61">
        <v>8539854.1077640336</v>
      </c>
      <c r="EX211" s="67">
        <v>518246.75987676345</v>
      </c>
      <c r="EY211" s="34">
        <v>6.4606348503614949E-2</v>
      </c>
      <c r="EZ211" s="61">
        <v>235.88837500080265</v>
      </c>
      <c r="FB211" s="50">
        <v>114525.6</v>
      </c>
      <c r="FC211" s="51">
        <v>10907.2</v>
      </c>
      <c r="FD211" s="52">
        <v>-103618.40000000001</v>
      </c>
      <c r="FF211" s="70">
        <v>8436235.7077640332</v>
      </c>
      <c r="FG211" s="51"/>
      <c r="FH211" s="6">
        <v>623</v>
      </c>
      <c r="FI211" s="6" t="s">
        <v>196</v>
      </c>
      <c r="FJ211" s="7">
        <v>2197</v>
      </c>
      <c r="FK211" s="7">
        <v>7461069.5231952537</v>
      </c>
      <c r="FL211" s="7">
        <v>832660.45035429602</v>
      </c>
      <c r="FM211" s="53">
        <v>-290728</v>
      </c>
      <c r="FO211" s="37">
        <v>7170341.5231952537</v>
      </c>
      <c r="FP211" s="132"/>
      <c r="FQ211" s="134">
        <v>1365047.526773853</v>
      </c>
      <c r="FS211" s="67">
        <v>513781.70208183676</v>
      </c>
      <c r="FT211" s="34">
        <v>6.4049719688306181E-2</v>
      </c>
      <c r="FU211" s="61">
        <v>233.85603189887883</v>
      </c>
      <c r="FW211" s="6">
        <v>623</v>
      </c>
      <c r="FX211" s="6" t="s">
        <v>196</v>
      </c>
      <c r="FY211" s="7">
        <v>2197</v>
      </c>
      <c r="FZ211" s="7">
        <v>8739979.3088721111</v>
      </c>
      <c r="GA211" s="7">
        <v>816524.89637374913</v>
      </c>
      <c r="GB211" s="53">
        <v>-290728</v>
      </c>
      <c r="GD211" s="37">
        <f t="shared" si="184"/>
        <v>8449251.3088721111</v>
      </c>
      <c r="GF211" s="67">
        <f t="shared" si="185"/>
        <v>332214.20098483935</v>
      </c>
      <c r="GG211" s="34">
        <f t="shared" si="186"/>
        <v>4.0928013087685532E-2</v>
      </c>
      <c r="GH211" s="61">
        <f t="shared" si="187"/>
        <v>151.21265406683631</v>
      </c>
      <c r="GJ211" s="50">
        <v>124083.196</v>
      </c>
      <c r="GK211" s="51">
        <v>10560.272000000001</v>
      </c>
      <c r="GL211" s="52">
        <f t="shared" si="188"/>
        <v>-113522.924</v>
      </c>
      <c r="GN211" s="70">
        <f t="shared" si="189"/>
        <v>8335728.3848721115</v>
      </c>
      <c r="GO211" s="51"/>
      <c r="GP211" s="125">
        <v>10</v>
      </c>
      <c r="GQ211" s="51"/>
      <c r="GR211" s="106" t="s">
        <v>1106</v>
      </c>
      <c r="GS211" s="88">
        <v>2208</v>
      </c>
      <c r="GT211" s="88">
        <v>8407765.1078872718</v>
      </c>
      <c r="GU211" s="88">
        <v>963421.88169594493</v>
      </c>
      <c r="GV211" s="88">
        <v>-290728</v>
      </c>
      <c r="GX211" s="97">
        <f t="shared" si="190"/>
        <v>8117037.1078872718</v>
      </c>
      <c r="GZ211" s="88">
        <v>-113522.924</v>
      </c>
      <c r="HB211" s="97">
        <f t="shared" si="191"/>
        <v>8003514.1838872721</v>
      </c>
      <c r="HD211" s="110">
        <v>623</v>
      </c>
      <c r="HE211" s="53"/>
    </row>
    <row r="212" spans="1:213" x14ac:dyDescent="0.25">
      <c r="A212" s="6">
        <v>624</v>
      </c>
      <c r="B212" s="6" t="s">
        <v>1107</v>
      </c>
      <c r="C212" s="7">
        <v>5187</v>
      </c>
      <c r="D212" s="7">
        <v>8222773.0201244764</v>
      </c>
      <c r="E212" s="7">
        <v>1225676.70100012</v>
      </c>
      <c r="F212" s="53">
        <v>-844631</v>
      </c>
      <c r="H212" s="37">
        <f t="shared" si="192"/>
        <v>7378142.0201244764</v>
      </c>
      <c r="I212" s="132"/>
      <c r="J212" s="61">
        <v>1906716.4411535908</v>
      </c>
      <c r="K212" s="134"/>
      <c r="L212" s="134">
        <f t="shared" si="156"/>
        <v>9284858.4612780679</v>
      </c>
      <c r="M212" s="190">
        <f t="shared" si="193"/>
        <v>1790.0247660069535</v>
      </c>
      <c r="O212" s="67">
        <f t="shared" si="194"/>
        <v>474817.52042567544</v>
      </c>
      <c r="P212" s="34">
        <f t="shared" si="195"/>
        <v>5.3895041307235485E-2</v>
      </c>
      <c r="Q212" s="61">
        <f t="shared" si="196"/>
        <v>91.539911398819243</v>
      </c>
      <c r="S212" s="50">
        <v>321924.10884</v>
      </c>
      <c r="T212" s="51">
        <v>93863.946100000001</v>
      </c>
      <c r="U212" s="52">
        <f t="shared" si="197"/>
        <v>-228060.16274</v>
      </c>
      <c r="W212" s="50">
        <f t="shared" si="157"/>
        <v>9056798.2985380683</v>
      </c>
      <c r="X212" s="52">
        <f t="shared" si="198"/>
        <v>754733.19154483906</v>
      </c>
      <c r="Y212" s="51"/>
      <c r="Z212" s="6">
        <v>624</v>
      </c>
      <c r="AA212" s="6" t="s">
        <v>197</v>
      </c>
      <c r="AB212" s="7">
        <v>5187</v>
      </c>
      <c r="AC212" s="7">
        <v>8222773.0201244764</v>
      </c>
      <c r="AD212" s="7">
        <v>1225676.70100012</v>
      </c>
      <c r="AE212" s="53">
        <v>-801739</v>
      </c>
      <c r="AG212" s="37">
        <f t="shared" si="199"/>
        <v>7421034.0201244764</v>
      </c>
      <c r="AH212" s="132"/>
      <c r="AI212" s="61">
        <v>1906716.4411535908</v>
      </c>
      <c r="AJ212" s="134"/>
      <c r="AK212" s="61">
        <f t="shared" si="158"/>
        <v>9327750.4612780679</v>
      </c>
      <c r="AM212" s="67">
        <f t="shared" si="200"/>
        <v>517709.52042567544</v>
      </c>
      <c r="AN212" s="34">
        <f t="shared" si="201"/>
        <v>5.8763577139016768E-2</v>
      </c>
      <c r="AO212" s="61">
        <f t="shared" si="202"/>
        <v>99.809045773216781</v>
      </c>
      <c r="AQ212" s="50">
        <v>322880.38800000004</v>
      </c>
      <c r="AR212" s="51">
        <v>94142.76999999999</v>
      </c>
      <c r="AS212" s="52">
        <f t="shared" si="159"/>
        <v>-228737.61800000005</v>
      </c>
      <c r="AU212" s="70">
        <f t="shared" si="160"/>
        <v>9099012.8432780672</v>
      </c>
      <c r="AV212" s="51"/>
      <c r="AW212" s="6">
        <v>624</v>
      </c>
      <c r="AX212" s="6" t="s">
        <v>197</v>
      </c>
      <c r="AY212" s="7">
        <v>5187</v>
      </c>
      <c r="AZ212" s="7">
        <v>8215265.0901743434</v>
      </c>
      <c r="BA212" s="7">
        <v>1225803.0370001209</v>
      </c>
      <c r="BB212" s="53">
        <v>-801739</v>
      </c>
      <c r="BD212" s="37">
        <f t="shared" si="161"/>
        <v>7413526.0901743434</v>
      </c>
      <c r="BE212" s="132"/>
      <c r="BF212" s="61">
        <v>1927547.596423151</v>
      </c>
      <c r="BG212" s="134"/>
      <c r="BH212" s="61">
        <f t="shared" si="162"/>
        <v>9341073.6865974944</v>
      </c>
      <c r="BJ212" s="67">
        <f t="shared" si="203"/>
        <v>531032.74574510194</v>
      </c>
      <c r="BK212" s="34">
        <f t="shared" si="204"/>
        <v>6.0275854483568751E-2</v>
      </c>
      <c r="BL212" s="61">
        <f t="shared" si="205"/>
        <v>102.37762593890533</v>
      </c>
      <c r="BN212" s="50">
        <v>322880.38800000004</v>
      </c>
      <c r="BO212" s="51">
        <v>94142.76999999999</v>
      </c>
      <c r="BP212" s="52">
        <f t="shared" si="163"/>
        <v>-228737.61800000005</v>
      </c>
      <c r="BR212" s="70">
        <f t="shared" si="164"/>
        <v>9112336.0685974937</v>
      </c>
      <c r="BS212" s="51"/>
      <c r="BT212" s="6">
        <v>624</v>
      </c>
      <c r="BU212" s="6" t="s">
        <v>197</v>
      </c>
      <c r="BV212" s="7">
        <v>5187</v>
      </c>
      <c r="BW212" s="7">
        <v>8223880.1584288292</v>
      </c>
      <c r="BX212" s="7">
        <v>1239896.6054186043</v>
      </c>
      <c r="BY212" s="53">
        <v>-801739</v>
      </c>
      <c r="CA212" s="37">
        <f t="shared" si="165"/>
        <v>7422141.1584288292</v>
      </c>
      <c r="CB212" s="132"/>
      <c r="CC212" s="61">
        <v>1927547.596423151</v>
      </c>
      <c r="CD212" s="134"/>
      <c r="CE212" s="61">
        <f t="shared" si="166"/>
        <v>9349688.7548519801</v>
      </c>
      <c r="CG212" s="67">
        <f t="shared" si="167"/>
        <v>539647.81399958767</v>
      </c>
      <c r="CH212" s="34">
        <f t="shared" si="168"/>
        <v>6.1253723748005133E-2</v>
      </c>
      <c r="CI212" s="61">
        <f t="shared" si="207"/>
        <v>104.03852207433732</v>
      </c>
      <c r="CK212" s="50">
        <v>322880.38800000004</v>
      </c>
      <c r="CL212" s="51">
        <v>94142.76999999999</v>
      </c>
      <c r="CM212" s="52">
        <f t="shared" si="169"/>
        <v>-228737.61800000005</v>
      </c>
      <c r="CO212" s="70">
        <f t="shared" si="170"/>
        <v>9120951.1368519794</v>
      </c>
      <c r="CP212" s="51"/>
      <c r="CQ212" s="6">
        <v>624</v>
      </c>
      <c r="CR212" s="6" t="s">
        <v>197</v>
      </c>
      <c r="CS212" s="7">
        <v>5187</v>
      </c>
      <c r="CT212" s="7">
        <v>8271009.2843767777</v>
      </c>
      <c r="CU212" s="7">
        <v>1239896.6054186043</v>
      </c>
      <c r="CV212" s="53">
        <v>-801739</v>
      </c>
      <c r="CX212" s="37">
        <f t="shared" si="171"/>
        <v>7469270.2843767777</v>
      </c>
      <c r="CY212" s="132"/>
      <c r="CZ212" s="61">
        <v>1927547.596423151</v>
      </c>
      <c r="DA212" s="134"/>
      <c r="DB212" s="61">
        <f t="shared" si="172"/>
        <v>9396817.8807999287</v>
      </c>
      <c r="DD212" s="67">
        <f t="shared" si="173"/>
        <v>586776.93994753622</v>
      </c>
      <c r="DE212" s="34">
        <f t="shared" si="174"/>
        <v>6.6603202401323253E-2</v>
      </c>
      <c r="DF212" s="61">
        <f t="shared" si="206"/>
        <v>113.12453054704766</v>
      </c>
      <c r="DH212" s="50">
        <v>322880.38800000004</v>
      </c>
      <c r="DI212" s="51">
        <v>94142.76999999999</v>
      </c>
      <c r="DJ212" s="52">
        <f t="shared" si="175"/>
        <v>-228737.61800000005</v>
      </c>
      <c r="DL212" s="70">
        <f t="shared" si="176"/>
        <v>9168080.262799928</v>
      </c>
      <c r="DM212" s="51"/>
      <c r="DN212" s="6">
        <v>624</v>
      </c>
      <c r="DO212" s="6" t="s">
        <v>197</v>
      </c>
      <c r="DP212" s="7">
        <v>5187</v>
      </c>
      <c r="DQ212" s="7">
        <v>8303221.0012516901</v>
      </c>
      <c r="DR212" s="7">
        <v>1242995.5707009011</v>
      </c>
      <c r="DS212" s="53">
        <v>-801739</v>
      </c>
      <c r="DU212" s="37">
        <f t="shared" si="177"/>
        <v>7501482.0012516901</v>
      </c>
      <c r="DV212" s="132"/>
      <c r="DW212" s="61">
        <v>1949961.0265887389</v>
      </c>
      <c r="DX212" s="134"/>
      <c r="DY212" s="61">
        <f t="shared" si="178"/>
        <v>9451443.0278404281</v>
      </c>
      <c r="EA212" s="67">
        <f t="shared" si="179"/>
        <v>641402.08698803559</v>
      </c>
      <c r="EB212" s="34">
        <f t="shared" si="180"/>
        <v>7.2803530800162025E-2</v>
      </c>
      <c r="EC212" s="61">
        <f t="shared" si="181"/>
        <v>123.65569442607202</v>
      </c>
      <c r="EE212" s="50">
        <v>322880.38800000004</v>
      </c>
      <c r="EF212" s="51">
        <v>94142.76999999999</v>
      </c>
      <c r="EG212" s="52">
        <f t="shared" si="182"/>
        <v>-228737.61800000005</v>
      </c>
      <c r="EI212" s="70">
        <f t="shared" si="183"/>
        <v>9222705.4098404273</v>
      </c>
      <c r="EJ212" s="51"/>
      <c r="EK212" s="6">
        <v>624</v>
      </c>
      <c r="EL212" s="6" t="s">
        <v>197</v>
      </c>
      <c r="EM212" s="7">
        <v>5187</v>
      </c>
      <c r="EN212" s="7">
        <v>8534967.2744793389</v>
      </c>
      <c r="EO212" s="7">
        <v>1242995.5707009011</v>
      </c>
      <c r="EP212" s="53">
        <v>-801739</v>
      </c>
      <c r="ER212" s="37">
        <v>7733228.2744793389</v>
      </c>
      <c r="ES212" s="132"/>
      <c r="ET212" s="61">
        <v>1949961.0265887389</v>
      </c>
      <c r="EU212" s="134"/>
      <c r="EV212" s="61">
        <v>9683189.3010680787</v>
      </c>
      <c r="EX212" s="67">
        <v>1100658.4402156863</v>
      </c>
      <c r="EY212" s="34">
        <v>0.12824404107139697</v>
      </c>
      <c r="EZ212" s="61">
        <v>212.19557359083984</v>
      </c>
      <c r="FB212" s="50">
        <v>322880.38800000004</v>
      </c>
      <c r="FC212" s="51">
        <v>94142.76999999999</v>
      </c>
      <c r="FD212" s="52">
        <v>-228737.61800000005</v>
      </c>
      <c r="FF212" s="70">
        <v>9454451.683068078</v>
      </c>
      <c r="FG212" s="51"/>
      <c r="FH212" s="6">
        <v>624</v>
      </c>
      <c r="FI212" s="6" t="s">
        <v>197</v>
      </c>
      <c r="FJ212" s="7">
        <v>5187</v>
      </c>
      <c r="FK212" s="7">
        <v>8541531.5222179592</v>
      </c>
      <c r="FL212" s="7">
        <v>1251169.3717979295</v>
      </c>
      <c r="FM212" s="53">
        <v>-801739</v>
      </c>
      <c r="FO212" s="37">
        <v>7739792.5222179592</v>
      </c>
      <c r="FP212" s="132"/>
      <c r="FQ212" s="134">
        <v>1949961.0265887389</v>
      </c>
      <c r="FS212" s="67">
        <v>1107222.6879543047</v>
      </c>
      <c r="FT212" s="34">
        <v>0.12900887930443614</v>
      </c>
      <c r="FU212" s="61">
        <v>213.46109272301999</v>
      </c>
      <c r="FW212" s="6">
        <v>624</v>
      </c>
      <c r="FX212" s="6" t="s">
        <v>197</v>
      </c>
      <c r="FY212" s="7">
        <v>5187</v>
      </c>
      <c r="FZ212" s="7">
        <v>10216431.494084682</v>
      </c>
      <c r="GA212" s="7">
        <v>1106944.4668761729</v>
      </c>
      <c r="GB212" s="53">
        <v>-801739</v>
      </c>
      <c r="GD212" s="37">
        <f t="shared" si="184"/>
        <v>9414692.4940846823</v>
      </c>
      <c r="GF212" s="67">
        <f t="shared" si="185"/>
        <v>604651.55323228985</v>
      </c>
      <c r="GG212" s="34">
        <f t="shared" si="186"/>
        <v>6.8632093459237473E-2</v>
      </c>
      <c r="GH212" s="61">
        <f t="shared" si="187"/>
        <v>116.57057128056485</v>
      </c>
      <c r="GJ212" s="50">
        <v>135092.27956</v>
      </c>
      <c r="GK212" s="51">
        <v>120255.0974</v>
      </c>
      <c r="GL212" s="52">
        <f t="shared" si="188"/>
        <v>-14837.182159999997</v>
      </c>
      <c r="GN212" s="70">
        <f t="shared" si="189"/>
        <v>9399855.3119246829</v>
      </c>
      <c r="GO212" s="51"/>
      <c r="GP212" s="125">
        <v>8</v>
      </c>
      <c r="GQ212" s="51"/>
      <c r="GR212" s="106" t="s">
        <v>1107</v>
      </c>
      <c r="GS212" s="88">
        <v>5264</v>
      </c>
      <c r="GT212" s="88">
        <v>9611779.9408523925</v>
      </c>
      <c r="GU212" s="88">
        <v>1245223.5275272741</v>
      </c>
      <c r="GV212" s="88">
        <v>-801739</v>
      </c>
      <c r="GX212" s="97">
        <f t="shared" si="190"/>
        <v>8810040.9408523925</v>
      </c>
      <c r="GZ212" s="88">
        <v>-14837.182159999997</v>
      </c>
      <c r="HB212" s="97">
        <f t="shared" si="191"/>
        <v>8795203.7586923931</v>
      </c>
      <c r="HD212" s="110">
        <v>624</v>
      </c>
      <c r="HE212" s="53"/>
    </row>
    <row r="213" spans="1:213" x14ac:dyDescent="0.25">
      <c r="A213" s="6">
        <v>625</v>
      </c>
      <c r="B213" s="6" t="s">
        <v>1108</v>
      </c>
      <c r="C213" s="7">
        <v>3146</v>
      </c>
      <c r="D213" s="7">
        <v>8852130.2295913808</v>
      </c>
      <c r="E213" s="7">
        <v>2170692.3335202644</v>
      </c>
      <c r="F213" s="53">
        <v>382319</v>
      </c>
      <c r="H213" s="37">
        <f t="shared" si="192"/>
        <v>9234449.2295913808</v>
      </c>
      <c r="I213" s="132"/>
      <c r="J213" s="61">
        <v>1507717.5794082775</v>
      </c>
      <c r="K213" s="134"/>
      <c r="L213" s="134">
        <f t="shared" si="156"/>
        <v>10742166.808999658</v>
      </c>
      <c r="M213" s="190">
        <f t="shared" si="193"/>
        <v>3414.5476188810098</v>
      </c>
      <c r="O213" s="67">
        <f t="shared" si="194"/>
        <v>667716.51090716012</v>
      </c>
      <c r="P213" s="34">
        <f t="shared" si="195"/>
        <v>6.6278207857513177E-2</v>
      </c>
      <c r="Q213" s="61">
        <f t="shared" si="196"/>
        <v>212.24301046000005</v>
      </c>
      <c r="S213" s="50">
        <v>43635.520199999999</v>
      </c>
      <c r="T213" s="51">
        <v>167201.52600000001</v>
      </c>
      <c r="U213" s="52">
        <f t="shared" si="197"/>
        <v>123566.00580000001</v>
      </c>
      <c r="W213" s="50">
        <f t="shared" si="157"/>
        <v>10865732.814799657</v>
      </c>
      <c r="X213" s="52">
        <f t="shared" si="198"/>
        <v>905477.73456663813</v>
      </c>
      <c r="Y213" s="51"/>
      <c r="Z213" s="6">
        <v>625</v>
      </c>
      <c r="AA213" s="6" t="s">
        <v>198</v>
      </c>
      <c r="AB213" s="7">
        <v>3146</v>
      </c>
      <c r="AC213" s="7">
        <v>8852130.2295913808</v>
      </c>
      <c r="AD213" s="7">
        <v>2170692.3335202644</v>
      </c>
      <c r="AE213" s="53">
        <v>195751</v>
      </c>
      <c r="AG213" s="37">
        <f t="shared" si="199"/>
        <v>9047881.2295913808</v>
      </c>
      <c r="AH213" s="132"/>
      <c r="AI213" s="61">
        <v>1507717.5794082775</v>
      </c>
      <c r="AJ213" s="134"/>
      <c r="AK213" s="61">
        <f t="shared" si="158"/>
        <v>10555598.808999658</v>
      </c>
      <c r="AM213" s="67">
        <f t="shared" si="200"/>
        <v>481148.51090716012</v>
      </c>
      <c r="AN213" s="34">
        <f t="shared" si="201"/>
        <v>4.7759281813942844E-2</v>
      </c>
      <c r="AO213" s="61">
        <f t="shared" si="202"/>
        <v>152.9397682476669</v>
      </c>
      <c r="AQ213" s="50">
        <v>43765.14</v>
      </c>
      <c r="AR213" s="51">
        <v>167698.20000000001</v>
      </c>
      <c r="AS213" s="52">
        <f t="shared" si="159"/>
        <v>123933.06000000001</v>
      </c>
      <c r="AU213" s="70">
        <f t="shared" si="160"/>
        <v>10679531.868999658</v>
      </c>
      <c r="AV213" s="51"/>
      <c r="AW213" s="6">
        <v>625</v>
      </c>
      <c r="AX213" s="6" t="s">
        <v>198</v>
      </c>
      <c r="AY213" s="7">
        <v>3146</v>
      </c>
      <c r="AZ213" s="7">
        <v>8828888.6580212973</v>
      </c>
      <c r="BA213" s="7">
        <v>2170768.8695202651</v>
      </c>
      <c r="BB213" s="53">
        <v>195751</v>
      </c>
      <c r="BD213" s="37">
        <f t="shared" si="161"/>
        <v>9024639.6580212973</v>
      </c>
      <c r="BE213" s="132"/>
      <c r="BF213" s="61">
        <v>1496119.1692807986</v>
      </c>
      <c r="BG213" s="134"/>
      <c r="BH213" s="61">
        <f t="shared" si="162"/>
        <v>10520758.827302096</v>
      </c>
      <c r="BJ213" s="67">
        <f t="shared" si="203"/>
        <v>446308.5292095989</v>
      </c>
      <c r="BK213" s="34">
        <f t="shared" si="204"/>
        <v>4.4301030428836721E-2</v>
      </c>
      <c r="BL213" s="61">
        <f t="shared" si="205"/>
        <v>141.86539390006322</v>
      </c>
      <c r="BN213" s="50">
        <v>43765.14</v>
      </c>
      <c r="BO213" s="51">
        <v>167698.20000000001</v>
      </c>
      <c r="BP213" s="52">
        <f t="shared" si="163"/>
        <v>123933.06000000001</v>
      </c>
      <c r="BR213" s="70">
        <f t="shared" si="164"/>
        <v>10644691.887302097</v>
      </c>
      <c r="BS213" s="51"/>
      <c r="BT213" s="6">
        <v>625</v>
      </c>
      <c r="BU213" s="6" t="s">
        <v>198</v>
      </c>
      <c r="BV213" s="7">
        <v>3146</v>
      </c>
      <c r="BW213" s="7">
        <v>8815700.6274893656</v>
      </c>
      <c r="BX213" s="7">
        <v>2159613.5265205773</v>
      </c>
      <c r="BY213" s="53">
        <v>195751</v>
      </c>
      <c r="CA213" s="37">
        <f t="shared" si="165"/>
        <v>9011451.6274893656</v>
      </c>
      <c r="CB213" s="132"/>
      <c r="CC213" s="61">
        <v>1496119.1692807986</v>
      </c>
      <c r="CD213" s="134"/>
      <c r="CE213" s="61">
        <f t="shared" si="166"/>
        <v>10507570.796770165</v>
      </c>
      <c r="CG213" s="67">
        <f t="shared" si="167"/>
        <v>433120.49867766723</v>
      </c>
      <c r="CH213" s="34">
        <f t="shared" si="168"/>
        <v>4.2991973344657278E-2</v>
      </c>
      <c r="CI213" s="61">
        <f t="shared" si="207"/>
        <v>137.67339436670923</v>
      </c>
      <c r="CK213" s="50">
        <v>43765.14</v>
      </c>
      <c r="CL213" s="51">
        <v>167698.20000000001</v>
      </c>
      <c r="CM213" s="52">
        <f t="shared" si="169"/>
        <v>123933.06000000001</v>
      </c>
      <c r="CO213" s="70">
        <f t="shared" si="170"/>
        <v>10631503.856770165</v>
      </c>
      <c r="CP213" s="51"/>
      <c r="CQ213" s="6">
        <v>625</v>
      </c>
      <c r="CR213" s="6" t="s">
        <v>198</v>
      </c>
      <c r="CS213" s="7">
        <v>3146</v>
      </c>
      <c r="CT213" s="7">
        <v>8651918.6896124519</v>
      </c>
      <c r="CU213" s="7">
        <v>2159613.5265205773</v>
      </c>
      <c r="CV213" s="53">
        <v>195751</v>
      </c>
      <c r="CX213" s="37">
        <f t="shared" si="171"/>
        <v>8847669.6896124519</v>
      </c>
      <c r="CY213" s="132"/>
      <c r="CZ213" s="61">
        <v>1496119.1692807986</v>
      </c>
      <c r="DA213" s="134"/>
      <c r="DB213" s="61">
        <f t="shared" si="172"/>
        <v>10343788.858893251</v>
      </c>
      <c r="DD213" s="67">
        <f t="shared" si="173"/>
        <v>269338.56080075353</v>
      </c>
      <c r="DE213" s="34">
        <f t="shared" si="174"/>
        <v>2.6734814588519062E-2</v>
      </c>
      <c r="DF213" s="61">
        <f t="shared" si="206"/>
        <v>85.613019962095848</v>
      </c>
      <c r="DH213" s="50">
        <v>43765.14</v>
      </c>
      <c r="DI213" s="51">
        <v>167698.20000000001</v>
      </c>
      <c r="DJ213" s="52">
        <f t="shared" si="175"/>
        <v>123933.06000000001</v>
      </c>
      <c r="DL213" s="70">
        <f t="shared" si="176"/>
        <v>10467721.918893252</v>
      </c>
      <c r="DM213" s="51"/>
      <c r="DN213" s="6">
        <v>625</v>
      </c>
      <c r="DO213" s="6" t="s">
        <v>198</v>
      </c>
      <c r="DP213" s="7">
        <v>3146</v>
      </c>
      <c r="DQ213" s="7">
        <v>8740969.0140478574</v>
      </c>
      <c r="DR213" s="7">
        <v>2165061.8991658869</v>
      </c>
      <c r="DS213" s="53">
        <v>195751</v>
      </c>
      <c r="DU213" s="37">
        <f t="shared" si="177"/>
        <v>8936720.0140478574</v>
      </c>
      <c r="DV213" s="132"/>
      <c r="DW213" s="61">
        <v>1506411.2302154724</v>
      </c>
      <c r="DX213" s="134"/>
      <c r="DY213" s="61">
        <f t="shared" si="178"/>
        <v>10443131.24426333</v>
      </c>
      <c r="EA213" s="67">
        <f t="shared" si="179"/>
        <v>368680.94617083296</v>
      </c>
      <c r="EB213" s="34">
        <f t="shared" si="180"/>
        <v>3.6595638993885279E-2</v>
      </c>
      <c r="EC213" s="61">
        <f t="shared" si="181"/>
        <v>117.19038339823044</v>
      </c>
      <c r="EE213" s="50">
        <v>43765.14</v>
      </c>
      <c r="EF213" s="51">
        <v>167698.20000000001</v>
      </c>
      <c r="EG213" s="52">
        <f t="shared" si="182"/>
        <v>123933.06000000001</v>
      </c>
      <c r="EI213" s="70">
        <f t="shared" si="183"/>
        <v>10567064.304263331</v>
      </c>
      <c r="EJ213" s="51"/>
      <c r="EK213" s="6">
        <v>625</v>
      </c>
      <c r="EL213" s="6" t="s">
        <v>198</v>
      </c>
      <c r="EM213" s="7">
        <v>3146</v>
      </c>
      <c r="EN213" s="7">
        <v>8901139.9193316996</v>
      </c>
      <c r="EO213" s="7">
        <v>2165061.8991658869</v>
      </c>
      <c r="EP213" s="53">
        <v>195751</v>
      </c>
      <c r="ER213" s="37">
        <v>9096890.9193316996</v>
      </c>
      <c r="ES213" s="132"/>
      <c r="ET213" s="61">
        <v>1506411.2302154724</v>
      </c>
      <c r="EU213" s="134"/>
      <c r="EV213" s="61">
        <v>10603302.149547173</v>
      </c>
      <c r="EX213" s="67">
        <v>666680.43145467527</v>
      </c>
      <c r="EY213" s="34">
        <v>6.7093268755596333E-2</v>
      </c>
      <c r="EZ213" s="61">
        <v>211.91367814833924</v>
      </c>
      <c r="FB213" s="50">
        <v>43765.14</v>
      </c>
      <c r="FC213" s="51">
        <v>167698.20000000001</v>
      </c>
      <c r="FD213" s="52">
        <v>123933.06000000001</v>
      </c>
      <c r="FF213" s="70">
        <v>10727235.209547173</v>
      </c>
      <c r="FG213" s="51"/>
      <c r="FH213" s="6">
        <v>625</v>
      </c>
      <c r="FI213" s="6" t="s">
        <v>198</v>
      </c>
      <c r="FJ213" s="7">
        <v>3146</v>
      </c>
      <c r="FK213" s="7">
        <v>8895626.5903762579</v>
      </c>
      <c r="FL213" s="7">
        <v>2160529.9334883019</v>
      </c>
      <c r="FM213" s="53">
        <v>195751</v>
      </c>
      <c r="FO213" s="37">
        <v>9091377.5903762579</v>
      </c>
      <c r="FP213" s="132"/>
      <c r="FQ213" s="134">
        <v>1506411.2302154724</v>
      </c>
      <c r="FS213" s="67">
        <v>661167.10249923356</v>
      </c>
      <c r="FT213" s="34">
        <v>6.6538419319655429E-2</v>
      </c>
      <c r="FU213" s="61">
        <v>210.16118960560507</v>
      </c>
      <c r="FW213" s="6">
        <v>625</v>
      </c>
      <c r="FX213" s="6" t="s">
        <v>198</v>
      </c>
      <c r="FY213" s="7">
        <v>3146</v>
      </c>
      <c r="FZ213" s="7">
        <v>10279617.589833992</v>
      </c>
      <c r="GA213" s="7">
        <v>2108127.251541038</v>
      </c>
      <c r="GB213" s="53">
        <v>195751</v>
      </c>
      <c r="GD213" s="37">
        <f t="shared" si="184"/>
        <v>10475368.589833992</v>
      </c>
      <c r="GF213" s="67">
        <f t="shared" si="185"/>
        <v>400918.29174149409</v>
      </c>
      <c r="GG213" s="34">
        <f t="shared" si="186"/>
        <v>3.9795550117250986E-2</v>
      </c>
      <c r="GH213" s="61">
        <f t="shared" si="187"/>
        <v>127.43747353512209</v>
      </c>
      <c r="GJ213" s="50">
        <v>44947.157700000003</v>
      </c>
      <c r="GK213" s="51">
        <v>149229.8437</v>
      </c>
      <c r="GL213" s="52">
        <f t="shared" si="188"/>
        <v>104282.68599999999</v>
      </c>
      <c r="GN213" s="70">
        <f t="shared" si="189"/>
        <v>10579651.275833992</v>
      </c>
      <c r="GO213" s="51"/>
      <c r="GP213" s="125">
        <v>17</v>
      </c>
      <c r="GQ213" s="51"/>
      <c r="GR213" s="106" t="s">
        <v>1108</v>
      </c>
      <c r="GS213" s="88">
        <v>3189</v>
      </c>
      <c r="GT213" s="88">
        <v>9878699.2980924975</v>
      </c>
      <c r="GU213" s="88">
        <v>2008319.0633423871</v>
      </c>
      <c r="GV213" s="88">
        <v>195751</v>
      </c>
      <c r="GX213" s="97">
        <f t="shared" si="190"/>
        <v>10074450.298092498</v>
      </c>
      <c r="GZ213" s="88">
        <v>104282.68599999999</v>
      </c>
      <c r="HB213" s="97">
        <f t="shared" si="191"/>
        <v>10178732.984092498</v>
      </c>
      <c r="HD213" s="110">
        <v>625</v>
      </c>
      <c r="HE213" s="53"/>
    </row>
    <row r="214" spans="1:213" x14ac:dyDescent="0.25">
      <c r="A214" s="6">
        <v>626</v>
      </c>
      <c r="B214" s="6" t="s">
        <v>199</v>
      </c>
      <c r="C214" s="7">
        <v>5248</v>
      </c>
      <c r="D214" s="7">
        <v>15569608.83244771</v>
      </c>
      <c r="E214" s="7">
        <v>1313839.3801516886</v>
      </c>
      <c r="F214" s="53">
        <v>-291209</v>
      </c>
      <c r="H214" s="37">
        <f t="shared" si="192"/>
        <v>15278399.83244771</v>
      </c>
      <c r="I214" s="132"/>
      <c r="J214" s="61">
        <v>2742188.8272533752</v>
      </c>
      <c r="K214" s="134"/>
      <c r="L214" s="134">
        <f t="shared" si="156"/>
        <v>18020588.659701087</v>
      </c>
      <c r="M214" s="190">
        <f t="shared" si="193"/>
        <v>3433.8011927784082</v>
      </c>
      <c r="O214" s="67">
        <f t="shared" si="194"/>
        <v>1377575.517028477</v>
      </c>
      <c r="P214" s="34">
        <f t="shared" si="195"/>
        <v>8.277200199382044E-2</v>
      </c>
      <c r="Q214" s="61">
        <f t="shared" si="196"/>
        <v>262.49533479963361</v>
      </c>
      <c r="S214" s="50">
        <v>100660.7561</v>
      </c>
      <c r="T214" s="51">
        <v>33984.050000000003</v>
      </c>
      <c r="U214" s="52">
        <f t="shared" si="197"/>
        <v>-66676.706099999996</v>
      </c>
      <c r="W214" s="50">
        <f t="shared" si="157"/>
        <v>17953911.953601088</v>
      </c>
      <c r="X214" s="52">
        <f t="shared" si="198"/>
        <v>1496159.3294667574</v>
      </c>
      <c r="Y214" s="51"/>
      <c r="Z214" s="6">
        <v>626</v>
      </c>
      <c r="AA214" s="6" t="s">
        <v>199</v>
      </c>
      <c r="AB214" s="7">
        <v>5248</v>
      </c>
      <c r="AC214" s="7">
        <v>15569608.83244771</v>
      </c>
      <c r="AD214" s="7">
        <v>1313839.3801516886</v>
      </c>
      <c r="AE214" s="53">
        <v>-300233</v>
      </c>
      <c r="AG214" s="37">
        <f t="shared" si="199"/>
        <v>15269375.83244771</v>
      </c>
      <c r="AH214" s="132"/>
      <c r="AI214" s="61">
        <v>2742188.8272533752</v>
      </c>
      <c r="AJ214" s="134"/>
      <c r="AK214" s="61">
        <f t="shared" si="158"/>
        <v>18011564.659701087</v>
      </c>
      <c r="AM214" s="67">
        <f t="shared" si="200"/>
        <v>1368551.517028477</v>
      </c>
      <c r="AN214" s="34">
        <f t="shared" si="201"/>
        <v>8.2229792483881251E-2</v>
      </c>
      <c r="AO214" s="61">
        <f t="shared" si="202"/>
        <v>260.77582260451163</v>
      </c>
      <c r="AQ214" s="50">
        <v>100959.77</v>
      </c>
      <c r="AR214" s="51">
        <v>34085</v>
      </c>
      <c r="AS214" s="52">
        <f t="shared" si="159"/>
        <v>-66874.77</v>
      </c>
      <c r="AU214" s="70">
        <f t="shared" si="160"/>
        <v>17944689.889701087</v>
      </c>
      <c r="AV214" s="51"/>
      <c r="AW214" s="6">
        <v>626</v>
      </c>
      <c r="AX214" s="6" t="s">
        <v>199</v>
      </c>
      <c r="AY214" s="7">
        <v>5248</v>
      </c>
      <c r="AZ214" s="7">
        <v>15553373.289220195</v>
      </c>
      <c r="BA214" s="7">
        <v>1313967.4681516895</v>
      </c>
      <c r="BB214" s="53">
        <v>-300233</v>
      </c>
      <c r="BD214" s="37">
        <f t="shared" si="161"/>
        <v>15253140.289220195</v>
      </c>
      <c r="BE214" s="132"/>
      <c r="BF214" s="61">
        <v>2736195.5511583257</v>
      </c>
      <c r="BG214" s="134"/>
      <c r="BH214" s="61">
        <f t="shared" si="162"/>
        <v>17989335.840378523</v>
      </c>
      <c r="BJ214" s="67">
        <f t="shared" si="203"/>
        <v>1346322.6977059133</v>
      </c>
      <c r="BK214" s="34">
        <f t="shared" si="204"/>
        <v>8.0894167790683771E-2</v>
      </c>
      <c r="BL214" s="61">
        <f t="shared" si="205"/>
        <v>256.54014819091338</v>
      </c>
      <c r="BN214" s="50">
        <v>100959.77</v>
      </c>
      <c r="BO214" s="51">
        <v>34085</v>
      </c>
      <c r="BP214" s="52">
        <f t="shared" si="163"/>
        <v>-66874.77</v>
      </c>
      <c r="BR214" s="70">
        <f t="shared" si="164"/>
        <v>17922461.070378523</v>
      </c>
      <c r="BS214" s="51"/>
      <c r="BT214" s="6">
        <v>626</v>
      </c>
      <c r="BU214" s="6" t="s">
        <v>199</v>
      </c>
      <c r="BV214" s="7">
        <v>5248</v>
      </c>
      <c r="BW214" s="7">
        <v>15516573.052842604</v>
      </c>
      <c r="BX214" s="7">
        <v>1278764.571253981</v>
      </c>
      <c r="BY214" s="53">
        <v>-300233</v>
      </c>
      <c r="CA214" s="37">
        <f t="shared" si="165"/>
        <v>15216340.052842604</v>
      </c>
      <c r="CB214" s="132"/>
      <c r="CC214" s="61">
        <v>2736195.5511583257</v>
      </c>
      <c r="CD214" s="134"/>
      <c r="CE214" s="61">
        <f t="shared" si="166"/>
        <v>17952535.60400093</v>
      </c>
      <c r="CG214" s="67">
        <f t="shared" si="167"/>
        <v>1309522.4613283202</v>
      </c>
      <c r="CH214" s="34">
        <f t="shared" si="168"/>
        <v>7.8683015515424337E-2</v>
      </c>
      <c r="CI214" s="61">
        <f t="shared" si="207"/>
        <v>249.52790802750005</v>
      </c>
      <c r="CK214" s="50">
        <v>100959.77</v>
      </c>
      <c r="CL214" s="51">
        <v>34085</v>
      </c>
      <c r="CM214" s="52">
        <f t="shared" si="169"/>
        <v>-66874.77</v>
      </c>
      <c r="CO214" s="70">
        <f t="shared" si="170"/>
        <v>17885660.83400093</v>
      </c>
      <c r="CP214" s="51"/>
      <c r="CQ214" s="6">
        <v>626</v>
      </c>
      <c r="CR214" s="6" t="s">
        <v>199</v>
      </c>
      <c r="CS214" s="7">
        <v>5248</v>
      </c>
      <c r="CT214" s="7">
        <v>15964782.094909171</v>
      </c>
      <c r="CU214" s="7">
        <v>1278764.571253981</v>
      </c>
      <c r="CV214" s="53">
        <v>-300233</v>
      </c>
      <c r="CX214" s="37">
        <f t="shared" si="171"/>
        <v>15664549.094909171</v>
      </c>
      <c r="CY214" s="132"/>
      <c r="CZ214" s="61">
        <v>2736195.5511583257</v>
      </c>
      <c r="DA214" s="134"/>
      <c r="DB214" s="61">
        <f t="shared" si="172"/>
        <v>18400744.646067496</v>
      </c>
      <c r="DD214" s="67">
        <f t="shared" si="173"/>
        <v>1757731.5033948869</v>
      </c>
      <c r="DE214" s="34">
        <f t="shared" si="174"/>
        <v>0.10561377848630495</v>
      </c>
      <c r="DF214" s="61">
        <f t="shared" si="206"/>
        <v>334.93359439689152</v>
      </c>
      <c r="DH214" s="50">
        <v>100959.77</v>
      </c>
      <c r="DI214" s="51">
        <v>34085</v>
      </c>
      <c r="DJ214" s="52">
        <f t="shared" si="175"/>
        <v>-66874.77</v>
      </c>
      <c r="DL214" s="70">
        <f t="shared" si="176"/>
        <v>18333869.876067497</v>
      </c>
      <c r="DM214" s="51"/>
      <c r="DN214" s="6">
        <v>626</v>
      </c>
      <c r="DO214" s="6" t="s">
        <v>199</v>
      </c>
      <c r="DP214" s="7">
        <v>5248</v>
      </c>
      <c r="DQ214" s="7">
        <v>15998024.576635972</v>
      </c>
      <c r="DR214" s="7">
        <v>1271087.0609168953</v>
      </c>
      <c r="DS214" s="53">
        <v>-300233</v>
      </c>
      <c r="DU214" s="37">
        <f t="shared" si="177"/>
        <v>15697791.576635972</v>
      </c>
      <c r="DV214" s="132"/>
      <c r="DW214" s="61">
        <v>2744836.835501093</v>
      </c>
      <c r="DX214" s="134"/>
      <c r="DY214" s="61">
        <f t="shared" si="178"/>
        <v>18442628.412137065</v>
      </c>
      <c r="EA214" s="67">
        <f t="shared" si="179"/>
        <v>1799615.2694644555</v>
      </c>
      <c r="EB214" s="34">
        <f t="shared" si="180"/>
        <v>0.10813037603450845</v>
      </c>
      <c r="EC214" s="61">
        <f t="shared" si="181"/>
        <v>342.91449494368436</v>
      </c>
      <c r="EE214" s="50">
        <v>100959.77</v>
      </c>
      <c r="EF214" s="51">
        <v>34085</v>
      </c>
      <c r="EG214" s="52">
        <f t="shared" si="182"/>
        <v>-66874.77</v>
      </c>
      <c r="EI214" s="70">
        <f t="shared" si="183"/>
        <v>18375753.642137066</v>
      </c>
      <c r="EJ214" s="51"/>
      <c r="EK214" s="6">
        <v>626</v>
      </c>
      <c r="EL214" s="6" t="s">
        <v>199</v>
      </c>
      <c r="EM214" s="7">
        <v>5248</v>
      </c>
      <c r="EN214" s="7">
        <v>16293426.945475023</v>
      </c>
      <c r="EO214" s="7">
        <v>1271087.0609168953</v>
      </c>
      <c r="EP214" s="53">
        <v>-300233</v>
      </c>
      <c r="ER214" s="37">
        <v>15993193.945475023</v>
      </c>
      <c r="ES214" s="132"/>
      <c r="ET214" s="61">
        <v>2744836.835501093</v>
      </c>
      <c r="EU214" s="134"/>
      <c r="EV214" s="61">
        <v>18738030.780976117</v>
      </c>
      <c r="EX214" s="67">
        <v>2325682.7783035059</v>
      </c>
      <c r="EY214" s="34">
        <v>0.14170323331706031</v>
      </c>
      <c r="EZ214" s="61">
        <v>443.15601720722293</v>
      </c>
      <c r="FB214" s="50">
        <v>100959.77</v>
      </c>
      <c r="FC214" s="51">
        <v>34085</v>
      </c>
      <c r="FD214" s="52">
        <v>-66874.77</v>
      </c>
      <c r="FF214" s="70">
        <v>18671156.010976117</v>
      </c>
      <c r="FG214" s="51"/>
      <c r="FH214" s="6">
        <v>626</v>
      </c>
      <c r="FI214" s="6" t="s">
        <v>199</v>
      </c>
      <c r="FJ214" s="7">
        <v>5248</v>
      </c>
      <c r="FK214" s="7">
        <v>16247584.095297422</v>
      </c>
      <c r="FL214" s="7">
        <v>1226896.2611243371</v>
      </c>
      <c r="FM214" s="53">
        <v>-300233</v>
      </c>
      <c r="FO214" s="37">
        <v>15947351.095297422</v>
      </c>
      <c r="FP214" s="132"/>
      <c r="FQ214" s="134">
        <v>2744836.835501093</v>
      </c>
      <c r="FS214" s="67">
        <v>2279839.9281259049</v>
      </c>
      <c r="FT214" s="34">
        <v>0.13891004064468121</v>
      </c>
      <c r="FU214" s="61">
        <v>434.42071801179588</v>
      </c>
      <c r="FW214" s="6">
        <v>626</v>
      </c>
      <c r="FX214" s="6" t="s">
        <v>199</v>
      </c>
      <c r="FY214" s="7">
        <v>5248</v>
      </c>
      <c r="FZ214" s="7">
        <v>18889542.071012363</v>
      </c>
      <c r="GA214" s="7">
        <v>1268327.1772718783</v>
      </c>
      <c r="GB214" s="53">
        <v>-300233</v>
      </c>
      <c r="GD214" s="37">
        <f t="shared" si="184"/>
        <v>18589309.071012363</v>
      </c>
      <c r="GF214" s="67">
        <f t="shared" si="185"/>
        <v>1946295.9283397533</v>
      </c>
      <c r="GG214" s="34">
        <f t="shared" si="186"/>
        <v>0.11694372357067119</v>
      </c>
      <c r="GH214" s="61">
        <f t="shared" si="187"/>
        <v>370.86431561352009</v>
      </c>
      <c r="GJ214" s="50">
        <v>110948.85769999999</v>
      </c>
      <c r="GK214" s="51">
        <v>33000.85</v>
      </c>
      <c r="GL214" s="52">
        <f t="shared" si="188"/>
        <v>-77948.007699999987</v>
      </c>
      <c r="GN214" s="70">
        <f t="shared" si="189"/>
        <v>18511361.063312363</v>
      </c>
      <c r="GO214" s="51"/>
      <c r="GP214" s="125">
        <v>17</v>
      </c>
      <c r="GQ214" s="51"/>
      <c r="GR214" s="106" t="s">
        <v>199</v>
      </c>
      <c r="GS214" s="88">
        <v>5337</v>
      </c>
      <c r="GT214" s="88">
        <v>16943246.14267261</v>
      </c>
      <c r="GU214" s="88">
        <v>507255.55959016777</v>
      </c>
      <c r="GV214" s="88">
        <v>-300233</v>
      </c>
      <c r="GX214" s="97">
        <f t="shared" si="190"/>
        <v>16643013.14267261</v>
      </c>
      <c r="GZ214" s="88">
        <v>-77948.007699999987</v>
      </c>
      <c r="HB214" s="97">
        <f t="shared" si="191"/>
        <v>16565065.13497261</v>
      </c>
      <c r="HD214" s="110">
        <v>626</v>
      </c>
      <c r="HE214" s="53"/>
    </row>
    <row r="215" spans="1:213" x14ac:dyDescent="0.25">
      <c r="A215" s="6">
        <v>630</v>
      </c>
      <c r="B215" s="6" t="s">
        <v>1109</v>
      </c>
      <c r="C215" s="7">
        <v>1557</v>
      </c>
      <c r="D215" s="7">
        <v>5217011.2846982051</v>
      </c>
      <c r="E215" s="7">
        <v>1318296.2276390663</v>
      </c>
      <c r="F215" s="53">
        <v>-96390</v>
      </c>
      <c r="H215" s="37">
        <f t="shared" si="192"/>
        <v>5120621.2846982051</v>
      </c>
      <c r="I215" s="132"/>
      <c r="J215" s="61">
        <v>806134.57547781558</v>
      </c>
      <c r="K215" s="134"/>
      <c r="L215" s="134">
        <f t="shared" si="156"/>
        <v>5926755.8601760203</v>
      </c>
      <c r="M215" s="190">
        <f t="shared" si="193"/>
        <v>3806.5227104534492</v>
      </c>
      <c r="O215" s="67">
        <f t="shared" si="194"/>
        <v>385318.73199661821</v>
      </c>
      <c r="P215" s="34">
        <f t="shared" si="195"/>
        <v>6.9534079893677658E-2</v>
      </c>
      <c r="Q215" s="61">
        <f t="shared" si="196"/>
        <v>247.475100832767</v>
      </c>
      <c r="S215" s="50">
        <v>35343.412000000004</v>
      </c>
      <c r="T215" s="51">
        <v>183717.77429999999</v>
      </c>
      <c r="U215" s="52">
        <f t="shared" si="197"/>
        <v>148374.36229999998</v>
      </c>
      <c r="W215" s="50">
        <f t="shared" si="157"/>
        <v>6075130.2224760205</v>
      </c>
      <c r="X215" s="52">
        <f t="shared" si="198"/>
        <v>506260.85187300172</v>
      </c>
      <c r="Y215" s="51"/>
      <c r="Z215" s="6">
        <v>630</v>
      </c>
      <c r="AA215" s="6" t="s">
        <v>200</v>
      </c>
      <c r="AB215" s="7">
        <v>1557</v>
      </c>
      <c r="AC215" s="7">
        <v>5217011.2846982051</v>
      </c>
      <c r="AD215" s="7">
        <v>1318296.2276390663</v>
      </c>
      <c r="AE215" s="53">
        <v>-149316</v>
      </c>
      <c r="AG215" s="37">
        <f t="shared" si="199"/>
        <v>5067695.2846982051</v>
      </c>
      <c r="AH215" s="132"/>
      <c r="AI215" s="61">
        <v>806134.57547781558</v>
      </c>
      <c r="AJ215" s="134"/>
      <c r="AK215" s="61">
        <f t="shared" si="158"/>
        <v>5873829.8601760203</v>
      </c>
      <c r="AM215" s="67">
        <f t="shared" si="200"/>
        <v>332392.73199661821</v>
      </c>
      <c r="AN215" s="34">
        <f t="shared" si="201"/>
        <v>5.9983127897694541E-2</v>
      </c>
      <c r="AO215" s="61">
        <f t="shared" si="202"/>
        <v>213.4828079618614</v>
      </c>
      <c r="AQ215" s="50">
        <v>35448.400000000001</v>
      </c>
      <c r="AR215" s="51">
        <v>184263.51</v>
      </c>
      <c r="AS215" s="52">
        <f t="shared" si="159"/>
        <v>148815.11000000002</v>
      </c>
      <c r="AU215" s="70">
        <f t="shared" si="160"/>
        <v>6022644.9701760206</v>
      </c>
      <c r="AV215" s="51"/>
      <c r="AW215" s="6">
        <v>630</v>
      </c>
      <c r="AX215" s="6" t="s">
        <v>200</v>
      </c>
      <c r="AY215" s="7">
        <v>1557</v>
      </c>
      <c r="AZ215" s="7">
        <v>5235175.2169880876</v>
      </c>
      <c r="BA215" s="7">
        <v>1318334.1236390665</v>
      </c>
      <c r="BB215" s="53">
        <v>-149316</v>
      </c>
      <c r="BD215" s="37">
        <f t="shared" si="161"/>
        <v>5085859.2169880876</v>
      </c>
      <c r="BE215" s="132"/>
      <c r="BF215" s="61">
        <v>796463.0769084777</v>
      </c>
      <c r="BG215" s="134"/>
      <c r="BH215" s="61">
        <f t="shared" si="162"/>
        <v>5882322.2938965652</v>
      </c>
      <c r="BJ215" s="67">
        <f t="shared" si="203"/>
        <v>340885.16571716312</v>
      </c>
      <c r="BK215" s="34">
        <f t="shared" si="204"/>
        <v>6.1515660618738879E-2</v>
      </c>
      <c r="BL215" s="61">
        <f t="shared" si="205"/>
        <v>218.93716487935976</v>
      </c>
      <c r="BN215" s="50">
        <v>35448.400000000001</v>
      </c>
      <c r="BO215" s="51">
        <v>184263.51</v>
      </c>
      <c r="BP215" s="52">
        <f t="shared" si="163"/>
        <v>148815.11000000002</v>
      </c>
      <c r="BR215" s="70">
        <f t="shared" si="164"/>
        <v>6031137.4038965655</v>
      </c>
      <c r="BS215" s="51"/>
      <c r="BT215" s="6">
        <v>630</v>
      </c>
      <c r="BU215" s="6" t="s">
        <v>200</v>
      </c>
      <c r="BV215" s="7">
        <v>1557</v>
      </c>
      <c r="BW215" s="7">
        <v>5233266.4532542769</v>
      </c>
      <c r="BX215" s="7">
        <v>1317836.0750945443</v>
      </c>
      <c r="BY215" s="53">
        <v>-149316</v>
      </c>
      <c r="CA215" s="37">
        <f t="shared" si="165"/>
        <v>5083950.4532542769</v>
      </c>
      <c r="CB215" s="132"/>
      <c r="CC215" s="61">
        <v>796463.0769084777</v>
      </c>
      <c r="CD215" s="134"/>
      <c r="CE215" s="61">
        <f t="shared" si="166"/>
        <v>5880413.5301627545</v>
      </c>
      <c r="CG215" s="67">
        <f t="shared" si="167"/>
        <v>338976.40198335238</v>
      </c>
      <c r="CH215" s="34">
        <f t="shared" si="168"/>
        <v>6.1171207782830257E-2</v>
      </c>
      <c r="CI215" s="61">
        <f t="shared" si="207"/>
        <v>217.71124083709208</v>
      </c>
      <c r="CK215" s="50">
        <v>35448.400000000001</v>
      </c>
      <c r="CL215" s="51">
        <v>184263.51</v>
      </c>
      <c r="CM215" s="52">
        <f t="shared" si="169"/>
        <v>148815.11000000002</v>
      </c>
      <c r="CO215" s="70">
        <f t="shared" si="170"/>
        <v>6029228.6401627548</v>
      </c>
      <c r="CP215" s="51"/>
      <c r="CQ215" s="6">
        <v>630</v>
      </c>
      <c r="CR215" s="6" t="s">
        <v>200</v>
      </c>
      <c r="CS215" s="7">
        <v>1557</v>
      </c>
      <c r="CT215" s="7">
        <v>5310403.9215806779</v>
      </c>
      <c r="CU215" s="7">
        <v>1317836.0750945443</v>
      </c>
      <c r="CV215" s="53">
        <v>-149316</v>
      </c>
      <c r="CX215" s="37">
        <f t="shared" si="171"/>
        <v>5161087.9215806779</v>
      </c>
      <c r="CY215" s="132"/>
      <c r="CZ215" s="61">
        <v>796463.0769084777</v>
      </c>
      <c r="DA215" s="134"/>
      <c r="DB215" s="61">
        <f t="shared" si="172"/>
        <v>5957550.9984891554</v>
      </c>
      <c r="DD215" s="67">
        <f t="shared" si="173"/>
        <v>416113.87030975334</v>
      </c>
      <c r="DE215" s="34">
        <f t="shared" si="174"/>
        <v>7.5091327517499862E-2</v>
      </c>
      <c r="DF215" s="61">
        <f t="shared" si="206"/>
        <v>267.25360970440164</v>
      </c>
      <c r="DH215" s="50">
        <v>35448.400000000001</v>
      </c>
      <c r="DI215" s="51">
        <v>184263.51</v>
      </c>
      <c r="DJ215" s="52">
        <f t="shared" si="175"/>
        <v>148815.11000000002</v>
      </c>
      <c r="DL215" s="70">
        <f t="shared" si="176"/>
        <v>6106366.1084891558</v>
      </c>
      <c r="DM215" s="51"/>
      <c r="DN215" s="6">
        <v>630</v>
      </c>
      <c r="DO215" s="6" t="s">
        <v>200</v>
      </c>
      <c r="DP215" s="7">
        <v>1557</v>
      </c>
      <c r="DQ215" s="7">
        <v>5336618.4126252662</v>
      </c>
      <c r="DR215" s="7">
        <v>1318469.3020648542</v>
      </c>
      <c r="DS215" s="53">
        <v>-149316</v>
      </c>
      <c r="DU215" s="37">
        <f t="shared" si="177"/>
        <v>5187302.4126252662</v>
      </c>
      <c r="DV215" s="132"/>
      <c r="DW215" s="61">
        <v>803788.5105195106</v>
      </c>
      <c r="DX215" s="134"/>
      <c r="DY215" s="61">
        <f t="shared" si="178"/>
        <v>5991090.9231447764</v>
      </c>
      <c r="EA215" s="67">
        <f t="shared" si="179"/>
        <v>449653.79496537428</v>
      </c>
      <c r="EB215" s="34">
        <f t="shared" si="180"/>
        <v>8.1143895448851672E-2</v>
      </c>
      <c r="EC215" s="61">
        <f t="shared" si="181"/>
        <v>288.79498713254611</v>
      </c>
      <c r="EE215" s="50">
        <v>35448.400000000001</v>
      </c>
      <c r="EF215" s="51">
        <v>184263.51</v>
      </c>
      <c r="EG215" s="52">
        <f t="shared" si="182"/>
        <v>148815.11000000002</v>
      </c>
      <c r="EI215" s="70">
        <f t="shared" si="183"/>
        <v>6139906.0331447767</v>
      </c>
      <c r="EJ215" s="51"/>
      <c r="EK215" s="6">
        <v>630</v>
      </c>
      <c r="EL215" s="6" t="s">
        <v>200</v>
      </c>
      <c r="EM215" s="7">
        <v>1557</v>
      </c>
      <c r="EN215" s="7">
        <v>5416486.301443195</v>
      </c>
      <c r="EO215" s="7">
        <v>1318469.3020648542</v>
      </c>
      <c r="EP215" s="53">
        <v>-149316</v>
      </c>
      <c r="ER215" s="37">
        <v>5267170.301443195</v>
      </c>
      <c r="ES215" s="132"/>
      <c r="ET215" s="61">
        <v>803788.5105195106</v>
      </c>
      <c r="EU215" s="134"/>
      <c r="EV215" s="61">
        <v>6070958.8119627051</v>
      </c>
      <c r="EX215" s="67">
        <v>597766.0637833029</v>
      </c>
      <c r="EY215" s="34">
        <v>0.10921706785900118</v>
      </c>
      <c r="EZ215" s="61">
        <v>383.92168515305258</v>
      </c>
      <c r="FB215" s="50">
        <v>35448.400000000001</v>
      </c>
      <c r="FC215" s="51">
        <v>184263.51</v>
      </c>
      <c r="FD215" s="52">
        <v>148815.11000000002</v>
      </c>
      <c r="FF215" s="70">
        <v>6219773.9219627054</v>
      </c>
      <c r="FG215" s="51"/>
      <c r="FH215" s="6">
        <v>630</v>
      </c>
      <c r="FI215" s="6" t="s">
        <v>200</v>
      </c>
      <c r="FJ215" s="7">
        <v>1557</v>
      </c>
      <c r="FK215" s="7">
        <v>5406494.7795898234</v>
      </c>
      <c r="FL215" s="7">
        <v>1308976.1417257332</v>
      </c>
      <c r="FM215" s="53">
        <v>-149316</v>
      </c>
      <c r="FO215" s="37">
        <v>5257178.7795898234</v>
      </c>
      <c r="FP215" s="132"/>
      <c r="FQ215" s="134">
        <v>803788.5105195106</v>
      </c>
      <c r="FS215" s="67">
        <v>587774.54192993231</v>
      </c>
      <c r="FT215" s="34">
        <v>0.10739152976577503</v>
      </c>
      <c r="FU215" s="61">
        <v>377.50452275525515</v>
      </c>
      <c r="FW215" s="6">
        <v>630</v>
      </c>
      <c r="FX215" s="6" t="s">
        <v>200</v>
      </c>
      <c r="FY215" s="7">
        <v>1557</v>
      </c>
      <c r="FZ215" s="7">
        <v>6193142.641347927</v>
      </c>
      <c r="GA215" s="7">
        <v>1329783.9289666836</v>
      </c>
      <c r="GB215" s="53">
        <v>-149316</v>
      </c>
      <c r="GD215" s="37">
        <f t="shared" si="184"/>
        <v>6043826.641347927</v>
      </c>
      <c r="GF215" s="67">
        <f t="shared" si="185"/>
        <v>502389.51316852495</v>
      </c>
      <c r="GG215" s="34">
        <f t="shared" si="186"/>
        <v>9.0660509457693925E-2</v>
      </c>
      <c r="GH215" s="61">
        <f t="shared" si="187"/>
        <v>322.66506947239878</v>
      </c>
      <c r="GJ215" s="50">
        <v>10560.272000000001</v>
      </c>
      <c r="GK215" s="51">
        <v>149229.84370000003</v>
      </c>
      <c r="GL215" s="52">
        <f t="shared" si="188"/>
        <v>138669.57170000003</v>
      </c>
      <c r="GN215" s="70">
        <f t="shared" si="189"/>
        <v>6182496.2130479272</v>
      </c>
      <c r="GO215" s="51"/>
      <c r="GP215" s="125">
        <v>17</v>
      </c>
      <c r="GQ215" s="51"/>
      <c r="GR215" s="106" t="s">
        <v>1109</v>
      </c>
      <c r="GS215" s="88">
        <v>1579</v>
      </c>
      <c r="GT215" s="88">
        <v>5690753.1281794021</v>
      </c>
      <c r="GU215" s="88">
        <v>1307405.8296362292</v>
      </c>
      <c r="GV215" s="88">
        <v>-149316</v>
      </c>
      <c r="GX215" s="97">
        <f t="shared" si="190"/>
        <v>5541437.1281794021</v>
      </c>
      <c r="GZ215" s="88">
        <v>138669.57170000003</v>
      </c>
      <c r="HB215" s="97">
        <f t="shared" si="191"/>
        <v>5680106.6998794023</v>
      </c>
      <c r="HD215" s="110">
        <v>630</v>
      </c>
      <c r="HE215" s="53"/>
    </row>
    <row r="216" spans="1:213" x14ac:dyDescent="0.25">
      <c r="A216" s="6">
        <v>631</v>
      </c>
      <c r="B216" s="6" t="s">
        <v>1110</v>
      </c>
      <c r="C216" s="7">
        <v>2028</v>
      </c>
      <c r="D216" s="7">
        <v>3020372.644450773</v>
      </c>
      <c r="E216" s="7">
        <v>768831.14249705558</v>
      </c>
      <c r="F216" s="53">
        <v>-469114</v>
      </c>
      <c r="H216" s="37">
        <f t="shared" si="192"/>
        <v>2551258.644450773</v>
      </c>
      <c r="I216" s="132"/>
      <c r="J216" s="61">
        <v>924468.61816060671</v>
      </c>
      <c r="K216" s="134"/>
      <c r="L216" s="134">
        <f t="shared" si="156"/>
        <v>3475727.2626113798</v>
      </c>
      <c r="M216" s="190">
        <f t="shared" si="193"/>
        <v>1713.869458881351</v>
      </c>
      <c r="O216" s="67">
        <f t="shared" si="194"/>
        <v>34415.063301689457</v>
      </c>
      <c r="P216" s="34">
        <f t="shared" si="195"/>
        <v>1.0000564118708248E-2</v>
      </c>
      <c r="Q216" s="61">
        <f t="shared" si="196"/>
        <v>16.969952318387307</v>
      </c>
      <c r="S216" s="50">
        <v>661176.00509400014</v>
      </c>
      <c r="T216" s="51">
        <v>13593.62</v>
      </c>
      <c r="U216" s="52">
        <f t="shared" si="197"/>
        <v>-647582.38509400014</v>
      </c>
      <c r="W216" s="50">
        <f t="shared" si="157"/>
        <v>2828144.8775173798</v>
      </c>
      <c r="X216" s="52">
        <f t="shared" si="198"/>
        <v>235678.73979311498</v>
      </c>
      <c r="Y216" s="51"/>
      <c r="Z216" s="6">
        <v>631</v>
      </c>
      <c r="AA216" s="6" t="s">
        <v>201</v>
      </c>
      <c r="AB216" s="7">
        <v>2028</v>
      </c>
      <c r="AC216" s="7">
        <v>3020372.644450773</v>
      </c>
      <c r="AD216" s="7">
        <v>768831.14249705558</v>
      </c>
      <c r="AE216" s="53">
        <v>-434838</v>
      </c>
      <c r="AG216" s="37">
        <f t="shared" si="199"/>
        <v>2585534.644450773</v>
      </c>
      <c r="AH216" s="132"/>
      <c r="AI216" s="61">
        <v>924468.61816060671</v>
      </c>
      <c r="AJ216" s="134"/>
      <c r="AK216" s="61">
        <f t="shared" si="158"/>
        <v>3510003.2626113798</v>
      </c>
      <c r="AM216" s="67">
        <f t="shared" si="200"/>
        <v>68691.063301689457</v>
      </c>
      <c r="AN216" s="34">
        <f t="shared" si="201"/>
        <v>1.9960718273531977E-2</v>
      </c>
      <c r="AO216" s="61">
        <f t="shared" si="202"/>
        <v>33.871332988998745</v>
      </c>
      <c r="AQ216" s="50">
        <v>663140.03580000007</v>
      </c>
      <c r="AR216" s="51">
        <v>13634</v>
      </c>
      <c r="AS216" s="52">
        <f t="shared" si="159"/>
        <v>-649506.03580000007</v>
      </c>
      <c r="AU216" s="70">
        <f t="shared" si="160"/>
        <v>2860497.2268113797</v>
      </c>
      <c r="AV216" s="51"/>
      <c r="AW216" s="6">
        <v>631</v>
      </c>
      <c r="AX216" s="6" t="s">
        <v>201</v>
      </c>
      <c r="AY216" s="7">
        <v>2028</v>
      </c>
      <c r="AZ216" s="7">
        <v>3018182.1700668824</v>
      </c>
      <c r="BA216" s="7">
        <v>768880.99049705593</v>
      </c>
      <c r="BB216" s="53">
        <v>-434838</v>
      </c>
      <c r="BD216" s="37">
        <f t="shared" si="161"/>
        <v>2583344.1700668824</v>
      </c>
      <c r="BE216" s="132"/>
      <c r="BF216" s="61">
        <v>927212.54929200141</v>
      </c>
      <c r="BG216" s="134"/>
      <c r="BH216" s="61">
        <f t="shared" si="162"/>
        <v>3510556.7193588838</v>
      </c>
      <c r="BJ216" s="67">
        <f t="shared" si="203"/>
        <v>69244.520049193408</v>
      </c>
      <c r="BK216" s="34">
        <f t="shared" si="204"/>
        <v>2.0121545514842711E-2</v>
      </c>
      <c r="BL216" s="61">
        <f t="shared" si="205"/>
        <v>34.144240655420816</v>
      </c>
      <c r="BN216" s="50">
        <v>663140.03580000007</v>
      </c>
      <c r="BO216" s="51">
        <v>13634</v>
      </c>
      <c r="BP216" s="52">
        <f t="shared" si="163"/>
        <v>-649506.03580000007</v>
      </c>
      <c r="BR216" s="70">
        <f t="shared" si="164"/>
        <v>2861050.6835588836</v>
      </c>
      <c r="BS216" s="51"/>
      <c r="BT216" s="6">
        <v>631</v>
      </c>
      <c r="BU216" s="6" t="s">
        <v>201</v>
      </c>
      <c r="BV216" s="7">
        <v>2028</v>
      </c>
      <c r="BW216" s="7">
        <v>3020977.2296159044</v>
      </c>
      <c r="BX216" s="7">
        <v>773853.36952116922</v>
      </c>
      <c r="BY216" s="53">
        <v>-434838</v>
      </c>
      <c r="CA216" s="37">
        <f t="shared" si="165"/>
        <v>2586139.2296159044</v>
      </c>
      <c r="CB216" s="132"/>
      <c r="CC216" s="61">
        <v>927212.54929200141</v>
      </c>
      <c r="CD216" s="134"/>
      <c r="CE216" s="61">
        <f t="shared" si="166"/>
        <v>3513351.7789079058</v>
      </c>
      <c r="CG216" s="67">
        <f t="shared" si="167"/>
        <v>72039.579598215409</v>
      </c>
      <c r="CH216" s="34">
        <f t="shared" si="168"/>
        <v>2.0933753006386977E-2</v>
      </c>
      <c r="CI216" s="61">
        <f t="shared" si="207"/>
        <v>35.522475147049015</v>
      </c>
      <c r="CK216" s="50">
        <v>663140.03580000007</v>
      </c>
      <c r="CL216" s="51">
        <v>13634</v>
      </c>
      <c r="CM216" s="52">
        <f t="shared" si="169"/>
        <v>-649506.03580000007</v>
      </c>
      <c r="CO216" s="70">
        <f t="shared" si="170"/>
        <v>2863845.7431079056</v>
      </c>
      <c r="CP216" s="51"/>
      <c r="CQ216" s="6">
        <v>631</v>
      </c>
      <c r="CR216" s="6" t="s">
        <v>201</v>
      </c>
      <c r="CS216" s="7">
        <v>2028</v>
      </c>
      <c r="CT216" s="7">
        <v>2966883.1369702844</v>
      </c>
      <c r="CU216" s="7">
        <v>773853.36952116922</v>
      </c>
      <c r="CV216" s="53">
        <v>-434838</v>
      </c>
      <c r="CX216" s="37">
        <f t="shared" si="171"/>
        <v>2532045.1369702844</v>
      </c>
      <c r="CY216" s="132"/>
      <c r="CZ216" s="61">
        <v>927212.54929200141</v>
      </c>
      <c r="DA216" s="134"/>
      <c r="DB216" s="61">
        <f t="shared" si="172"/>
        <v>3459257.6862622858</v>
      </c>
      <c r="DD216" s="67">
        <f t="shared" si="173"/>
        <v>17945.486952595413</v>
      </c>
      <c r="DE216" s="34">
        <f t="shared" si="174"/>
        <v>5.2147221505201378E-3</v>
      </c>
      <c r="DF216" s="61">
        <f t="shared" si="206"/>
        <v>8.8488594440805777</v>
      </c>
      <c r="DH216" s="50">
        <v>663140.03580000007</v>
      </c>
      <c r="DI216" s="51">
        <v>13634</v>
      </c>
      <c r="DJ216" s="52">
        <f t="shared" si="175"/>
        <v>-649506.03580000007</v>
      </c>
      <c r="DL216" s="70">
        <f t="shared" si="176"/>
        <v>2809751.6504622856</v>
      </c>
      <c r="DM216" s="51"/>
      <c r="DN216" s="6">
        <v>631</v>
      </c>
      <c r="DO216" s="6" t="s">
        <v>201</v>
      </c>
      <c r="DP216" s="7">
        <v>2028</v>
      </c>
      <c r="DQ216" s="7">
        <v>2984399.2864675513</v>
      </c>
      <c r="DR216" s="7">
        <v>781189.51140214561</v>
      </c>
      <c r="DS216" s="53">
        <v>-434838</v>
      </c>
      <c r="DU216" s="37">
        <f t="shared" si="177"/>
        <v>2549561.2864675513</v>
      </c>
      <c r="DV216" s="132"/>
      <c r="DW216" s="61">
        <v>937607.55207323807</v>
      </c>
      <c r="DX216" s="134"/>
      <c r="DY216" s="61">
        <f t="shared" si="178"/>
        <v>3487168.8385407892</v>
      </c>
      <c r="EA216" s="67">
        <f t="shared" si="179"/>
        <v>45856.639231098816</v>
      </c>
      <c r="EB216" s="34">
        <f t="shared" si="180"/>
        <v>1.3325335388139856E-2</v>
      </c>
      <c r="EC216" s="61">
        <f t="shared" si="181"/>
        <v>22.611755044920521</v>
      </c>
      <c r="EE216" s="50">
        <v>663140.03580000007</v>
      </c>
      <c r="EF216" s="51">
        <v>13634</v>
      </c>
      <c r="EG216" s="52">
        <f t="shared" si="182"/>
        <v>-649506.03580000007</v>
      </c>
      <c r="EI216" s="70">
        <f t="shared" si="183"/>
        <v>2837662.802740789</v>
      </c>
      <c r="EJ216" s="51"/>
      <c r="EK216" s="6">
        <v>631</v>
      </c>
      <c r="EL216" s="6" t="s">
        <v>201</v>
      </c>
      <c r="EM216" s="7">
        <v>2028</v>
      </c>
      <c r="EN216" s="7">
        <v>3069503.6255496936</v>
      </c>
      <c r="EO216" s="7">
        <v>781189.51140214561</v>
      </c>
      <c r="EP216" s="53">
        <v>-434838</v>
      </c>
      <c r="ER216" s="37">
        <v>2634665.6255496936</v>
      </c>
      <c r="ES216" s="132"/>
      <c r="ET216" s="61">
        <v>937607.55207323807</v>
      </c>
      <c r="EU216" s="134"/>
      <c r="EV216" s="61">
        <v>3572273.1776229315</v>
      </c>
      <c r="EX216" s="67">
        <v>220728.91831324063</v>
      </c>
      <c r="EY216" s="34">
        <v>6.5858870190991778E-2</v>
      </c>
      <c r="EZ216" s="61">
        <v>108.84068950357033</v>
      </c>
      <c r="FB216" s="50">
        <v>663140.03580000007</v>
      </c>
      <c r="FC216" s="51">
        <v>13634</v>
      </c>
      <c r="FD216" s="52">
        <v>-649506.03580000007</v>
      </c>
      <c r="FF216" s="70">
        <v>2922767.1418229314</v>
      </c>
      <c r="FG216" s="51"/>
      <c r="FH216" s="6">
        <v>631</v>
      </c>
      <c r="FI216" s="6" t="s">
        <v>201</v>
      </c>
      <c r="FJ216" s="7">
        <v>2028</v>
      </c>
      <c r="FK216" s="7">
        <v>3070048.8589662886</v>
      </c>
      <c r="FL216" s="7">
        <v>782364.85808839789</v>
      </c>
      <c r="FM216" s="53">
        <v>-434838</v>
      </c>
      <c r="FO216" s="37">
        <v>2635210.8589662886</v>
      </c>
      <c r="FP216" s="132"/>
      <c r="FQ216" s="134">
        <v>937607.55207323807</v>
      </c>
      <c r="FS216" s="67">
        <v>221274.15172983566</v>
      </c>
      <c r="FT216" s="34">
        <v>6.6021551443098334E-2</v>
      </c>
      <c r="FU216" s="61">
        <v>109.1095422730945</v>
      </c>
      <c r="FW216" s="6">
        <v>631</v>
      </c>
      <c r="FX216" s="6" t="s">
        <v>201</v>
      </c>
      <c r="FY216" s="7">
        <v>2028</v>
      </c>
      <c r="FZ216" s="7">
        <v>3938911.9535053689</v>
      </c>
      <c r="GA216" s="7">
        <v>762752.9705523235</v>
      </c>
      <c r="GB216" s="53">
        <v>-434838</v>
      </c>
      <c r="GD216" s="37">
        <f t="shared" si="184"/>
        <v>3504073.9535053689</v>
      </c>
      <c r="GF216" s="67">
        <f t="shared" si="185"/>
        <v>62761.754195678513</v>
      </c>
      <c r="GG216" s="34">
        <f t="shared" si="186"/>
        <v>1.8237739141560072E-2</v>
      </c>
      <c r="GH216" s="61">
        <f t="shared" si="187"/>
        <v>30.947610550137334</v>
      </c>
      <c r="GJ216" s="50">
        <v>782146.5456800001</v>
      </c>
      <c r="GK216" s="51">
        <v>17226.4437</v>
      </c>
      <c r="GL216" s="52">
        <f t="shared" si="188"/>
        <v>-764920.10198000015</v>
      </c>
      <c r="GN216" s="70">
        <f t="shared" si="189"/>
        <v>2739153.8515253686</v>
      </c>
      <c r="GO216" s="51"/>
      <c r="GP216" s="125">
        <v>2</v>
      </c>
      <c r="GQ216" s="51"/>
      <c r="GR216" s="106" t="s">
        <v>1110</v>
      </c>
      <c r="GS216" s="88">
        <v>2077</v>
      </c>
      <c r="GT216" s="88">
        <v>3876150.1993096904</v>
      </c>
      <c r="GU216" s="88">
        <v>758062.08602049912</v>
      </c>
      <c r="GV216" s="88">
        <v>-434838</v>
      </c>
      <c r="GX216" s="97">
        <f t="shared" si="190"/>
        <v>3441312.1993096904</v>
      </c>
      <c r="GZ216" s="88">
        <v>-764920.10198000015</v>
      </c>
      <c r="HB216" s="97">
        <f t="shared" si="191"/>
        <v>2676392.0973296901</v>
      </c>
      <c r="HD216" s="110">
        <v>631</v>
      </c>
      <c r="HE216" s="53"/>
    </row>
    <row r="217" spans="1:213" x14ac:dyDescent="0.25">
      <c r="A217" s="6">
        <v>635</v>
      </c>
      <c r="B217" s="6" t="s">
        <v>1111</v>
      </c>
      <c r="C217" s="7">
        <v>6499</v>
      </c>
      <c r="D217" s="7">
        <v>14222181.814888602</v>
      </c>
      <c r="E217" s="7">
        <v>4324092.1019169167</v>
      </c>
      <c r="F217" s="53">
        <v>-692273</v>
      </c>
      <c r="H217" s="37">
        <f t="shared" si="192"/>
        <v>13529908.814888602</v>
      </c>
      <c r="I217" s="132"/>
      <c r="J217" s="61">
        <v>3399208.0783798075</v>
      </c>
      <c r="K217" s="134"/>
      <c r="L217" s="134">
        <f t="shared" si="156"/>
        <v>16929116.89326841</v>
      </c>
      <c r="M217" s="190">
        <f t="shared" si="193"/>
        <v>2604.880272852502</v>
      </c>
      <c r="O217" s="67">
        <f t="shared" si="194"/>
        <v>655835.83013671264</v>
      </c>
      <c r="P217" s="34">
        <f t="shared" si="195"/>
        <v>4.0301388981878794E-2</v>
      </c>
      <c r="Q217" s="61">
        <f t="shared" si="196"/>
        <v>100.91334515105595</v>
      </c>
      <c r="S217" s="50">
        <v>728889.90440000012</v>
      </c>
      <c r="T217" s="51">
        <v>134576.83800000002</v>
      </c>
      <c r="U217" s="52">
        <f t="shared" si="197"/>
        <v>-594313.06640000013</v>
      </c>
      <c r="W217" s="50">
        <f t="shared" si="157"/>
        <v>16334803.826868409</v>
      </c>
      <c r="X217" s="52">
        <f t="shared" si="198"/>
        <v>1361233.6522390342</v>
      </c>
      <c r="Y217" s="51"/>
      <c r="Z217" s="6">
        <v>635</v>
      </c>
      <c r="AA217" s="6" t="s">
        <v>202</v>
      </c>
      <c r="AB217" s="7">
        <v>6499</v>
      </c>
      <c r="AC217" s="7">
        <v>14222181.814888602</v>
      </c>
      <c r="AD217" s="7">
        <v>4324092.1019169167</v>
      </c>
      <c r="AE217" s="53">
        <v>-716307</v>
      </c>
      <c r="AG217" s="37">
        <f t="shared" si="199"/>
        <v>13505874.814888602</v>
      </c>
      <c r="AH217" s="132"/>
      <c r="AI217" s="61">
        <v>3399208.0783798075</v>
      </c>
      <c r="AJ217" s="134"/>
      <c r="AK217" s="61">
        <f t="shared" si="158"/>
        <v>16905082.89326841</v>
      </c>
      <c r="AM217" s="67">
        <f t="shared" si="200"/>
        <v>631801.83013671264</v>
      </c>
      <c r="AN217" s="34">
        <f t="shared" si="201"/>
        <v>3.8824489522773967E-2</v>
      </c>
      <c r="AO217" s="61">
        <f t="shared" si="202"/>
        <v>97.215237749917321</v>
      </c>
      <c r="AQ217" s="50">
        <v>731055.08000000007</v>
      </c>
      <c r="AR217" s="51">
        <v>134976.6</v>
      </c>
      <c r="AS217" s="52">
        <f t="shared" si="159"/>
        <v>-596078.4800000001</v>
      </c>
      <c r="AU217" s="70">
        <f t="shared" si="160"/>
        <v>16309004.41326841</v>
      </c>
      <c r="AV217" s="51"/>
      <c r="AW217" s="6">
        <v>635</v>
      </c>
      <c r="AX217" s="6" t="s">
        <v>202</v>
      </c>
      <c r="AY217" s="7">
        <v>6499</v>
      </c>
      <c r="AZ217" s="7">
        <v>14208881.378868576</v>
      </c>
      <c r="BA217" s="7">
        <v>4324249.7099169185</v>
      </c>
      <c r="BB217" s="53">
        <v>-716307</v>
      </c>
      <c r="BD217" s="37">
        <f t="shared" si="161"/>
        <v>13492574.378868576</v>
      </c>
      <c r="BE217" s="132"/>
      <c r="BF217" s="61">
        <v>3374911.3505130755</v>
      </c>
      <c r="BG217" s="134"/>
      <c r="BH217" s="61">
        <f t="shared" si="162"/>
        <v>16867485.729381651</v>
      </c>
      <c r="BJ217" s="67">
        <f t="shared" si="203"/>
        <v>594204.66624995321</v>
      </c>
      <c r="BK217" s="34">
        <f t="shared" si="204"/>
        <v>3.6514127909716199E-2</v>
      </c>
      <c r="BL217" s="61">
        <f t="shared" si="205"/>
        <v>91.430168679789688</v>
      </c>
      <c r="BN217" s="50">
        <v>731055.08000000007</v>
      </c>
      <c r="BO217" s="51">
        <v>134976.6</v>
      </c>
      <c r="BP217" s="52">
        <f t="shared" si="163"/>
        <v>-596078.4800000001</v>
      </c>
      <c r="BR217" s="70">
        <f t="shared" si="164"/>
        <v>16271407.24938165</v>
      </c>
      <c r="BS217" s="51"/>
      <c r="BT217" s="6">
        <v>635</v>
      </c>
      <c r="BU217" s="6" t="s">
        <v>202</v>
      </c>
      <c r="BV217" s="7">
        <v>6499</v>
      </c>
      <c r="BW217" s="7">
        <v>14197675.840446128</v>
      </c>
      <c r="BX217" s="7">
        <v>4318703.3635960724</v>
      </c>
      <c r="BY217" s="53">
        <v>-716307</v>
      </c>
      <c r="CA217" s="37">
        <f t="shared" si="165"/>
        <v>13481368.840446128</v>
      </c>
      <c r="CB217" s="132"/>
      <c r="CC217" s="61">
        <v>3374911.3505130755</v>
      </c>
      <c r="CD217" s="134"/>
      <c r="CE217" s="61">
        <f t="shared" si="166"/>
        <v>16856280.190959204</v>
      </c>
      <c r="CG217" s="67">
        <f t="shared" si="167"/>
        <v>582999.12782750651</v>
      </c>
      <c r="CH217" s="34">
        <f t="shared" si="168"/>
        <v>3.5825542837106983E-2</v>
      </c>
      <c r="CI217" s="61">
        <f t="shared" si="207"/>
        <v>89.705974431067318</v>
      </c>
      <c r="CK217" s="50">
        <v>731055.08000000007</v>
      </c>
      <c r="CL217" s="51">
        <v>134976.6</v>
      </c>
      <c r="CM217" s="52">
        <f t="shared" si="169"/>
        <v>-596078.4800000001</v>
      </c>
      <c r="CO217" s="70">
        <f t="shared" si="170"/>
        <v>16260201.710959204</v>
      </c>
      <c r="CP217" s="51"/>
      <c r="CQ217" s="6">
        <v>635</v>
      </c>
      <c r="CR217" s="6" t="s">
        <v>202</v>
      </c>
      <c r="CS217" s="7">
        <v>6499</v>
      </c>
      <c r="CT217" s="7">
        <v>14302624.553454692</v>
      </c>
      <c r="CU217" s="7">
        <v>4318703.3635960724</v>
      </c>
      <c r="CV217" s="53">
        <v>-716307</v>
      </c>
      <c r="CX217" s="37">
        <f t="shared" si="171"/>
        <v>13586317.553454692</v>
      </c>
      <c r="CY217" s="132"/>
      <c r="CZ217" s="61">
        <v>3374911.3505130755</v>
      </c>
      <c r="DA217" s="134"/>
      <c r="DB217" s="61">
        <f t="shared" si="172"/>
        <v>16961228.903967768</v>
      </c>
      <c r="DD217" s="67">
        <f t="shared" si="173"/>
        <v>687947.84083607048</v>
      </c>
      <c r="DE217" s="34">
        <f t="shared" si="174"/>
        <v>4.2274685613011773E-2</v>
      </c>
      <c r="DF217" s="61">
        <f t="shared" si="206"/>
        <v>105.8544146539576</v>
      </c>
      <c r="DH217" s="50">
        <v>731055.08000000007</v>
      </c>
      <c r="DI217" s="51">
        <v>134976.6</v>
      </c>
      <c r="DJ217" s="52">
        <f t="shared" si="175"/>
        <v>-596078.4800000001</v>
      </c>
      <c r="DL217" s="70">
        <f t="shared" si="176"/>
        <v>16365150.423967768</v>
      </c>
      <c r="DM217" s="51"/>
      <c r="DN217" s="6">
        <v>635</v>
      </c>
      <c r="DO217" s="6" t="s">
        <v>202</v>
      </c>
      <c r="DP217" s="7">
        <v>6499</v>
      </c>
      <c r="DQ217" s="7">
        <v>14352577.239682667</v>
      </c>
      <c r="DR217" s="7">
        <v>4327641.7521064011</v>
      </c>
      <c r="DS217" s="53">
        <v>-716307</v>
      </c>
      <c r="DU217" s="37">
        <f t="shared" si="177"/>
        <v>13636270.239682667</v>
      </c>
      <c r="DV217" s="132"/>
      <c r="DW217" s="61">
        <v>3404751.9710930143</v>
      </c>
      <c r="DX217" s="134"/>
      <c r="DY217" s="61">
        <f t="shared" si="178"/>
        <v>17041022.210775681</v>
      </c>
      <c r="EA217" s="67">
        <f t="shared" si="179"/>
        <v>767741.14764398336</v>
      </c>
      <c r="EB217" s="34">
        <f t="shared" si="180"/>
        <v>4.717801804476645E-2</v>
      </c>
      <c r="EC217" s="61">
        <f t="shared" si="181"/>
        <v>118.13219689859723</v>
      </c>
      <c r="EE217" s="50">
        <v>731055.08000000007</v>
      </c>
      <c r="EF217" s="51">
        <v>134976.6</v>
      </c>
      <c r="EG217" s="52">
        <f t="shared" si="182"/>
        <v>-596078.4800000001</v>
      </c>
      <c r="EI217" s="70">
        <f t="shared" si="183"/>
        <v>16444943.73077568</v>
      </c>
      <c r="EJ217" s="51"/>
      <c r="EK217" s="6">
        <v>635</v>
      </c>
      <c r="EL217" s="6" t="s">
        <v>202</v>
      </c>
      <c r="EM217" s="7">
        <v>6499</v>
      </c>
      <c r="EN217" s="7">
        <v>14658055.151061859</v>
      </c>
      <c r="EO217" s="7">
        <v>4327641.7521064011</v>
      </c>
      <c r="EP217" s="53">
        <v>-716307</v>
      </c>
      <c r="ER217" s="37">
        <v>13941748.151061859</v>
      </c>
      <c r="ES217" s="132"/>
      <c r="ET217" s="61">
        <v>3404751.9710930143</v>
      </c>
      <c r="EU217" s="134"/>
      <c r="EV217" s="61">
        <v>17346500.122154873</v>
      </c>
      <c r="EX217" s="67">
        <v>1357044.7990231775</v>
      </c>
      <c r="EY217" s="34">
        <v>8.4871233672354177E-2</v>
      </c>
      <c r="EZ217" s="61">
        <v>208.80824727237689</v>
      </c>
      <c r="FB217" s="50">
        <v>731055.08000000007</v>
      </c>
      <c r="FC217" s="51">
        <v>134976.6</v>
      </c>
      <c r="FD217" s="52">
        <v>-596078.4800000001</v>
      </c>
      <c r="FF217" s="70">
        <v>16750421.642154872</v>
      </c>
      <c r="FG217" s="51"/>
      <c r="FH217" s="6">
        <v>635</v>
      </c>
      <c r="FI217" s="6" t="s">
        <v>202</v>
      </c>
      <c r="FJ217" s="7">
        <v>6499</v>
      </c>
      <c r="FK217" s="7">
        <v>14688256.685383819</v>
      </c>
      <c r="FL217" s="7">
        <v>4359866.7887516459</v>
      </c>
      <c r="FM217" s="53">
        <v>-716307</v>
      </c>
      <c r="FO217" s="37">
        <v>13971949.685383819</v>
      </c>
      <c r="FP217" s="132"/>
      <c r="FQ217" s="134">
        <v>3404751.9710930143</v>
      </c>
      <c r="FS217" s="67">
        <v>1387246.3333451375</v>
      </c>
      <c r="FT217" s="34">
        <v>8.6760074393417888E-2</v>
      </c>
      <c r="FU217" s="61">
        <v>213.45535210726842</v>
      </c>
      <c r="FW217" s="6">
        <v>635</v>
      </c>
      <c r="FX217" s="6" t="s">
        <v>202</v>
      </c>
      <c r="FY217" s="7">
        <v>6499</v>
      </c>
      <c r="FZ217" s="7">
        <v>17972604.500645146</v>
      </c>
      <c r="GA217" s="7">
        <v>4413235.3658893052</v>
      </c>
      <c r="GB217" s="53">
        <v>-716307</v>
      </c>
      <c r="GD217" s="37">
        <f t="shared" si="184"/>
        <v>17256297.500645146</v>
      </c>
      <c r="GF217" s="67">
        <f t="shared" si="185"/>
        <v>983016.4375134483</v>
      </c>
      <c r="GG217" s="34">
        <f t="shared" si="186"/>
        <v>6.0406775603510196E-2</v>
      </c>
      <c r="GH217" s="61">
        <f t="shared" si="187"/>
        <v>151.25656832027209</v>
      </c>
      <c r="GJ217" s="50">
        <v>811394.53901799989</v>
      </c>
      <c r="GK217" s="51">
        <v>166390.28570000001</v>
      </c>
      <c r="GL217" s="52">
        <f t="shared" si="188"/>
        <v>-645004.25331799989</v>
      </c>
      <c r="GN217" s="70">
        <f t="shared" si="189"/>
        <v>16611293.247327145</v>
      </c>
      <c r="GO217" s="51"/>
      <c r="GP217" s="125">
        <v>6</v>
      </c>
      <c r="GQ217" s="51"/>
      <c r="GR217" s="106" t="s">
        <v>1111</v>
      </c>
      <c r="GS217" s="88">
        <v>6567</v>
      </c>
      <c r="GT217" s="88">
        <v>16989588.063131697</v>
      </c>
      <c r="GU217" s="88">
        <v>4243436.1701204628</v>
      </c>
      <c r="GV217" s="88">
        <v>-716307</v>
      </c>
      <c r="GX217" s="97">
        <f t="shared" si="190"/>
        <v>16273281.063131697</v>
      </c>
      <c r="GZ217" s="88">
        <v>-645004.25331799989</v>
      </c>
      <c r="HB217" s="97">
        <f t="shared" si="191"/>
        <v>15628276.809813697</v>
      </c>
      <c r="HD217" s="110">
        <v>635</v>
      </c>
      <c r="HE217" s="53"/>
    </row>
    <row r="218" spans="1:213" x14ac:dyDescent="0.25">
      <c r="A218" s="6">
        <v>636</v>
      </c>
      <c r="B218" s="6" t="s">
        <v>1112</v>
      </c>
      <c r="C218" s="7">
        <v>8333</v>
      </c>
      <c r="D218" s="7">
        <v>18353574.541864567</v>
      </c>
      <c r="E218" s="7">
        <v>6278020.2354275137</v>
      </c>
      <c r="F218" s="53">
        <v>-599894</v>
      </c>
      <c r="H218" s="37">
        <f t="shared" si="192"/>
        <v>17753680.541864567</v>
      </c>
      <c r="I218" s="132"/>
      <c r="J218" s="61">
        <v>4337676.2596305953</v>
      </c>
      <c r="K218" s="134"/>
      <c r="L218" s="134">
        <f t="shared" si="156"/>
        <v>22091356.801495161</v>
      </c>
      <c r="M218" s="190">
        <f t="shared" si="193"/>
        <v>2651.0688589337765</v>
      </c>
      <c r="O218" s="67">
        <f t="shared" si="194"/>
        <v>937273.46551878378</v>
      </c>
      <c r="P218" s="34">
        <f t="shared" si="195"/>
        <v>4.4306976134710567E-2</v>
      </c>
      <c r="Q218" s="61">
        <f t="shared" si="196"/>
        <v>112.47731495485225</v>
      </c>
      <c r="S218" s="50">
        <v>174705.20424000002</v>
      </c>
      <c r="T218" s="51">
        <v>136072.13620000004</v>
      </c>
      <c r="U218" s="52">
        <f t="shared" si="197"/>
        <v>-38633.068039999984</v>
      </c>
      <c r="W218" s="50">
        <f t="shared" si="157"/>
        <v>22052723.733455162</v>
      </c>
      <c r="X218" s="52">
        <f t="shared" si="198"/>
        <v>1837726.9777879303</v>
      </c>
      <c r="Y218" s="51"/>
      <c r="Z218" s="6">
        <v>636</v>
      </c>
      <c r="AA218" s="6" t="s">
        <v>203</v>
      </c>
      <c r="AB218" s="7">
        <v>8333</v>
      </c>
      <c r="AC218" s="7">
        <v>18353574.541864567</v>
      </c>
      <c r="AD218" s="7">
        <v>6278020.2354275137</v>
      </c>
      <c r="AE218" s="53">
        <v>-374769</v>
      </c>
      <c r="AG218" s="37">
        <f t="shared" si="199"/>
        <v>17978805.541864567</v>
      </c>
      <c r="AH218" s="132"/>
      <c r="AI218" s="61">
        <v>4337676.2596305953</v>
      </c>
      <c r="AJ218" s="134"/>
      <c r="AK218" s="61">
        <f t="shared" si="158"/>
        <v>22316481.801495161</v>
      </c>
      <c r="AM218" s="67">
        <f t="shared" si="200"/>
        <v>1162398.4655187838</v>
      </c>
      <c r="AN218" s="34">
        <f t="shared" si="201"/>
        <v>5.4949129539539683E-2</v>
      </c>
      <c r="AO218" s="61">
        <f t="shared" si="202"/>
        <v>139.49339559807797</v>
      </c>
      <c r="AQ218" s="50">
        <v>175224.16800000001</v>
      </c>
      <c r="AR218" s="51">
        <v>136476.34</v>
      </c>
      <c r="AS218" s="52">
        <f t="shared" si="159"/>
        <v>-38747.828000000009</v>
      </c>
      <c r="AU218" s="70">
        <f t="shared" si="160"/>
        <v>22277733.973495159</v>
      </c>
      <c r="AV218" s="51"/>
      <c r="AW218" s="6">
        <v>636</v>
      </c>
      <c r="AX218" s="6" t="s">
        <v>203</v>
      </c>
      <c r="AY218" s="7">
        <v>8333</v>
      </c>
      <c r="AZ218" s="7">
        <v>18352886.223993827</v>
      </c>
      <c r="BA218" s="7">
        <v>6278222.3634275151</v>
      </c>
      <c r="BB218" s="53">
        <v>-374769</v>
      </c>
      <c r="BD218" s="37">
        <f t="shared" si="161"/>
        <v>17978117.223993827</v>
      </c>
      <c r="BE218" s="132"/>
      <c r="BF218" s="61">
        <v>4321617.9689267678</v>
      </c>
      <c r="BG218" s="134"/>
      <c r="BH218" s="61">
        <f t="shared" si="162"/>
        <v>22299735.192920595</v>
      </c>
      <c r="BJ218" s="67">
        <f t="shared" si="203"/>
        <v>1145651.8569442183</v>
      </c>
      <c r="BK218" s="34">
        <f t="shared" si="204"/>
        <v>5.4157480555814409E-2</v>
      </c>
      <c r="BL218" s="61">
        <f t="shared" si="205"/>
        <v>137.48372218219347</v>
      </c>
      <c r="BN218" s="50">
        <v>175224.16800000001</v>
      </c>
      <c r="BO218" s="51">
        <v>136476.34</v>
      </c>
      <c r="BP218" s="52">
        <f t="shared" si="163"/>
        <v>-38747.828000000009</v>
      </c>
      <c r="BR218" s="70">
        <f t="shared" si="164"/>
        <v>22260987.364920594</v>
      </c>
      <c r="BS218" s="51"/>
      <c r="BT218" s="6">
        <v>636</v>
      </c>
      <c r="BU218" s="6" t="s">
        <v>203</v>
      </c>
      <c r="BV218" s="7">
        <v>8333</v>
      </c>
      <c r="BW218" s="7">
        <v>18348006.089111101</v>
      </c>
      <c r="BX218" s="7">
        <v>6282252.3557643211</v>
      </c>
      <c r="BY218" s="53">
        <v>-374769</v>
      </c>
      <c r="CA218" s="37">
        <f t="shared" si="165"/>
        <v>17973237.089111101</v>
      </c>
      <c r="CB218" s="132"/>
      <c r="CC218" s="61">
        <v>4321617.9689267678</v>
      </c>
      <c r="CD218" s="134"/>
      <c r="CE218" s="61">
        <f t="shared" si="166"/>
        <v>22294855.05803787</v>
      </c>
      <c r="CG218" s="67">
        <f t="shared" si="167"/>
        <v>1140771.7220614925</v>
      </c>
      <c r="CH218" s="34">
        <f t="shared" si="168"/>
        <v>5.3926785857054939E-2</v>
      </c>
      <c r="CI218" s="61">
        <f t="shared" si="207"/>
        <v>136.89808257068194</v>
      </c>
      <c r="CK218" s="50">
        <v>175224.16800000001</v>
      </c>
      <c r="CL218" s="51">
        <v>136476.34</v>
      </c>
      <c r="CM218" s="52">
        <f t="shared" si="169"/>
        <v>-38747.828000000009</v>
      </c>
      <c r="CO218" s="70">
        <f t="shared" si="170"/>
        <v>22256107.230037868</v>
      </c>
      <c r="CP218" s="51"/>
      <c r="CQ218" s="6">
        <v>636</v>
      </c>
      <c r="CR218" s="6" t="s">
        <v>203</v>
      </c>
      <c r="CS218" s="7">
        <v>8333</v>
      </c>
      <c r="CT218" s="7">
        <v>18141706.520393316</v>
      </c>
      <c r="CU218" s="7">
        <v>6282252.3557643211</v>
      </c>
      <c r="CV218" s="53">
        <v>-374769</v>
      </c>
      <c r="CX218" s="37">
        <f t="shared" si="171"/>
        <v>17766937.520393316</v>
      </c>
      <c r="CY218" s="132"/>
      <c r="CZ218" s="61">
        <v>4321617.9689267678</v>
      </c>
      <c r="DA218" s="134"/>
      <c r="DB218" s="61">
        <f t="shared" si="172"/>
        <v>22088555.489320084</v>
      </c>
      <c r="DD218" s="67">
        <f t="shared" si="173"/>
        <v>934472.15334370732</v>
      </c>
      <c r="DE218" s="34">
        <f t="shared" si="174"/>
        <v>4.4174551953024929E-2</v>
      </c>
      <c r="DF218" s="61">
        <f t="shared" si="206"/>
        <v>112.14114404700676</v>
      </c>
      <c r="DH218" s="50">
        <v>175224.16800000001</v>
      </c>
      <c r="DI218" s="51">
        <v>136476.34</v>
      </c>
      <c r="DJ218" s="52">
        <f t="shared" si="175"/>
        <v>-38747.828000000009</v>
      </c>
      <c r="DL218" s="70">
        <f t="shared" si="176"/>
        <v>22049807.661320083</v>
      </c>
      <c r="DM218" s="51"/>
      <c r="DN218" s="6">
        <v>636</v>
      </c>
      <c r="DO218" s="6" t="s">
        <v>203</v>
      </c>
      <c r="DP218" s="7">
        <v>8333</v>
      </c>
      <c r="DQ218" s="7">
        <v>18126253.638818685</v>
      </c>
      <c r="DR218" s="7">
        <v>6217751.5328423157</v>
      </c>
      <c r="DS218" s="53">
        <v>-374769</v>
      </c>
      <c r="DU218" s="37">
        <f t="shared" si="177"/>
        <v>17751484.638818685</v>
      </c>
      <c r="DV218" s="132"/>
      <c r="DW218" s="61">
        <v>4368412.6368865911</v>
      </c>
      <c r="DX218" s="134"/>
      <c r="DY218" s="61">
        <f t="shared" si="178"/>
        <v>22119897.275705278</v>
      </c>
      <c r="EA218" s="67">
        <f t="shared" si="179"/>
        <v>965813.93972890079</v>
      </c>
      <c r="EB218" s="34">
        <f t="shared" si="180"/>
        <v>4.5656147061043199E-2</v>
      </c>
      <c r="EC218" s="61">
        <f t="shared" si="181"/>
        <v>115.90230885982248</v>
      </c>
      <c r="EE218" s="50">
        <v>175224.16800000001</v>
      </c>
      <c r="EF218" s="51">
        <v>136476.34</v>
      </c>
      <c r="EG218" s="52">
        <f t="shared" si="182"/>
        <v>-38747.828000000009</v>
      </c>
      <c r="EI218" s="70">
        <f t="shared" si="183"/>
        <v>22081149.447705276</v>
      </c>
      <c r="EJ218" s="51"/>
      <c r="EK218" s="6">
        <v>636</v>
      </c>
      <c r="EL218" s="6" t="s">
        <v>203</v>
      </c>
      <c r="EM218" s="7">
        <v>8333</v>
      </c>
      <c r="EN218" s="7">
        <v>18507291.302226752</v>
      </c>
      <c r="EO218" s="7">
        <v>6217751.5328423157</v>
      </c>
      <c r="EP218" s="53">
        <v>-374769</v>
      </c>
      <c r="ER218" s="37">
        <v>18132522.302226752</v>
      </c>
      <c r="ES218" s="132"/>
      <c r="ET218" s="61">
        <v>4368412.6368865911</v>
      </c>
      <c r="EU218" s="134"/>
      <c r="EV218" s="61">
        <v>22500934.939113341</v>
      </c>
      <c r="EX218" s="67">
        <v>1710850.443136964</v>
      </c>
      <c r="EY218" s="34">
        <v>8.2291654152154822E-2</v>
      </c>
      <c r="EZ218" s="61">
        <v>205.31026558705915</v>
      </c>
      <c r="FB218" s="50">
        <v>175224.16800000001</v>
      </c>
      <c r="FC218" s="51">
        <v>136476.34</v>
      </c>
      <c r="FD218" s="52">
        <v>-38747.828000000009</v>
      </c>
      <c r="FF218" s="70">
        <v>22462187.11111334</v>
      </c>
      <c r="FG218" s="51"/>
      <c r="FH218" s="6">
        <v>636</v>
      </c>
      <c r="FI218" s="6" t="s">
        <v>203</v>
      </c>
      <c r="FJ218" s="7">
        <v>8333</v>
      </c>
      <c r="FK218" s="7">
        <v>18533776.826220244</v>
      </c>
      <c r="FL218" s="7">
        <v>6246831.7625784967</v>
      </c>
      <c r="FM218" s="53">
        <v>-374769</v>
      </c>
      <c r="FO218" s="37">
        <v>18159007.826220244</v>
      </c>
      <c r="FP218" s="132"/>
      <c r="FQ218" s="134">
        <v>4368412.6368865911</v>
      </c>
      <c r="FS218" s="67">
        <v>1737335.9671304561</v>
      </c>
      <c r="FT218" s="34">
        <v>8.3565603952532874E-2</v>
      </c>
      <c r="FU218" s="61">
        <v>208.4886556018788</v>
      </c>
      <c r="FW218" s="6">
        <v>636</v>
      </c>
      <c r="FX218" s="6" t="s">
        <v>203</v>
      </c>
      <c r="FY218" s="7">
        <v>8333</v>
      </c>
      <c r="FZ218" s="7">
        <v>22910647.566730142</v>
      </c>
      <c r="GA218" s="7">
        <v>6488451.9203903684</v>
      </c>
      <c r="GB218" s="53">
        <v>-374769</v>
      </c>
      <c r="GD218" s="37">
        <f t="shared" si="184"/>
        <v>22535878.566730142</v>
      </c>
      <c r="GF218" s="67">
        <f t="shared" si="185"/>
        <v>1381795.2307537645</v>
      </c>
      <c r="GG218" s="34">
        <f t="shared" si="186"/>
        <v>6.5320496700689915E-2</v>
      </c>
      <c r="GH218" s="61">
        <f t="shared" si="187"/>
        <v>165.82206057287465</v>
      </c>
      <c r="GJ218" s="50">
        <v>205080.48224000001</v>
      </c>
      <c r="GK218" s="51">
        <v>155896.0154</v>
      </c>
      <c r="GL218" s="52">
        <f t="shared" si="188"/>
        <v>-49184.466840000008</v>
      </c>
      <c r="GN218" s="70">
        <f t="shared" si="189"/>
        <v>22486694.099890143</v>
      </c>
      <c r="GO218" s="51"/>
      <c r="GP218" s="125">
        <v>2</v>
      </c>
      <c r="GQ218" s="51"/>
      <c r="GR218" s="106" t="s">
        <v>1112</v>
      </c>
      <c r="GS218" s="88">
        <v>8422</v>
      </c>
      <c r="GT218" s="88">
        <v>21528852.335976377</v>
      </c>
      <c r="GU218" s="88">
        <v>6049813.3211774779</v>
      </c>
      <c r="GV218" s="88">
        <v>-374769</v>
      </c>
      <c r="GX218" s="97">
        <f t="shared" si="190"/>
        <v>21154083.335976377</v>
      </c>
      <c r="GZ218" s="88">
        <v>-49184.466840000008</v>
      </c>
      <c r="HB218" s="97">
        <f t="shared" si="191"/>
        <v>21104898.869136378</v>
      </c>
      <c r="HD218" s="110">
        <v>636</v>
      </c>
      <c r="HE218" s="53"/>
    </row>
    <row r="219" spans="1:213" x14ac:dyDescent="0.25">
      <c r="A219" s="6">
        <v>638</v>
      </c>
      <c r="B219" s="6" t="s">
        <v>1113</v>
      </c>
      <c r="C219" s="7">
        <v>50262</v>
      </c>
      <c r="D219" s="7">
        <v>43020241.521152288</v>
      </c>
      <c r="E219" s="7">
        <v>-9178459.7528435513</v>
      </c>
      <c r="F219" s="53">
        <v>-2298801</v>
      </c>
      <c r="H219" s="37">
        <f t="shared" si="192"/>
        <v>40721440.521152288</v>
      </c>
      <c r="I219" s="132"/>
      <c r="J219" s="61">
        <v>18898222.071439654</v>
      </c>
      <c r="K219" s="134"/>
      <c r="L219" s="134">
        <f t="shared" si="156"/>
        <v>59619662.592591941</v>
      </c>
      <c r="M219" s="190">
        <f t="shared" si="193"/>
        <v>1186.1776808044237</v>
      </c>
      <c r="O219" s="67">
        <f t="shared" si="194"/>
        <v>5510190.2735258043</v>
      </c>
      <c r="P219" s="34">
        <f t="shared" si="195"/>
        <v>0.10183411586485239</v>
      </c>
      <c r="Q219" s="61">
        <f t="shared" si="196"/>
        <v>109.62934768862767</v>
      </c>
      <c r="S219" s="50">
        <v>1133748.6888600001</v>
      </c>
      <c r="T219" s="51">
        <v>807596.96420000005</v>
      </c>
      <c r="U219" s="52">
        <f t="shared" si="197"/>
        <v>-326151.72466000007</v>
      </c>
      <c r="W219" s="50">
        <f t="shared" si="157"/>
        <v>59293510.86793194</v>
      </c>
      <c r="X219" s="52">
        <f t="shared" si="198"/>
        <v>4941125.9056609953</v>
      </c>
      <c r="Y219" s="51"/>
      <c r="Z219" s="6">
        <v>638</v>
      </c>
      <c r="AA219" s="6" t="s">
        <v>204</v>
      </c>
      <c r="AB219" s="7">
        <v>50262</v>
      </c>
      <c r="AC219" s="7">
        <v>43020241.521152288</v>
      </c>
      <c r="AD219" s="7">
        <v>-9178459.7528435532</v>
      </c>
      <c r="AE219" s="53">
        <v>-2789752</v>
      </c>
      <c r="AG219" s="37">
        <f t="shared" si="199"/>
        <v>40230489.521152288</v>
      </c>
      <c r="AH219" s="132"/>
      <c r="AI219" s="61">
        <v>18898222.071439654</v>
      </c>
      <c r="AJ219" s="134"/>
      <c r="AK219" s="61">
        <f t="shared" si="158"/>
        <v>59128711.592591941</v>
      </c>
      <c r="AM219" s="67">
        <f t="shared" si="200"/>
        <v>5019239.2735258043</v>
      </c>
      <c r="AN219" s="34">
        <f t="shared" si="201"/>
        <v>9.2760824646911474E-2</v>
      </c>
      <c r="AO219" s="61">
        <f t="shared" si="202"/>
        <v>99.861511152079188</v>
      </c>
      <c r="AQ219" s="50">
        <v>1137116.5019999999</v>
      </c>
      <c r="AR219" s="51">
        <v>809995.94000000006</v>
      </c>
      <c r="AS219" s="52">
        <f t="shared" si="159"/>
        <v>-327120.5619999998</v>
      </c>
      <c r="AU219" s="70">
        <f t="shared" si="160"/>
        <v>58801591.030591942</v>
      </c>
      <c r="AV219" s="51"/>
      <c r="AW219" s="6">
        <v>638</v>
      </c>
      <c r="AX219" s="6" t="s">
        <v>204</v>
      </c>
      <c r="AY219" s="7">
        <v>50262</v>
      </c>
      <c r="AZ219" s="7">
        <v>43001664.223643169</v>
      </c>
      <c r="BA219" s="7">
        <v>-9177899.6050385628</v>
      </c>
      <c r="BB219" s="53">
        <v>-2789752</v>
      </c>
      <c r="BD219" s="37">
        <f t="shared" si="161"/>
        <v>40211912.223643169</v>
      </c>
      <c r="BE219" s="132"/>
      <c r="BF219" s="61">
        <v>18838088.981767334</v>
      </c>
      <c r="BG219" s="134"/>
      <c r="BH219" s="61">
        <f t="shared" si="162"/>
        <v>59050001.205410503</v>
      </c>
      <c r="BJ219" s="67">
        <f t="shared" si="203"/>
        <v>4940528.8863443658</v>
      </c>
      <c r="BK219" s="34">
        <f t="shared" si="204"/>
        <v>9.1306173847189961E-2</v>
      </c>
      <c r="BL219" s="61">
        <f t="shared" si="205"/>
        <v>98.295509258373443</v>
      </c>
      <c r="BN219" s="50">
        <v>1137116.5019999999</v>
      </c>
      <c r="BO219" s="51">
        <v>809995.94000000006</v>
      </c>
      <c r="BP219" s="52">
        <f t="shared" si="163"/>
        <v>-327120.5619999998</v>
      </c>
      <c r="BR219" s="70">
        <f t="shared" si="164"/>
        <v>58722880.643410504</v>
      </c>
      <c r="BS219" s="51"/>
      <c r="BT219" s="6">
        <v>638</v>
      </c>
      <c r="BU219" s="6" t="s">
        <v>204</v>
      </c>
      <c r="BV219" s="7">
        <v>50262</v>
      </c>
      <c r="BW219" s="7">
        <v>42912701.509608634</v>
      </c>
      <c r="BX219" s="7">
        <v>-9207125.3825624716</v>
      </c>
      <c r="BY219" s="53">
        <v>-2789752</v>
      </c>
      <c r="CA219" s="37">
        <f t="shared" si="165"/>
        <v>40122949.509608634</v>
      </c>
      <c r="CB219" s="132"/>
      <c r="CC219" s="61">
        <v>18838088.981767334</v>
      </c>
      <c r="CD219" s="134"/>
      <c r="CE219" s="61">
        <f t="shared" si="166"/>
        <v>58961038.491375968</v>
      </c>
      <c r="CG219" s="67">
        <f t="shared" si="167"/>
        <v>4851566.1723098308</v>
      </c>
      <c r="CH219" s="34">
        <f t="shared" si="168"/>
        <v>8.9662049256398341E-2</v>
      </c>
      <c r="CI219" s="61">
        <f t="shared" si="207"/>
        <v>96.525529670722037</v>
      </c>
      <c r="CK219" s="50">
        <v>1137116.5019999999</v>
      </c>
      <c r="CL219" s="51">
        <v>809995.94000000006</v>
      </c>
      <c r="CM219" s="52">
        <f t="shared" si="169"/>
        <v>-327120.5619999998</v>
      </c>
      <c r="CO219" s="70">
        <f t="shared" si="170"/>
        <v>58633917.929375969</v>
      </c>
      <c r="CP219" s="51"/>
      <c r="CQ219" s="6">
        <v>638</v>
      </c>
      <c r="CR219" s="6" t="s">
        <v>204</v>
      </c>
      <c r="CS219" s="7">
        <v>50262</v>
      </c>
      <c r="CT219" s="7">
        <v>41105647.536070473</v>
      </c>
      <c r="CU219" s="7">
        <v>-9207125.3825624716</v>
      </c>
      <c r="CV219" s="53">
        <v>-2789752</v>
      </c>
      <c r="CX219" s="37">
        <f t="shared" si="171"/>
        <v>38315895.536070473</v>
      </c>
      <c r="CY219" s="132"/>
      <c r="CZ219" s="61">
        <v>18838088.981767334</v>
      </c>
      <c r="DA219" s="134"/>
      <c r="DB219" s="61">
        <f t="shared" si="172"/>
        <v>57153984.517837808</v>
      </c>
      <c r="DD219" s="67">
        <f t="shared" si="173"/>
        <v>3044512.1987716705</v>
      </c>
      <c r="DE219" s="34">
        <f t="shared" si="174"/>
        <v>5.6265789856887946E-2</v>
      </c>
      <c r="DF219" s="61">
        <f t="shared" si="206"/>
        <v>60.572842281876376</v>
      </c>
      <c r="DH219" s="50">
        <v>1137116.5019999999</v>
      </c>
      <c r="DI219" s="51">
        <v>809995.94000000006</v>
      </c>
      <c r="DJ219" s="52">
        <f t="shared" si="175"/>
        <v>-327120.5619999998</v>
      </c>
      <c r="DL219" s="70">
        <f t="shared" si="176"/>
        <v>56826863.955837809</v>
      </c>
      <c r="DM219" s="51"/>
      <c r="DN219" s="6">
        <v>638</v>
      </c>
      <c r="DO219" s="6" t="s">
        <v>204</v>
      </c>
      <c r="DP219" s="7">
        <v>50262</v>
      </c>
      <c r="DQ219" s="7">
        <v>41338126.083494373</v>
      </c>
      <c r="DR219" s="7">
        <v>-9192332.3102781549</v>
      </c>
      <c r="DS219" s="53">
        <v>-2789752</v>
      </c>
      <c r="DU219" s="37">
        <f t="shared" si="177"/>
        <v>38548374.083494373</v>
      </c>
      <c r="DV219" s="132"/>
      <c r="DW219" s="61">
        <v>19111182.61229755</v>
      </c>
      <c r="DX219" s="134"/>
      <c r="DY219" s="61">
        <f t="shared" si="178"/>
        <v>57659556.695791923</v>
      </c>
      <c r="EA219" s="67">
        <f t="shared" si="179"/>
        <v>3550084.3767257854</v>
      </c>
      <c r="EB219" s="34">
        <f t="shared" si="180"/>
        <v>6.5609295832568484E-2</v>
      </c>
      <c r="EC219" s="61">
        <f t="shared" si="181"/>
        <v>70.631578065452743</v>
      </c>
      <c r="EE219" s="50">
        <v>1137116.5019999999</v>
      </c>
      <c r="EF219" s="51">
        <v>809995.94000000006</v>
      </c>
      <c r="EG219" s="52">
        <f t="shared" si="182"/>
        <v>-327120.5619999998</v>
      </c>
      <c r="EI219" s="70">
        <f t="shared" si="183"/>
        <v>57332436.133791924</v>
      </c>
      <c r="EJ219" s="51"/>
      <c r="EK219" s="6">
        <v>638</v>
      </c>
      <c r="EL219" s="6" t="s">
        <v>204</v>
      </c>
      <c r="EM219" s="7">
        <v>50262</v>
      </c>
      <c r="EN219" s="7">
        <v>43456639.255910106</v>
      </c>
      <c r="EO219" s="7">
        <v>-9192332.3102781549</v>
      </c>
      <c r="EP219" s="53">
        <v>-2789752</v>
      </c>
      <c r="ER219" s="37">
        <v>40666887.255910106</v>
      </c>
      <c r="ES219" s="132"/>
      <c r="ET219" s="61">
        <v>19111182.61229755</v>
      </c>
      <c r="EU219" s="134"/>
      <c r="EV219" s="61">
        <v>59778069.868207656</v>
      </c>
      <c r="EX219" s="67">
        <v>7836469.5291415155</v>
      </c>
      <c r="EY219" s="34">
        <v>0.15087077560156684</v>
      </c>
      <c r="EZ219" s="61">
        <v>155.91240955675292</v>
      </c>
      <c r="FB219" s="50">
        <v>1137116.5019999999</v>
      </c>
      <c r="FC219" s="51">
        <v>809995.94000000006</v>
      </c>
      <c r="FD219" s="52">
        <v>-327120.5619999998</v>
      </c>
      <c r="FF219" s="70">
        <v>59450949.306207657</v>
      </c>
      <c r="FG219" s="51"/>
      <c r="FH219" s="6">
        <v>638</v>
      </c>
      <c r="FI219" s="6" t="s">
        <v>204</v>
      </c>
      <c r="FJ219" s="7">
        <v>50262</v>
      </c>
      <c r="FK219" s="7">
        <v>43449173.759498015</v>
      </c>
      <c r="FL219" s="7">
        <v>-9184113.8686636873</v>
      </c>
      <c r="FM219" s="53">
        <v>-2789752</v>
      </c>
      <c r="FO219" s="37">
        <v>40659421.759498015</v>
      </c>
      <c r="FP219" s="132"/>
      <c r="FQ219" s="134">
        <v>19111182.61229755</v>
      </c>
      <c r="FS219" s="67">
        <v>7829004.0327294245</v>
      </c>
      <c r="FT219" s="34">
        <v>0.15072704694547312</v>
      </c>
      <c r="FU219" s="61">
        <v>155.76387793421321</v>
      </c>
      <c r="FW219" s="6">
        <v>638</v>
      </c>
      <c r="FX219" s="6" t="s">
        <v>204</v>
      </c>
      <c r="FY219" s="7">
        <v>50262</v>
      </c>
      <c r="FZ219" s="7">
        <v>61532580.058244981</v>
      </c>
      <c r="GA219" s="7">
        <v>-9188594.4681390617</v>
      </c>
      <c r="GB219" s="53">
        <v>-2789752</v>
      </c>
      <c r="GD219" s="37">
        <f t="shared" si="184"/>
        <v>58742828.058244981</v>
      </c>
      <c r="GF219" s="67">
        <f t="shared" si="185"/>
        <v>4633355.7391788438</v>
      </c>
      <c r="GG219" s="34">
        <f t="shared" si="186"/>
        <v>8.5629290780317294E-2</v>
      </c>
      <c r="GH219" s="61">
        <f t="shared" si="187"/>
        <v>92.184070255438385</v>
      </c>
      <c r="GJ219" s="50">
        <v>1148614.3847600003</v>
      </c>
      <c r="GK219" s="51">
        <v>701070.05740000017</v>
      </c>
      <c r="GL219" s="52">
        <f t="shared" si="188"/>
        <v>-447544.32736000011</v>
      </c>
      <c r="GN219" s="70">
        <f t="shared" si="189"/>
        <v>58295283.730884984</v>
      </c>
      <c r="GO219" s="51"/>
      <c r="GP219" s="125">
        <v>1</v>
      </c>
      <c r="GQ219" s="51"/>
      <c r="GR219" s="106" t="s">
        <v>1113</v>
      </c>
      <c r="GS219" s="88">
        <v>50159</v>
      </c>
      <c r="GT219" s="88">
        <v>56899224.319066137</v>
      </c>
      <c r="GU219" s="88">
        <v>-6294858.3143770816</v>
      </c>
      <c r="GV219" s="88">
        <v>-2789752</v>
      </c>
      <c r="GX219" s="97">
        <f t="shared" si="190"/>
        <v>54109472.319066137</v>
      </c>
      <c r="GZ219" s="88">
        <v>-447544.32736000011</v>
      </c>
      <c r="HB219" s="97">
        <f t="shared" si="191"/>
        <v>53661927.99170614</v>
      </c>
      <c r="HD219" s="110">
        <v>638</v>
      </c>
      <c r="HE219" s="53"/>
    </row>
    <row r="220" spans="1:213" x14ac:dyDescent="0.25">
      <c r="A220" s="6">
        <v>678</v>
      </c>
      <c r="B220" s="6" t="s">
        <v>1114</v>
      </c>
      <c r="C220" s="7">
        <v>24811</v>
      </c>
      <c r="D220" s="7">
        <v>55035551.518204287</v>
      </c>
      <c r="E220" s="7">
        <v>11208687.621459916</v>
      </c>
      <c r="F220" s="53">
        <v>-1418377</v>
      </c>
      <c r="H220" s="37">
        <f t="shared" si="192"/>
        <v>53617174.518204287</v>
      </c>
      <c r="I220" s="132"/>
      <c r="J220" s="61">
        <v>9614310.2506975923</v>
      </c>
      <c r="K220" s="134"/>
      <c r="L220" s="134">
        <f t="shared" si="156"/>
        <v>63231484.768901877</v>
      </c>
      <c r="M220" s="190">
        <f t="shared" si="193"/>
        <v>2548.5262492000275</v>
      </c>
      <c r="O220" s="67">
        <f t="shared" si="194"/>
        <v>4900457.8874976784</v>
      </c>
      <c r="P220" s="34">
        <f t="shared" si="195"/>
        <v>8.401117123243948E-2</v>
      </c>
      <c r="Q220" s="61">
        <f t="shared" si="196"/>
        <v>197.51150245849334</v>
      </c>
      <c r="S220" s="50">
        <v>472473.45033999998</v>
      </c>
      <c r="T220" s="51">
        <v>289815.97840000008</v>
      </c>
      <c r="U220" s="52">
        <f t="shared" si="197"/>
        <v>-182657.4719399999</v>
      </c>
      <c r="W220" s="50">
        <f t="shared" si="157"/>
        <v>63048827.296961874</v>
      </c>
      <c r="X220" s="52">
        <f t="shared" si="198"/>
        <v>5254068.9414134892</v>
      </c>
      <c r="Y220" s="51"/>
      <c r="Z220" s="6">
        <v>678</v>
      </c>
      <c r="AA220" s="6" t="s">
        <v>205</v>
      </c>
      <c r="AB220" s="7">
        <v>24811</v>
      </c>
      <c r="AC220" s="7">
        <v>55035551.518204287</v>
      </c>
      <c r="AD220" s="7">
        <v>11208687.621459916</v>
      </c>
      <c r="AE220" s="53">
        <v>-1756053</v>
      </c>
      <c r="AG220" s="37">
        <f t="shared" si="199"/>
        <v>53279498.518204287</v>
      </c>
      <c r="AH220" s="132"/>
      <c r="AI220" s="61">
        <v>9614310.2506975923</v>
      </c>
      <c r="AJ220" s="134"/>
      <c r="AK220" s="61">
        <f t="shared" si="158"/>
        <v>62893808.768901877</v>
      </c>
      <c r="AM220" s="67">
        <f t="shared" si="200"/>
        <v>4562781.8874976784</v>
      </c>
      <c r="AN220" s="34">
        <f t="shared" si="201"/>
        <v>7.8222210913147544E-2</v>
      </c>
      <c r="AO220" s="61">
        <f t="shared" si="202"/>
        <v>183.90157137953642</v>
      </c>
      <c r="AQ220" s="50">
        <v>473876.93799999997</v>
      </c>
      <c r="AR220" s="51">
        <v>290676.88000000006</v>
      </c>
      <c r="AS220" s="52">
        <f t="shared" si="159"/>
        <v>-183200.0579999999</v>
      </c>
      <c r="AU220" s="70">
        <f t="shared" si="160"/>
        <v>62710608.710901879</v>
      </c>
      <c r="AV220" s="51"/>
      <c r="AW220" s="6">
        <v>678</v>
      </c>
      <c r="AX220" s="6" t="s">
        <v>205</v>
      </c>
      <c r="AY220" s="7">
        <v>24811</v>
      </c>
      <c r="AZ220" s="7">
        <v>55005999.184184149</v>
      </c>
      <c r="BA220" s="7">
        <v>11209287.64545992</v>
      </c>
      <c r="BB220" s="53">
        <v>-1756053</v>
      </c>
      <c r="BD220" s="37">
        <f t="shared" si="161"/>
        <v>53249946.184184149</v>
      </c>
      <c r="BE220" s="132"/>
      <c r="BF220" s="61">
        <v>9375650.293775063</v>
      </c>
      <c r="BG220" s="134"/>
      <c r="BH220" s="61">
        <f t="shared" si="162"/>
        <v>62625596.477959216</v>
      </c>
      <c r="BJ220" s="67">
        <f t="shared" si="203"/>
        <v>4294569.5965550169</v>
      </c>
      <c r="BK220" s="34">
        <f t="shared" si="204"/>
        <v>7.3624104120205647E-2</v>
      </c>
      <c r="BL220" s="61">
        <f t="shared" si="205"/>
        <v>173.09135450223761</v>
      </c>
      <c r="BN220" s="50">
        <v>473876.93799999997</v>
      </c>
      <c r="BO220" s="51">
        <v>290676.88000000006</v>
      </c>
      <c r="BP220" s="52">
        <f t="shared" si="163"/>
        <v>-183200.0579999999</v>
      </c>
      <c r="BR220" s="70">
        <f t="shared" si="164"/>
        <v>62442396.419959217</v>
      </c>
      <c r="BS220" s="51"/>
      <c r="BT220" s="6">
        <v>678</v>
      </c>
      <c r="BU220" s="6" t="s">
        <v>205</v>
      </c>
      <c r="BV220" s="7">
        <v>24811</v>
      </c>
      <c r="BW220" s="7">
        <v>55065540.072726063</v>
      </c>
      <c r="BX220" s="7">
        <v>11285823.648873158</v>
      </c>
      <c r="BY220" s="53">
        <v>-1756053</v>
      </c>
      <c r="CA220" s="37">
        <f t="shared" si="165"/>
        <v>53309487.072726063</v>
      </c>
      <c r="CB220" s="132"/>
      <c r="CC220" s="61">
        <v>9375650.293775063</v>
      </c>
      <c r="CD220" s="134"/>
      <c r="CE220" s="61">
        <f t="shared" si="166"/>
        <v>62685137.366501123</v>
      </c>
      <c r="CG220" s="67">
        <f t="shared" si="167"/>
        <v>4354110.485096924</v>
      </c>
      <c r="CH220" s="34">
        <f t="shared" si="168"/>
        <v>7.4644845425908393E-2</v>
      </c>
      <c r="CI220" s="61">
        <f t="shared" si="207"/>
        <v>175.49113236455298</v>
      </c>
      <c r="CK220" s="50">
        <v>473876.93799999997</v>
      </c>
      <c r="CL220" s="51">
        <v>290676.88000000006</v>
      </c>
      <c r="CM220" s="52">
        <f t="shared" si="169"/>
        <v>-183200.0579999999</v>
      </c>
      <c r="CO220" s="70">
        <f t="shared" si="170"/>
        <v>62501937.308501124</v>
      </c>
      <c r="CP220" s="51"/>
      <c r="CQ220" s="6">
        <v>678</v>
      </c>
      <c r="CR220" s="6" t="s">
        <v>205</v>
      </c>
      <c r="CS220" s="7">
        <v>24811</v>
      </c>
      <c r="CT220" s="7">
        <v>54658938.810512982</v>
      </c>
      <c r="CU220" s="7">
        <v>11285823.648873158</v>
      </c>
      <c r="CV220" s="53">
        <v>-1756053</v>
      </c>
      <c r="CX220" s="37">
        <f t="shared" si="171"/>
        <v>52902885.810512982</v>
      </c>
      <c r="CY220" s="132"/>
      <c r="CZ220" s="61">
        <v>9375650.293775063</v>
      </c>
      <c r="DA220" s="134"/>
      <c r="DB220" s="61">
        <f t="shared" si="172"/>
        <v>62278536.104288042</v>
      </c>
      <c r="DD220" s="67">
        <f t="shared" si="173"/>
        <v>3947509.2228838429</v>
      </c>
      <c r="DE220" s="34">
        <f t="shared" si="174"/>
        <v>6.7674262462578044E-2</v>
      </c>
      <c r="DF220" s="61">
        <f t="shared" si="206"/>
        <v>159.10318902437803</v>
      </c>
      <c r="DH220" s="50">
        <v>473876.93799999997</v>
      </c>
      <c r="DI220" s="51">
        <v>290676.88000000006</v>
      </c>
      <c r="DJ220" s="52">
        <f t="shared" si="175"/>
        <v>-183200.0579999999</v>
      </c>
      <c r="DL220" s="70">
        <f t="shared" si="176"/>
        <v>62095336.046288043</v>
      </c>
      <c r="DM220" s="51"/>
      <c r="DN220" s="6">
        <v>678</v>
      </c>
      <c r="DO220" s="6" t="s">
        <v>205</v>
      </c>
      <c r="DP220" s="7">
        <v>24811</v>
      </c>
      <c r="DQ220" s="7">
        <v>54838490.719187796</v>
      </c>
      <c r="DR220" s="7">
        <v>11298636.094939403</v>
      </c>
      <c r="DS220" s="53">
        <v>-1756053</v>
      </c>
      <c r="DU220" s="37">
        <f t="shared" si="177"/>
        <v>53082437.719187796</v>
      </c>
      <c r="DV220" s="132"/>
      <c r="DW220" s="61">
        <v>9453264.4556533545</v>
      </c>
      <c r="DX220" s="134"/>
      <c r="DY220" s="61">
        <f t="shared" si="178"/>
        <v>62535702.174841151</v>
      </c>
      <c r="EA220" s="67">
        <f t="shared" si="179"/>
        <v>4204675.2934369519</v>
      </c>
      <c r="EB220" s="34">
        <f t="shared" si="180"/>
        <v>7.2082997989829548E-2</v>
      </c>
      <c r="EC220" s="61">
        <f t="shared" si="181"/>
        <v>169.46819126342962</v>
      </c>
      <c r="EE220" s="50">
        <v>473876.93799999997</v>
      </c>
      <c r="EF220" s="51">
        <v>290676.88000000006</v>
      </c>
      <c r="EG220" s="52">
        <f t="shared" si="182"/>
        <v>-183200.0579999999</v>
      </c>
      <c r="EI220" s="70">
        <f t="shared" si="183"/>
        <v>62352502.116841152</v>
      </c>
      <c r="EJ220" s="51"/>
      <c r="EK220" s="6">
        <v>678</v>
      </c>
      <c r="EL220" s="6" t="s">
        <v>205</v>
      </c>
      <c r="EM220" s="7">
        <v>24811</v>
      </c>
      <c r="EN220" s="7">
        <v>56036422.493379936</v>
      </c>
      <c r="EO220" s="7">
        <v>11298636.094939403</v>
      </c>
      <c r="EP220" s="53">
        <v>-1756053</v>
      </c>
      <c r="ER220" s="37">
        <v>54280369.493379936</v>
      </c>
      <c r="ES220" s="132"/>
      <c r="ET220" s="61">
        <v>9453264.4556533545</v>
      </c>
      <c r="EU220" s="134"/>
      <c r="EV220" s="61">
        <v>63733633.94903329</v>
      </c>
      <c r="EX220" s="67">
        <v>6483150.2876290902</v>
      </c>
      <c r="EY220" s="34">
        <v>0.11324184309030999</v>
      </c>
      <c r="EZ220" s="61">
        <v>261.30145047072227</v>
      </c>
      <c r="FB220" s="50">
        <v>473876.93799999997</v>
      </c>
      <c r="FC220" s="51">
        <v>290676.88000000006</v>
      </c>
      <c r="FD220" s="52">
        <v>-183200.0579999999</v>
      </c>
      <c r="FF220" s="70">
        <v>63550433.891033292</v>
      </c>
      <c r="FG220" s="51"/>
      <c r="FH220" s="6">
        <v>678</v>
      </c>
      <c r="FI220" s="6" t="s">
        <v>205</v>
      </c>
      <c r="FJ220" s="7">
        <v>24811</v>
      </c>
      <c r="FK220" s="7">
        <v>56045345.355174594</v>
      </c>
      <c r="FL220" s="7">
        <v>11315324.48756507</v>
      </c>
      <c r="FM220" s="53">
        <v>-1756053</v>
      </c>
      <c r="FO220" s="37">
        <v>54289292.355174594</v>
      </c>
      <c r="FP220" s="132"/>
      <c r="FQ220" s="134">
        <v>9453264.4556533545</v>
      </c>
      <c r="FS220" s="67">
        <v>6492073.1494237483</v>
      </c>
      <c r="FT220" s="34">
        <v>0.11339769962153914</v>
      </c>
      <c r="FU220" s="61">
        <v>261.66108377025301</v>
      </c>
      <c r="FW220" s="6">
        <v>678</v>
      </c>
      <c r="FX220" s="6" t="s">
        <v>205</v>
      </c>
      <c r="FY220" s="7">
        <v>24811</v>
      </c>
      <c r="FZ220" s="7">
        <v>64827401.266997963</v>
      </c>
      <c r="GA220" s="7">
        <v>11127689.657352272</v>
      </c>
      <c r="GB220" s="53">
        <v>-1756053</v>
      </c>
      <c r="GD220" s="37">
        <f t="shared" si="184"/>
        <v>63071348.266997963</v>
      </c>
      <c r="GF220" s="67">
        <f t="shared" si="185"/>
        <v>4740321.3855937645</v>
      </c>
      <c r="GG220" s="34">
        <f t="shared" si="186"/>
        <v>8.1265865509817875E-2</v>
      </c>
      <c r="GH220" s="61">
        <f t="shared" si="187"/>
        <v>191.057248220296</v>
      </c>
      <c r="GJ220" s="50">
        <v>497481.21357999992</v>
      </c>
      <c r="GK220" s="51">
        <v>347432.94879999995</v>
      </c>
      <c r="GL220" s="52">
        <f t="shared" si="188"/>
        <v>-150048.26477999997</v>
      </c>
      <c r="GN220" s="70">
        <f t="shared" si="189"/>
        <v>62921300.002217963</v>
      </c>
      <c r="GO220" s="51"/>
      <c r="GP220" s="125">
        <v>17</v>
      </c>
      <c r="GQ220" s="51"/>
      <c r="GR220" s="106" t="s">
        <v>1114</v>
      </c>
      <c r="GS220" s="88">
        <v>25001</v>
      </c>
      <c r="GT220" s="88">
        <v>60087079.881404199</v>
      </c>
      <c r="GU220" s="88">
        <v>10125088.63146648</v>
      </c>
      <c r="GV220" s="88">
        <v>-1756053</v>
      </c>
      <c r="GX220" s="97">
        <f t="shared" si="190"/>
        <v>58331026.881404199</v>
      </c>
      <c r="GZ220" s="88">
        <v>-150048.26477999997</v>
      </c>
      <c r="HB220" s="97">
        <f t="shared" si="191"/>
        <v>58180978.616624199</v>
      </c>
      <c r="HD220" s="110">
        <v>678</v>
      </c>
      <c r="HE220" s="53"/>
    </row>
    <row r="221" spans="1:213" x14ac:dyDescent="0.25">
      <c r="A221" s="6">
        <v>680</v>
      </c>
      <c r="B221" s="6" t="s">
        <v>1115</v>
      </c>
      <c r="C221" s="7">
        <v>24178</v>
      </c>
      <c r="D221" s="7">
        <v>24520874.033347473</v>
      </c>
      <c r="E221" s="7">
        <v>-6128.0076982462442</v>
      </c>
      <c r="F221" s="53">
        <v>-1703686</v>
      </c>
      <c r="H221" s="37">
        <f t="shared" si="192"/>
        <v>22817188.033347473</v>
      </c>
      <c r="I221" s="132"/>
      <c r="J221" s="61">
        <v>9154130.2363401949</v>
      </c>
      <c r="K221" s="134"/>
      <c r="L221" s="134">
        <f t="shared" si="156"/>
        <v>31971318.269687667</v>
      </c>
      <c r="M221" s="190">
        <f t="shared" si="193"/>
        <v>1322.3309731858576</v>
      </c>
      <c r="O221" s="67">
        <f t="shared" si="194"/>
        <v>3619910.1476424895</v>
      </c>
      <c r="P221" s="34">
        <f t="shared" si="195"/>
        <v>0.12768008319233215</v>
      </c>
      <c r="Q221" s="61">
        <f t="shared" si="196"/>
        <v>149.71917229061501</v>
      </c>
      <c r="S221" s="50">
        <v>1662431.7579000003</v>
      </c>
      <c r="T221" s="51">
        <v>408012.50430000003</v>
      </c>
      <c r="U221" s="52">
        <f t="shared" si="197"/>
        <v>-1254419.2536000004</v>
      </c>
      <c r="W221" s="50">
        <f t="shared" si="157"/>
        <v>30716899.016087666</v>
      </c>
      <c r="X221" s="52">
        <f t="shared" si="198"/>
        <v>2559741.5846739723</v>
      </c>
      <c r="Y221" s="51"/>
      <c r="Z221" s="6">
        <v>680</v>
      </c>
      <c r="AA221" s="6" t="s">
        <v>206</v>
      </c>
      <c r="AB221" s="7">
        <v>24178</v>
      </c>
      <c r="AC221" s="7">
        <v>24520874.033347473</v>
      </c>
      <c r="AD221" s="7">
        <v>-6128.0076982462442</v>
      </c>
      <c r="AE221" s="53">
        <v>-2183391</v>
      </c>
      <c r="AG221" s="37">
        <f t="shared" si="199"/>
        <v>22337483.033347473</v>
      </c>
      <c r="AH221" s="132"/>
      <c r="AI221" s="61">
        <v>9154130.2363401949</v>
      </c>
      <c r="AJ221" s="134"/>
      <c r="AK221" s="61">
        <f t="shared" si="158"/>
        <v>31491613.269687667</v>
      </c>
      <c r="AM221" s="67">
        <f t="shared" si="200"/>
        <v>3140205.1476424895</v>
      </c>
      <c r="AN221" s="34">
        <f t="shared" si="201"/>
        <v>0.11076011230640651</v>
      </c>
      <c r="AO221" s="61">
        <f t="shared" si="202"/>
        <v>129.87861475897466</v>
      </c>
      <c r="AQ221" s="50">
        <v>1667370.03</v>
      </c>
      <c r="AR221" s="51">
        <v>409224.51000000007</v>
      </c>
      <c r="AS221" s="52">
        <f t="shared" si="159"/>
        <v>-1258145.52</v>
      </c>
      <c r="AU221" s="70">
        <f t="shared" si="160"/>
        <v>30233467.749687668</v>
      </c>
      <c r="AV221" s="51"/>
      <c r="AW221" s="6">
        <v>680</v>
      </c>
      <c r="AX221" s="6" t="s">
        <v>206</v>
      </c>
      <c r="AY221" s="7">
        <v>24178</v>
      </c>
      <c r="AZ221" s="7">
        <v>24486397.343564503</v>
      </c>
      <c r="BA221" s="7">
        <v>-5903.9640990283688</v>
      </c>
      <c r="BB221" s="53">
        <v>-2183391</v>
      </c>
      <c r="BD221" s="37">
        <f t="shared" si="161"/>
        <v>22303006.343564503</v>
      </c>
      <c r="BE221" s="132"/>
      <c r="BF221" s="61">
        <v>9149933.0903896205</v>
      </c>
      <c r="BG221" s="134"/>
      <c r="BH221" s="61">
        <f t="shared" si="162"/>
        <v>31452939.433954123</v>
      </c>
      <c r="BJ221" s="67">
        <f t="shared" si="203"/>
        <v>3101531.3119089454</v>
      </c>
      <c r="BK221" s="34">
        <f t="shared" si="204"/>
        <v>0.10939602359634795</v>
      </c>
      <c r="BL221" s="61">
        <f t="shared" si="205"/>
        <v>128.27906824009204</v>
      </c>
      <c r="BN221" s="50">
        <v>1667370.03</v>
      </c>
      <c r="BO221" s="51">
        <v>409224.51000000007</v>
      </c>
      <c r="BP221" s="52">
        <f t="shared" si="163"/>
        <v>-1258145.52</v>
      </c>
      <c r="BR221" s="70">
        <f t="shared" si="164"/>
        <v>30194793.913954124</v>
      </c>
      <c r="BS221" s="51"/>
      <c r="BT221" s="6">
        <v>680</v>
      </c>
      <c r="BU221" s="6" t="s">
        <v>206</v>
      </c>
      <c r="BV221" s="7">
        <v>24178</v>
      </c>
      <c r="BW221" s="7">
        <v>24476191.514173396</v>
      </c>
      <c r="BX221" s="7">
        <v>9987.2186535210622</v>
      </c>
      <c r="BY221" s="53">
        <v>-2183391</v>
      </c>
      <c r="CA221" s="37">
        <f t="shared" si="165"/>
        <v>22292800.514173396</v>
      </c>
      <c r="CB221" s="132"/>
      <c r="CC221" s="61">
        <v>9149933.0903896205</v>
      </c>
      <c r="CD221" s="134"/>
      <c r="CE221" s="61">
        <f t="shared" si="166"/>
        <v>31442733.604563016</v>
      </c>
      <c r="CG221" s="67">
        <f t="shared" si="167"/>
        <v>3091325.4825178385</v>
      </c>
      <c r="CH221" s="34">
        <f t="shared" si="168"/>
        <v>0.10903604749402621</v>
      </c>
      <c r="CI221" s="61">
        <f t="shared" si="207"/>
        <v>127.85695601446929</v>
      </c>
      <c r="CK221" s="50">
        <v>1667370.03</v>
      </c>
      <c r="CL221" s="51">
        <v>409224.51000000007</v>
      </c>
      <c r="CM221" s="52">
        <f t="shared" si="169"/>
        <v>-1258145.52</v>
      </c>
      <c r="CO221" s="70">
        <f t="shared" si="170"/>
        <v>30184588.084563017</v>
      </c>
      <c r="CP221" s="51"/>
      <c r="CQ221" s="6">
        <v>680</v>
      </c>
      <c r="CR221" s="6" t="s">
        <v>206</v>
      </c>
      <c r="CS221" s="7">
        <v>24178</v>
      </c>
      <c r="CT221" s="7">
        <v>23820942.80945719</v>
      </c>
      <c r="CU221" s="7">
        <v>9987.2186535210622</v>
      </c>
      <c r="CV221" s="53">
        <v>-2183391</v>
      </c>
      <c r="CX221" s="37">
        <f t="shared" si="171"/>
        <v>21637551.80945719</v>
      </c>
      <c r="CY221" s="132"/>
      <c r="CZ221" s="61">
        <v>9149933.0903896205</v>
      </c>
      <c r="DA221" s="134"/>
      <c r="DB221" s="61">
        <f t="shared" si="172"/>
        <v>30787484.899846811</v>
      </c>
      <c r="DD221" s="67">
        <f t="shared" si="173"/>
        <v>2436076.7778016329</v>
      </c>
      <c r="DE221" s="34">
        <f t="shared" si="174"/>
        <v>8.5924366342404523E-2</v>
      </c>
      <c r="DF221" s="61">
        <f t="shared" si="206"/>
        <v>100.75592595754955</v>
      </c>
      <c r="DH221" s="50">
        <v>1667370.03</v>
      </c>
      <c r="DI221" s="51">
        <v>409224.51000000007</v>
      </c>
      <c r="DJ221" s="52">
        <f t="shared" si="175"/>
        <v>-1258145.52</v>
      </c>
      <c r="DL221" s="70">
        <f t="shared" si="176"/>
        <v>29529339.379846811</v>
      </c>
      <c r="DM221" s="51"/>
      <c r="DN221" s="6">
        <v>680</v>
      </c>
      <c r="DO221" s="6" t="s">
        <v>206</v>
      </c>
      <c r="DP221" s="7">
        <v>24178</v>
      </c>
      <c r="DQ221" s="7">
        <v>23941743.695073944</v>
      </c>
      <c r="DR221" s="7">
        <v>22213.648062145312</v>
      </c>
      <c r="DS221" s="53">
        <v>-2183391</v>
      </c>
      <c r="DU221" s="37">
        <f t="shared" si="177"/>
        <v>21758352.695073944</v>
      </c>
      <c r="DV221" s="132"/>
      <c r="DW221" s="61">
        <v>9273433.7240732275</v>
      </c>
      <c r="DX221" s="134"/>
      <c r="DY221" s="61">
        <f t="shared" si="178"/>
        <v>31031786.419147171</v>
      </c>
      <c r="EA221" s="67">
        <f t="shared" si="179"/>
        <v>2680378.2971019931</v>
      </c>
      <c r="EB221" s="34">
        <f t="shared" si="180"/>
        <v>9.4541275888791354E-2</v>
      </c>
      <c r="EC221" s="61">
        <f t="shared" si="181"/>
        <v>110.86021577888961</v>
      </c>
      <c r="EE221" s="50">
        <v>1667370.03</v>
      </c>
      <c r="EF221" s="51">
        <v>409224.51000000007</v>
      </c>
      <c r="EG221" s="52">
        <f t="shared" si="182"/>
        <v>-1258145.52</v>
      </c>
      <c r="EI221" s="70">
        <f t="shared" si="183"/>
        <v>29773640.899147172</v>
      </c>
      <c r="EJ221" s="51"/>
      <c r="EK221" s="6">
        <v>680</v>
      </c>
      <c r="EL221" s="6" t="s">
        <v>206</v>
      </c>
      <c r="EM221" s="7">
        <v>24178</v>
      </c>
      <c r="EN221" s="7">
        <v>24962072.080814805</v>
      </c>
      <c r="EO221" s="7">
        <v>22213.648062145312</v>
      </c>
      <c r="EP221" s="53">
        <v>-2183391</v>
      </c>
      <c r="ER221" s="37">
        <v>22778681.080814805</v>
      </c>
      <c r="ES221" s="132"/>
      <c r="ET221" s="61">
        <v>9273433.7240732275</v>
      </c>
      <c r="EU221" s="134"/>
      <c r="EV221" s="61">
        <v>32052114.804888032</v>
      </c>
      <c r="EX221" s="67">
        <v>4748100.1628428549</v>
      </c>
      <c r="EY221" s="34">
        <v>0.1738975101313967</v>
      </c>
      <c r="EZ221" s="61">
        <v>196.38101426267082</v>
      </c>
      <c r="FB221" s="50">
        <v>1667370.03</v>
      </c>
      <c r="FC221" s="51">
        <v>409224.51000000007</v>
      </c>
      <c r="FD221" s="52">
        <v>-1258145.52</v>
      </c>
      <c r="FF221" s="70">
        <v>30793969.284888033</v>
      </c>
      <c r="FG221" s="51"/>
      <c r="FH221" s="6">
        <v>680</v>
      </c>
      <c r="FI221" s="6" t="s">
        <v>206</v>
      </c>
      <c r="FJ221" s="7">
        <v>24178</v>
      </c>
      <c r="FK221" s="7">
        <v>24963811.223258771</v>
      </c>
      <c r="FL221" s="7">
        <v>31500.437948714902</v>
      </c>
      <c r="FM221" s="53">
        <v>-2183391</v>
      </c>
      <c r="FO221" s="37">
        <v>22780420.223258771</v>
      </c>
      <c r="FP221" s="132"/>
      <c r="FQ221" s="134">
        <v>9273433.7240732275</v>
      </c>
      <c r="FS221" s="67">
        <v>4749839.305286821</v>
      </c>
      <c r="FT221" s="34">
        <v>0.17396120561598993</v>
      </c>
      <c r="FU221" s="61">
        <v>196.45294504453722</v>
      </c>
      <c r="FW221" s="6">
        <v>680</v>
      </c>
      <c r="FX221" s="6" t="s">
        <v>206</v>
      </c>
      <c r="FY221" s="7">
        <v>24178</v>
      </c>
      <c r="FZ221" s="7">
        <v>33570870.83592654</v>
      </c>
      <c r="GA221" s="7">
        <v>-109698.9702706994</v>
      </c>
      <c r="GB221" s="53">
        <v>-2183391</v>
      </c>
      <c r="GD221" s="37">
        <f t="shared" si="184"/>
        <v>31387479.83592654</v>
      </c>
      <c r="GF221" s="67">
        <f t="shared" si="185"/>
        <v>3036071.7138813622</v>
      </c>
      <c r="GG221" s="34">
        <f t="shared" si="186"/>
        <v>0.10708715774581253</v>
      </c>
      <c r="GH221" s="61">
        <f t="shared" si="187"/>
        <v>125.57166489707015</v>
      </c>
      <c r="GJ221" s="50">
        <v>1618238.920838</v>
      </c>
      <c r="GK221" s="51">
        <v>372315.58970000001</v>
      </c>
      <c r="GL221" s="52">
        <f t="shared" si="188"/>
        <v>-1245923.3311379999</v>
      </c>
      <c r="GN221" s="70">
        <f t="shared" si="189"/>
        <v>30141556.50478854</v>
      </c>
      <c r="GO221" s="51"/>
      <c r="GP221" s="125">
        <v>2</v>
      </c>
      <c r="GQ221" s="51"/>
      <c r="GR221" s="106" t="s">
        <v>1115</v>
      </c>
      <c r="GS221" s="88">
        <v>24234</v>
      </c>
      <c r="GT221" s="88">
        <v>30534799.122045178</v>
      </c>
      <c r="GU221" s="88">
        <v>-332500.59751855192</v>
      </c>
      <c r="GV221" s="88">
        <v>-2183391</v>
      </c>
      <c r="GX221" s="97">
        <f t="shared" si="190"/>
        <v>28351408.122045178</v>
      </c>
      <c r="GZ221" s="88">
        <v>-1245923.3311379999</v>
      </c>
      <c r="HB221" s="97">
        <f t="shared" si="191"/>
        <v>27105484.790907178</v>
      </c>
      <c r="HD221" s="110">
        <v>680</v>
      </c>
      <c r="HE221" s="53"/>
    </row>
    <row r="222" spans="1:213" x14ac:dyDescent="0.25">
      <c r="A222" s="6">
        <v>681</v>
      </c>
      <c r="B222" s="6" t="s">
        <v>1116</v>
      </c>
      <c r="C222" s="7">
        <v>3514</v>
      </c>
      <c r="D222" s="7">
        <v>9801076.8079133034</v>
      </c>
      <c r="E222" s="7">
        <v>3208107.965993104</v>
      </c>
      <c r="F222" s="53">
        <v>-163137</v>
      </c>
      <c r="H222" s="37">
        <f t="shared" si="192"/>
        <v>9637939.8079133034</v>
      </c>
      <c r="I222" s="132"/>
      <c r="J222" s="61">
        <v>2188874.2919717156</v>
      </c>
      <c r="K222" s="134"/>
      <c r="L222" s="134">
        <f t="shared" si="156"/>
        <v>11826814.099885019</v>
      </c>
      <c r="M222" s="190">
        <f t="shared" si="193"/>
        <v>3365.6272338887361</v>
      </c>
      <c r="O222" s="67">
        <f t="shared" si="194"/>
        <v>300051.41895639524</v>
      </c>
      <c r="P222" s="34">
        <f t="shared" si="195"/>
        <v>2.6030849013039835E-2</v>
      </c>
      <c r="Q222" s="61">
        <f t="shared" si="196"/>
        <v>85.387427136139792</v>
      </c>
      <c r="S222" s="50">
        <v>145519.70209999999</v>
      </c>
      <c r="T222" s="51">
        <v>0</v>
      </c>
      <c r="U222" s="52">
        <f t="shared" si="197"/>
        <v>-145519.70209999999</v>
      </c>
      <c r="W222" s="50">
        <f t="shared" si="157"/>
        <v>11681294.397785019</v>
      </c>
      <c r="X222" s="52">
        <f t="shared" si="198"/>
        <v>973441.19981541822</v>
      </c>
      <c r="Y222" s="51"/>
      <c r="Z222" s="6">
        <v>681</v>
      </c>
      <c r="AA222" s="6" t="s">
        <v>207</v>
      </c>
      <c r="AB222" s="7">
        <v>3514</v>
      </c>
      <c r="AC222" s="7">
        <v>9801076.8079133034</v>
      </c>
      <c r="AD222" s="7">
        <v>3208107.965993104</v>
      </c>
      <c r="AE222" s="53">
        <v>-172113</v>
      </c>
      <c r="AG222" s="37">
        <f t="shared" si="199"/>
        <v>9628963.8079133034</v>
      </c>
      <c r="AH222" s="132"/>
      <c r="AI222" s="61">
        <v>2188874.2919717156</v>
      </c>
      <c r="AJ222" s="134"/>
      <c r="AK222" s="61">
        <f t="shared" si="158"/>
        <v>11817838.099885019</v>
      </c>
      <c r="AM222" s="67">
        <f t="shared" si="200"/>
        <v>291075.41895639524</v>
      </c>
      <c r="AN222" s="34">
        <f t="shared" si="201"/>
        <v>2.5252139478674988E-2</v>
      </c>
      <c r="AO222" s="61">
        <f t="shared" si="202"/>
        <v>82.833073123618448</v>
      </c>
      <c r="AQ222" s="50">
        <v>145951.97</v>
      </c>
      <c r="AR222" s="51">
        <v>0</v>
      </c>
      <c r="AS222" s="52">
        <f t="shared" si="159"/>
        <v>-145951.97</v>
      </c>
      <c r="AU222" s="70">
        <f t="shared" si="160"/>
        <v>11671886.129885018</v>
      </c>
      <c r="AV222" s="51"/>
      <c r="AW222" s="6">
        <v>681</v>
      </c>
      <c r="AX222" s="6" t="s">
        <v>207</v>
      </c>
      <c r="AY222" s="7">
        <v>3514</v>
      </c>
      <c r="AZ222" s="7">
        <v>9771377.6778890714</v>
      </c>
      <c r="BA222" s="7">
        <v>3208193.2379931048</v>
      </c>
      <c r="BB222" s="53">
        <v>-172113</v>
      </c>
      <c r="BD222" s="37">
        <f t="shared" si="161"/>
        <v>9599264.6778890714</v>
      </c>
      <c r="BE222" s="132"/>
      <c r="BF222" s="61">
        <v>2180424.6169137903</v>
      </c>
      <c r="BG222" s="134"/>
      <c r="BH222" s="61">
        <f t="shared" si="162"/>
        <v>11779689.294802861</v>
      </c>
      <c r="BJ222" s="67">
        <f t="shared" si="203"/>
        <v>252926.61387423798</v>
      </c>
      <c r="BK222" s="34">
        <f t="shared" si="204"/>
        <v>2.1942554113021925E-2</v>
      </c>
      <c r="BL222" s="61">
        <f t="shared" si="205"/>
        <v>71.976839463357422</v>
      </c>
      <c r="BN222" s="50">
        <v>145951.97</v>
      </c>
      <c r="BO222" s="51">
        <v>0</v>
      </c>
      <c r="BP222" s="52">
        <f t="shared" si="163"/>
        <v>-145951.97</v>
      </c>
      <c r="BR222" s="70">
        <f t="shared" si="164"/>
        <v>11633737.324802861</v>
      </c>
      <c r="BS222" s="51"/>
      <c r="BT222" s="6">
        <v>681</v>
      </c>
      <c r="BU222" s="6" t="s">
        <v>207</v>
      </c>
      <c r="BV222" s="7">
        <v>3514</v>
      </c>
      <c r="BW222" s="7">
        <v>9776475.646316804</v>
      </c>
      <c r="BX222" s="7">
        <v>3215938.3083334058</v>
      </c>
      <c r="BY222" s="53">
        <v>-172113</v>
      </c>
      <c r="CA222" s="37">
        <f t="shared" si="165"/>
        <v>9604362.646316804</v>
      </c>
      <c r="CB222" s="132"/>
      <c r="CC222" s="61">
        <v>2180424.6169137903</v>
      </c>
      <c r="CD222" s="134"/>
      <c r="CE222" s="61">
        <f t="shared" si="166"/>
        <v>11784787.263230594</v>
      </c>
      <c r="CG222" s="67">
        <f t="shared" si="167"/>
        <v>258024.58230197057</v>
      </c>
      <c r="CH222" s="34">
        <f t="shared" si="168"/>
        <v>2.2384826463798031E-2</v>
      </c>
      <c r="CI222" s="61">
        <f t="shared" si="207"/>
        <v>73.427598833799252</v>
      </c>
      <c r="CK222" s="50">
        <v>145951.97</v>
      </c>
      <c r="CL222" s="51">
        <v>0</v>
      </c>
      <c r="CM222" s="52">
        <f t="shared" si="169"/>
        <v>-145951.97</v>
      </c>
      <c r="CO222" s="70">
        <f t="shared" si="170"/>
        <v>11638835.293230593</v>
      </c>
      <c r="CP222" s="51"/>
      <c r="CQ222" s="6">
        <v>681</v>
      </c>
      <c r="CR222" s="6" t="s">
        <v>207</v>
      </c>
      <c r="CS222" s="7">
        <v>3514</v>
      </c>
      <c r="CT222" s="7">
        <v>9697810.7800268792</v>
      </c>
      <c r="CU222" s="7">
        <v>3215938.3083334058</v>
      </c>
      <c r="CV222" s="53">
        <v>-172113</v>
      </c>
      <c r="CX222" s="37">
        <f t="shared" si="171"/>
        <v>9525697.7800268792</v>
      </c>
      <c r="CY222" s="132"/>
      <c r="CZ222" s="61">
        <v>2180424.6169137903</v>
      </c>
      <c r="DA222" s="134"/>
      <c r="DB222" s="61">
        <f t="shared" si="172"/>
        <v>11706122.396940669</v>
      </c>
      <c r="DD222" s="67">
        <f t="shared" si="173"/>
        <v>179359.71601204574</v>
      </c>
      <c r="DE222" s="34">
        <f t="shared" si="174"/>
        <v>1.5560285309664768E-2</v>
      </c>
      <c r="DF222" s="61">
        <f t="shared" si="206"/>
        <v>51.041467277190023</v>
      </c>
      <c r="DH222" s="50">
        <v>145951.97</v>
      </c>
      <c r="DI222" s="51">
        <v>0</v>
      </c>
      <c r="DJ222" s="52">
        <f t="shared" si="175"/>
        <v>-145951.97</v>
      </c>
      <c r="DL222" s="70">
        <f t="shared" si="176"/>
        <v>11560170.426940668</v>
      </c>
      <c r="DM222" s="51"/>
      <c r="DN222" s="6">
        <v>681</v>
      </c>
      <c r="DO222" s="6" t="s">
        <v>207</v>
      </c>
      <c r="DP222" s="7">
        <v>3514</v>
      </c>
      <c r="DQ222" s="7">
        <v>9717857.6029030047</v>
      </c>
      <c r="DR222" s="7">
        <v>3216733.0643527526</v>
      </c>
      <c r="DS222" s="53">
        <v>-172113</v>
      </c>
      <c r="DU222" s="37">
        <f t="shared" si="177"/>
        <v>9545744.6029030047</v>
      </c>
      <c r="DV222" s="132"/>
      <c r="DW222" s="61">
        <v>2190545.7739232979</v>
      </c>
      <c r="DX222" s="134"/>
      <c r="DY222" s="61">
        <f t="shared" si="178"/>
        <v>11736290.376826303</v>
      </c>
      <c r="EA222" s="67">
        <f t="shared" si="179"/>
        <v>209527.69589767978</v>
      </c>
      <c r="EB222" s="34">
        <f t="shared" si="180"/>
        <v>1.8177497160095927E-2</v>
      </c>
      <c r="EC222" s="61">
        <f t="shared" si="181"/>
        <v>59.626549771678931</v>
      </c>
      <c r="EE222" s="50">
        <v>145951.97</v>
      </c>
      <c r="EF222" s="51">
        <v>0</v>
      </c>
      <c r="EG222" s="52">
        <f t="shared" si="182"/>
        <v>-145951.97</v>
      </c>
      <c r="EI222" s="70">
        <f t="shared" si="183"/>
        <v>11590338.406826302</v>
      </c>
      <c r="EJ222" s="51"/>
      <c r="EK222" s="6">
        <v>681</v>
      </c>
      <c r="EL222" s="6" t="s">
        <v>207</v>
      </c>
      <c r="EM222" s="7">
        <v>3514</v>
      </c>
      <c r="EN222" s="7">
        <v>9887902.7005403377</v>
      </c>
      <c r="EO222" s="7">
        <v>3216733.0643527526</v>
      </c>
      <c r="EP222" s="53">
        <v>-172113</v>
      </c>
      <c r="ER222" s="37">
        <v>9715789.7005403377</v>
      </c>
      <c r="ES222" s="132"/>
      <c r="ET222" s="61">
        <v>2190545.7739232979</v>
      </c>
      <c r="EU222" s="134"/>
      <c r="EV222" s="61">
        <v>11906335.474463636</v>
      </c>
      <c r="EX222" s="67">
        <v>533133.4535350129</v>
      </c>
      <c r="EY222" s="34">
        <v>4.6876284493492404E-2</v>
      </c>
      <c r="EZ222" s="61">
        <v>151.71697596329338</v>
      </c>
      <c r="FB222" s="50">
        <v>145951.97</v>
      </c>
      <c r="FC222" s="51">
        <v>0</v>
      </c>
      <c r="FD222" s="52">
        <v>-145951.97</v>
      </c>
      <c r="FF222" s="70">
        <v>11760383.504463635</v>
      </c>
      <c r="FG222" s="51"/>
      <c r="FH222" s="6">
        <v>681</v>
      </c>
      <c r="FI222" s="6" t="s">
        <v>207</v>
      </c>
      <c r="FJ222" s="7">
        <v>3514</v>
      </c>
      <c r="FK222" s="7">
        <v>9883920.9448556826</v>
      </c>
      <c r="FL222" s="7">
        <v>3213850.0510135824</v>
      </c>
      <c r="FM222" s="53">
        <v>-172113</v>
      </c>
      <c r="FO222" s="37">
        <v>9711807.9448556826</v>
      </c>
      <c r="FP222" s="132"/>
      <c r="FQ222" s="134">
        <v>2190545.7739232979</v>
      </c>
      <c r="FS222" s="67">
        <v>529151.69785035774</v>
      </c>
      <c r="FT222" s="34">
        <v>4.6526184699491734E-2</v>
      </c>
      <c r="FU222" s="61">
        <v>150.5838639300961</v>
      </c>
      <c r="FW222" s="6">
        <v>681</v>
      </c>
      <c r="FX222" s="6" t="s">
        <v>207</v>
      </c>
      <c r="FY222" s="7">
        <v>3514</v>
      </c>
      <c r="FZ222" s="7">
        <v>12035100.812127911</v>
      </c>
      <c r="GA222" s="7">
        <v>3288690.8940521567</v>
      </c>
      <c r="GB222" s="53">
        <v>-172113</v>
      </c>
      <c r="GD222" s="37">
        <f t="shared" si="184"/>
        <v>11862987.812127911</v>
      </c>
      <c r="GF222" s="67">
        <f t="shared" si="185"/>
        <v>336225.13119928725</v>
      </c>
      <c r="GG222" s="34">
        <f t="shared" si="186"/>
        <v>2.9169085935601146E-2</v>
      </c>
      <c r="GH222" s="61">
        <f t="shared" si="187"/>
        <v>95.681596812546175</v>
      </c>
      <c r="GJ222" s="50">
        <v>99820.971080000003</v>
      </c>
      <c r="GK222" s="51">
        <v>6600.17</v>
      </c>
      <c r="GL222" s="52">
        <f t="shared" si="188"/>
        <v>-93220.801080000005</v>
      </c>
      <c r="GN222" s="70">
        <f t="shared" si="189"/>
        <v>11769767.011047911</v>
      </c>
      <c r="GO222" s="51"/>
      <c r="GP222" s="125">
        <v>10</v>
      </c>
      <c r="GQ222" s="51"/>
      <c r="GR222" s="106" t="s">
        <v>1116</v>
      </c>
      <c r="GS222" s="88">
        <v>3553</v>
      </c>
      <c r="GT222" s="88">
        <v>11698875.680928623</v>
      </c>
      <c r="GU222" s="88">
        <v>3293178.4628432789</v>
      </c>
      <c r="GV222" s="88">
        <v>-172113</v>
      </c>
      <c r="GX222" s="97">
        <f t="shared" si="190"/>
        <v>11526762.680928623</v>
      </c>
      <c r="GZ222" s="88">
        <v>-93220.801080000005</v>
      </c>
      <c r="HB222" s="97">
        <f t="shared" si="191"/>
        <v>11433541.879848624</v>
      </c>
      <c r="HD222" s="110">
        <v>681</v>
      </c>
      <c r="HE222" s="53"/>
    </row>
    <row r="223" spans="1:213" x14ac:dyDescent="0.25">
      <c r="A223" s="6">
        <v>683</v>
      </c>
      <c r="B223" s="6" t="s">
        <v>1117</v>
      </c>
      <c r="C223" s="7">
        <v>3896</v>
      </c>
      <c r="D223" s="7">
        <v>18729866.287080601</v>
      </c>
      <c r="E223" s="7">
        <v>4971087.0296429833</v>
      </c>
      <c r="F223" s="53">
        <v>185939</v>
      </c>
      <c r="H223" s="37">
        <f t="shared" si="192"/>
        <v>18915805.287080601</v>
      </c>
      <c r="I223" s="132"/>
      <c r="J223" s="61">
        <v>2150546.8118603327</v>
      </c>
      <c r="K223" s="134"/>
      <c r="L223" s="134">
        <f t="shared" si="156"/>
        <v>21066352.098940935</v>
      </c>
      <c r="M223" s="190">
        <f t="shared" si="193"/>
        <v>5407.174563383197</v>
      </c>
      <c r="O223" s="67">
        <f t="shared" si="194"/>
        <v>410344.02180434018</v>
      </c>
      <c r="P223" s="34">
        <f t="shared" si="195"/>
        <v>1.9865601343298053E-2</v>
      </c>
      <c r="Q223" s="61">
        <f t="shared" si="196"/>
        <v>105.32444091487172</v>
      </c>
      <c r="S223" s="50">
        <v>108871.30258</v>
      </c>
      <c r="T223" s="51">
        <v>80270.326100000006</v>
      </c>
      <c r="U223" s="52">
        <f t="shared" si="197"/>
        <v>-28600.976479999998</v>
      </c>
      <c r="W223" s="50">
        <f t="shared" si="157"/>
        <v>21037751.122460935</v>
      </c>
      <c r="X223" s="52">
        <f t="shared" si="198"/>
        <v>1753145.9268717447</v>
      </c>
      <c r="Y223" s="51"/>
      <c r="Z223" s="6">
        <v>683</v>
      </c>
      <c r="AA223" s="6" t="s">
        <v>208</v>
      </c>
      <c r="AB223" s="7">
        <v>3896</v>
      </c>
      <c r="AC223" s="7">
        <v>18729866.287080601</v>
      </c>
      <c r="AD223" s="7">
        <v>4971087.0296429833</v>
      </c>
      <c r="AE223" s="53">
        <v>216358</v>
      </c>
      <c r="AG223" s="37">
        <f t="shared" si="199"/>
        <v>18946224.287080601</v>
      </c>
      <c r="AH223" s="132"/>
      <c r="AI223" s="61">
        <v>2150546.8118603327</v>
      </c>
      <c r="AJ223" s="134"/>
      <c r="AK223" s="61">
        <f t="shared" si="158"/>
        <v>21096771.098940935</v>
      </c>
      <c r="AM223" s="67">
        <f t="shared" si="200"/>
        <v>440763.02180434018</v>
      </c>
      <c r="AN223" s="34">
        <f t="shared" si="201"/>
        <v>2.1338247940181878E-2</v>
      </c>
      <c r="AO223" s="61">
        <f t="shared" si="202"/>
        <v>113.13219245491278</v>
      </c>
      <c r="AQ223" s="50">
        <v>109194.70599999999</v>
      </c>
      <c r="AR223" s="51">
        <v>80508.76999999999</v>
      </c>
      <c r="AS223" s="52">
        <f t="shared" si="159"/>
        <v>-28685.936000000002</v>
      </c>
      <c r="AU223" s="70">
        <f t="shared" si="160"/>
        <v>21068085.162940934</v>
      </c>
      <c r="AV223" s="51"/>
      <c r="AW223" s="6">
        <v>683</v>
      </c>
      <c r="AX223" s="6" t="s">
        <v>208</v>
      </c>
      <c r="AY223" s="7">
        <v>3896</v>
      </c>
      <c r="AZ223" s="7">
        <v>18716533.10066836</v>
      </c>
      <c r="BA223" s="7">
        <v>4971182.3576429849</v>
      </c>
      <c r="BB223" s="53">
        <v>216358</v>
      </c>
      <c r="BD223" s="37">
        <f t="shared" si="161"/>
        <v>18932891.10066836</v>
      </c>
      <c r="BE223" s="132"/>
      <c r="BF223" s="61">
        <v>2148392.8874257072</v>
      </c>
      <c r="BG223" s="134"/>
      <c r="BH223" s="61">
        <f t="shared" si="162"/>
        <v>21081283.988094065</v>
      </c>
      <c r="BJ223" s="67">
        <f t="shared" si="203"/>
        <v>425275.91095747054</v>
      </c>
      <c r="BK223" s="34">
        <f t="shared" si="204"/>
        <v>2.0588484927452824E-2</v>
      </c>
      <c r="BL223" s="61">
        <f t="shared" si="205"/>
        <v>109.15706133405301</v>
      </c>
      <c r="BN223" s="50">
        <v>109194.70599999999</v>
      </c>
      <c r="BO223" s="51">
        <v>80508.76999999999</v>
      </c>
      <c r="BP223" s="52">
        <f t="shared" si="163"/>
        <v>-28685.936000000002</v>
      </c>
      <c r="BR223" s="70">
        <f t="shared" si="164"/>
        <v>21052598.052094065</v>
      </c>
      <c r="BS223" s="51"/>
      <c r="BT223" s="6">
        <v>683</v>
      </c>
      <c r="BU223" s="6" t="s">
        <v>208</v>
      </c>
      <c r="BV223" s="7">
        <v>3896</v>
      </c>
      <c r="BW223" s="7">
        <v>18723538.229719251</v>
      </c>
      <c r="BX223" s="7">
        <v>4981669.0703443103</v>
      </c>
      <c r="BY223" s="53">
        <v>216358</v>
      </c>
      <c r="CA223" s="37">
        <f t="shared" si="165"/>
        <v>18939896.229719251</v>
      </c>
      <c r="CB223" s="132"/>
      <c r="CC223" s="61">
        <v>2148392.8874257072</v>
      </c>
      <c r="CD223" s="134"/>
      <c r="CE223" s="61">
        <f t="shared" si="166"/>
        <v>21088289.117144957</v>
      </c>
      <c r="CG223" s="67">
        <f t="shared" si="167"/>
        <v>432281.04000836238</v>
      </c>
      <c r="CH223" s="34">
        <f t="shared" si="168"/>
        <v>2.0927617688474811E-2</v>
      </c>
      <c r="CI223" s="61">
        <f t="shared" si="207"/>
        <v>110.95509240461047</v>
      </c>
      <c r="CK223" s="50">
        <v>109194.70599999999</v>
      </c>
      <c r="CL223" s="51">
        <v>80508.76999999999</v>
      </c>
      <c r="CM223" s="52">
        <f t="shared" si="169"/>
        <v>-28685.936000000002</v>
      </c>
      <c r="CO223" s="70">
        <f t="shared" si="170"/>
        <v>21059603.181144956</v>
      </c>
      <c r="CP223" s="51"/>
      <c r="CQ223" s="6">
        <v>683</v>
      </c>
      <c r="CR223" s="6" t="s">
        <v>208</v>
      </c>
      <c r="CS223" s="7">
        <v>3896</v>
      </c>
      <c r="CT223" s="7">
        <v>18869454.987591092</v>
      </c>
      <c r="CU223" s="7">
        <v>4981669.0703443103</v>
      </c>
      <c r="CV223" s="53">
        <v>216358</v>
      </c>
      <c r="CX223" s="37">
        <f t="shared" si="171"/>
        <v>19085812.987591092</v>
      </c>
      <c r="CY223" s="132"/>
      <c r="CZ223" s="61">
        <v>2148392.8874257072</v>
      </c>
      <c r="DA223" s="134"/>
      <c r="DB223" s="61">
        <f t="shared" si="172"/>
        <v>21234205.875016797</v>
      </c>
      <c r="DD223" s="67">
        <f t="shared" si="173"/>
        <v>578197.79788020253</v>
      </c>
      <c r="DE223" s="34">
        <f t="shared" si="174"/>
        <v>2.7991749215095885E-2</v>
      </c>
      <c r="DF223" s="61">
        <f t="shared" si="206"/>
        <v>148.40805900415876</v>
      </c>
      <c r="DH223" s="50">
        <v>109194.70599999999</v>
      </c>
      <c r="DI223" s="51">
        <v>80508.76999999999</v>
      </c>
      <c r="DJ223" s="52">
        <f t="shared" si="175"/>
        <v>-28685.936000000002</v>
      </c>
      <c r="DL223" s="70">
        <f t="shared" si="176"/>
        <v>21205519.939016797</v>
      </c>
      <c r="DM223" s="51"/>
      <c r="DN223" s="6">
        <v>683</v>
      </c>
      <c r="DO223" s="6" t="s">
        <v>208</v>
      </c>
      <c r="DP223" s="7">
        <v>3896</v>
      </c>
      <c r="DQ223" s="7">
        <v>18892364.346979052</v>
      </c>
      <c r="DR223" s="7">
        <v>4962173.9649076704</v>
      </c>
      <c r="DS223" s="53">
        <v>216358</v>
      </c>
      <c r="DU223" s="37">
        <f t="shared" si="177"/>
        <v>19108722.346979052</v>
      </c>
      <c r="DV223" s="132"/>
      <c r="DW223" s="61">
        <v>2158882.7913290872</v>
      </c>
      <c r="DX223" s="134"/>
      <c r="DY223" s="61">
        <f t="shared" si="178"/>
        <v>21267605.138308138</v>
      </c>
      <c r="EA223" s="67">
        <f t="shared" si="179"/>
        <v>611597.06117154285</v>
      </c>
      <c r="EB223" s="34">
        <f t="shared" si="180"/>
        <v>2.9608676511338996E-2</v>
      </c>
      <c r="EC223" s="61">
        <f t="shared" si="181"/>
        <v>156.98076518776767</v>
      </c>
      <c r="EE223" s="50">
        <v>109194.70599999999</v>
      </c>
      <c r="EF223" s="51">
        <v>80508.76999999999</v>
      </c>
      <c r="EG223" s="52">
        <f t="shared" si="182"/>
        <v>-28685.936000000002</v>
      </c>
      <c r="EI223" s="70">
        <f t="shared" si="183"/>
        <v>21238919.202308137</v>
      </c>
      <c r="EJ223" s="51"/>
      <c r="EK223" s="6">
        <v>683</v>
      </c>
      <c r="EL223" s="6" t="s">
        <v>208</v>
      </c>
      <c r="EM223" s="7">
        <v>3896</v>
      </c>
      <c r="EN223" s="7">
        <v>19104118.826509252</v>
      </c>
      <c r="EO223" s="7">
        <v>4962173.9649076704</v>
      </c>
      <c r="EP223" s="53">
        <v>216358</v>
      </c>
      <c r="ER223" s="37">
        <v>19320476.826509252</v>
      </c>
      <c r="ES223" s="132"/>
      <c r="ET223" s="61">
        <v>2158882.7913290872</v>
      </c>
      <c r="EU223" s="134"/>
      <c r="EV223" s="61">
        <v>21479359.617838338</v>
      </c>
      <c r="EX223" s="67">
        <v>995021.38070174307</v>
      </c>
      <c r="EY223" s="34">
        <v>4.8574738865512515E-2</v>
      </c>
      <c r="EZ223" s="61">
        <v>255.39563159695663</v>
      </c>
      <c r="FB223" s="50">
        <v>109194.70599999999</v>
      </c>
      <c r="FC223" s="51">
        <v>80508.76999999999</v>
      </c>
      <c r="FD223" s="52">
        <v>-28685.936000000002</v>
      </c>
      <c r="FF223" s="70">
        <v>21450673.681838337</v>
      </c>
      <c r="FG223" s="51"/>
      <c r="FH223" s="6">
        <v>683</v>
      </c>
      <c r="FI223" s="6" t="s">
        <v>208</v>
      </c>
      <c r="FJ223" s="7">
        <v>3896</v>
      </c>
      <c r="FK223" s="7">
        <v>19093672.98634297</v>
      </c>
      <c r="FL223" s="7">
        <v>4952996.9168431889</v>
      </c>
      <c r="FM223" s="53">
        <v>216358</v>
      </c>
      <c r="FO223" s="37">
        <v>19310030.98634297</v>
      </c>
      <c r="FP223" s="132"/>
      <c r="FQ223" s="134">
        <v>2158882.7913290872</v>
      </c>
      <c r="FS223" s="67">
        <v>984575.54053546116</v>
      </c>
      <c r="FT223" s="34">
        <v>4.8064796096292647E-2</v>
      </c>
      <c r="FU223" s="61">
        <v>252.71446112306498</v>
      </c>
      <c r="FW223" s="6">
        <v>683</v>
      </c>
      <c r="FX223" s="6" t="s">
        <v>208</v>
      </c>
      <c r="FY223" s="7">
        <v>3896</v>
      </c>
      <c r="FZ223" s="7">
        <v>21163249.317242563</v>
      </c>
      <c r="GA223" s="7">
        <v>4985727.7702571377</v>
      </c>
      <c r="GB223" s="53">
        <v>216358</v>
      </c>
      <c r="GD223" s="37">
        <f t="shared" si="184"/>
        <v>21379607.317242563</v>
      </c>
      <c r="GF223" s="67">
        <f t="shared" si="185"/>
        <v>723599.24010596797</v>
      </c>
      <c r="GG223" s="34">
        <f t="shared" si="186"/>
        <v>3.5030933247305149E-2</v>
      </c>
      <c r="GH223" s="61">
        <f t="shared" si="187"/>
        <v>185.72875772740451</v>
      </c>
      <c r="GJ223" s="50">
        <v>98368.933680000002</v>
      </c>
      <c r="GK223" s="51">
        <v>81908.109700000001</v>
      </c>
      <c r="GL223" s="52">
        <f t="shared" si="188"/>
        <v>-16460.823980000001</v>
      </c>
      <c r="GN223" s="70">
        <f t="shared" si="189"/>
        <v>21363146.493262563</v>
      </c>
      <c r="GO223" s="51"/>
      <c r="GP223" s="125">
        <v>19</v>
      </c>
      <c r="GQ223" s="51"/>
      <c r="GR223" s="106" t="s">
        <v>1117</v>
      </c>
      <c r="GS223" s="88">
        <v>3972</v>
      </c>
      <c r="GT223" s="88">
        <v>20439650.077136595</v>
      </c>
      <c r="GU223" s="88">
        <v>4862116.7892584382</v>
      </c>
      <c r="GV223" s="88">
        <v>216358</v>
      </c>
      <c r="GX223" s="97">
        <f t="shared" si="190"/>
        <v>20656008.077136595</v>
      </c>
      <c r="GZ223" s="88">
        <v>-16460.823980000001</v>
      </c>
      <c r="HB223" s="97">
        <f t="shared" si="191"/>
        <v>20639547.253156595</v>
      </c>
      <c r="HD223" s="110">
        <v>683</v>
      </c>
      <c r="HE223" s="53"/>
    </row>
    <row r="224" spans="1:213" x14ac:dyDescent="0.25">
      <c r="A224" s="6">
        <v>684</v>
      </c>
      <c r="B224" s="6" t="s">
        <v>1118</v>
      </c>
      <c r="C224" s="7">
        <v>39360</v>
      </c>
      <c r="D224" s="7">
        <v>36814269.441589952</v>
      </c>
      <c r="E224" s="7">
        <v>-4698854.1528605325</v>
      </c>
      <c r="F224" s="53">
        <v>-1941558</v>
      </c>
      <c r="H224" s="37">
        <f t="shared" si="192"/>
        <v>34872711.441589952</v>
      </c>
      <c r="I224" s="132"/>
      <c r="J224" s="61">
        <v>19437106.367825881</v>
      </c>
      <c r="K224" s="134"/>
      <c r="L224" s="134">
        <f t="shared" si="156"/>
        <v>54309817.809415832</v>
      </c>
      <c r="M224" s="190">
        <f t="shared" si="193"/>
        <v>1379.8226069465404</v>
      </c>
      <c r="O224" s="67">
        <f t="shared" si="194"/>
        <v>9836108.6430998743</v>
      </c>
      <c r="P224" s="34">
        <f t="shared" si="195"/>
        <v>0.22116681579933672</v>
      </c>
      <c r="Q224" s="61">
        <f t="shared" si="196"/>
        <v>249.90113422509845</v>
      </c>
      <c r="S224" s="50">
        <v>3727218.3554560002</v>
      </c>
      <c r="T224" s="51">
        <v>660717.90009999997</v>
      </c>
      <c r="U224" s="52">
        <f t="shared" si="197"/>
        <v>-3066500.455356</v>
      </c>
      <c r="W224" s="50">
        <f t="shared" si="157"/>
        <v>51243317.35405983</v>
      </c>
      <c r="X224" s="52">
        <f t="shared" si="198"/>
        <v>4270276.4461716525</v>
      </c>
      <c r="Y224" s="51"/>
      <c r="Z224" s="6">
        <v>684</v>
      </c>
      <c r="AA224" s="6" t="s">
        <v>209</v>
      </c>
      <c r="AB224" s="7">
        <v>39360</v>
      </c>
      <c r="AC224" s="7">
        <v>36814269.441589959</v>
      </c>
      <c r="AD224" s="7">
        <v>-4698854.1528605195</v>
      </c>
      <c r="AE224" s="53">
        <v>-1870318</v>
      </c>
      <c r="AG224" s="37">
        <f t="shared" si="199"/>
        <v>34943951.441589959</v>
      </c>
      <c r="AH224" s="132"/>
      <c r="AI224" s="61">
        <v>19437106.367825881</v>
      </c>
      <c r="AJ224" s="134"/>
      <c r="AK224" s="61">
        <f t="shared" si="158"/>
        <v>54381057.80941584</v>
      </c>
      <c r="AM224" s="67">
        <f t="shared" si="200"/>
        <v>9907348.6430998817</v>
      </c>
      <c r="AN224" s="34">
        <f t="shared" si="201"/>
        <v>0.22276866105432985</v>
      </c>
      <c r="AO224" s="61">
        <f t="shared" si="202"/>
        <v>251.71109357469211</v>
      </c>
      <c r="AQ224" s="50">
        <v>3738290.0991999996</v>
      </c>
      <c r="AR224" s="51">
        <v>662680.57000000007</v>
      </c>
      <c r="AS224" s="52">
        <f t="shared" si="159"/>
        <v>-3075609.5291999998</v>
      </c>
      <c r="AU224" s="70">
        <f t="shared" si="160"/>
        <v>51305448.280215837</v>
      </c>
      <c r="AV224" s="51"/>
      <c r="AW224" s="6">
        <v>684</v>
      </c>
      <c r="AX224" s="6" t="s">
        <v>209</v>
      </c>
      <c r="AY224" s="7">
        <v>39360</v>
      </c>
      <c r="AZ224" s="7">
        <v>36786622.579235859</v>
      </c>
      <c r="BA224" s="7">
        <v>-4698416.7143466352</v>
      </c>
      <c r="BB224" s="53">
        <v>-1870318</v>
      </c>
      <c r="BD224" s="37">
        <f t="shared" si="161"/>
        <v>34916304.579235859</v>
      </c>
      <c r="BE224" s="132"/>
      <c r="BF224" s="61">
        <v>16983092.936956339</v>
      </c>
      <c r="BG224" s="134"/>
      <c r="BH224" s="61">
        <f t="shared" si="162"/>
        <v>51899397.516192198</v>
      </c>
      <c r="BJ224" s="67">
        <f t="shared" si="203"/>
        <v>7425688.3498762399</v>
      </c>
      <c r="BK224" s="34">
        <f t="shared" si="204"/>
        <v>0.16696804671962009</v>
      </c>
      <c r="BL224" s="61">
        <f t="shared" si="205"/>
        <v>188.66078124685569</v>
      </c>
      <c r="BN224" s="50">
        <v>3738290.0991999996</v>
      </c>
      <c r="BO224" s="51">
        <v>662680.57000000007</v>
      </c>
      <c r="BP224" s="52">
        <f t="shared" si="163"/>
        <v>-3075609.5291999998</v>
      </c>
      <c r="BR224" s="70">
        <f t="shared" si="164"/>
        <v>48823787.986992195</v>
      </c>
      <c r="BS224" s="51"/>
      <c r="BT224" s="6">
        <v>684</v>
      </c>
      <c r="BU224" s="6" t="s">
        <v>209</v>
      </c>
      <c r="BV224" s="7">
        <v>39360</v>
      </c>
      <c r="BW224" s="7">
        <v>36746358.388462879</v>
      </c>
      <c r="BX224" s="7">
        <v>-4694522.3639413994</v>
      </c>
      <c r="BY224" s="53">
        <v>-1870318</v>
      </c>
      <c r="CA224" s="37">
        <f t="shared" si="165"/>
        <v>34876040.388462879</v>
      </c>
      <c r="CB224" s="132"/>
      <c r="CC224" s="61">
        <v>16983092.936956339</v>
      </c>
      <c r="CD224" s="134"/>
      <c r="CE224" s="61">
        <f t="shared" si="166"/>
        <v>51859133.325419217</v>
      </c>
      <c r="CG224" s="67">
        <f t="shared" si="167"/>
        <v>7385424.1591032594</v>
      </c>
      <c r="CH224" s="34">
        <f t="shared" si="168"/>
        <v>0.16606269855937544</v>
      </c>
      <c r="CI224" s="61">
        <f t="shared" si="207"/>
        <v>187.63780892030638</v>
      </c>
      <c r="CK224" s="50">
        <v>3738290.0991999996</v>
      </c>
      <c r="CL224" s="51">
        <v>662680.57000000007</v>
      </c>
      <c r="CM224" s="52">
        <f t="shared" si="169"/>
        <v>-3075609.5291999998</v>
      </c>
      <c r="CO224" s="70">
        <f t="shared" si="170"/>
        <v>48783523.796219215</v>
      </c>
      <c r="CP224" s="51"/>
      <c r="CQ224" s="6">
        <v>684</v>
      </c>
      <c r="CR224" s="6" t="s">
        <v>209</v>
      </c>
      <c r="CS224" s="7">
        <v>39360</v>
      </c>
      <c r="CT224" s="7">
        <v>36462117.565575548</v>
      </c>
      <c r="CU224" s="7">
        <v>-4694522.3639413994</v>
      </c>
      <c r="CV224" s="53">
        <v>-1870318</v>
      </c>
      <c r="CX224" s="37">
        <f t="shared" si="171"/>
        <v>34591799.565575548</v>
      </c>
      <c r="CY224" s="132"/>
      <c r="CZ224" s="61">
        <v>16983092.936956339</v>
      </c>
      <c r="DA224" s="134"/>
      <c r="DB224" s="61">
        <f t="shared" si="172"/>
        <v>51574892.502531886</v>
      </c>
      <c r="DD224" s="67">
        <f t="shared" si="173"/>
        <v>7101183.3362159282</v>
      </c>
      <c r="DE224" s="34">
        <f t="shared" si="174"/>
        <v>0.15967148837664993</v>
      </c>
      <c r="DF224" s="61">
        <f t="shared" si="206"/>
        <v>180.41624329816889</v>
      </c>
      <c r="DH224" s="50">
        <v>3738290.0991999996</v>
      </c>
      <c r="DI224" s="51">
        <v>662680.57000000007</v>
      </c>
      <c r="DJ224" s="52">
        <f t="shared" si="175"/>
        <v>-3075609.5291999998</v>
      </c>
      <c r="DL224" s="70">
        <f t="shared" si="176"/>
        <v>48499282.973331884</v>
      </c>
      <c r="DM224" s="51"/>
      <c r="DN224" s="6">
        <v>684</v>
      </c>
      <c r="DO224" s="6" t="s">
        <v>209</v>
      </c>
      <c r="DP224" s="7">
        <v>39360</v>
      </c>
      <c r="DQ224" s="7">
        <v>36671867.908672437</v>
      </c>
      <c r="DR224" s="7">
        <v>-4668048.5902188411</v>
      </c>
      <c r="DS224" s="53">
        <v>-1870318</v>
      </c>
      <c r="DU224" s="37">
        <f t="shared" si="177"/>
        <v>34801549.908672437</v>
      </c>
      <c r="DV224" s="132"/>
      <c r="DW224" s="61">
        <v>17224734.780145064</v>
      </c>
      <c r="DX224" s="134"/>
      <c r="DY224" s="61">
        <f t="shared" si="178"/>
        <v>52026284.688817501</v>
      </c>
      <c r="EA224" s="67">
        <f t="shared" si="179"/>
        <v>7552575.5225015432</v>
      </c>
      <c r="EB224" s="34">
        <f t="shared" si="180"/>
        <v>0.16982112947354086</v>
      </c>
      <c r="EC224" s="61">
        <f t="shared" si="181"/>
        <v>191.88454071396197</v>
      </c>
      <c r="EE224" s="50">
        <v>3738290.0991999996</v>
      </c>
      <c r="EF224" s="51">
        <v>662680.57000000007</v>
      </c>
      <c r="EG224" s="52">
        <f t="shared" si="182"/>
        <v>-3075609.5291999998</v>
      </c>
      <c r="EI224" s="70">
        <f t="shared" si="183"/>
        <v>48950675.159617499</v>
      </c>
      <c r="EJ224" s="51"/>
      <c r="EK224" s="6">
        <v>684</v>
      </c>
      <c r="EL224" s="6" t="s">
        <v>209</v>
      </c>
      <c r="EM224" s="7">
        <v>39360</v>
      </c>
      <c r="EN224" s="7">
        <v>38335520.29518792</v>
      </c>
      <c r="EO224" s="7">
        <v>-4668048.5902188411</v>
      </c>
      <c r="EP224" s="53">
        <v>-1870318</v>
      </c>
      <c r="ER224" s="37">
        <v>36465202.29518792</v>
      </c>
      <c r="ES224" s="132"/>
      <c r="ET224" s="61">
        <v>17224734.780145064</v>
      </c>
      <c r="EU224" s="134"/>
      <c r="EV224" s="61">
        <v>53689937.075332984</v>
      </c>
      <c r="EX224" s="67">
        <v>10928604.309017017</v>
      </c>
      <c r="EY224" s="34">
        <v>0.25557211625606108</v>
      </c>
      <c r="EZ224" s="61">
        <v>277.65762980226162</v>
      </c>
      <c r="FB224" s="50">
        <v>3738290.0991999996</v>
      </c>
      <c r="FC224" s="51">
        <v>662680.57000000007</v>
      </c>
      <c r="FD224" s="52">
        <v>-3075609.5291999998</v>
      </c>
      <c r="FF224" s="70">
        <v>50614327.546132982</v>
      </c>
      <c r="FG224" s="51"/>
      <c r="FH224" s="6">
        <v>684</v>
      </c>
      <c r="FI224" s="6" t="s">
        <v>209</v>
      </c>
      <c r="FJ224" s="7">
        <v>39360</v>
      </c>
      <c r="FK224" s="7">
        <v>38370491.704023704</v>
      </c>
      <c r="FL224" s="7">
        <v>-4620785.3390582073</v>
      </c>
      <c r="FM224" s="53">
        <v>-1870318</v>
      </c>
      <c r="FO224" s="37">
        <v>36500173.704023704</v>
      </c>
      <c r="FP224" s="132"/>
      <c r="FQ224" s="134">
        <v>17224734.780145064</v>
      </c>
      <c r="FS224" s="67">
        <v>10963575.717852801</v>
      </c>
      <c r="FT224" s="34">
        <v>0.25638994410597626</v>
      </c>
      <c r="FU224" s="61">
        <v>278.54613104300813</v>
      </c>
      <c r="FW224" s="6">
        <v>684</v>
      </c>
      <c r="FX224" s="6" t="s">
        <v>209</v>
      </c>
      <c r="FY224" s="7">
        <v>39360</v>
      </c>
      <c r="FZ224" s="7">
        <v>54575739.651384123</v>
      </c>
      <c r="GA224" s="7">
        <v>-4663189.2213234976</v>
      </c>
      <c r="GB224" s="53">
        <v>-1870318</v>
      </c>
      <c r="GD224" s="37">
        <f t="shared" si="184"/>
        <v>52705421.651384123</v>
      </c>
      <c r="GF224" s="67">
        <f t="shared" si="185"/>
        <v>8231712.4850681648</v>
      </c>
      <c r="GG224" s="34">
        <f t="shared" si="186"/>
        <v>0.18509165615767439</v>
      </c>
      <c r="GH224" s="61">
        <f t="shared" si="187"/>
        <v>209.13903671413021</v>
      </c>
      <c r="GJ224" s="50">
        <v>3709859.1945179999</v>
      </c>
      <c r="GK224" s="51">
        <v>694337.88400000019</v>
      </c>
      <c r="GL224" s="52">
        <f t="shared" si="188"/>
        <v>-3015521.3105179998</v>
      </c>
      <c r="GN224" s="70">
        <f t="shared" si="189"/>
        <v>49689900.340866126</v>
      </c>
      <c r="GO224" s="51"/>
      <c r="GP224" s="125">
        <v>4</v>
      </c>
      <c r="GQ224" s="51"/>
      <c r="GR224" s="106" t="s">
        <v>1118</v>
      </c>
      <c r="GS224" s="88">
        <v>39620</v>
      </c>
      <c r="GT224" s="88">
        <v>46344027.166315958</v>
      </c>
      <c r="GU224" s="88">
        <v>-7160925.3134594271</v>
      </c>
      <c r="GV224" s="88">
        <v>-1870318</v>
      </c>
      <c r="GX224" s="97">
        <f t="shared" si="190"/>
        <v>44473709.166315958</v>
      </c>
      <c r="GZ224" s="88">
        <v>-3015521.3105179998</v>
      </c>
      <c r="HB224" s="97">
        <f t="shared" si="191"/>
        <v>41458187.855797961</v>
      </c>
      <c r="HD224" s="110">
        <v>684</v>
      </c>
      <c r="HE224" s="53"/>
    </row>
    <row r="225" spans="1:213" x14ac:dyDescent="0.25">
      <c r="A225" s="6">
        <v>686</v>
      </c>
      <c r="B225" s="6" t="s">
        <v>1119</v>
      </c>
      <c r="C225" s="7">
        <v>3196</v>
      </c>
      <c r="D225" s="7">
        <v>10218227.027637469</v>
      </c>
      <c r="E225" s="7">
        <v>3023841.142815588</v>
      </c>
      <c r="F225" s="53">
        <v>123549</v>
      </c>
      <c r="H225" s="37">
        <f t="shared" si="192"/>
        <v>10341776.027637469</v>
      </c>
      <c r="I225" s="132"/>
      <c r="J225" s="61">
        <v>1848405.9501162991</v>
      </c>
      <c r="K225" s="134"/>
      <c r="L225" s="134">
        <f t="shared" si="156"/>
        <v>12190181.977753768</v>
      </c>
      <c r="M225" s="190">
        <f t="shared" si="193"/>
        <v>3814.1996175700151</v>
      </c>
      <c r="O225" s="67">
        <f t="shared" si="194"/>
        <v>510590.97659114376</v>
      </c>
      <c r="P225" s="34">
        <f t="shared" si="195"/>
        <v>4.3716511694657623E-2</v>
      </c>
      <c r="Q225" s="61">
        <f t="shared" si="196"/>
        <v>159.75937940899365</v>
      </c>
      <c r="S225" s="50">
        <v>37654.327400000002</v>
      </c>
      <c r="T225" s="51">
        <v>97942.032100000011</v>
      </c>
      <c r="U225" s="52">
        <f t="shared" si="197"/>
        <v>60287.704700000009</v>
      </c>
      <c r="W225" s="50">
        <f t="shared" si="157"/>
        <v>12250469.682453768</v>
      </c>
      <c r="X225" s="52">
        <f t="shared" si="198"/>
        <v>1020872.473537814</v>
      </c>
      <c r="Y225" s="51"/>
      <c r="Z225" s="6">
        <v>686</v>
      </c>
      <c r="AA225" s="6" t="s">
        <v>210</v>
      </c>
      <c r="AB225" s="7">
        <v>3196</v>
      </c>
      <c r="AC225" s="7">
        <v>10218227.027637469</v>
      </c>
      <c r="AD225" s="7">
        <v>3023841.142815588</v>
      </c>
      <c r="AE225" s="53">
        <v>224992</v>
      </c>
      <c r="AG225" s="37">
        <f t="shared" si="199"/>
        <v>10443219.027637469</v>
      </c>
      <c r="AH225" s="132"/>
      <c r="AI225" s="61">
        <v>1848405.9501162991</v>
      </c>
      <c r="AJ225" s="134"/>
      <c r="AK225" s="61">
        <f t="shared" si="158"/>
        <v>12291624.977753768</v>
      </c>
      <c r="AM225" s="67">
        <f t="shared" si="200"/>
        <v>612033.97659114376</v>
      </c>
      <c r="AN225" s="34">
        <f t="shared" si="201"/>
        <v>5.2402004190919005E-2</v>
      </c>
      <c r="AO225" s="61">
        <f t="shared" si="202"/>
        <v>191.49999267557689</v>
      </c>
      <c r="AQ225" s="50">
        <v>37766.18</v>
      </c>
      <c r="AR225" s="51">
        <v>98232.97</v>
      </c>
      <c r="AS225" s="52">
        <f t="shared" si="159"/>
        <v>60466.79</v>
      </c>
      <c r="AU225" s="70">
        <f t="shared" si="160"/>
        <v>12352091.767753767</v>
      </c>
      <c r="AV225" s="51"/>
      <c r="AW225" s="6">
        <v>686</v>
      </c>
      <c r="AX225" s="6" t="s">
        <v>210</v>
      </c>
      <c r="AY225" s="7">
        <v>3196</v>
      </c>
      <c r="AZ225" s="7">
        <v>10217901.973065438</v>
      </c>
      <c r="BA225" s="7">
        <v>3023919.2628155886</v>
      </c>
      <c r="BB225" s="53">
        <v>224992</v>
      </c>
      <c r="BD225" s="37">
        <f t="shared" si="161"/>
        <v>10442893.973065438</v>
      </c>
      <c r="BE225" s="132"/>
      <c r="BF225" s="61">
        <v>1833845.668804423</v>
      </c>
      <c r="BG225" s="134"/>
      <c r="BH225" s="61">
        <f t="shared" si="162"/>
        <v>12276739.641869862</v>
      </c>
      <c r="BJ225" s="67">
        <f t="shared" si="203"/>
        <v>597148.64070723765</v>
      </c>
      <c r="BK225" s="34">
        <f t="shared" si="204"/>
        <v>5.112753012051497E-2</v>
      </c>
      <c r="BL225" s="61">
        <f t="shared" si="205"/>
        <v>186.84250335019951</v>
      </c>
      <c r="BN225" s="50">
        <v>37766.18</v>
      </c>
      <c r="BO225" s="51">
        <v>98232.97</v>
      </c>
      <c r="BP225" s="52">
        <f t="shared" si="163"/>
        <v>60466.79</v>
      </c>
      <c r="BR225" s="70">
        <f t="shared" si="164"/>
        <v>12337206.431869861</v>
      </c>
      <c r="BS225" s="51"/>
      <c r="BT225" s="6">
        <v>686</v>
      </c>
      <c r="BU225" s="6" t="s">
        <v>210</v>
      </c>
      <c r="BV225" s="7">
        <v>3196</v>
      </c>
      <c r="BW225" s="7">
        <v>10229108.653232627</v>
      </c>
      <c r="BX225" s="7">
        <v>3036636.1158555099</v>
      </c>
      <c r="BY225" s="53">
        <v>224992</v>
      </c>
      <c r="CA225" s="37">
        <f t="shared" si="165"/>
        <v>10454100.653232627</v>
      </c>
      <c r="CB225" s="132"/>
      <c r="CC225" s="61">
        <v>1833845.668804423</v>
      </c>
      <c r="CD225" s="134"/>
      <c r="CE225" s="61">
        <f t="shared" si="166"/>
        <v>12287946.322037049</v>
      </c>
      <c r="CG225" s="67">
        <f t="shared" si="167"/>
        <v>608355.32087442465</v>
      </c>
      <c r="CH225" s="34">
        <f t="shared" si="168"/>
        <v>5.2087039761398064E-2</v>
      </c>
      <c r="CI225" s="61">
        <f t="shared" si="207"/>
        <v>190.34897399074615</v>
      </c>
      <c r="CK225" s="50">
        <v>37766.18</v>
      </c>
      <c r="CL225" s="51">
        <v>98232.97</v>
      </c>
      <c r="CM225" s="52">
        <f t="shared" si="169"/>
        <v>60466.79</v>
      </c>
      <c r="CO225" s="70">
        <f t="shared" si="170"/>
        <v>12348413.112037048</v>
      </c>
      <c r="CP225" s="51"/>
      <c r="CQ225" s="6">
        <v>686</v>
      </c>
      <c r="CR225" s="6" t="s">
        <v>210</v>
      </c>
      <c r="CS225" s="7">
        <v>3196</v>
      </c>
      <c r="CT225" s="7">
        <v>10271531.363339853</v>
      </c>
      <c r="CU225" s="7">
        <v>3036636.1158555099</v>
      </c>
      <c r="CV225" s="53">
        <v>224992</v>
      </c>
      <c r="CX225" s="37">
        <f t="shared" si="171"/>
        <v>10496523.363339853</v>
      </c>
      <c r="CY225" s="132"/>
      <c r="CZ225" s="61">
        <v>1833845.668804423</v>
      </c>
      <c r="DA225" s="134"/>
      <c r="DB225" s="61">
        <f t="shared" si="172"/>
        <v>12330369.032144275</v>
      </c>
      <c r="DD225" s="67">
        <f t="shared" si="173"/>
        <v>650778.03098165058</v>
      </c>
      <c r="DE225" s="34">
        <f t="shared" si="174"/>
        <v>5.5719248295327296E-2</v>
      </c>
      <c r="DF225" s="61">
        <f t="shared" si="206"/>
        <v>203.62266301052895</v>
      </c>
      <c r="DH225" s="50">
        <v>37766.18</v>
      </c>
      <c r="DI225" s="51">
        <v>98232.97</v>
      </c>
      <c r="DJ225" s="52">
        <f t="shared" si="175"/>
        <v>60466.79</v>
      </c>
      <c r="DL225" s="70">
        <f t="shared" si="176"/>
        <v>12390835.822144274</v>
      </c>
      <c r="DM225" s="51"/>
      <c r="DN225" s="6">
        <v>686</v>
      </c>
      <c r="DO225" s="6" t="s">
        <v>210</v>
      </c>
      <c r="DP225" s="7">
        <v>3196</v>
      </c>
      <c r="DQ225" s="7">
        <v>10329881.223482521</v>
      </c>
      <c r="DR225" s="7">
        <v>3043053.368271993</v>
      </c>
      <c r="DS225" s="53">
        <v>224992</v>
      </c>
      <c r="DU225" s="37">
        <f t="shared" si="177"/>
        <v>10554873.223482521</v>
      </c>
      <c r="DV225" s="132"/>
      <c r="DW225" s="61">
        <v>1837191.2283793916</v>
      </c>
      <c r="DX225" s="134"/>
      <c r="DY225" s="61">
        <f t="shared" si="178"/>
        <v>12392064.451861912</v>
      </c>
      <c r="EA225" s="67">
        <f t="shared" si="179"/>
        <v>712473.4506992884</v>
      </c>
      <c r="EB225" s="34">
        <f t="shared" si="180"/>
        <v>6.1001575365812598E-2</v>
      </c>
      <c r="EC225" s="61">
        <f t="shared" si="181"/>
        <v>222.92661160803766</v>
      </c>
      <c r="EE225" s="50">
        <v>37766.18</v>
      </c>
      <c r="EF225" s="51">
        <v>98232.97</v>
      </c>
      <c r="EG225" s="52">
        <f t="shared" si="182"/>
        <v>60466.79</v>
      </c>
      <c r="EI225" s="70">
        <f t="shared" si="183"/>
        <v>12452531.241861911</v>
      </c>
      <c r="EJ225" s="51"/>
      <c r="EK225" s="6">
        <v>686</v>
      </c>
      <c r="EL225" s="6" t="s">
        <v>210</v>
      </c>
      <c r="EM225" s="7">
        <v>3196</v>
      </c>
      <c r="EN225" s="7">
        <v>10497192.636401204</v>
      </c>
      <c r="EO225" s="7">
        <v>3043053.368271993</v>
      </c>
      <c r="EP225" s="53">
        <v>224992</v>
      </c>
      <c r="ER225" s="37">
        <v>10722184.636401204</v>
      </c>
      <c r="ES225" s="132"/>
      <c r="ET225" s="61">
        <v>1837191.2283793916</v>
      </c>
      <c r="EU225" s="134"/>
      <c r="EV225" s="61">
        <v>12559375.864780596</v>
      </c>
      <c r="EX225" s="67">
        <v>1020465.9636179712</v>
      </c>
      <c r="EY225" s="34">
        <v>8.8436947021759152E-2</v>
      </c>
      <c r="EZ225" s="61">
        <v>319.29473204567307</v>
      </c>
      <c r="FB225" s="50">
        <v>37766.18</v>
      </c>
      <c r="FC225" s="51">
        <v>98232.97</v>
      </c>
      <c r="FD225" s="52">
        <v>60466.79</v>
      </c>
      <c r="FF225" s="70">
        <v>12619842.654780595</v>
      </c>
      <c r="FG225" s="51"/>
      <c r="FH225" s="6">
        <v>686</v>
      </c>
      <c r="FI225" s="6" t="s">
        <v>210</v>
      </c>
      <c r="FJ225" s="7">
        <v>3196</v>
      </c>
      <c r="FK225" s="7">
        <v>10505586.370877821</v>
      </c>
      <c r="FL225" s="7">
        <v>3052445.516429401</v>
      </c>
      <c r="FM225" s="53">
        <v>224992</v>
      </c>
      <c r="FO225" s="37">
        <v>10730578.370877821</v>
      </c>
      <c r="FP225" s="132"/>
      <c r="FQ225" s="134">
        <v>1837191.2283793916</v>
      </c>
      <c r="FS225" s="67">
        <v>1028859.6980945878</v>
      </c>
      <c r="FT225" s="34">
        <v>8.9164375743234034E-2</v>
      </c>
      <c r="FU225" s="61">
        <v>321.92105697577841</v>
      </c>
      <c r="FW225" s="6">
        <v>686</v>
      </c>
      <c r="FX225" s="6" t="s">
        <v>210</v>
      </c>
      <c r="FY225" s="7">
        <v>3196</v>
      </c>
      <c r="FZ225" s="7">
        <v>12244940.24674686</v>
      </c>
      <c r="GA225" s="7">
        <v>3055751.8657785794</v>
      </c>
      <c r="GB225" s="53">
        <v>224992</v>
      </c>
      <c r="GD225" s="37">
        <f t="shared" si="184"/>
        <v>12469932.24674686</v>
      </c>
      <c r="GF225" s="67">
        <f t="shared" si="185"/>
        <v>790341.24558423646</v>
      </c>
      <c r="GG225" s="34">
        <f t="shared" si="186"/>
        <v>6.7668572084892645E-2</v>
      </c>
      <c r="GH225" s="61">
        <f t="shared" si="187"/>
        <v>247.2907526859313</v>
      </c>
      <c r="GJ225" s="50">
        <v>46491.597480000004</v>
      </c>
      <c r="GK225" s="51">
        <v>76561.972000000009</v>
      </c>
      <c r="GL225" s="52">
        <f t="shared" si="188"/>
        <v>30070.374520000005</v>
      </c>
      <c r="GN225" s="70">
        <f t="shared" si="189"/>
        <v>12500002.621266861</v>
      </c>
      <c r="GO225" s="51"/>
      <c r="GP225" s="125">
        <v>11</v>
      </c>
      <c r="GQ225" s="51"/>
      <c r="GR225" s="106" t="s">
        <v>1119</v>
      </c>
      <c r="GS225" s="88">
        <v>3255</v>
      </c>
      <c r="GT225" s="88">
        <v>11454599.001162624</v>
      </c>
      <c r="GU225" s="88">
        <v>2949466.2553992546</v>
      </c>
      <c r="GV225" s="88">
        <v>224992</v>
      </c>
      <c r="GX225" s="97">
        <f t="shared" si="190"/>
        <v>11679591.001162624</v>
      </c>
      <c r="GZ225" s="88">
        <v>30070.374520000005</v>
      </c>
      <c r="HB225" s="97">
        <f t="shared" si="191"/>
        <v>11709661.375682624</v>
      </c>
      <c r="HD225" s="110">
        <v>686</v>
      </c>
      <c r="HE225" s="53"/>
    </row>
    <row r="226" spans="1:213" x14ac:dyDescent="0.25">
      <c r="A226" s="6">
        <v>687</v>
      </c>
      <c r="B226" s="6" t="s">
        <v>1120</v>
      </c>
      <c r="C226" s="7">
        <v>1651</v>
      </c>
      <c r="D226" s="7">
        <v>7258797.6208701227</v>
      </c>
      <c r="E226" s="7">
        <v>1296036.0085953865</v>
      </c>
      <c r="F226" s="53">
        <v>45391</v>
      </c>
      <c r="H226" s="37">
        <f t="shared" si="192"/>
        <v>7304188.6208701227</v>
      </c>
      <c r="I226" s="132"/>
      <c r="J226" s="61">
        <v>1074601.2901403112</v>
      </c>
      <c r="K226" s="134"/>
      <c r="L226" s="134">
        <f t="shared" si="156"/>
        <v>8378789.9110104339</v>
      </c>
      <c r="M226" s="190">
        <f t="shared" si="193"/>
        <v>5074.9787468264285</v>
      </c>
      <c r="O226" s="67">
        <f t="shared" si="194"/>
        <v>418340.93718443904</v>
      </c>
      <c r="P226" s="34">
        <f t="shared" si="195"/>
        <v>5.2552429964684982E-2</v>
      </c>
      <c r="Q226" s="61">
        <f t="shared" si="196"/>
        <v>253.38639441819444</v>
      </c>
      <c r="S226" s="50">
        <v>24468.516000000003</v>
      </c>
      <c r="T226" s="51">
        <v>134576.83799999999</v>
      </c>
      <c r="U226" s="52">
        <f t="shared" si="197"/>
        <v>110108.32199999999</v>
      </c>
      <c r="W226" s="50">
        <f t="shared" si="157"/>
        <v>8488898.2330104336</v>
      </c>
      <c r="X226" s="52">
        <f t="shared" si="198"/>
        <v>707408.18608420284</v>
      </c>
      <c r="Y226" s="51"/>
      <c r="Z226" s="6">
        <v>687</v>
      </c>
      <c r="AA226" s="6" t="s">
        <v>211</v>
      </c>
      <c r="AB226" s="7">
        <v>1651</v>
      </c>
      <c r="AC226" s="7">
        <v>7258797.6208701208</v>
      </c>
      <c r="AD226" s="7">
        <v>1296036.0085953865</v>
      </c>
      <c r="AE226" s="53">
        <v>-80470</v>
      </c>
      <c r="AG226" s="37">
        <f t="shared" si="199"/>
        <v>7178327.6208701208</v>
      </c>
      <c r="AH226" s="132"/>
      <c r="AI226" s="61">
        <v>1074601.2901403112</v>
      </c>
      <c r="AJ226" s="134"/>
      <c r="AK226" s="61">
        <f t="shared" si="158"/>
        <v>8252928.9110104321</v>
      </c>
      <c r="AM226" s="67">
        <f t="shared" si="200"/>
        <v>292479.93718443718</v>
      </c>
      <c r="AN226" s="34">
        <f t="shared" si="201"/>
        <v>3.6741638335489997E-2</v>
      </c>
      <c r="AO226" s="61">
        <f t="shared" si="202"/>
        <v>177.15320241334777</v>
      </c>
      <c r="AQ226" s="50">
        <v>24541.200000000001</v>
      </c>
      <c r="AR226" s="51">
        <v>134976.6</v>
      </c>
      <c r="AS226" s="52">
        <f t="shared" si="159"/>
        <v>110435.40000000001</v>
      </c>
      <c r="AU226" s="70">
        <f t="shared" si="160"/>
        <v>8363364.3110104324</v>
      </c>
      <c r="AV226" s="51"/>
      <c r="AW226" s="6">
        <v>687</v>
      </c>
      <c r="AX226" s="6" t="s">
        <v>211</v>
      </c>
      <c r="AY226" s="7">
        <v>1651</v>
      </c>
      <c r="AZ226" s="7">
        <v>7247735.3796142042</v>
      </c>
      <c r="BA226" s="7">
        <v>1296076.7605953868</v>
      </c>
      <c r="BB226" s="53">
        <v>-80470</v>
      </c>
      <c r="BD226" s="37">
        <f t="shared" si="161"/>
        <v>7167265.3796142042</v>
      </c>
      <c r="BE226" s="132"/>
      <c r="BF226" s="61">
        <v>1070521.0083850592</v>
      </c>
      <c r="BG226" s="134"/>
      <c r="BH226" s="61">
        <f t="shared" si="162"/>
        <v>8237786.3879992636</v>
      </c>
      <c r="BJ226" s="67">
        <f t="shared" si="203"/>
        <v>277337.41417326871</v>
      </c>
      <c r="BK226" s="34">
        <f t="shared" si="204"/>
        <v>3.4839418616356421E-2</v>
      </c>
      <c r="BL226" s="61">
        <f t="shared" si="205"/>
        <v>167.98147436297319</v>
      </c>
      <c r="BN226" s="50">
        <v>24541.200000000001</v>
      </c>
      <c r="BO226" s="51">
        <v>134976.6</v>
      </c>
      <c r="BP226" s="52">
        <f t="shared" si="163"/>
        <v>110435.40000000001</v>
      </c>
      <c r="BR226" s="70">
        <f t="shared" si="164"/>
        <v>8348221.787999264</v>
      </c>
      <c r="BS226" s="51"/>
      <c r="BT226" s="6">
        <v>687</v>
      </c>
      <c r="BU226" s="6" t="s">
        <v>211</v>
      </c>
      <c r="BV226" s="7">
        <v>1651</v>
      </c>
      <c r="BW226" s="7">
        <v>7243047.8970708968</v>
      </c>
      <c r="BX226" s="7">
        <v>1291194.1282713963</v>
      </c>
      <c r="BY226" s="53">
        <v>-80470</v>
      </c>
      <c r="CA226" s="37">
        <f t="shared" si="165"/>
        <v>7162577.8970708968</v>
      </c>
      <c r="CB226" s="132"/>
      <c r="CC226" s="61">
        <v>1070521.0083850592</v>
      </c>
      <c r="CD226" s="134"/>
      <c r="CE226" s="61">
        <f t="shared" si="166"/>
        <v>8233098.9054559562</v>
      </c>
      <c r="CG226" s="67">
        <f t="shared" si="167"/>
        <v>272649.93162996136</v>
      </c>
      <c r="CH226" s="34">
        <f t="shared" si="168"/>
        <v>3.4250572113009706E-2</v>
      </c>
      <c r="CI226" s="61">
        <f t="shared" si="207"/>
        <v>165.14229656569435</v>
      </c>
      <c r="CK226" s="50">
        <v>24541.200000000001</v>
      </c>
      <c r="CL226" s="51">
        <v>134976.6</v>
      </c>
      <c r="CM226" s="52">
        <f t="shared" si="169"/>
        <v>110435.40000000001</v>
      </c>
      <c r="CO226" s="70">
        <f t="shared" si="170"/>
        <v>8343534.3054559566</v>
      </c>
      <c r="CP226" s="51"/>
      <c r="CQ226" s="6">
        <v>687</v>
      </c>
      <c r="CR226" s="6" t="s">
        <v>211</v>
      </c>
      <c r="CS226" s="7">
        <v>1651</v>
      </c>
      <c r="CT226" s="7">
        <v>7162313.6696556108</v>
      </c>
      <c r="CU226" s="7">
        <v>1291194.1282713963</v>
      </c>
      <c r="CV226" s="53">
        <v>-80470</v>
      </c>
      <c r="CX226" s="37">
        <f t="shared" si="171"/>
        <v>7081843.6696556108</v>
      </c>
      <c r="CY226" s="132"/>
      <c r="CZ226" s="61">
        <v>1070521.0083850592</v>
      </c>
      <c r="DA226" s="134"/>
      <c r="DB226" s="61">
        <f t="shared" si="172"/>
        <v>8152364.6780406702</v>
      </c>
      <c r="DD226" s="67">
        <f t="shared" si="173"/>
        <v>191915.70421467535</v>
      </c>
      <c r="DE226" s="34">
        <f t="shared" si="174"/>
        <v>2.4108653273916505E-2</v>
      </c>
      <c r="DF226" s="61">
        <f t="shared" si="206"/>
        <v>116.24209825237756</v>
      </c>
      <c r="DH226" s="50">
        <v>24541.200000000001</v>
      </c>
      <c r="DI226" s="51">
        <v>134976.6</v>
      </c>
      <c r="DJ226" s="52">
        <f t="shared" si="175"/>
        <v>110435.40000000001</v>
      </c>
      <c r="DL226" s="70">
        <f t="shared" si="176"/>
        <v>8262800.0780406706</v>
      </c>
      <c r="DM226" s="51"/>
      <c r="DN226" s="6">
        <v>687</v>
      </c>
      <c r="DO226" s="6" t="s">
        <v>211</v>
      </c>
      <c r="DP226" s="7">
        <v>1651</v>
      </c>
      <c r="DQ226" s="7">
        <v>7184939.0078215552</v>
      </c>
      <c r="DR226" s="7">
        <v>1286201.8606183182</v>
      </c>
      <c r="DS226" s="53">
        <v>-80470</v>
      </c>
      <c r="DU226" s="37">
        <f t="shared" si="177"/>
        <v>7104469.0078215552</v>
      </c>
      <c r="DV226" s="132"/>
      <c r="DW226" s="61">
        <v>1068382.8246384677</v>
      </c>
      <c r="DX226" s="134"/>
      <c r="DY226" s="61">
        <f t="shared" si="178"/>
        <v>8172851.8324600235</v>
      </c>
      <c r="EA226" s="67">
        <f t="shared" si="179"/>
        <v>212402.85863402858</v>
      </c>
      <c r="EB226" s="34">
        <f t="shared" si="180"/>
        <v>2.6682271230229662E-2</v>
      </c>
      <c r="EC226" s="61">
        <f t="shared" si="181"/>
        <v>128.65103490855759</v>
      </c>
      <c r="EE226" s="50">
        <v>24541.200000000001</v>
      </c>
      <c r="EF226" s="51">
        <v>134976.6</v>
      </c>
      <c r="EG226" s="52">
        <f t="shared" si="182"/>
        <v>110435.40000000001</v>
      </c>
      <c r="EI226" s="70">
        <f t="shared" si="183"/>
        <v>8283287.2324600238</v>
      </c>
      <c r="EJ226" s="51"/>
      <c r="EK226" s="6">
        <v>687</v>
      </c>
      <c r="EL226" s="6" t="s">
        <v>211</v>
      </c>
      <c r="EM226" s="7">
        <v>1651</v>
      </c>
      <c r="EN226" s="7">
        <v>7285267.5258586528</v>
      </c>
      <c r="EO226" s="7">
        <v>1286201.8606183182</v>
      </c>
      <c r="EP226" s="53">
        <v>-80470</v>
      </c>
      <c r="ER226" s="37">
        <v>7204797.5258586528</v>
      </c>
      <c r="ES226" s="132"/>
      <c r="ET226" s="61">
        <v>1068382.8246384677</v>
      </c>
      <c r="EU226" s="134"/>
      <c r="EV226" s="61">
        <v>8273180.350497121</v>
      </c>
      <c r="EX226" s="67">
        <v>386118.93667112663</v>
      </c>
      <c r="EY226" s="34">
        <v>4.8955994686976992E-2</v>
      </c>
      <c r="EZ226" s="61">
        <v>233.86973753550978</v>
      </c>
      <c r="FB226" s="50">
        <v>24541.200000000001</v>
      </c>
      <c r="FC226" s="51">
        <v>134976.6</v>
      </c>
      <c r="FD226" s="52">
        <v>110435.40000000001</v>
      </c>
      <c r="FF226" s="70">
        <v>8383615.7504971214</v>
      </c>
      <c r="FG226" s="51"/>
      <c r="FH226" s="6">
        <v>687</v>
      </c>
      <c r="FI226" s="6" t="s">
        <v>211</v>
      </c>
      <c r="FJ226" s="7">
        <v>1651</v>
      </c>
      <c r="FK226" s="7">
        <v>7273063.1401396692</v>
      </c>
      <c r="FL226" s="7">
        <v>1274520.2873527561</v>
      </c>
      <c r="FM226" s="53">
        <v>-80470</v>
      </c>
      <c r="FO226" s="37">
        <v>7192593.1401396692</v>
      </c>
      <c r="FP226" s="132"/>
      <c r="FQ226" s="134">
        <v>1068382.8246384677</v>
      </c>
      <c r="FS226" s="67">
        <v>373914.5509521421</v>
      </c>
      <c r="FT226" s="34">
        <v>4.7408601421141602E-2</v>
      </c>
      <c r="FU226" s="61">
        <v>226.47762020117631</v>
      </c>
      <c r="FW226" s="6">
        <v>687</v>
      </c>
      <c r="FX226" s="6" t="s">
        <v>211</v>
      </c>
      <c r="FY226" s="7">
        <v>1651</v>
      </c>
      <c r="FZ226" s="7">
        <v>8244234.230137323</v>
      </c>
      <c r="GA226" s="7">
        <v>1238733.0916729374</v>
      </c>
      <c r="GB226" s="53">
        <v>-80470</v>
      </c>
      <c r="GD226" s="37">
        <f t="shared" si="184"/>
        <v>8163764.230137323</v>
      </c>
      <c r="GF226" s="67">
        <f t="shared" si="185"/>
        <v>203315.25631132815</v>
      </c>
      <c r="GG226" s="34">
        <f t="shared" si="186"/>
        <v>2.5540677037165865E-2</v>
      </c>
      <c r="GH226" s="61">
        <f t="shared" si="187"/>
        <v>123.14673307772753</v>
      </c>
      <c r="GJ226" s="50">
        <v>44247.539680000002</v>
      </c>
      <c r="GK226" s="51">
        <v>117549.02770000001</v>
      </c>
      <c r="GL226" s="52">
        <f t="shared" si="188"/>
        <v>73301.488020000004</v>
      </c>
      <c r="GN226" s="70">
        <f t="shared" si="189"/>
        <v>8237065.7181573231</v>
      </c>
      <c r="GO226" s="51"/>
      <c r="GP226" s="125">
        <v>11</v>
      </c>
      <c r="GQ226" s="51"/>
      <c r="GR226" s="106" t="s">
        <v>1120</v>
      </c>
      <c r="GS226" s="88">
        <v>1698</v>
      </c>
      <c r="GT226" s="88">
        <v>8040918.9738259949</v>
      </c>
      <c r="GU226" s="88">
        <v>1299101.8691163664</v>
      </c>
      <c r="GV226" s="88">
        <v>-80470</v>
      </c>
      <c r="GX226" s="97">
        <f t="shared" si="190"/>
        <v>7960448.9738259949</v>
      </c>
      <c r="GZ226" s="88">
        <v>73301.488020000004</v>
      </c>
      <c r="HB226" s="97">
        <f t="shared" si="191"/>
        <v>8033750.4618459949</v>
      </c>
      <c r="HD226" s="110">
        <v>687</v>
      </c>
      <c r="HE226" s="53"/>
    </row>
    <row r="227" spans="1:213" x14ac:dyDescent="0.25">
      <c r="A227" s="6">
        <v>689</v>
      </c>
      <c r="B227" s="6" t="s">
        <v>1121</v>
      </c>
      <c r="C227" s="7">
        <v>3335</v>
      </c>
      <c r="D227" s="7">
        <v>8715696.6686027851</v>
      </c>
      <c r="E227" s="7">
        <v>1300352.2553871931</v>
      </c>
      <c r="F227" s="53">
        <v>-419979</v>
      </c>
      <c r="H227" s="37">
        <f t="shared" si="192"/>
        <v>8295717.6686027851</v>
      </c>
      <c r="I227" s="132"/>
      <c r="J227" s="61">
        <v>1690485.1898481278</v>
      </c>
      <c r="K227" s="134"/>
      <c r="L227" s="134">
        <f t="shared" si="156"/>
        <v>9986202.8584509119</v>
      </c>
      <c r="M227" s="190">
        <f t="shared" si="193"/>
        <v>2994.3636756974247</v>
      </c>
      <c r="O227" s="67">
        <f t="shared" si="194"/>
        <v>-282515.78958830982</v>
      </c>
      <c r="P227" s="34">
        <f t="shared" si="195"/>
        <v>-2.7512272881510421E-2</v>
      </c>
      <c r="Q227" s="61">
        <f t="shared" si="196"/>
        <v>-84.712380686149871</v>
      </c>
      <c r="S227" s="50">
        <v>86346.674239999993</v>
      </c>
      <c r="T227" s="51">
        <v>70754.792100000006</v>
      </c>
      <c r="U227" s="52">
        <f t="shared" si="197"/>
        <v>-15591.882139999987</v>
      </c>
      <c r="W227" s="50">
        <f t="shared" si="157"/>
        <v>9970610.9763109125</v>
      </c>
      <c r="X227" s="52">
        <f t="shared" si="198"/>
        <v>830884.24802590942</v>
      </c>
      <c r="Y227" s="51"/>
      <c r="Z227" s="6">
        <v>689</v>
      </c>
      <c r="AA227" s="6" t="s">
        <v>212</v>
      </c>
      <c r="AB227" s="7">
        <v>3335</v>
      </c>
      <c r="AC227" s="7">
        <v>8715696.6686027851</v>
      </c>
      <c r="AD227" s="7">
        <v>1300352.2553871931</v>
      </c>
      <c r="AE227" s="53">
        <v>-299473</v>
      </c>
      <c r="AG227" s="37">
        <f t="shared" si="199"/>
        <v>8416223.6686027851</v>
      </c>
      <c r="AH227" s="132"/>
      <c r="AI227" s="61">
        <v>1690485.1898481278</v>
      </c>
      <c r="AJ227" s="134"/>
      <c r="AK227" s="61">
        <f t="shared" si="158"/>
        <v>10106708.858450912</v>
      </c>
      <c r="AM227" s="67">
        <f t="shared" si="200"/>
        <v>-162009.78958830982</v>
      </c>
      <c r="AN227" s="34">
        <f t="shared" si="201"/>
        <v>-1.5777020983941854E-2</v>
      </c>
      <c r="AO227" s="61">
        <f t="shared" si="202"/>
        <v>-48.578647552716589</v>
      </c>
      <c r="AQ227" s="50">
        <v>86603.168000000005</v>
      </c>
      <c r="AR227" s="51">
        <v>70964.97</v>
      </c>
      <c r="AS227" s="52">
        <f t="shared" si="159"/>
        <v>-15638.198000000004</v>
      </c>
      <c r="AU227" s="70">
        <f t="shared" si="160"/>
        <v>10091070.660450911</v>
      </c>
      <c r="AV227" s="51"/>
      <c r="AW227" s="6">
        <v>689</v>
      </c>
      <c r="AX227" s="6" t="s">
        <v>212</v>
      </c>
      <c r="AY227" s="7">
        <v>3335</v>
      </c>
      <c r="AZ227" s="7">
        <v>8696804.8956866395</v>
      </c>
      <c r="BA227" s="7">
        <v>1300434.7193871934</v>
      </c>
      <c r="BB227" s="53">
        <v>-299473</v>
      </c>
      <c r="BD227" s="37">
        <f t="shared" si="161"/>
        <v>8397331.8956866395</v>
      </c>
      <c r="BE227" s="132"/>
      <c r="BF227" s="61">
        <v>1686986.3232640582</v>
      </c>
      <c r="BG227" s="134"/>
      <c r="BH227" s="61">
        <f t="shared" si="162"/>
        <v>10084318.218950698</v>
      </c>
      <c r="BJ227" s="67">
        <f t="shared" si="203"/>
        <v>-184400.42908852361</v>
      </c>
      <c r="BK227" s="34">
        <f t="shared" si="204"/>
        <v>-1.7957491621774471E-2</v>
      </c>
      <c r="BL227" s="61">
        <f t="shared" si="205"/>
        <v>-55.292482485314423</v>
      </c>
      <c r="BN227" s="50">
        <v>86603.168000000005</v>
      </c>
      <c r="BO227" s="51">
        <v>70964.97</v>
      </c>
      <c r="BP227" s="52">
        <f t="shared" si="163"/>
        <v>-15638.198000000004</v>
      </c>
      <c r="BR227" s="70">
        <f t="shared" si="164"/>
        <v>10068680.020950697</v>
      </c>
      <c r="BS227" s="51"/>
      <c r="BT227" s="6">
        <v>689</v>
      </c>
      <c r="BU227" s="6" t="s">
        <v>212</v>
      </c>
      <c r="BV227" s="7">
        <v>3335</v>
      </c>
      <c r="BW227" s="7">
        <v>8690312.1547456663</v>
      </c>
      <c r="BX227" s="7">
        <v>1295397.2636514036</v>
      </c>
      <c r="BY227" s="53">
        <v>-299473</v>
      </c>
      <c r="CA227" s="37">
        <f t="shared" si="165"/>
        <v>8390839.1547456663</v>
      </c>
      <c r="CB227" s="132"/>
      <c r="CC227" s="61">
        <v>1686986.3232640582</v>
      </c>
      <c r="CD227" s="134"/>
      <c r="CE227" s="61">
        <f t="shared" si="166"/>
        <v>10077825.478009725</v>
      </c>
      <c r="CG227" s="67">
        <f t="shared" si="167"/>
        <v>-190893.17002949677</v>
      </c>
      <c r="CH227" s="34">
        <f t="shared" si="168"/>
        <v>-1.8589775080257671E-2</v>
      </c>
      <c r="CI227" s="61">
        <f t="shared" si="207"/>
        <v>-57.23933134317744</v>
      </c>
      <c r="CK227" s="50">
        <v>86603.168000000005</v>
      </c>
      <c r="CL227" s="51">
        <v>70964.97</v>
      </c>
      <c r="CM227" s="52">
        <f t="shared" si="169"/>
        <v>-15638.198000000004</v>
      </c>
      <c r="CO227" s="70">
        <f t="shared" si="170"/>
        <v>10062187.280009724</v>
      </c>
      <c r="CP227" s="51"/>
      <c r="CQ227" s="6">
        <v>689</v>
      </c>
      <c r="CR227" s="6" t="s">
        <v>212</v>
      </c>
      <c r="CS227" s="7">
        <v>3335</v>
      </c>
      <c r="CT227" s="7">
        <v>8867468.3652453795</v>
      </c>
      <c r="CU227" s="7">
        <v>1295397.2636514036</v>
      </c>
      <c r="CV227" s="53">
        <v>-299473</v>
      </c>
      <c r="CX227" s="37">
        <f t="shared" si="171"/>
        <v>8567995.3652453795</v>
      </c>
      <c r="CY227" s="132"/>
      <c r="CZ227" s="61">
        <v>1686986.3232640582</v>
      </c>
      <c r="DA227" s="134"/>
      <c r="DB227" s="61">
        <f t="shared" si="172"/>
        <v>10254981.688509438</v>
      </c>
      <c r="DD227" s="67">
        <f t="shared" si="173"/>
        <v>-13736.959529783577</v>
      </c>
      <c r="DE227" s="34">
        <f t="shared" si="174"/>
        <v>-1.3377481651429416E-3</v>
      </c>
      <c r="DF227" s="61">
        <f t="shared" si="206"/>
        <v>-4.1190283447626914</v>
      </c>
      <c r="DH227" s="50">
        <v>86603.168000000005</v>
      </c>
      <c r="DI227" s="51">
        <v>70964.97</v>
      </c>
      <c r="DJ227" s="52">
        <f t="shared" si="175"/>
        <v>-15638.198000000004</v>
      </c>
      <c r="DL227" s="70">
        <f t="shared" si="176"/>
        <v>10239343.490509437</v>
      </c>
      <c r="DM227" s="51"/>
      <c r="DN227" s="6">
        <v>689</v>
      </c>
      <c r="DO227" s="6" t="s">
        <v>212</v>
      </c>
      <c r="DP227" s="7">
        <v>3335</v>
      </c>
      <c r="DQ227" s="7">
        <v>8879272.5842381343</v>
      </c>
      <c r="DR227" s="7">
        <v>1279067.1173901712</v>
      </c>
      <c r="DS227" s="53">
        <v>-299473</v>
      </c>
      <c r="DU227" s="37">
        <f t="shared" si="177"/>
        <v>8579799.5842381343</v>
      </c>
      <c r="DV227" s="132"/>
      <c r="DW227" s="61">
        <v>1690663.3346389572</v>
      </c>
      <c r="DX227" s="134"/>
      <c r="DY227" s="61">
        <f t="shared" si="178"/>
        <v>10270462.918877091</v>
      </c>
      <c r="EA227" s="67">
        <f t="shared" si="179"/>
        <v>1744.2708378694952</v>
      </c>
      <c r="EB227" s="34">
        <f t="shared" si="180"/>
        <v>1.6986256003835083E-4</v>
      </c>
      <c r="EC227" s="61">
        <f t="shared" si="181"/>
        <v>0.52301974149010344</v>
      </c>
      <c r="EE227" s="50">
        <v>86603.168000000005</v>
      </c>
      <c r="EF227" s="51">
        <v>70964.97</v>
      </c>
      <c r="EG227" s="52">
        <f t="shared" si="182"/>
        <v>-15638.198000000004</v>
      </c>
      <c r="EI227" s="70">
        <f t="shared" si="183"/>
        <v>10254824.72087709</v>
      </c>
      <c r="EJ227" s="51"/>
      <c r="EK227" s="6">
        <v>689</v>
      </c>
      <c r="EL227" s="6" t="s">
        <v>212</v>
      </c>
      <c r="EM227" s="7">
        <v>3335</v>
      </c>
      <c r="EN227" s="7">
        <v>9052949.8080608379</v>
      </c>
      <c r="EO227" s="7">
        <v>1279067.1173901712</v>
      </c>
      <c r="EP227" s="53">
        <v>-299473</v>
      </c>
      <c r="ER227" s="37">
        <v>8753476.8080608379</v>
      </c>
      <c r="ES227" s="132"/>
      <c r="ET227" s="61">
        <v>1690663.3346389572</v>
      </c>
      <c r="EU227" s="134"/>
      <c r="EV227" s="61">
        <v>10444140.142699795</v>
      </c>
      <c r="EX227" s="67">
        <v>323925.41466057114</v>
      </c>
      <c r="EY227" s="34">
        <v>3.2007761037233566E-2</v>
      </c>
      <c r="EZ227" s="61">
        <v>97.129059868237221</v>
      </c>
      <c r="FB227" s="50">
        <v>86603.168000000005</v>
      </c>
      <c r="FC227" s="51">
        <v>70964.97</v>
      </c>
      <c r="FD227" s="52">
        <v>-15638.198000000004</v>
      </c>
      <c r="FF227" s="70">
        <v>10428501.944699794</v>
      </c>
      <c r="FG227" s="51"/>
      <c r="FH227" s="6">
        <v>689</v>
      </c>
      <c r="FI227" s="6" t="s">
        <v>212</v>
      </c>
      <c r="FJ227" s="7">
        <v>3335</v>
      </c>
      <c r="FK227" s="7">
        <v>9042012.3178598434</v>
      </c>
      <c r="FL227" s="7">
        <v>1269174.8020320325</v>
      </c>
      <c r="FM227" s="53">
        <v>-299473</v>
      </c>
      <c r="FO227" s="37">
        <v>8742539.3178598434</v>
      </c>
      <c r="FP227" s="132"/>
      <c r="FQ227" s="134">
        <v>1690663.3346389572</v>
      </c>
      <c r="FS227" s="67">
        <v>312987.92445957661</v>
      </c>
      <c r="FT227" s="34">
        <v>3.092700430480071E-2</v>
      </c>
      <c r="FU227" s="61">
        <v>93.849452611567202</v>
      </c>
      <c r="FW227" s="6">
        <v>689</v>
      </c>
      <c r="FX227" s="6" t="s">
        <v>212</v>
      </c>
      <c r="FY227" s="7">
        <v>3335</v>
      </c>
      <c r="FZ227" s="7">
        <v>10749263.494293362</v>
      </c>
      <c r="GA227" s="7">
        <v>1362245.4941570831</v>
      </c>
      <c r="GB227" s="53">
        <v>-299473</v>
      </c>
      <c r="GD227" s="37">
        <f t="shared" si="184"/>
        <v>10449790.494293362</v>
      </c>
      <c r="GF227" s="67">
        <f t="shared" si="185"/>
        <v>181071.84625414014</v>
      </c>
      <c r="GG227" s="34">
        <f t="shared" si="186"/>
        <v>1.7633343794915952E-2</v>
      </c>
      <c r="GH227" s="61">
        <f t="shared" si="187"/>
        <v>54.294406672905588</v>
      </c>
      <c r="GJ227" s="50">
        <v>68641.768000000011</v>
      </c>
      <c r="GK227" s="51">
        <v>143949.70770000003</v>
      </c>
      <c r="GL227" s="52">
        <f t="shared" si="188"/>
        <v>75307.939700000017</v>
      </c>
      <c r="GN227" s="70">
        <f t="shared" si="189"/>
        <v>10525098.433993362</v>
      </c>
      <c r="GO227" s="51"/>
      <c r="GP227" s="125">
        <v>9</v>
      </c>
      <c r="GQ227" s="51"/>
      <c r="GR227" s="106" t="s">
        <v>1121</v>
      </c>
      <c r="GS227" s="88">
        <v>3436</v>
      </c>
      <c r="GT227" s="88">
        <v>10568191.648039222</v>
      </c>
      <c r="GU227" s="88">
        <v>1281207.2651496725</v>
      </c>
      <c r="GV227" s="88">
        <v>-299473</v>
      </c>
      <c r="GX227" s="97">
        <f t="shared" si="190"/>
        <v>10268718.648039222</v>
      </c>
      <c r="GZ227" s="88">
        <v>75307.939700000017</v>
      </c>
      <c r="HB227" s="97">
        <f t="shared" si="191"/>
        <v>10344026.587739222</v>
      </c>
      <c r="HD227" s="110">
        <v>689</v>
      </c>
      <c r="HE227" s="53"/>
    </row>
    <row r="228" spans="1:213" x14ac:dyDescent="0.25">
      <c r="A228" s="6">
        <v>691</v>
      </c>
      <c r="B228" s="6" t="s">
        <v>1122</v>
      </c>
      <c r="C228" s="7">
        <v>2743</v>
      </c>
      <c r="D228" s="7">
        <v>9695059.2568316236</v>
      </c>
      <c r="E228" s="7">
        <v>3106801.2429046547</v>
      </c>
      <c r="F228" s="53">
        <v>-151537</v>
      </c>
      <c r="H228" s="37">
        <f t="shared" si="192"/>
        <v>9543522.2568316236</v>
      </c>
      <c r="I228" s="132"/>
      <c r="J228" s="61">
        <v>1624582.9300412836</v>
      </c>
      <c r="K228" s="134"/>
      <c r="L228" s="134">
        <f t="shared" si="156"/>
        <v>11168105.186872907</v>
      </c>
      <c r="M228" s="190">
        <f t="shared" si="193"/>
        <v>4071.4929591224595</v>
      </c>
      <c r="O228" s="67">
        <f t="shared" si="194"/>
        <v>459709.92036315612</v>
      </c>
      <c r="P228" s="34">
        <f t="shared" si="195"/>
        <v>4.292986100362655E-2</v>
      </c>
      <c r="Q228" s="61">
        <f t="shared" si="196"/>
        <v>167.59384628623994</v>
      </c>
      <c r="S228" s="50">
        <v>156326.63000000003</v>
      </c>
      <c r="T228" s="51">
        <v>92504.584100000007</v>
      </c>
      <c r="U228" s="52">
        <f t="shared" si="197"/>
        <v>-63822.045900000026</v>
      </c>
      <c r="W228" s="50">
        <f t="shared" si="157"/>
        <v>11104283.140972907</v>
      </c>
      <c r="X228" s="52">
        <f t="shared" si="198"/>
        <v>925356.92841440893</v>
      </c>
      <c r="Y228" s="51"/>
      <c r="Z228" s="6">
        <v>691</v>
      </c>
      <c r="AA228" s="6" t="s">
        <v>213</v>
      </c>
      <c r="AB228" s="7">
        <v>2743</v>
      </c>
      <c r="AC228" s="7">
        <v>9695059.2568316236</v>
      </c>
      <c r="AD228" s="7">
        <v>3106801.2429046547</v>
      </c>
      <c r="AE228" s="53">
        <v>-201097</v>
      </c>
      <c r="AG228" s="37">
        <f t="shared" si="199"/>
        <v>9493962.2568316236</v>
      </c>
      <c r="AH228" s="132"/>
      <c r="AI228" s="61">
        <v>1624582.9300412836</v>
      </c>
      <c r="AJ228" s="134"/>
      <c r="AK228" s="61">
        <f t="shared" si="158"/>
        <v>11118545.186872907</v>
      </c>
      <c r="AM228" s="67">
        <f t="shared" si="200"/>
        <v>410149.92036315612</v>
      </c>
      <c r="AN228" s="34">
        <f t="shared" si="201"/>
        <v>3.830171656493575E-2</v>
      </c>
      <c r="AO228" s="61">
        <f t="shared" si="202"/>
        <v>149.52603731795702</v>
      </c>
      <c r="AQ228" s="50">
        <v>156791</v>
      </c>
      <c r="AR228" s="51">
        <v>92779.37000000001</v>
      </c>
      <c r="AS228" s="52">
        <f t="shared" si="159"/>
        <v>-64011.62999999999</v>
      </c>
      <c r="AU228" s="70">
        <f t="shared" si="160"/>
        <v>11054533.556872906</v>
      </c>
      <c r="AV228" s="51"/>
      <c r="AW228" s="6">
        <v>691</v>
      </c>
      <c r="AX228" s="6" t="s">
        <v>213</v>
      </c>
      <c r="AY228" s="7">
        <v>2743</v>
      </c>
      <c r="AZ228" s="7">
        <v>9689805.2729706913</v>
      </c>
      <c r="BA228" s="7">
        <v>3106868.7549046553</v>
      </c>
      <c r="BB228" s="53">
        <v>-201097</v>
      </c>
      <c r="BD228" s="37">
        <f t="shared" si="161"/>
        <v>9488708.2729706913</v>
      </c>
      <c r="BE228" s="132"/>
      <c r="BF228" s="61">
        <v>1615805.6170148966</v>
      </c>
      <c r="BG228" s="134"/>
      <c r="BH228" s="61">
        <f t="shared" si="162"/>
        <v>11104513.889985587</v>
      </c>
      <c r="BJ228" s="67">
        <f t="shared" si="203"/>
        <v>396118.62347583659</v>
      </c>
      <c r="BK228" s="34">
        <f t="shared" si="204"/>
        <v>3.6991408480660785E-2</v>
      </c>
      <c r="BL228" s="61">
        <f t="shared" si="205"/>
        <v>144.41072675021385</v>
      </c>
      <c r="BN228" s="50">
        <v>156791</v>
      </c>
      <c r="BO228" s="51">
        <v>92779.37000000001</v>
      </c>
      <c r="BP228" s="52">
        <f t="shared" si="163"/>
        <v>-64011.62999999999</v>
      </c>
      <c r="BR228" s="70">
        <f t="shared" si="164"/>
        <v>11040502.259985587</v>
      </c>
      <c r="BS228" s="51"/>
      <c r="BT228" s="6">
        <v>691</v>
      </c>
      <c r="BU228" s="6" t="s">
        <v>213</v>
      </c>
      <c r="BV228" s="7">
        <v>2743</v>
      </c>
      <c r="BW228" s="7">
        <v>9697336.4164901935</v>
      </c>
      <c r="BX228" s="7">
        <v>3115862.7187749138</v>
      </c>
      <c r="BY228" s="53">
        <v>-201097</v>
      </c>
      <c r="CA228" s="37">
        <f t="shared" si="165"/>
        <v>9496239.4164901935</v>
      </c>
      <c r="CB228" s="132"/>
      <c r="CC228" s="61">
        <v>1615805.6170148966</v>
      </c>
      <c r="CD228" s="134"/>
      <c r="CE228" s="61">
        <f t="shared" si="166"/>
        <v>11112045.03350509</v>
      </c>
      <c r="CG228" s="67">
        <f t="shared" si="167"/>
        <v>403649.76699533872</v>
      </c>
      <c r="CH228" s="34">
        <f t="shared" si="168"/>
        <v>3.7694701862355011E-2</v>
      </c>
      <c r="CI228" s="61">
        <f t="shared" si="207"/>
        <v>147.15631315907353</v>
      </c>
      <c r="CK228" s="50">
        <v>156791</v>
      </c>
      <c r="CL228" s="51">
        <v>92779.37000000001</v>
      </c>
      <c r="CM228" s="52">
        <f t="shared" si="169"/>
        <v>-64011.62999999999</v>
      </c>
      <c r="CO228" s="70">
        <f t="shared" si="170"/>
        <v>11048033.403505089</v>
      </c>
      <c r="CP228" s="51"/>
      <c r="CQ228" s="6">
        <v>691</v>
      </c>
      <c r="CR228" s="6" t="s">
        <v>213</v>
      </c>
      <c r="CS228" s="7">
        <v>2743</v>
      </c>
      <c r="CT228" s="7">
        <v>9487218.5618206672</v>
      </c>
      <c r="CU228" s="7">
        <v>3115862.7187749138</v>
      </c>
      <c r="CV228" s="53">
        <v>-201097</v>
      </c>
      <c r="CX228" s="37">
        <f t="shared" si="171"/>
        <v>9286121.5618206672</v>
      </c>
      <c r="CY228" s="132"/>
      <c r="CZ228" s="61">
        <v>1615805.6170148966</v>
      </c>
      <c r="DA228" s="134"/>
      <c r="DB228" s="61">
        <f t="shared" si="172"/>
        <v>10901927.178835563</v>
      </c>
      <c r="DD228" s="67">
        <f t="shared" si="173"/>
        <v>193531.9123258125</v>
      </c>
      <c r="DE228" s="34">
        <f t="shared" si="174"/>
        <v>1.8072914522596951E-2</v>
      </c>
      <c r="DF228" s="61">
        <f t="shared" si="206"/>
        <v>70.554834971131058</v>
      </c>
      <c r="DH228" s="50">
        <v>156791</v>
      </c>
      <c r="DI228" s="51">
        <v>92779.37000000001</v>
      </c>
      <c r="DJ228" s="52">
        <f t="shared" si="175"/>
        <v>-64011.62999999999</v>
      </c>
      <c r="DL228" s="70">
        <f t="shared" si="176"/>
        <v>10837915.548835563</v>
      </c>
      <c r="DM228" s="51"/>
      <c r="DN228" s="6">
        <v>691</v>
      </c>
      <c r="DO228" s="6" t="s">
        <v>213</v>
      </c>
      <c r="DP228" s="7">
        <v>2743</v>
      </c>
      <c r="DQ228" s="7">
        <v>9488493.2539982479</v>
      </c>
      <c r="DR228" s="7">
        <v>3120536.1262340075</v>
      </c>
      <c r="DS228" s="53">
        <v>-201097</v>
      </c>
      <c r="DU228" s="37">
        <f t="shared" si="177"/>
        <v>9287396.2539982479</v>
      </c>
      <c r="DV228" s="132"/>
      <c r="DW228" s="61">
        <v>1625297.9549558421</v>
      </c>
      <c r="DX228" s="134"/>
      <c r="DY228" s="61">
        <f t="shared" si="178"/>
        <v>10912694.20895409</v>
      </c>
      <c r="EA228" s="67">
        <f t="shared" si="179"/>
        <v>204298.94244433939</v>
      </c>
      <c r="EB228" s="34">
        <f t="shared" si="180"/>
        <v>1.907839011913199E-2</v>
      </c>
      <c r="EC228" s="61">
        <f t="shared" si="181"/>
        <v>74.480110260422677</v>
      </c>
      <c r="EE228" s="50">
        <v>156791</v>
      </c>
      <c r="EF228" s="51">
        <v>92779.37000000001</v>
      </c>
      <c r="EG228" s="52">
        <f t="shared" si="182"/>
        <v>-64011.62999999999</v>
      </c>
      <c r="EI228" s="70">
        <f t="shared" si="183"/>
        <v>10848682.578954089</v>
      </c>
      <c r="EJ228" s="51"/>
      <c r="EK228" s="6">
        <v>691</v>
      </c>
      <c r="EL228" s="6" t="s">
        <v>213</v>
      </c>
      <c r="EM228" s="7">
        <v>2743</v>
      </c>
      <c r="EN228" s="7">
        <v>9632275.1963117532</v>
      </c>
      <c r="EO228" s="7">
        <v>3120536.1262340075</v>
      </c>
      <c r="EP228" s="53">
        <v>-201097</v>
      </c>
      <c r="ER228" s="37">
        <v>9431178.1963117532</v>
      </c>
      <c r="ES228" s="132"/>
      <c r="ET228" s="61">
        <v>1625297.9549558421</v>
      </c>
      <c r="EU228" s="134"/>
      <c r="EV228" s="61">
        <v>11056476.151267596</v>
      </c>
      <c r="EX228" s="67">
        <v>469658.744757846</v>
      </c>
      <c r="EY228" s="34">
        <v>4.4362599894190731E-2</v>
      </c>
      <c r="EZ228" s="61">
        <v>171.220832941249</v>
      </c>
      <c r="FB228" s="50">
        <v>156791</v>
      </c>
      <c r="FC228" s="51">
        <v>92779.37000000001</v>
      </c>
      <c r="FD228" s="52">
        <v>-64011.62999999999</v>
      </c>
      <c r="FF228" s="70">
        <v>10992464.521267595</v>
      </c>
      <c r="FG228" s="51"/>
      <c r="FH228" s="6">
        <v>691</v>
      </c>
      <c r="FI228" s="6" t="s">
        <v>213</v>
      </c>
      <c r="FJ228" s="7">
        <v>2743</v>
      </c>
      <c r="FK228" s="7">
        <v>9641225.6903276164</v>
      </c>
      <c r="FL228" s="7">
        <v>3130346.2712562331</v>
      </c>
      <c r="FM228" s="53">
        <v>-201097</v>
      </c>
      <c r="FO228" s="37">
        <v>9440128.6903276164</v>
      </c>
      <c r="FP228" s="132"/>
      <c r="FQ228" s="134">
        <v>1625297.9549558421</v>
      </c>
      <c r="FS228" s="67">
        <v>478609.23877370916</v>
      </c>
      <c r="FT228" s="34">
        <v>4.5208037542936765E-2</v>
      </c>
      <c r="FU228" s="61">
        <v>174.48386393500152</v>
      </c>
      <c r="FW228" s="6">
        <v>691</v>
      </c>
      <c r="FX228" s="6" t="s">
        <v>213</v>
      </c>
      <c r="FY228" s="7">
        <v>2743</v>
      </c>
      <c r="FZ228" s="7">
        <v>11345357.769173624</v>
      </c>
      <c r="GA228" s="7">
        <v>3296052.8094050684</v>
      </c>
      <c r="GB228" s="53">
        <v>-201097</v>
      </c>
      <c r="GD228" s="37">
        <f t="shared" si="184"/>
        <v>11144260.769173624</v>
      </c>
      <c r="GF228" s="67">
        <f t="shared" si="185"/>
        <v>435865.50266387314</v>
      </c>
      <c r="GG228" s="34">
        <f t="shared" si="186"/>
        <v>4.0703157832344128E-2</v>
      </c>
      <c r="GH228" s="61">
        <f t="shared" si="187"/>
        <v>158.90102175132085</v>
      </c>
      <c r="GJ228" s="50">
        <v>136029.5037</v>
      </c>
      <c r="GK228" s="51">
        <v>34320.884000000005</v>
      </c>
      <c r="GL228" s="52">
        <f t="shared" si="188"/>
        <v>-101708.6197</v>
      </c>
      <c r="GN228" s="70">
        <f t="shared" si="189"/>
        <v>11042552.149473624</v>
      </c>
      <c r="GO228" s="51"/>
      <c r="GP228" s="125">
        <v>17</v>
      </c>
      <c r="GQ228" s="51"/>
      <c r="GR228" s="106" t="s">
        <v>1122</v>
      </c>
      <c r="GS228" s="88">
        <v>2813</v>
      </c>
      <c r="GT228" s="88">
        <v>10909492.266509751</v>
      </c>
      <c r="GU228" s="88">
        <v>3112616.3198511093</v>
      </c>
      <c r="GV228" s="88">
        <v>-201097</v>
      </c>
      <c r="GX228" s="97">
        <f t="shared" si="190"/>
        <v>10708395.266509751</v>
      </c>
      <c r="GZ228" s="88">
        <v>-101708.6197</v>
      </c>
      <c r="HB228" s="97">
        <f t="shared" si="191"/>
        <v>10606686.646809751</v>
      </c>
      <c r="HD228" s="110">
        <v>691</v>
      </c>
      <c r="HE228" s="53"/>
    </row>
    <row r="229" spans="1:213" x14ac:dyDescent="0.25">
      <c r="A229" s="6">
        <v>694</v>
      </c>
      <c r="B229" s="6" t="s">
        <v>1123</v>
      </c>
      <c r="C229" s="7">
        <v>28736</v>
      </c>
      <c r="D229" s="7">
        <v>29249640.385664009</v>
      </c>
      <c r="E229" s="7">
        <v>1107414.6973554571</v>
      </c>
      <c r="F229" s="53">
        <v>-847776</v>
      </c>
      <c r="H229" s="37">
        <f t="shared" si="192"/>
        <v>28401864.385664009</v>
      </c>
      <c r="I229" s="132"/>
      <c r="J229" s="61">
        <v>11169722.786943557</v>
      </c>
      <c r="K229" s="134"/>
      <c r="L229" s="134">
        <f t="shared" si="156"/>
        <v>39571587.172607563</v>
      </c>
      <c r="M229" s="190">
        <f t="shared" si="193"/>
        <v>1377.0736070645728</v>
      </c>
      <c r="O229" s="67">
        <f t="shared" si="194"/>
        <v>3549316.3449766859</v>
      </c>
      <c r="P229" s="34">
        <f t="shared" si="195"/>
        <v>9.853116595454009E-2</v>
      </c>
      <c r="Q229" s="61">
        <f t="shared" si="196"/>
        <v>123.5146278179526</v>
      </c>
      <c r="S229" s="50">
        <v>633676.11183400021</v>
      </c>
      <c r="T229" s="51">
        <v>934085.59830000019</v>
      </c>
      <c r="U229" s="52">
        <f t="shared" si="197"/>
        <v>300409.48646599997</v>
      </c>
      <c r="W229" s="50">
        <f t="shared" si="157"/>
        <v>39871996.659073561</v>
      </c>
      <c r="X229" s="52">
        <f t="shared" si="198"/>
        <v>3322666.3882561303</v>
      </c>
      <c r="Y229" s="51"/>
      <c r="Z229" s="6">
        <v>694</v>
      </c>
      <c r="AA229" s="6" t="s">
        <v>214</v>
      </c>
      <c r="AB229" s="7">
        <v>28736</v>
      </c>
      <c r="AC229" s="7">
        <v>29249640.385664009</v>
      </c>
      <c r="AD229" s="7">
        <v>1107414.6973554571</v>
      </c>
      <c r="AE229" s="53">
        <v>-1177382</v>
      </c>
      <c r="AG229" s="37">
        <f t="shared" si="199"/>
        <v>28072258.385664009</v>
      </c>
      <c r="AH229" s="132"/>
      <c r="AI229" s="61">
        <v>11169722.786943557</v>
      </c>
      <c r="AJ229" s="134"/>
      <c r="AK229" s="61">
        <f t="shared" si="158"/>
        <v>39241981.172607563</v>
      </c>
      <c r="AM229" s="67">
        <f t="shared" si="200"/>
        <v>3219710.3449766859</v>
      </c>
      <c r="AN229" s="34">
        <f t="shared" si="201"/>
        <v>8.9381104272499318E-2</v>
      </c>
      <c r="AO229" s="61">
        <f t="shared" si="202"/>
        <v>112.04448583576998</v>
      </c>
      <c r="AQ229" s="50">
        <v>635558.45380000002</v>
      </c>
      <c r="AR229" s="51">
        <v>936860.30999999994</v>
      </c>
      <c r="AS229" s="52">
        <f t="shared" si="159"/>
        <v>301301.85619999992</v>
      </c>
      <c r="AU229" s="70">
        <f t="shared" si="160"/>
        <v>39543283.028807566</v>
      </c>
      <c r="AV229" s="51"/>
      <c r="AW229" s="6">
        <v>694</v>
      </c>
      <c r="AX229" s="6" t="s">
        <v>214</v>
      </c>
      <c r="AY229" s="7">
        <v>28736</v>
      </c>
      <c r="AZ229" s="7">
        <v>29176793.045815688</v>
      </c>
      <c r="BA229" s="7">
        <v>1108111.2013554617</v>
      </c>
      <c r="BB229" s="53">
        <v>-1177382</v>
      </c>
      <c r="BD229" s="37">
        <f t="shared" si="161"/>
        <v>27999411.045815688</v>
      </c>
      <c r="BE229" s="132"/>
      <c r="BF229" s="61">
        <v>11215173.328164559</v>
      </c>
      <c r="BG229" s="134"/>
      <c r="BH229" s="61">
        <f t="shared" si="162"/>
        <v>39214584.373980246</v>
      </c>
      <c r="BJ229" s="67">
        <f t="shared" si="203"/>
        <v>3192313.546349369</v>
      </c>
      <c r="BK229" s="34">
        <f t="shared" si="204"/>
        <v>8.8620552591612445E-2</v>
      </c>
      <c r="BL229" s="61">
        <f t="shared" si="205"/>
        <v>111.09108944701312</v>
      </c>
      <c r="BN229" s="50">
        <v>635558.45380000002</v>
      </c>
      <c r="BO229" s="51">
        <v>936860.30999999994</v>
      </c>
      <c r="BP229" s="52">
        <f t="shared" si="163"/>
        <v>301301.85619999992</v>
      </c>
      <c r="BR229" s="70">
        <f t="shared" si="164"/>
        <v>39515886.230180249</v>
      </c>
      <c r="BS229" s="51"/>
      <c r="BT229" s="6">
        <v>694</v>
      </c>
      <c r="BU229" s="6" t="s">
        <v>214</v>
      </c>
      <c r="BV229" s="7">
        <v>28736</v>
      </c>
      <c r="BW229" s="7">
        <v>29175610.888253629</v>
      </c>
      <c r="BX229" s="7">
        <v>1138438.3850754884</v>
      </c>
      <c r="BY229" s="53">
        <v>-1177382</v>
      </c>
      <c r="CA229" s="37">
        <f t="shared" si="165"/>
        <v>27998228.888253629</v>
      </c>
      <c r="CB229" s="132"/>
      <c r="CC229" s="61">
        <v>11215173.328164559</v>
      </c>
      <c r="CD229" s="134"/>
      <c r="CE229" s="61">
        <f t="shared" si="166"/>
        <v>39213402.216418192</v>
      </c>
      <c r="CG229" s="67">
        <f t="shared" si="167"/>
        <v>3191131.3887873143</v>
      </c>
      <c r="CH229" s="34">
        <f t="shared" si="168"/>
        <v>8.8587735183523114E-2</v>
      </c>
      <c r="CI229" s="61">
        <f t="shared" si="207"/>
        <v>111.04995089042714</v>
      </c>
      <c r="CK229" s="50">
        <v>635558.45380000002</v>
      </c>
      <c r="CL229" s="51">
        <v>936860.30999999994</v>
      </c>
      <c r="CM229" s="52">
        <f t="shared" si="169"/>
        <v>301301.85619999992</v>
      </c>
      <c r="CO229" s="70">
        <f t="shared" si="170"/>
        <v>39514704.072618194</v>
      </c>
      <c r="CP229" s="51"/>
      <c r="CQ229" s="6">
        <v>694</v>
      </c>
      <c r="CR229" s="6" t="s">
        <v>214</v>
      </c>
      <c r="CS229" s="7">
        <v>28736</v>
      </c>
      <c r="CT229" s="7">
        <v>28754671.468363434</v>
      </c>
      <c r="CU229" s="7">
        <v>1138438.3850754884</v>
      </c>
      <c r="CV229" s="53">
        <v>-1177382</v>
      </c>
      <c r="CX229" s="37">
        <f t="shared" si="171"/>
        <v>27577289.468363434</v>
      </c>
      <c r="CY229" s="132"/>
      <c r="CZ229" s="61">
        <v>11215173.328164559</v>
      </c>
      <c r="DA229" s="134"/>
      <c r="DB229" s="61">
        <f t="shared" si="172"/>
        <v>38792462.796527997</v>
      </c>
      <c r="DD229" s="67">
        <f t="shared" si="173"/>
        <v>2770191.9688971192</v>
      </c>
      <c r="DE229" s="34">
        <f t="shared" si="174"/>
        <v>7.6902202588856328E-2</v>
      </c>
      <c r="DF229" s="61">
        <f t="shared" si="206"/>
        <v>96.401446579103535</v>
      </c>
      <c r="DH229" s="50">
        <v>635558.45380000002</v>
      </c>
      <c r="DI229" s="51">
        <v>936860.30999999994</v>
      </c>
      <c r="DJ229" s="52">
        <f t="shared" si="175"/>
        <v>301301.85619999992</v>
      </c>
      <c r="DL229" s="70">
        <f t="shared" si="176"/>
        <v>39093764.652727999</v>
      </c>
      <c r="DM229" s="51"/>
      <c r="DN229" s="6">
        <v>694</v>
      </c>
      <c r="DO229" s="6" t="s">
        <v>214</v>
      </c>
      <c r="DP229" s="7">
        <v>28736</v>
      </c>
      <c r="DQ229" s="7">
        <v>28901553.745875504</v>
      </c>
      <c r="DR229" s="7">
        <v>1153358.3348749618</v>
      </c>
      <c r="DS229" s="53">
        <v>-1177382</v>
      </c>
      <c r="DU229" s="37">
        <f t="shared" si="177"/>
        <v>27724171.745875504</v>
      </c>
      <c r="DV229" s="132"/>
      <c r="DW229" s="61">
        <v>11364317.27874501</v>
      </c>
      <c r="DX229" s="134"/>
      <c r="DY229" s="61">
        <f t="shared" si="178"/>
        <v>39088489.024620518</v>
      </c>
      <c r="EA229" s="67">
        <f t="shared" si="179"/>
        <v>3066218.1969896406</v>
      </c>
      <c r="EB229" s="34">
        <f t="shared" si="180"/>
        <v>8.5120069516486402E-2</v>
      </c>
      <c r="EC229" s="61">
        <f t="shared" si="181"/>
        <v>106.70302745648804</v>
      </c>
      <c r="EE229" s="50">
        <v>635558.45380000002</v>
      </c>
      <c r="EF229" s="51">
        <v>936860.30999999994</v>
      </c>
      <c r="EG229" s="52">
        <f t="shared" si="182"/>
        <v>301301.85619999992</v>
      </c>
      <c r="EI229" s="70">
        <f t="shared" si="183"/>
        <v>39389790.88082052</v>
      </c>
      <c r="EJ229" s="51"/>
      <c r="EK229" s="6">
        <v>694</v>
      </c>
      <c r="EL229" s="6" t="s">
        <v>214</v>
      </c>
      <c r="EM229" s="7">
        <v>28736</v>
      </c>
      <c r="EN229" s="7">
        <v>30104035.984694935</v>
      </c>
      <c r="EO229" s="7">
        <v>1153358.3348749618</v>
      </c>
      <c r="EP229" s="53">
        <v>-1177382</v>
      </c>
      <c r="ER229" s="37">
        <v>28926653.984694935</v>
      </c>
      <c r="ES229" s="132"/>
      <c r="ET229" s="61">
        <v>11364317.27874501</v>
      </c>
      <c r="EU229" s="134"/>
      <c r="EV229" s="61">
        <v>40290971.263439946</v>
      </c>
      <c r="EX229" s="67">
        <v>5522988.0558090732</v>
      </c>
      <c r="EY229" s="34">
        <v>0.15885270143011598</v>
      </c>
      <c r="EZ229" s="61">
        <v>192.19752421384581</v>
      </c>
      <c r="FB229" s="50">
        <v>635558.45380000002</v>
      </c>
      <c r="FC229" s="51">
        <v>936860.30999999994</v>
      </c>
      <c r="FD229" s="52">
        <v>301301.85619999992</v>
      </c>
      <c r="FF229" s="70">
        <v>40592273.119639948</v>
      </c>
      <c r="FG229" s="51"/>
      <c r="FH229" s="6">
        <v>694</v>
      </c>
      <c r="FI229" s="6" t="s">
        <v>214</v>
      </c>
      <c r="FJ229" s="7">
        <v>28736</v>
      </c>
      <c r="FK229" s="7">
        <v>30069933.939070698</v>
      </c>
      <c r="FL229" s="7">
        <v>1128219.3134657256</v>
      </c>
      <c r="FM229" s="53">
        <v>-1177382</v>
      </c>
      <c r="FO229" s="37">
        <v>28892551.939070698</v>
      </c>
      <c r="FP229" s="132"/>
      <c r="FQ229" s="134">
        <v>11364317.27874501</v>
      </c>
      <c r="FS229" s="67">
        <v>5488886.0101848394</v>
      </c>
      <c r="FT229" s="34">
        <v>0.15787185518946464</v>
      </c>
      <c r="FU229" s="61">
        <v>191.01078821634323</v>
      </c>
      <c r="FW229" s="6">
        <v>694</v>
      </c>
      <c r="FX229" s="6" t="s">
        <v>214</v>
      </c>
      <c r="FY229" s="7">
        <v>28736</v>
      </c>
      <c r="FZ229" s="7">
        <v>40826964.205593362</v>
      </c>
      <c r="GA229" s="7">
        <v>1142560.7143288772</v>
      </c>
      <c r="GB229" s="53">
        <v>-1177382</v>
      </c>
      <c r="GD229" s="37">
        <f t="shared" si="184"/>
        <v>39649582.205593362</v>
      </c>
      <c r="GF229" s="67">
        <f t="shared" si="185"/>
        <v>3627311.377962485</v>
      </c>
      <c r="GG229" s="34">
        <f t="shared" si="186"/>
        <v>0.10069635518869499</v>
      </c>
      <c r="GH229" s="61">
        <f t="shared" si="187"/>
        <v>126.2288202241956</v>
      </c>
      <c r="GJ229" s="50">
        <v>507869.88115999999</v>
      </c>
      <c r="GK229" s="51">
        <v>806672.77740000002</v>
      </c>
      <c r="GL229" s="52">
        <f t="shared" si="188"/>
        <v>298802.89624000003</v>
      </c>
      <c r="GN229" s="70">
        <f t="shared" si="189"/>
        <v>39948385.101833366</v>
      </c>
      <c r="GO229" s="51"/>
      <c r="GP229" s="125">
        <v>5</v>
      </c>
      <c r="GQ229" s="51"/>
      <c r="GR229" s="106" t="s">
        <v>1123</v>
      </c>
      <c r="GS229" s="88">
        <v>29021</v>
      </c>
      <c r="GT229" s="88">
        <v>37199652.827630877</v>
      </c>
      <c r="GU229" s="88">
        <v>637983.10091528634</v>
      </c>
      <c r="GV229" s="88">
        <v>-1177382</v>
      </c>
      <c r="GX229" s="97">
        <f t="shared" si="190"/>
        <v>36022270.827630877</v>
      </c>
      <c r="GZ229" s="88">
        <v>298802.89624000003</v>
      </c>
      <c r="HB229" s="97">
        <f t="shared" si="191"/>
        <v>36321073.723870881</v>
      </c>
      <c r="HD229" s="110">
        <v>694</v>
      </c>
      <c r="HE229" s="53"/>
    </row>
    <row r="230" spans="1:213" x14ac:dyDescent="0.25">
      <c r="A230" s="6">
        <v>697</v>
      </c>
      <c r="B230" s="6" t="s">
        <v>1124</v>
      </c>
      <c r="C230" s="7">
        <v>1288</v>
      </c>
      <c r="D230" s="7">
        <v>5560591.0844748784</v>
      </c>
      <c r="E230" s="7">
        <v>947362.1201427381</v>
      </c>
      <c r="F230" s="53">
        <v>-246955</v>
      </c>
      <c r="H230" s="37">
        <f t="shared" si="192"/>
        <v>5313636.0844748784</v>
      </c>
      <c r="I230" s="132"/>
      <c r="J230" s="61">
        <v>814450.92385897902</v>
      </c>
      <c r="K230" s="134"/>
      <c r="L230" s="134">
        <f t="shared" si="156"/>
        <v>6128087.0083338572</v>
      </c>
      <c r="M230" s="190">
        <f t="shared" si="193"/>
        <v>4757.8315282095164</v>
      </c>
      <c r="O230" s="67">
        <f t="shared" si="194"/>
        <v>266394.98480516952</v>
      </c>
      <c r="P230" s="34">
        <f t="shared" si="195"/>
        <v>4.544677266152275E-2</v>
      </c>
      <c r="Q230" s="61">
        <f t="shared" si="196"/>
        <v>206.82840435183968</v>
      </c>
      <c r="S230" s="50">
        <v>21749.792000000001</v>
      </c>
      <c r="T230" s="51">
        <v>38062.135999999999</v>
      </c>
      <c r="U230" s="52">
        <f t="shared" si="197"/>
        <v>16312.343999999997</v>
      </c>
      <c r="W230" s="50">
        <f t="shared" si="157"/>
        <v>6144399.3523338567</v>
      </c>
      <c r="X230" s="52">
        <f t="shared" si="198"/>
        <v>512033.27936115471</v>
      </c>
      <c r="Y230" s="51"/>
      <c r="Z230" s="6">
        <v>697</v>
      </c>
      <c r="AA230" s="6" t="s">
        <v>215</v>
      </c>
      <c r="AB230" s="7">
        <v>1288</v>
      </c>
      <c r="AC230" s="7">
        <v>5560591.0844748784</v>
      </c>
      <c r="AD230" s="7">
        <v>947362.1201427381</v>
      </c>
      <c r="AE230" s="53">
        <v>-265018</v>
      </c>
      <c r="AG230" s="37">
        <f t="shared" si="199"/>
        <v>5295573.0844748784</v>
      </c>
      <c r="AH230" s="132"/>
      <c r="AI230" s="61">
        <v>814450.92385897902</v>
      </c>
      <c r="AJ230" s="134"/>
      <c r="AK230" s="61">
        <f t="shared" si="158"/>
        <v>6110024.0083338572</v>
      </c>
      <c r="AM230" s="67">
        <f t="shared" si="200"/>
        <v>248331.98480516952</v>
      </c>
      <c r="AN230" s="34">
        <f t="shared" si="201"/>
        <v>4.2365239219046488E-2</v>
      </c>
      <c r="AO230" s="61">
        <f t="shared" si="202"/>
        <v>192.80433602885833</v>
      </c>
      <c r="AQ230" s="50">
        <v>21814.400000000001</v>
      </c>
      <c r="AR230" s="51">
        <v>38175.199999999997</v>
      </c>
      <c r="AS230" s="52">
        <f t="shared" si="159"/>
        <v>16360.799999999996</v>
      </c>
      <c r="AU230" s="70">
        <f t="shared" si="160"/>
        <v>6126384.808333857</v>
      </c>
      <c r="AV230" s="51"/>
      <c r="AW230" s="6">
        <v>697</v>
      </c>
      <c r="AX230" s="6" t="s">
        <v>215</v>
      </c>
      <c r="AY230" s="7">
        <v>1288</v>
      </c>
      <c r="AZ230" s="7">
        <v>5565757.569522717</v>
      </c>
      <c r="BA230" s="7">
        <v>947393.72814273846</v>
      </c>
      <c r="BB230" s="53">
        <v>-265018</v>
      </c>
      <c r="BD230" s="37">
        <f t="shared" si="161"/>
        <v>5300739.569522717</v>
      </c>
      <c r="BE230" s="132"/>
      <c r="BF230" s="61">
        <v>815663.61353779444</v>
      </c>
      <c r="BG230" s="134"/>
      <c r="BH230" s="61">
        <f t="shared" si="162"/>
        <v>6116403.1830605119</v>
      </c>
      <c r="BJ230" s="67">
        <f t="shared" si="203"/>
        <v>254711.15953182429</v>
      </c>
      <c r="BK230" s="34">
        <f t="shared" si="204"/>
        <v>4.3453521356874428E-2</v>
      </c>
      <c r="BL230" s="61">
        <f t="shared" si="205"/>
        <v>197.75711143775177</v>
      </c>
      <c r="BN230" s="50">
        <v>21814.400000000001</v>
      </c>
      <c r="BO230" s="51">
        <v>38175.199999999997</v>
      </c>
      <c r="BP230" s="52">
        <f t="shared" si="163"/>
        <v>16360.799999999996</v>
      </c>
      <c r="BR230" s="70">
        <f t="shared" si="164"/>
        <v>6132763.9830605118</v>
      </c>
      <c r="BS230" s="51"/>
      <c r="BT230" s="6">
        <v>697</v>
      </c>
      <c r="BU230" s="6" t="s">
        <v>215</v>
      </c>
      <c r="BV230" s="7">
        <v>1288</v>
      </c>
      <c r="BW230" s="7">
        <v>5564202.4647305617</v>
      </c>
      <c r="BX230" s="7">
        <v>945909.51226178836</v>
      </c>
      <c r="BY230" s="53">
        <v>-265018</v>
      </c>
      <c r="CA230" s="37">
        <f t="shared" si="165"/>
        <v>5299184.4647305617</v>
      </c>
      <c r="CB230" s="132"/>
      <c r="CC230" s="61">
        <v>815663.61353779444</v>
      </c>
      <c r="CD230" s="134"/>
      <c r="CE230" s="61">
        <f t="shared" si="166"/>
        <v>6114848.0782683566</v>
      </c>
      <c r="CG230" s="67">
        <f t="shared" si="167"/>
        <v>253156.05473966897</v>
      </c>
      <c r="CH230" s="34">
        <f t="shared" si="168"/>
        <v>4.3188221715420527E-2</v>
      </c>
      <c r="CI230" s="61">
        <f t="shared" si="207"/>
        <v>196.54973194073676</v>
      </c>
      <c r="CK230" s="50">
        <v>21814.400000000001</v>
      </c>
      <c r="CL230" s="51">
        <v>38175.199999999997</v>
      </c>
      <c r="CM230" s="52">
        <f t="shared" si="169"/>
        <v>16360.799999999996</v>
      </c>
      <c r="CO230" s="70">
        <f t="shared" si="170"/>
        <v>6131208.8782683564</v>
      </c>
      <c r="CP230" s="51"/>
      <c r="CQ230" s="6">
        <v>697</v>
      </c>
      <c r="CR230" s="6" t="s">
        <v>215</v>
      </c>
      <c r="CS230" s="7">
        <v>1288</v>
      </c>
      <c r="CT230" s="7">
        <v>5553839.8470430849</v>
      </c>
      <c r="CU230" s="7">
        <v>945909.51226178836</v>
      </c>
      <c r="CV230" s="53">
        <v>-265018</v>
      </c>
      <c r="CX230" s="37">
        <f t="shared" si="171"/>
        <v>5288821.8470430849</v>
      </c>
      <c r="CY230" s="132"/>
      <c r="CZ230" s="61">
        <v>815663.61353779444</v>
      </c>
      <c r="DA230" s="134"/>
      <c r="DB230" s="61">
        <f t="shared" si="172"/>
        <v>6104485.4605808798</v>
      </c>
      <c r="DD230" s="67">
        <f t="shared" si="173"/>
        <v>242793.43705219217</v>
      </c>
      <c r="DE230" s="34">
        <f t="shared" si="174"/>
        <v>4.1420367374748669E-2</v>
      </c>
      <c r="DF230" s="61">
        <f t="shared" si="206"/>
        <v>188.50422131381379</v>
      </c>
      <c r="DH230" s="50">
        <v>21814.400000000001</v>
      </c>
      <c r="DI230" s="51">
        <v>38175.199999999997</v>
      </c>
      <c r="DJ230" s="52">
        <f t="shared" si="175"/>
        <v>16360.799999999996</v>
      </c>
      <c r="DL230" s="70">
        <f t="shared" si="176"/>
        <v>6120846.2605808796</v>
      </c>
      <c r="DM230" s="51"/>
      <c r="DN230" s="6">
        <v>697</v>
      </c>
      <c r="DO230" s="6" t="s">
        <v>215</v>
      </c>
      <c r="DP230" s="7">
        <v>1288</v>
      </c>
      <c r="DQ230" s="7">
        <v>5555125.9440965066</v>
      </c>
      <c r="DR230" s="7">
        <v>934556.45077564346</v>
      </c>
      <c r="DS230" s="53">
        <v>-265018</v>
      </c>
      <c r="DU230" s="37">
        <f t="shared" si="177"/>
        <v>5290107.9440965066</v>
      </c>
      <c r="DV230" s="132"/>
      <c r="DW230" s="61">
        <v>817959.73850017204</v>
      </c>
      <c r="DX230" s="134"/>
      <c r="DY230" s="61">
        <f t="shared" si="178"/>
        <v>6108067.6825966788</v>
      </c>
      <c r="EA230" s="67">
        <f t="shared" si="179"/>
        <v>246375.65906799119</v>
      </c>
      <c r="EB230" s="34">
        <f t="shared" si="180"/>
        <v>4.2031491603285426E-2</v>
      </c>
      <c r="EC230" s="61">
        <f t="shared" si="181"/>
        <v>191.28544958694968</v>
      </c>
      <c r="EE230" s="50">
        <v>21814.400000000001</v>
      </c>
      <c r="EF230" s="51">
        <v>38175.199999999997</v>
      </c>
      <c r="EG230" s="52">
        <f t="shared" si="182"/>
        <v>16360.799999999996</v>
      </c>
      <c r="EI230" s="70">
        <f t="shared" si="183"/>
        <v>6124428.4825966787</v>
      </c>
      <c r="EJ230" s="51"/>
      <c r="EK230" s="6">
        <v>697</v>
      </c>
      <c r="EL230" s="6" t="s">
        <v>215</v>
      </c>
      <c r="EM230" s="7">
        <v>1288</v>
      </c>
      <c r="EN230" s="7">
        <v>5635623.1334637618</v>
      </c>
      <c r="EO230" s="7">
        <v>934556.45077564346</v>
      </c>
      <c r="EP230" s="53">
        <v>-265018</v>
      </c>
      <c r="ER230" s="37">
        <v>5370605.1334637618</v>
      </c>
      <c r="ES230" s="132"/>
      <c r="ET230" s="61">
        <v>817959.73850017204</v>
      </c>
      <c r="EU230" s="134"/>
      <c r="EV230" s="61">
        <v>6188564.871963934</v>
      </c>
      <c r="EX230" s="67">
        <v>383793.58843524661</v>
      </c>
      <c r="EY230" s="34">
        <v>6.6116918253830093E-2</v>
      </c>
      <c r="EZ230" s="61">
        <v>297.97638853668212</v>
      </c>
      <c r="FB230" s="50">
        <v>21814.400000000001</v>
      </c>
      <c r="FC230" s="51">
        <v>38175.199999999997</v>
      </c>
      <c r="FD230" s="52">
        <v>16360.799999999996</v>
      </c>
      <c r="FF230" s="70">
        <v>6204925.6719639339</v>
      </c>
      <c r="FG230" s="51"/>
      <c r="FH230" s="6">
        <v>697</v>
      </c>
      <c r="FI230" s="6" t="s">
        <v>215</v>
      </c>
      <c r="FJ230" s="7">
        <v>1288</v>
      </c>
      <c r="FK230" s="7">
        <v>5633517.0171106765</v>
      </c>
      <c r="FL230" s="7">
        <v>932853.59944245277</v>
      </c>
      <c r="FM230" s="53">
        <v>-265018</v>
      </c>
      <c r="FO230" s="37">
        <v>5368499.0171106765</v>
      </c>
      <c r="FP230" s="132"/>
      <c r="FQ230" s="134">
        <v>817959.73850017204</v>
      </c>
      <c r="FS230" s="67">
        <v>381687.47208216134</v>
      </c>
      <c r="FT230" s="34">
        <v>6.5754093217284468E-2</v>
      </c>
      <c r="FU230" s="61">
        <v>296.34120503273397</v>
      </c>
      <c r="FW230" s="6">
        <v>697</v>
      </c>
      <c r="FX230" s="6" t="s">
        <v>215</v>
      </c>
      <c r="FY230" s="7">
        <v>1288</v>
      </c>
      <c r="FZ230" s="7">
        <v>6444651.255779814</v>
      </c>
      <c r="GA230" s="7">
        <v>967762.40391098196</v>
      </c>
      <c r="GB230" s="53">
        <v>-265018</v>
      </c>
      <c r="GD230" s="37">
        <f t="shared" si="184"/>
        <v>6179633.255779814</v>
      </c>
      <c r="GF230" s="67">
        <f t="shared" si="185"/>
        <v>317941.23225112632</v>
      </c>
      <c r="GG230" s="34">
        <f t="shared" si="186"/>
        <v>5.4240521503845313E-2</v>
      </c>
      <c r="GH230" s="61">
        <f t="shared" si="187"/>
        <v>246.84878280366951</v>
      </c>
      <c r="GJ230" s="50">
        <v>17160.442000000003</v>
      </c>
      <c r="GK230" s="51">
        <v>10626.2737</v>
      </c>
      <c r="GL230" s="52">
        <f t="shared" si="188"/>
        <v>-6534.168300000003</v>
      </c>
      <c r="GN230" s="70">
        <f t="shared" si="189"/>
        <v>6173099.087479814</v>
      </c>
      <c r="GO230" s="51"/>
      <c r="GP230" s="125">
        <v>18</v>
      </c>
      <c r="GQ230" s="51"/>
      <c r="GR230" s="106" t="s">
        <v>1124</v>
      </c>
      <c r="GS230" s="88">
        <v>1317</v>
      </c>
      <c r="GT230" s="88">
        <v>6126710.0235286877</v>
      </c>
      <c r="GU230" s="88">
        <v>949983.45639004698</v>
      </c>
      <c r="GV230" s="88">
        <v>-265018</v>
      </c>
      <c r="GX230" s="97">
        <f t="shared" si="190"/>
        <v>5861692.0235286877</v>
      </c>
      <c r="GZ230" s="88">
        <v>-6534.168300000003</v>
      </c>
      <c r="HB230" s="97">
        <f t="shared" si="191"/>
        <v>5855157.8552286876</v>
      </c>
      <c r="HD230" s="110">
        <v>697</v>
      </c>
      <c r="HE230" s="53"/>
    </row>
    <row r="231" spans="1:213" x14ac:dyDescent="0.25">
      <c r="A231" s="6">
        <v>698</v>
      </c>
      <c r="B231" s="6" t="s">
        <v>1125</v>
      </c>
      <c r="C231" s="7">
        <v>62922</v>
      </c>
      <c r="D231" s="7">
        <v>83546321.042032108</v>
      </c>
      <c r="E231" s="7">
        <v>23200500.039743505</v>
      </c>
      <c r="F231" s="53">
        <v>-4352919</v>
      </c>
      <c r="H231" s="37">
        <f t="shared" si="192"/>
        <v>79193402.042032108</v>
      </c>
      <c r="I231" s="132"/>
      <c r="J231" s="61">
        <v>26008076.37984769</v>
      </c>
      <c r="K231" s="134"/>
      <c r="L231" s="134">
        <f t="shared" si="156"/>
        <v>105201478.4218798</v>
      </c>
      <c r="M231" s="190">
        <f t="shared" si="193"/>
        <v>1671.9347513092368</v>
      </c>
      <c r="O231" s="67">
        <f t="shared" si="194"/>
        <v>7527168.2783664316</v>
      </c>
      <c r="P231" s="34">
        <f t="shared" si="195"/>
        <v>7.7063951281628962E-2</v>
      </c>
      <c r="Q231" s="61">
        <f t="shared" si="196"/>
        <v>119.62697114469393</v>
      </c>
      <c r="S231" s="50">
        <v>5323870.5861760005</v>
      </c>
      <c r="T231" s="51">
        <v>511391.98440000013</v>
      </c>
      <c r="U231" s="52">
        <f t="shared" si="197"/>
        <v>-4812478.6017760001</v>
      </c>
      <c r="W231" s="50">
        <f t="shared" si="157"/>
        <v>100388999.82010379</v>
      </c>
      <c r="X231" s="52">
        <f t="shared" si="198"/>
        <v>8365749.9850086495</v>
      </c>
      <c r="Y231" s="51"/>
      <c r="Z231" s="6">
        <v>698</v>
      </c>
      <c r="AA231" s="6" t="s">
        <v>216</v>
      </c>
      <c r="AB231" s="7">
        <v>62922</v>
      </c>
      <c r="AC231" s="7">
        <v>83546321.042032078</v>
      </c>
      <c r="AD231" s="7">
        <v>23200500.039743479</v>
      </c>
      <c r="AE231" s="53">
        <v>-3743706</v>
      </c>
      <c r="AG231" s="37">
        <f t="shared" si="199"/>
        <v>79802615.042032078</v>
      </c>
      <c r="AH231" s="132"/>
      <c r="AI231" s="61">
        <v>26008076.37984769</v>
      </c>
      <c r="AJ231" s="134"/>
      <c r="AK231" s="61">
        <f t="shared" si="158"/>
        <v>105810691.42187977</v>
      </c>
      <c r="AM231" s="67">
        <f t="shared" si="200"/>
        <v>8136381.2783664018</v>
      </c>
      <c r="AN231" s="34">
        <f t="shared" si="201"/>
        <v>8.3301138921908685E-2</v>
      </c>
      <c r="AO231" s="61">
        <f t="shared" si="202"/>
        <v>129.30900604504629</v>
      </c>
      <c r="AQ231" s="50">
        <v>5339685.2031999994</v>
      </c>
      <c r="AR231" s="51">
        <v>512911.08000000007</v>
      </c>
      <c r="AS231" s="52">
        <f t="shared" si="159"/>
        <v>-4826774.1231999993</v>
      </c>
      <c r="AU231" s="70">
        <f t="shared" si="160"/>
        <v>100983917.29867977</v>
      </c>
      <c r="AV231" s="51"/>
      <c r="AW231" s="6">
        <v>698</v>
      </c>
      <c r="AX231" s="6" t="s">
        <v>216</v>
      </c>
      <c r="AY231" s="7">
        <v>62922</v>
      </c>
      <c r="AZ231" s="7">
        <v>83459523.008063018</v>
      </c>
      <c r="BA231" s="7">
        <v>23201998.119743489</v>
      </c>
      <c r="BB231" s="53">
        <v>-3743706</v>
      </c>
      <c r="BD231" s="37">
        <f t="shared" si="161"/>
        <v>79715817.008063018</v>
      </c>
      <c r="BE231" s="132"/>
      <c r="BF231" s="61">
        <v>25973172.8984752</v>
      </c>
      <c r="BG231" s="134"/>
      <c r="BH231" s="61">
        <f t="shared" si="162"/>
        <v>105688989.90653822</v>
      </c>
      <c r="BJ231" s="67">
        <f t="shared" si="203"/>
        <v>8014679.7630248517</v>
      </c>
      <c r="BK231" s="34">
        <f t="shared" si="204"/>
        <v>8.2055145833626483E-2</v>
      </c>
      <c r="BL231" s="61">
        <f t="shared" si="205"/>
        <v>127.37484128007456</v>
      </c>
      <c r="BN231" s="50">
        <v>5339685.2031999994</v>
      </c>
      <c r="BO231" s="51">
        <v>512911.08000000007</v>
      </c>
      <c r="BP231" s="52">
        <f t="shared" si="163"/>
        <v>-4826774.1231999993</v>
      </c>
      <c r="BR231" s="70">
        <f t="shared" si="164"/>
        <v>100862215.78333822</v>
      </c>
      <c r="BS231" s="51"/>
      <c r="BT231" s="6">
        <v>698</v>
      </c>
      <c r="BU231" s="6" t="s">
        <v>216</v>
      </c>
      <c r="BV231" s="7">
        <v>62922</v>
      </c>
      <c r="BW231" s="7">
        <v>83523653.041525647</v>
      </c>
      <c r="BX231" s="7">
        <v>23333290.167516392</v>
      </c>
      <c r="BY231" s="53">
        <v>-3743706</v>
      </c>
      <c r="CA231" s="37">
        <f t="shared" si="165"/>
        <v>79779947.041525647</v>
      </c>
      <c r="CB231" s="132"/>
      <c r="CC231" s="61">
        <v>25973172.8984752</v>
      </c>
      <c r="CD231" s="134"/>
      <c r="CE231" s="61">
        <f t="shared" si="166"/>
        <v>105753119.94000085</v>
      </c>
      <c r="CG231" s="67">
        <f t="shared" si="167"/>
        <v>8078809.7964874804</v>
      </c>
      <c r="CH231" s="34">
        <f t="shared" si="168"/>
        <v>8.2711715952917847E-2</v>
      </c>
      <c r="CI231" s="61">
        <f t="shared" si="207"/>
        <v>128.39404018447411</v>
      </c>
      <c r="CK231" s="50">
        <v>5339685.2031999994</v>
      </c>
      <c r="CL231" s="51">
        <v>512911.08000000007</v>
      </c>
      <c r="CM231" s="52">
        <f t="shared" si="169"/>
        <v>-4826774.1231999993</v>
      </c>
      <c r="CO231" s="70">
        <f t="shared" si="170"/>
        <v>100926345.81680085</v>
      </c>
      <c r="CP231" s="51"/>
      <c r="CQ231" s="6">
        <v>698</v>
      </c>
      <c r="CR231" s="6" t="s">
        <v>216</v>
      </c>
      <c r="CS231" s="7">
        <v>62922</v>
      </c>
      <c r="CT231" s="7">
        <v>83659978.679194853</v>
      </c>
      <c r="CU231" s="7">
        <v>23333290.167516392</v>
      </c>
      <c r="CV231" s="53">
        <v>-3743706</v>
      </c>
      <c r="CX231" s="37">
        <f t="shared" si="171"/>
        <v>79916272.679194853</v>
      </c>
      <c r="CY231" s="132"/>
      <c r="CZ231" s="61">
        <v>25973172.8984752</v>
      </c>
      <c r="DA231" s="134"/>
      <c r="DB231" s="61">
        <f t="shared" si="172"/>
        <v>105889445.57767005</v>
      </c>
      <c r="DD231" s="67">
        <f t="shared" si="173"/>
        <v>8215135.4341566861</v>
      </c>
      <c r="DE231" s="34">
        <f t="shared" si="174"/>
        <v>8.4107432364622231E-2</v>
      </c>
      <c r="DF231" s="61">
        <f t="shared" si="206"/>
        <v>130.56062162926617</v>
      </c>
      <c r="DH231" s="50">
        <v>5339685.2031999994</v>
      </c>
      <c r="DI231" s="51">
        <v>512911.08000000007</v>
      </c>
      <c r="DJ231" s="52">
        <f t="shared" si="175"/>
        <v>-4826774.1231999993</v>
      </c>
      <c r="DL231" s="70">
        <f t="shared" si="176"/>
        <v>101062671.45447005</v>
      </c>
      <c r="DM231" s="51"/>
      <c r="DN231" s="6">
        <v>698</v>
      </c>
      <c r="DO231" s="6" t="s">
        <v>216</v>
      </c>
      <c r="DP231" s="7">
        <v>62922</v>
      </c>
      <c r="DQ231" s="7">
        <v>83945457.153189331</v>
      </c>
      <c r="DR231" s="7">
        <v>23366001.341562882</v>
      </c>
      <c r="DS231" s="53">
        <v>-3743706</v>
      </c>
      <c r="DU231" s="37">
        <f t="shared" si="177"/>
        <v>80201751.153189331</v>
      </c>
      <c r="DV231" s="132"/>
      <c r="DW231" s="61">
        <v>26296600.395252567</v>
      </c>
      <c r="DX231" s="134"/>
      <c r="DY231" s="61">
        <f t="shared" si="178"/>
        <v>106498351.5484419</v>
      </c>
      <c r="EA231" s="67">
        <f t="shared" si="179"/>
        <v>8824041.4049285352</v>
      </c>
      <c r="EB231" s="34">
        <f t="shared" si="180"/>
        <v>9.0341476606933035E-2</v>
      </c>
      <c r="EC231" s="61">
        <f t="shared" si="181"/>
        <v>140.23777700849521</v>
      </c>
      <c r="EE231" s="50">
        <v>5339685.2031999994</v>
      </c>
      <c r="EF231" s="51">
        <v>512911.08000000007</v>
      </c>
      <c r="EG231" s="52">
        <f t="shared" si="182"/>
        <v>-4826774.1231999993</v>
      </c>
      <c r="EI231" s="70">
        <f t="shared" si="183"/>
        <v>101671577.4252419</v>
      </c>
      <c r="EJ231" s="51"/>
      <c r="EK231" s="6">
        <v>698</v>
      </c>
      <c r="EL231" s="6" t="s">
        <v>216</v>
      </c>
      <c r="EM231" s="7">
        <v>62922</v>
      </c>
      <c r="EN231" s="7">
        <v>86570085.35448809</v>
      </c>
      <c r="EO231" s="7">
        <v>23366001.341562882</v>
      </c>
      <c r="EP231" s="53">
        <v>-3743706</v>
      </c>
      <c r="ER231" s="37">
        <v>82826379.35448809</v>
      </c>
      <c r="ES231" s="132"/>
      <c r="ET231" s="61">
        <v>26296600.395252567</v>
      </c>
      <c r="EU231" s="134"/>
      <c r="EV231" s="61">
        <v>109122979.74974066</v>
      </c>
      <c r="EX231" s="67">
        <v>14146462.0062273</v>
      </c>
      <c r="EY231" s="34">
        <v>0.14894694333214237</v>
      </c>
      <c r="EZ231" s="61">
        <v>224.82537119333938</v>
      </c>
      <c r="FB231" s="50">
        <v>5339685.2031999994</v>
      </c>
      <c r="FC231" s="51">
        <v>512911.08000000007</v>
      </c>
      <c r="FD231" s="52">
        <v>-4826774.1231999993</v>
      </c>
      <c r="FF231" s="70">
        <v>104296205.62654066</v>
      </c>
      <c r="FG231" s="51"/>
      <c r="FH231" s="6">
        <v>698</v>
      </c>
      <c r="FI231" s="6" t="s">
        <v>216</v>
      </c>
      <c r="FJ231" s="7">
        <v>62922</v>
      </c>
      <c r="FK231" s="7">
        <v>86631807.186675832</v>
      </c>
      <c r="FL231" s="7">
        <v>23447369.235531714</v>
      </c>
      <c r="FM231" s="53">
        <v>-3743706</v>
      </c>
      <c r="FO231" s="37">
        <v>82888101.186675832</v>
      </c>
      <c r="FP231" s="132"/>
      <c r="FQ231" s="134">
        <v>26296600.395252567</v>
      </c>
      <c r="FS231" s="67">
        <v>14208183.838415042</v>
      </c>
      <c r="FT231" s="34">
        <v>0.14959680746334186</v>
      </c>
      <c r="FU231" s="61">
        <v>225.80629729530278</v>
      </c>
      <c r="FW231" s="6">
        <v>698</v>
      </c>
      <c r="FX231" s="6" t="s">
        <v>216</v>
      </c>
      <c r="FY231" s="7">
        <v>62922</v>
      </c>
      <c r="FZ231" s="7">
        <v>110869078.59114876</v>
      </c>
      <c r="GA231" s="7">
        <v>22952240.17101457</v>
      </c>
      <c r="GB231" s="53">
        <v>-3743706</v>
      </c>
      <c r="GD231" s="37">
        <f t="shared" si="184"/>
        <v>107125372.59114876</v>
      </c>
      <c r="GF231" s="67">
        <f t="shared" si="185"/>
        <v>9451062.4476353973</v>
      </c>
      <c r="GG231" s="34">
        <f t="shared" si="186"/>
        <v>9.6760984886905294E-2</v>
      </c>
      <c r="GH231" s="61">
        <f t="shared" si="187"/>
        <v>150.20282965632683</v>
      </c>
      <c r="GJ231" s="50">
        <v>4152731.9215519987</v>
      </c>
      <c r="GK231" s="51">
        <v>472572.17199999996</v>
      </c>
      <c r="GL231" s="52">
        <f t="shared" si="188"/>
        <v>-3680159.7495519989</v>
      </c>
      <c r="GN231" s="70">
        <f t="shared" si="189"/>
        <v>103445212.84159677</v>
      </c>
      <c r="GO231" s="51"/>
      <c r="GP231" s="125">
        <v>19</v>
      </c>
      <c r="GQ231" s="51"/>
      <c r="GR231" s="106" t="s">
        <v>1125</v>
      </c>
      <c r="GS231" s="88">
        <v>62420</v>
      </c>
      <c r="GT231" s="88">
        <v>101418016.14351337</v>
      </c>
      <c r="GU231" s="88">
        <v>20928143.661011349</v>
      </c>
      <c r="GV231" s="88">
        <v>-3743706</v>
      </c>
      <c r="GX231" s="97">
        <f t="shared" si="190"/>
        <v>97674310.143513367</v>
      </c>
      <c r="GZ231" s="88">
        <v>-3680159.7495519989</v>
      </c>
      <c r="HB231" s="97">
        <f t="shared" si="191"/>
        <v>93994150.39396137</v>
      </c>
      <c r="HD231" s="110">
        <v>698</v>
      </c>
      <c r="HE231" s="53"/>
    </row>
    <row r="232" spans="1:213" x14ac:dyDescent="0.25">
      <c r="A232" s="6">
        <v>700</v>
      </c>
      <c r="B232" s="6" t="s">
        <v>1126</v>
      </c>
      <c r="C232" s="7">
        <v>5099</v>
      </c>
      <c r="D232" s="7">
        <v>10756884.747456048</v>
      </c>
      <c r="E232" s="7">
        <v>848503.95040443831</v>
      </c>
      <c r="F232" s="53">
        <v>-1098005</v>
      </c>
      <c r="H232" s="37">
        <f t="shared" si="192"/>
        <v>9658879.7474560477</v>
      </c>
      <c r="I232" s="132"/>
      <c r="J232" s="61">
        <v>2293050.9865316162</v>
      </c>
      <c r="K232" s="134"/>
      <c r="L232" s="134">
        <f t="shared" si="156"/>
        <v>11951930.733987663</v>
      </c>
      <c r="M232" s="190">
        <f t="shared" si="193"/>
        <v>2343.9754332197808</v>
      </c>
      <c r="O232" s="67">
        <f t="shared" si="194"/>
        <v>543012.96892560646</v>
      </c>
      <c r="P232" s="34">
        <f t="shared" si="195"/>
        <v>4.7595484524263536E-2</v>
      </c>
      <c r="Q232" s="61">
        <f t="shared" si="196"/>
        <v>106.49401234077396</v>
      </c>
      <c r="S232" s="50">
        <v>198562.00734000001</v>
      </c>
      <c r="T232" s="51">
        <v>122410.54810000001</v>
      </c>
      <c r="U232" s="52">
        <f t="shared" si="197"/>
        <v>-76151.459239999996</v>
      </c>
      <c r="W232" s="50">
        <f t="shared" si="157"/>
        <v>11875779.274747662</v>
      </c>
      <c r="X232" s="52">
        <f t="shared" si="198"/>
        <v>989648.27289563848</v>
      </c>
      <c r="Y232" s="51"/>
      <c r="Z232" s="6">
        <v>700</v>
      </c>
      <c r="AA232" s="6" t="s">
        <v>217</v>
      </c>
      <c r="AB232" s="7">
        <v>5099</v>
      </c>
      <c r="AC232" s="7">
        <v>10756884.747456048</v>
      </c>
      <c r="AD232" s="7">
        <v>848503.95040443831</v>
      </c>
      <c r="AE232" s="53">
        <v>-1077427</v>
      </c>
      <c r="AG232" s="37">
        <f t="shared" si="199"/>
        <v>9679457.7474560477</v>
      </c>
      <c r="AH232" s="132"/>
      <c r="AI232" s="61">
        <v>2293050.9865316162</v>
      </c>
      <c r="AJ232" s="134"/>
      <c r="AK232" s="61">
        <f t="shared" si="158"/>
        <v>11972508.733987663</v>
      </c>
      <c r="AM232" s="67">
        <f t="shared" si="200"/>
        <v>563590.96892560646</v>
      </c>
      <c r="AN232" s="34">
        <f t="shared" si="201"/>
        <v>4.9399161299199787E-2</v>
      </c>
      <c r="AO232" s="61">
        <f t="shared" si="202"/>
        <v>110.52970561396479</v>
      </c>
      <c r="AQ232" s="50">
        <v>199151.83800000002</v>
      </c>
      <c r="AR232" s="51">
        <v>122774.17000000001</v>
      </c>
      <c r="AS232" s="52">
        <f t="shared" si="159"/>
        <v>-76377.668000000005</v>
      </c>
      <c r="AU232" s="70">
        <f t="shared" si="160"/>
        <v>11896131.065987663</v>
      </c>
      <c r="AV232" s="51"/>
      <c r="AW232" s="6">
        <v>700</v>
      </c>
      <c r="AX232" s="6" t="s">
        <v>217</v>
      </c>
      <c r="AY232" s="7">
        <v>5099</v>
      </c>
      <c r="AZ232" s="7">
        <v>10746688.51915447</v>
      </c>
      <c r="BA232" s="7">
        <v>848629.1824044392</v>
      </c>
      <c r="BB232" s="53">
        <v>-1077427</v>
      </c>
      <c r="BD232" s="37">
        <f t="shared" si="161"/>
        <v>9669261.5191544704</v>
      </c>
      <c r="BE232" s="132"/>
      <c r="BF232" s="61">
        <v>2284767.3497142969</v>
      </c>
      <c r="BG232" s="134"/>
      <c r="BH232" s="61">
        <f t="shared" si="162"/>
        <v>11954028.868868768</v>
      </c>
      <c r="BJ232" s="67">
        <f t="shared" si="203"/>
        <v>545111.10380671173</v>
      </c>
      <c r="BK232" s="34">
        <f t="shared" si="204"/>
        <v>4.7779387583634383E-2</v>
      </c>
      <c r="BL232" s="61">
        <f t="shared" si="205"/>
        <v>106.90549201935904</v>
      </c>
      <c r="BN232" s="50">
        <v>199151.83800000002</v>
      </c>
      <c r="BO232" s="51">
        <v>122774.17000000001</v>
      </c>
      <c r="BP232" s="52">
        <f t="shared" si="163"/>
        <v>-76377.668000000005</v>
      </c>
      <c r="BR232" s="70">
        <f t="shared" si="164"/>
        <v>11877651.200868769</v>
      </c>
      <c r="BS232" s="51"/>
      <c r="BT232" s="6">
        <v>700</v>
      </c>
      <c r="BU232" s="6" t="s">
        <v>217</v>
      </c>
      <c r="BV232" s="7">
        <v>5099</v>
      </c>
      <c r="BW232" s="7">
        <v>10745884.418467553</v>
      </c>
      <c r="BX232" s="7">
        <v>851639.4647614673</v>
      </c>
      <c r="BY232" s="53">
        <v>-1077427</v>
      </c>
      <c r="CA232" s="37">
        <f t="shared" si="165"/>
        <v>9668457.4184675533</v>
      </c>
      <c r="CB232" s="132"/>
      <c r="CC232" s="61">
        <v>2284767.3497142969</v>
      </c>
      <c r="CD232" s="134"/>
      <c r="CE232" s="61">
        <f t="shared" si="166"/>
        <v>11953224.768181849</v>
      </c>
      <c r="CG232" s="67">
        <f t="shared" si="167"/>
        <v>544307.00311979279</v>
      </c>
      <c r="CH232" s="34">
        <f t="shared" si="168"/>
        <v>4.7708907569361567E-2</v>
      </c>
      <c r="CI232" s="61">
        <f t="shared" si="207"/>
        <v>106.74779429688033</v>
      </c>
      <c r="CK232" s="50">
        <v>199151.83800000002</v>
      </c>
      <c r="CL232" s="51">
        <v>122774.17000000001</v>
      </c>
      <c r="CM232" s="52">
        <f t="shared" si="169"/>
        <v>-76377.668000000005</v>
      </c>
      <c r="CO232" s="70">
        <f t="shared" si="170"/>
        <v>11876847.10018185</v>
      </c>
      <c r="CP232" s="51"/>
      <c r="CQ232" s="6">
        <v>700</v>
      </c>
      <c r="CR232" s="6" t="s">
        <v>217</v>
      </c>
      <c r="CS232" s="7">
        <v>5099</v>
      </c>
      <c r="CT232" s="7">
        <v>10412033.550648903</v>
      </c>
      <c r="CU232" s="7">
        <v>851639.4647614673</v>
      </c>
      <c r="CV232" s="53">
        <v>-1077427</v>
      </c>
      <c r="CX232" s="37">
        <f t="shared" si="171"/>
        <v>9334606.5506489035</v>
      </c>
      <c r="CY232" s="132"/>
      <c r="CZ232" s="61">
        <v>2284767.3497142969</v>
      </c>
      <c r="DA232" s="134"/>
      <c r="DB232" s="61">
        <f t="shared" si="172"/>
        <v>11619373.900363199</v>
      </c>
      <c r="DD232" s="67">
        <f t="shared" si="173"/>
        <v>210456.13530114293</v>
      </c>
      <c r="DE232" s="34">
        <f t="shared" si="174"/>
        <v>1.8446634434129274E-2</v>
      </c>
      <c r="DF232" s="61">
        <f t="shared" si="206"/>
        <v>41.274001824111181</v>
      </c>
      <c r="DH232" s="50">
        <v>199151.83800000002</v>
      </c>
      <c r="DI232" s="51">
        <v>122774.17000000001</v>
      </c>
      <c r="DJ232" s="52">
        <f t="shared" si="175"/>
        <v>-76377.668000000005</v>
      </c>
      <c r="DL232" s="70">
        <f t="shared" si="176"/>
        <v>11542996.2323632</v>
      </c>
      <c r="DM232" s="51"/>
      <c r="DN232" s="6">
        <v>700</v>
      </c>
      <c r="DO232" s="6" t="s">
        <v>217</v>
      </c>
      <c r="DP232" s="7">
        <v>5099</v>
      </c>
      <c r="DQ232" s="7">
        <v>10450875.512688128</v>
      </c>
      <c r="DR232" s="7">
        <v>851684.5362938944</v>
      </c>
      <c r="DS232" s="53">
        <v>-1077427</v>
      </c>
      <c r="DU232" s="37">
        <f t="shared" si="177"/>
        <v>9373448.5126881283</v>
      </c>
      <c r="DV232" s="132"/>
      <c r="DW232" s="61">
        <v>2297741.8890463416</v>
      </c>
      <c r="DX232" s="134"/>
      <c r="DY232" s="61">
        <f t="shared" si="178"/>
        <v>11671190.401734469</v>
      </c>
      <c r="EA232" s="67">
        <f t="shared" si="179"/>
        <v>262272.63667241298</v>
      </c>
      <c r="EB232" s="34">
        <f t="shared" si="180"/>
        <v>2.2988388738814473E-2</v>
      </c>
      <c r="EC232" s="61">
        <f t="shared" si="181"/>
        <v>51.436092699041573</v>
      </c>
      <c r="EE232" s="50">
        <v>199151.83800000002</v>
      </c>
      <c r="EF232" s="51">
        <v>122774.17000000001</v>
      </c>
      <c r="EG232" s="52">
        <f t="shared" si="182"/>
        <v>-76377.668000000005</v>
      </c>
      <c r="EI232" s="70">
        <f t="shared" si="183"/>
        <v>11594812.73373447</v>
      </c>
      <c r="EJ232" s="51"/>
      <c r="EK232" s="6">
        <v>700</v>
      </c>
      <c r="EL232" s="6" t="s">
        <v>217</v>
      </c>
      <c r="EM232" s="7">
        <v>5099</v>
      </c>
      <c r="EN232" s="7">
        <v>10704837.625010077</v>
      </c>
      <c r="EO232" s="7">
        <v>851684.5362938944</v>
      </c>
      <c r="EP232" s="53">
        <v>-1077427</v>
      </c>
      <c r="ER232" s="37">
        <v>9627410.6250100769</v>
      </c>
      <c r="ES232" s="132"/>
      <c r="ET232" s="61">
        <v>2297741.8890463416</v>
      </c>
      <c r="EU232" s="134"/>
      <c r="EV232" s="61">
        <v>11925152.514056418</v>
      </c>
      <c r="EX232" s="67">
        <v>741756.70899436064</v>
      </c>
      <c r="EY232" s="34">
        <v>6.6326607939478588E-2</v>
      </c>
      <c r="EZ232" s="61">
        <v>145.47101568824488</v>
      </c>
      <c r="FB232" s="50">
        <v>199151.83800000002</v>
      </c>
      <c r="FC232" s="51">
        <v>122774.17000000001</v>
      </c>
      <c r="FD232" s="52">
        <v>-76377.668000000005</v>
      </c>
      <c r="FF232" s="70">
        <v>11848774.846056418</v>
      </c>
      <c r="FG232" s="51"/>
      <c r="FH232" s="6">
        <v>700</v>
      </c>
      <c r="FI232" s="6" t="s">
        <v>217</v>
      </c>
      <c r="FJ232" s="7">
        <v>5099</v>
      </c>
      <c r="FK232" s="7">
        <v>10691761.074236732</v>
      </c>
      <c r="FL232" s="7">
        <v>840191.22604346811</v>
      </c>
      <c r="FM232" s="53">
        <v>-1077427</v>
      </c>
      <c r="FO232" s="37">
        <v>9614334.074236732</v>
      </c>
      <c r="FP232" s="132"/>
      <c r="FQ232" s="134">
        <v>2297741.8890463416</v>
      </c>
      <c r="FS232" s="67">
        <v>728680.15822101571</v>
      </c>
      <c r="FT232" s="34">
        <v>6.5157325281394909E-2</v>
      </c>
      <c r="FU232" s="61">
        <v>142.90648327535118</v>
      </c>
      <c r="FW232" s="6">
        <v>700</v>
      </c>
      <c r="FX232" s="6" t="s">
        <v>217</v>
      </c>
      <c r="FY232" s="7">
        <v>5099</v>
      </c>
      <c r="FZ232" s="7">
        <v>12911385.607409224</v>
      </c>
      <c r="GA232" s="7">
        <v>861371.75278984266</v>
      </c>
      <c r="GB232" s="53">
        <v>-1077427</v>
      </c>
      <c r="GD232" s="37">
        <f t="shared" si="184"/>
        <v>11833958.607409224</v>
      </c>
      <c r="GF232" s="67">
        <f t="shared" si="185"/>
        <v>425040.84234716743</v>
      </c>
      <c r="GG232" s="34">
        <f t="shared" si="186"/>
        <v>3.7255141206187448E-2</v>
      </c>
      <c r="GH232" s="61">
        <f t="shared" si="187"/>
        <v>83.357686281068339</v>
      </c>
      <c r="GJ232" s="50">
        <v>288150.22185999999</v>
      </c>
      <c r="GK232" s="51">
        <v>106922.75400000002</v>
      </c>
      <c r="GL232" s="52">
        <f t="shared" si="188"/>
        <v>-181227.46785999998</v>
      </c>
      <c r="GN232" s="70">
        <f t="shared" si="189"/>
        <v>11652731.139549224</v>
      </c>
      <c r="GO232" s="51"/>
      <c r="GP232" s="125">
        <v>9</v>
      </c>
      <c r="GQ232" s="51"/>
      <c r="GR232" s="106" t="s">
        <v>1126</v>
      </c>
      <c r="GS232" s="88">
        <v>5218</v>
      </c>
      <c r="GT232" s="88">
        <v>12486344.765062056</v>
      </c>
      <c r="GU232" s="88">
        <v>890734.78354870132</v>
      </c>
      <c r="GV232" s="88">
        <v>-1077427</v>
      </c>
      <c r="GX232" s="97">
        <f t="shared" si="190"/>
        <v>11408917.765062056</v>
      </c>
      <c r="GZ232" s="88">
        <v>-181227.46785999998</v>
      </c>
      <c r="HB232" s="97">
        <f t="shared" si="191"/>
        <v>11227690.297202056</v>
      </c>
      <c r="HD232" s="110">
        <v>700</v>
      </c>
      <c r="HE232" s="53"/>
    </row>
    <row r="233" spans="1:213" x14ac:dyDescent="0.25">
      <c r="A233" s="6">
        <v>702</v>
      </c>
      <c r="B233" s="6" t="s">
        <v>1127</v>
      </c>
      <c r="C233" s="7">
        <v>4398</v>
      </c>
      <c r="D233" s="7">
        <v>11681249.986290174</v>
      </c>
      <c r="E233" s="7">
        <v>2750202.5718407314</v>
      </c>
      <c r="F233" s="53">
        <v>-834863</v>
      </c>
      <c r="H233" s="37">
        <f t="shared" si="192"/>
        <v>10846386.986290174</v>
      </c>
      <c r="I233" s="132"/>
      <c r="J233" s="61">
        <v>2517623.6309010619</v>
      </c>
      <c r="K233" s="134"/>
      <c r="L233" s="134">
        <f t="shared" si="156"/>
        <v>13364010.617191236</v>
      </c>
      <c r="M233" s="190">
        <f t="shared" si="193"/>
        <v>3038.6563477015088</v>
      </c>
      <c r="O233" s="67">
        <f t="shared" si="194"/>
        <v>112078.92953755707</v>
      </c>
      <c r="P233" s="34">
        <f t="shared" si="195"/>
        <v>8.4575541271448562E-3</v>
      </c>
      <c r="Q233" s="61">
        <f t="shared" si="196"/>
        <v>25.48406765292339</v>
      </c>
      <c r="S233" s="50">
        <v>89944.905453999992</v>
      </c>
      <c r="T233" s="51">
        <v>32692.6561</v>
      </c>
      <c r="U233" s="52">
        <f t="shared" si="197"/>
        <v>-57252.249353999992</v>
      </c>
      <c r="W233" s="50">
        <f t="shared" si="157"/>
        <v>13306758.367837237</v>
      </c>
      <c r="X233" s="52">
        <f t="shared" si="198"/>
        <v>1108896.530653103</v>
      </c>
      <c r="Y233" s="51"/>
      <c r="Z233" s="6">
        <v>702</v>
      </c>
      <c r="AA233" s="6" t="s">
        <v>218</v>
      </c>
      <c r="AB233" s="7">
        <v>4398</v>
      </c>
      <c r="AC233" s="7">
        <v>11681249.986290174</v>
      </c>
      <c r="AD233" s="7">
        <v>2750202.5718407314</v>
      </c>
      <c r="AE233" s="53">
        <v>-697890</v>
      </c>
      <c r="AG233" s="37">
        <f t="shared" si="199"/>
        <v>10983359.986290174</v>
      </c>
      <c r="AH233" s="132"/>
      <c r="AI233" s="61">
        <v>2517623.6309010619</v>
      </c>
      <c r="AJ233" s="134"/>
      <c r="AK233" s="61">
        <f t="shared" si="158"/>
        <v>13500983.617191236</v>
      </c>
      <c r="AM233" s="67">
        <f t="shared" si="200"/>
        <v>249051.92953755707</v>
      </c>
      <c r="AN233" s="34">
        <f t="shared" si="201"/>
        <v>1.8793632159271486E-2</v>
      </c>
      <c r="AO233" s="61">
        <f t="shared" si="202"/>
        <v>56.628451463746494</v>
      </c>
      <c r="AQ233" s="50">
        <v>90212.087800000008</v>
      </c>
      <c r="AR233" s="51">
        <v>32789.770000000004</v>
      </c>
      <c r="AS233" s="52">
        <f t="shared" si="159"/>
        <v>-57422.317800000004</v>
      </c>
      <c r="AU233" s="70">
        <f t="shared" si="160"/>
        <v>13443561.299391236</v>
      </c>
      <c r="AV233" s="51"/>
      <c r="AW233" s="6">
        <v>702</v>
      </c>
      <c r="AX233" s="6" t="s">
        <v>218</v>
      </c>
      <c r="AY233" s="7">
        <v>4398</v>
      </c>
      <c r="AZ233" s="7">
        <v>11681112.735924419</v>
      </c>
      <c r="BA233" s="7">
        <v>2750309.5878407322</v>
      </c>
      <c r="BB233" s="53">
        <v>-697890</v>
      </c>
      <c r="BD233" s="37">
        <f t="shared" si="161"/>
        <v>10983222.735924419</v>
      </c>
      <c r="BE233" s="132"/>
      <c r="BF233" s="61">
        <v>2515265.8873776258</v>
      </c>
      <c r="BG233" s="134"/>
      <c r="BH233" s="61">
        <f t="shared" si="162"/>
        <v>13498488.623302044</v>
      </c>
      <c r="BJ233" s="67">
        <f t="shared" si="203"/>
        <v>246556.93564836495</v>
      </c>
      <c r="BK233" s="34">
        <f t="shared" si="204"/>
        <v>1.8605358181711173E-2</v>
      </c>
      <c r="BL233" s="61">
        <f t="shared" si="205"/>
        <v>56.061149533507262</v>
      </c>
      <c r="BN233" s="50">
        <v>90212.087800000008</v>
      </c>
      <c r="BO233" s="51">
        <v>32789.770000000004</v>
      </c>
      <c r="BP233" s="52">
        <f t="shared" si="163"/>
        <v>-57422.317800000004</v>
      </c>
      <c r="BR233" s="70">
        <f t="shared" si="164"/>
        <v>13441066.305502044</v>
      </c>
      <c r="BS233" s="51"/>
      <c r="BT233" s="6">
        <v>702</v>
      </c>
      <c r="BU233" s="6" t="s">
        <v>218</v>
      </c>
      <c r="BV233" s="7">
        <v>4398</v>
      </c>
      <c r="BW233" s="7">
        <v>11666743.690402009</v>
      </c>
      <c r="BX233" s="7">
        <v>2738855.806705941</v>
      </c>
      <c r="BY233" s="53">
        <v>-697890</v>
      </c>
      <c r="CA233" s="37">
        <f t="shared" si="165"/>
        <v>10968853.690402009</v>
      </c>
      <c r="CB233" s="132"/>
      <c r="CC233" s="61">
        <v>2515265.8873776258</v>
      </c>
      <c r="CD233" s="134"/>
      <c r="CE233" s="61">
        <f t="shared" si="166"/>
        <v>13484119.577779634</v>
      </c>
      <c r="CG233" s="67">
        <f t="shared" si="167"/>
        <v>232187.89012595452</v>
      </c>
      <c r="CH233" s="34">
        <f t="shared" si="168"/>
        <v>1.7521059993259334E-2</v>
      </c>
      <c r="CI233" s="61">
        <f t="shared" si="207"/>
        <v>52.793972288757281</v>
      </c>
      <c r="CK233" s="50">
        <v>90212.087800000008</v>
      </c>
      <c r="CL233" s="51">
        <v>32789.770000000004</v>
      </c>
      <c r="CM233" s="52">
        <f t="shared" si="169"/>
        <v>-57422.317800000004</v>
      </c>
      <c r="CO233" s="70">
        <f t="shared" si="170"/>
        <v>13426697.259979634</v>
      </c>
      <c r="CP233" s="51"/>
      <c r="CQ233" s="6">
        <v>702</v>
      </c>
      <c r="CR233" s="6" t="s">
        <v>218</v>
      </c>
      <c r="CS233" s="7">
        <v>4398</v>
      </c>
      <c r="CT233" s="7">
        <v>11897144.536207804</v>
      </c>
      <c r="CU233" s="7">
        <v>2738855.806705941</v>
      </c>
      <c r="CV233" s="53">
        <v>-697890</v>
      </c>
      <c r="CX233" s="37">
        <f t="shared" si="171"/>
        <v>11199254.536207804</v>
      </c>
      <c r="CY233" s="132"/>
      <c r="CZ233" s="61">
        <v>2515265.8873776258</v>
      </c>
      <c r="DA233" s="134"/>
      <c r="DB233" s="61">
        <f t="shared" si="172"/>
        <v>13714520.42358543</v>
      </c>
      <c r="DD233" s="67">
        <f t="shared" si="173"/>
        <v>462588.73593175039</v>
      </c>
      <c r="DE233" s="34">
        <f t="shared" si="174"/>
        <v>3.490726837678515E-2</v>
      </c>
      <c r="DF233" s="61">
        <f t="shared" si="206"/>
        <v>105.18161344514562</v>
      </c>
      <c r="DH233" s="50">
        <v>90212.087800000008</v>
      </c>
      <c r="DI233" s="51">
        <v>32789.770000000004</v>
      </c>
      <c r="DJ233" s="52">
        <f t="shared" si="175"/>
        <v>-57422.317800000004</v>
      </c>
      <c r="DL233" s="70">
        <f t="shared" si="176"/>
        <v>13657098.105785429</v>
      </c>
      <c r="DM233" s="51"/>
      <c r="DN233" s="6">
        <v>702</v>
      </c>
      <c r="DO233" s="6" t="s">
        <v>218</v>
      </c>
      <c r="DP233" s="7">
        <v>4398</v>
      </c>
      <c r="DQ233" s="7">
        <v>11919575.143157052</v>
      </c>
      <c r="DR233" s="7">
        <v>2734335.4145864006</v>
      </c>
      <c r="DS233" s="53">
        <v>-697890</v>
      </c>
      <c r="DU233" s="37">
        <f t="shared" si="177"/>
        <v>11221685.143157052</v>
      </c>
      <c r="DV233" s="132"/>
      <c r="DW233" s="61">
        <v>2519495.7063246113</v>
      </c>
      <c r="DX233" s="134"/>
      <c r="DY233" s="61">
        <f t="shared" si="178"/>
        <v>13741180.849481663</v>
      </c>
      <c r="EA233" s="67">
        <f t="shared" si="179"/>
        <v>489249.16182798333</v>
      </c>
      <c r="EB233" s="34">
        <f t="shared" si="180"/>
        <v>3.6919082693717638E-2</v>
      </c>
      <c r="EC233" s="61">
        <f t="shared" si="181"/>
        <v>111.24355657753145</v>
      </c>
      <c r="EE233" s="50">
        <v>90212.087800000008</v>
      </c>
      <c r="EF233" s="51">
        <v>32789.770000000004</v>
      </c>
      <c r="EG233" s="52">
        <f t="shared" si="182"/>
        <v>-57422.317800000004</v>
      </c>
      <c r="EI233" s="70">
        <f t="shared" si="183"/>
        <v>13683758.531681662</v>
      </c>
      <c r="EJ233" s="51"/>
      <c r="EK233" s="6">
        <v>702</v>
      </c>
      <c r="EL233" s="6" t="s">
        <v>218</v>
      </c>
      <c r="EM233" s="7">
        <v>4398</v>
      </c>
      <c r="EN233" s="7">
        <v>12143861.657789463</v>
      </c>
      <c r="EO233" s="7">
        <v>2734335.4145864006</v>
      </c>
      <c r="EP233" s="53">
        <v>-697890</v>
      </c>
      <c r="ER233" s="37">
        <v>11445971.657789463</v>
      </c>
      <c r="ES233" s="132"/>
      <c r="ET233" s="61">
        <v>2519495.7063246113</v>
      </c>
      <c r="EU233" s="134"/>
      <c r="EV233" s="61">
        <v>13965467.364114074</v>
      </c>
      <c r="EX233" s="67">
        <v>906253.65646039508</v>
      </c>
      <c r="EY233" s="34">
        <v>6.9395729080477669E-2</v>
      </c>
      <c r="EZ233" s="61">
        <v>206.06040392460096</v>
      </c>
      <c r="FB233" s="50">
        <v>90212.087800000008</v>
      </c>
      <c r="FC233" s="51">
        <v>32789.770000000004</v>
      </c>
      <c r="FD233" s="52">
        <v>-57422.317800000004</v>
      </c>
      <c r="FF233" s="70">
        <v>13908045.046314074</v>
      </c>
      <c r="FG233" s="51"/>
      <c r="FH233" s="6">
        <v>702</v>
      </c>
      <c r="FI233" s="6" t="s">
        <v>218</v>
      </c>
      <c r="FJ233" s="7">
        <v>4398</v>
      </c>
      <c r="FK233" s="7">
        <v>12134445.465848442</v>
      </c>
      <c r="FL233" s="7">
        <v>2726296.3327768543</v>
      </c>
      <c r="FM233" s="53">
        <v>-697890</v>
      </c>
      <c r="FO233" s="37">
        <v>11436555.465848442</v>
      </c>
      <c r="FP233" s="132"/>
      <c r="FQ233" s="134">
        <v>2519495.7063246113</v>
      </c>
      <c r="FS233" s="67">
        <v>896837.46451937407</v>
      </c>
      <c r="FT233" s="34">
        <v>6.8674690880796294E-2</v>
      </c>
      <c r="FU233" s="61">
        <v>203.91938711218145</v>
      </c>
      <c r="FW233" s="6">
        <v>702</v>
      </c>
      <c r="FX233" s="6" t="s">
        <v>218</v>
      </c>
      <c r="FY233" s="7">
        <v>4398</v>
      </c>
      <c r="FZ233" s="7">
        <v>14543812.297257274</v>
      </c>
      <c r="GA233" s="7">
        <v>2746436.1646314068</v>
      </c>
      <c r="GB233" s="53">
        <v>-697890</v>
      </c>
      <c r="GD233" s="37">
        <f t="shared" si="184"/>
        <v>13845922.297257274</v>
      </c>
      <c r="GF233" s="67">
        <f t="shared" si="185"/>
        <v>593990.60960359499</v>
      </c>
      <c r="GG233" s="34">
        <f t="shared" si="186"/>
        <v>4.4822945333848459E-2</v>
      </c>
      <c r="GH233" s="61">
        <f t="shared" si="187"/>
        <v>135.05925639008527</v>
      </c>
      <c r="GJ233" s="50">
        <v>94118.424200000009</v>
      </c>
      <c r="GK233" s="51">
        <v>44881.156000000003</v>
      </c>
      <c r="GL233" s="52">
        <f t="shared" si="188"/>
        <v>-49237.268200000006</v>
      </c>
      <c r="GN233" s="70">
        <f t="shared" si="189"/>
        <v>13796685.029057274</v>
      </c>
      <c r="GO233" s="51"/>
      <c r="GP233" s="125">
        <v>6</v>
      </c>
      <c r="GQ233" s="51"/>
      <c r="GR233" s="106" t="s">
        <v>1127</v>
      </c>
      <c r="GS233" s="88">
        <v>4459</v>
      </c>
      <c r="GT233" s="88">
        <v>13949821.687653679</v>
      </c>
      <c r="GU233" s="88">
        <v>2772836.1126221614</v>
      </c>
      <c r="GV233" s="88">
        <v>-697890</v>
      </c>
      <c r="GX233" s="97">
        <f t="shared" si="190"/>
        <v>13251931.687653679</v>
      </c>
      <c r="GZ233" s="88">
        <v>-49237.268200000006</v>
      </c>
      <c r="HB233" s="97">
        <f t="shared" si="191"/>
        <v>13202694.419453679</v>
      </c>
      <c r="HD233" s="110">
        <v>702</v>
      </c>
      <c r="HE233" s="53"/>
    </row>
    <row r="234" spans="1:213" x14ac:dyDescent="0.25">
      <c r="A234" s="6">
        <v>704</v>
      </c>
      <c r="B234" s="6" t="s">
        <v>1128</v>
      </c>
      <c r="C234" s="7">
        <v>6251</v>
      </c>
      <c r="D234" s="7">
        <v>4837189.8550979299</v>
      </c>
      <c r="E234" s="7">
        <v>113941.75309587074</v>
      </c>
      <c r="F234" s="53">
        <v>-1188832</v>
      </c>
      <c r="H234" s="37">
        <f t="shared" si="192"/>
        <v>3648357.8550979299</v>
      </c>
      <c r="I234" s="132"/>
      <c r="J234" s="61">
        <v>2274813.928377701</v>
      </c>
      <c r="K234" s="134"/>
      <c r="L234" s="134">
        <f t="shared" si="156"/>
        <v>5923171.7834756309</v>
      </c>
      <c r="M234" s="190">
        <f t="shared" si="193"/>
        <v>947.55587641587442</v>
      </c>
      <c r="O234" s="67">
        <f t="shared" si="194"/>
        <v>1127378.1800216418</v>
      </c>
      <c r="P234" s="34">
        <f t="shared" si="195"/>
        <v>0.23507645933921972</v>
      </c>
      <c r="Q234" s="61">
        <f t="shared" si="196"/>
        <v>180.35165253905643</v>
      </c>
      <c r="S234" s="50">
        <v>370072.71088000003</v>
      </c>
      <c r="T234" s="51">
        <v>382116.65820000006</v>
      </c>
      <c r="U234" s="52">
        <f t="shared" si="197"/>
        <v>12043.947320000036</v>
      </c>
      <c r="W234" s="50">
        <f t="shared" si="157"/>
        <v>5935215.7307956312</v>
      </c>
      <c r="X234" s="52">
        <f t="shared" si="198"/>
        <v>494601.31089963595</v>
      </c>
      <c r="Y234" s="51"/>
      <c r="Z234" s="6">
        <v>704</v>
      </c>
      <c r="AA234" s="6" t="s">
        <v>219</v>
      </c>
      <c r="AB234" s="7">
        <v>6251</v>
      </c>
      <c r="AC234" s="7">
        <v>4837189.8550979272</v>
      </c>
      <c r="AD234" s="7">
        <v>113941.75309586847</v>
      </c>
      <c r="AE234" s="53">
        <v>-1198301</v>
      </c>
      <c r="AG234" s="37">
        <f t="shared" si="199"/>
        <v>3638888.8550979272</v>
      </c>
      <c r="AH234" s="132"/>
      <c r="AI234" s="61">
        <v>2274813.928377701</v>
      </c>
      <c r="AJ234" s="134"/>
      <c r="AK234" s="61">
        <f t="shared" si="158"/>
        <v>5913702.7834756281</v>
      </c>
      <c r="AM234" s="67">
        <f t="shared" si="200"/>
        <v>1117909.180021639</v>
      </c>
      <c r="AN234" s="34">
        <f t="shared" si="201"/>
        <v>0.2331020207409483</v>
      </c>
      <c r="AO234" s="61">
        <f t="shared" si="202"/>
        <v>178.83685490667716</v>
      </c>
      <c r="AQ234" s="50">
        <v>371172.01600000006</v>
      </c>
      <c r="AR234" s="51">
        <v>383251.74</v>
      </c>
      <c r="AS234" s="52">
        <f t="shared" si="159"/>
        <v>12079.723999999929</v>
      </c>
      <c r="AU234" s="70">
        <f t="shared" si="160"/>
        <v>5925782.5074756276</v>
      </c>
      <c r="AV234" s="51"/>
      <c r="AW234" s="6">
        <v>704</v>
      </c>
      <c r="AX234" s="6" t="s">
        <v>219</v>
      </c>
      <c r="AY234" s="7">
        <v>6251</v>
      </c>
      <c r="AZ234" s="7">
        <v>4801917.6618323615</v>
      </c>
      <c r="BA234" s="7">
        <v>114092.06509586946</v>
      </c>
      <c r="BB234" s="53">
        <v>-1198301</v>
      </c>
      <c r="BD234" s="37">
        <f t="shared" si="161"/>
        <v>3603616.6618323615</v>
      </c>
      <c r="BE234" s="132"/>
      <c r="BF234" s="61">
        <v>2262515.3932635086</v>
      </c>
      <c r="BG234" s="134"/>
      <c r="BH234" s="61">
        <f t="shared" si="162"/>
        <v>5866132.05509587</v>
      </c>
      <c r="BJ234" s="67">
        <f t="shared" si="203"/>
        <v>1070338.4516418809</v>
      </c>
      <c r="BK234" s="34">
        <f t="shared" si="204"/>
        <v>0.2231827597565938</v>
      </c>
      <c r="BL234" s="61">
        <f t="shared" si="205"/>
        <v>171.22675598174388</v>
      </c>
      <c r="BN234" s="50">
        <v>371172.01600000006</v>
      </c>
      <c r="BO234" s="51">
        <v>383251.74</v>
      </c>
      <c r="BP234" s="52">
        <f t="shared" si="163"/>
        <v>12079.723999999929</v>
      </c>
      <c r="BR234" s="70">
        <f t="shared" si="164"/>
        <v>5878211.7790958695</v>
      </c>
      <c r="BS234" s="51"/>
      <c r="BT234" s="6">
        <v>704</v>
      </c>
      <c r="BU234" s="6" t="s">
        <v>219</v>
      </c>
      <c r="BV234" s="7">
        <v>6251</v>
      </c>
      <c r="BW234" s="7">
        <v>4789861.1272569746</v>
      </c>
      <c r="BX234" s="7">
        <v>110479.17693865583</v>
      </c>
      <c r="BY234" s="53">
        <v>-1198301</v>
      </c>
      <c r="CA234" s="37">
        <f t="shared" si="165"/>
        <v>3591560.1272569746</v>
      </c>
      <c r="CB234" s="132"/>
      <c r="CC234" s="61">
        <v>2262515.3932635086</v>
      </c>
      <c r="CD234" s="134"/>
      <c r="CE234" s="61">
        <f t="shared" si="166"/>
        <v>5854075.5205204831</v>
      </c>
      <c r="CG234" s="67">
        <f t="shared" si="167"/>
        <v>1058281.917066494</v>
      </c>
      <c r="CH234" s="34">
        <f t="shared" si="168"/>
        <v>0.22066877863640888</v>
      </c>
      <c r="CI234" s="61">
        <f t="shared" si="207"/>
        <v>169.29801904759142</v>
      </c>
      <c r="CK234" s="50">
        <v>371172.01600000006</v>
      </c>
      <c r="CL234" s="51">
        <v>383251.74</v>
      </c>
      <c r="CM234" s="52">
        <f t="shared" si="169"/>
        <v>12079.723999999929</v>
      </c>
      <c r="CO234" s="70">
        <f t="shared" si="170"/>
        <v>5866155.2445204835</v>
      </c>
      <c r="CP234" s="51"/>
      <c r="CQ234" s="6">
        <v>704</v>
      </c>
      <c r="CR234" s="6" t="s">
        <v>219</v>
      </c>
      <c r="CS234" s="7">
        <v>6251</v>
      </c>
      <c r="CT234" s="7">
        <v>4436148.2905645929</v>
      </c>
      <c r="CU234" s="7">
        <v>110479.17693865583</v>
      </c>
      <c r="CV234" s="53">
        <v>-1198301</v>
      </c>
      <c r="CX234" s="37">
        <f t="shared" si="171"/>
        <v>3237847.2905645929</v>
      </c>
      <c r="CY234" s="132"/>
      <c r="CZ234" s="61">
        <v>2262515.3932635086</v>
      </c>
      <c r="DA234" s="134"/>
      <c r="DB234" s="61">
        <f t="shared" si="172"/>
        <v>5500362.6838281015</v>
      </c>
      <c r="DD234" s="67">
        <f t="shared" si="173"/>
        <v>704569.08037411235</v>
      </c>
      <c r="DE234" s="34">
        <f t="shared" si="174"/>
        <v>0.14691397058177671</v>
      </c>
      <c r="DF234" s="61">
        <f t="shared" si="206"/>
        <v>112.71301877685367</v>
      </c>
      <c r="DH234" s="50">
        <v>371172.01600000006</v>
      </c>
      <c r="DI234" s="51">
        <v>383251.74</v>
      </c>
      <c r="DJ234" s="52">
        <f t="shared" si="175"/>
        <v>12079.723999999929</v>
      </c>
      <c r="DL234" s="70">
        <f t="shared" si="176"/>
        <v>5512442.4078281019</v>
      </c>
      <c r="DM234" s="51"/>
      <c r="DN234" s="6">
        <v>704</v>
      </c>
      <c r="DO234" s="6" t="s">
        <v>219</v>
      </c>
      <c r="DP234" s="7">
        <v>6251</v>
      </c>
      <c r="DQ234" s="7">
        <v>4461812.2429879019</v>
      </c>
      <c r="DR234" s="7">
        <v>114511.96200369592</v>
      </c>
      <c r="DS234" s="53">
        <v>-1198301</v>
      </c>
      <c r="DU234" s="37">
        <f t="shared" si="177"/>
        <v>3263511.2429879019</v>
      </c>
      <c r="DV234" s="132"/>
      <c r="DW234" s="61">
        <v>2301995.5835223389</v>
      </c>
      <c r="DX234" s="134"/>
      <c r="DY234" s="61">
        <f t="shared" si="178"/>
        <v>5565506.8265102413</v>
      </c>
      <c r="EA234" s="67">
        <f t="shared" si="179"/>
        <v>769713.22305625211</v>
      </c>
      <c r="EB234" s="34">
        <f t="shared" si="180"/>
        <v>0.16049757072570747</v>
      </c>
      <c r="EC234" s="61">
        <f t="shared" si="181"/>
        <v>123.13441418273111</v>
      </c>
      <c r="EE234" s="50">
        <v>371172.01600000006</v>
      </c>
      <c r="EF234" s="51">
        <v>383251.74</v>
      </c>
      <c r="EG234" s="52">
        <f t="shared" si="182"/>
        <v>12079.723999999929</v>
      </c>
      <c r="EI234" s="70">
        <f t="shared" si="183"/>
        <v>5577586.5505102407</v>
      </c>
      <c r="EJ234" s="51"/>
      <c r="EK234" s="6">
        <v>704</v>
      </c>
      <c r="EL234" s="6" t="s">
        <v>219</v>
      </c>
      <c r="EM234" s="7">
        <v>6251</v>
      </c>
      <c r="EN234" s="7">
        <v>4707905.6123249875</v>
      </c>
      <c r="EO234" s="7">
        <v>114511.96200369592</v>
      </c>
      <c r="EP234" s="53">
        <v>-1198301</v>
      </c>
      <c r="ER234" s="37">
        <v>3509604.6123249875</v>
      </c>
      <c r="ES234" s="132"/>
      <c r="ET234" s="61">
        <v>2301995.5835223389</v>
      </c>
      <c r="EU234" s="134"/>
      <c r="EV234" s="61">
        <v>5811600.1958473269</v>
      </c>
      <c r="EX234" s="67">
        <v>1286493.4523933381</v>
      </c>
      <c r="EY234" s="34">
        <v>0.284301238695502</v>
      </c>
      <c r="EZ234" s="61">
        <v>205.80602341918703</v>
      </c>
      <c r="FB234" s="50">
        <v>371172.01600000006</v>
      </c>
      <c r="FC234" s="51">
        <v>383251.74</v>
      </c>
      <c r="FD234" s="52">
        <v>12079.723999999929</v>
      </c>
      <c r="FF234" s="70">
        <v>5823679.9198473264</v>
      </c>
      <c r="FG234" s="51"/>
      <c r="FH234" s="6">
        <v>704</v>
      </c>
      <c r="FI234" s="6" t="s">
        <v>219</v>
      </c>
      <c r="FJ234" s="7">
        <v>6251</v>
      </c>
      <c r="FK234" s="7">
        <v>4698017.9713599207</v>
      </c>
      <c r="FL234" s="7">
        <v>106567.18590137348</v>
      </c>
      <c r="FM234" s="53">
        <v>-1198301</v>
      </c>
      <c r="FO234" s="37">
        <v>3499716.9713599207</v>
      </c>
      <c r="FP234" s="132"/>
      <c r="FQ234" s="134">
        <v>2301995.5835223389</v>
      </c>
      <c r="FS234" s="67">
        <v>1276605.8114282712</v>
      </c>
      <c r="FT234" s="34">
        <v>0.2821161762150709</v>
      </c>
      <c r="FU234" s="61">
        <v>204.22425394789173</v>
      </c>
      <c r="FW234" s="6">
        <v>704</v>
      </c>
      <c r="FX234" s="6" t="s">
        <v>219</v>
      </c>
      <c r="FY234" s="7">
        <v>6251</v>
      </c>
      <c r="FZ234" s="7">
        <v>6831662.5637439461</v>
      </c>
      <c r="GA234" s="7">
        <v>50898.467440524255</v>
      </c>
      <c r="GB234" s="53">
        <v>-1198301</v>
      </c>
      <c r="GD234" s="37">
        <f t="shared" si="184"/>
        <v>5633361.5637439461</v>
      </c>
      <c r="GF234" s="67">
        <f t="shared" si="185"/>
        <v>837567.960289957</v>
      </c>
      <c r="GG234" s="34">
        <f t="shared" si="186"/>
        <v>0.17464637337326827</v>
      </c>
      <c r="GH234" s="61">
        <f t="shared" si="187"/>
        <v>133.98943533673923</v>
      </c>
      <c r="GJ234" s="50">
        <v>312966.86106000002</v>
      </c>
      <c r="GK234" s="51">
        <v>301297.76049999997</v>
      </c>
      <c r="GL234" s="52">
        <f t="shared" si="188"/>
        <v>-11669.10056000005</v>
      </c>
      <c r="GN234" s="70">
        <f t="shared" si="189"/>
        <v>5621692.463183946</v>
      </c>
      <c r="GO234" s="51"/>
      <c r="GP234" s="125">
        <v>2</v>
      </c>
      <c r="GQ234" s="51"/>
      <c r="GR234" s="106" t="s">
        <v>1128</v>
      </c>
      <c r="GS234" s="88">
        <v>6263</v>
      </c>
      <c r="GT234" s="88">
        <v>5994094.6034539891</v>
      </c>
      <c r="GU234" s="88">
        <v>-57030.378942580624</v>
      </c>
      <c r="GV234" s="88">
        <v>-1198301</v>
      </c>
      <c r="GX234" s="97">
        <f t="shared" si="190"/>
        <v>4795793.6034539891</v>
      </c>
      <c r="GZ234" s="88">
        <v>-11669.10056000005</v>
      </c>
      <c r="HB234" s="97">
        <f t="shared" si="191"/>
        <v>4784124.502893989</v>
      </c>
      <c r="HD234" s="110">
        <v>704</v>
      </c>
      <c r="HE234" s="53"/>
    </row>
    <row r="235" spans="1:213" x14ac:dyDescent="0.25">
      <c r="A235" s="6">
        <v>707</v>
      </c>
      <c r="B235" s="6" t="s">
        <v>1129</v>
      </c>
      <c r="C235" s="7">
        <v>2181</v>
      </c>
      <c r="D235" s="7">
        <v>8386664.755621843</v>
      </c>
      <c r="E235" s="7">
        <v>2867248.8666343181</v>
      </c>
      <c r="F235" s="53">
        <v>-528502</v>
      </c>
      <c r="H235" s="37">
        <f t="shared" si="192"/>
        <v>7858162.755621843</v>
      </c>
      <c r="I235" s="132"/>
      <c r="J235" s="61">
        <v>1485623.6589436759</v>
      </c>
      <c r="K235" s="134"/>
      <c r="L235" s="134">
        <f t="shared" si="156"/>
        <v>9343786.4145655185</v>
      </c>
      <c r="M235" s="190">
        <f t="shared" si="193"/>
        <v>4284.1753390946897</v>
      </c>
      <c r="O235" s="67">
        <f t="shared" si="194"/>
        <v>269665.63639156707</v>
      </c>
      <c r="P235" s="34">
        <f t="shared" si="195"/>
        <v>2.9718100847874514E-2</v>
      </c>
      <c r="Q235" s="61">
        <f t="shared" si="196"/>
        <v>123.64311618136959</v>
      </c>
      <c r="S235" s="50">
        <v>34527.794800000003</v>
      </c>
      <c r="T235" s="51">
        <v>0</v>
      </c>
      <c r="U235" s="52">
        <f t="shared" si="197"/>
        <v>-34527.794800000003</v>
      </c>
      <c r="W235" s="50">
        <f t="shared" si="157"/>
        <v>9309258.6197655182</v>
      </c>
      <c r="X235" s="52">
        <f t="shared" si="198"/>
        <v>775771.55164712656</v>
      </c>
      <c r="Y235" s="51"/>
      <c r="Z235" s="6">
        <v>707</v>
      </c>
      <c r="AA235" s="6" t="s">
        <v>220</v>
      </c>
      <c r="AB235" s="7">
        <v>2181</v>
      </c>
      <c r="AC235" s="7">
        <v>8386664.755621843</v>
      </c>
      <c r="AD235" s="7">
        <v>2867248.8666343181</v>
      </c>
      <c r="AE235" s="53">
        <v>-526691</v>
      </c>
      <c r="AG235" s="37">
        <f t="shared" si="199"/>
        <v>7859973.755621843</v>
      </c>
      <c r="AH235" s="132"/>
      <c r="AI235" s="61">
        <v>1485623.6589436759</v>
      </c>
      <c r="AJ235" s="134"/>
      <c r="AK235" s="61">
        <f t="shared" si="158"/>
        <v>9345597.4145655185</v>
      </c>
      <c r="AM235" s="67">
        <f t="shared" si="200"/>
        <v>271476.63639156707</v>
      </c>
      <c r="AN235" s="34">
        <f t="shared" si="201"/>
        <v>2.9917679412483883E-2</v>
      </c>
      <c r="AO235" s="61">
        <f t="shared" si="202"/>
        <v>124.47346923042964</v>
      </c>
      <c r="AQ235" s="50">
        <v>34630.36</v>
      </c>
      <c r="AR235" s="51">
        <v>0</v>
      </c>
      <c r="AS235" s="52">
        <f t="shared" si="159"/>
        <v>-34630.36</v>
      </c>
      <c r="AU235" s="70">
        <f t="shared" si="160"/>
        <v>9310967.0545655191</v>
      </c>
      <c r="AV235" s="51"/>
      <c r="AW235" s="6">
        <v>707</v>
      </c>
      <c r="AX235" s="6" t="s">
        <v>220</v>
      </c>
      <c r="AY235" s="7">
        <v>2181</v>
      </c>
      <c r="AZ235" s="7">
        <v>8388128.3253171379</v>
      </c>
      <c r="BA235" s="7">
        <v>2867302.6266343184</v>
      </c>
      <c r="BB235" s="53">
        <v>-526691</v>
      </c>
      <c r="BD235" s="37">
        <f t="shared" si="161"/>
        <v>7861437.3253171379</v>
      </c>
      <c r="BE235" s="132"/>
      <c r="BF235" s="61">
        <v>1495335.4035496854</v>
      </c>
      <c r="BG235" s="134"/>
      <c r="BH235" s="61">
        <f t="shared" si="162"/>
        <v>9356772.728866823</v>
      </c>
      <c r="BJ235" s="67">
        <f t="shared" si="203"/>
        <v>282651.95069287159</v>
      </c>
      <c r="BK235" s="34">
        <f t="shared" si="204"/>
        <v>3.1149238323203321E-2</v>
      </c>
      <c r="BL235" s="61">
        <f t="shared" si="205"/>
        <v>129.5974097628939</v>
      </c>
      <c r="BN235" s="50">
        <v>34630.36</v>
      </c>
      <c r="BO235" s="51">
        <v>0</v>
      </c>
      <c r="BP235" s="52">
        <f t="shared" si="163"/>
        <v>-34630.36</v>
      </c>
      <c r="BR235" s="70">
        <f t="shared" si="164"/>
        <v>9322142.3688668236</v>
      </c>
      <c r="BS235" s="51"/>
      <c r="BT235" s="6">
        <v>707</v>
      </c>
      <c r="BU235" s="6" t="s">
        <v>220</v>
      </c>
      <c r="BV235" s="7">
        <v>2181</v>
      </c>
      <c r="BW235" s="7">
        <v>8388049.3206464108</v>
      </c>
      <c r="BX235" s="7">
        <v>2867998.7408955032</v>
      </c>
      <c r="BY235" s="53">
        <v>-526691</v>
      </c>
      <c r="CA235" s="37">
        <f t="shared" si="165"/>
        <v>7861358.3206464108</v>
      </c>
      <c r="CB235" s="132"/>
      <c r="CC235" s="61">
        <v>1495335.4035496854</v>
      </c>
      <c r="CD235" s="134"/>
      <c r="CE235" s="61">
        <f t="shared" si="166"/>
        <v>9356693.7241960969</v>
      </c>
      <c r="CG235" s="67">
        <f t="shared" si="167"/>
        <v>282572.94602214545</v>
      </c>
      <c r="CH235" s="34">
        <f t="shared" si="168"/>
        <v>3.1140531730833934E-2</v>
      </c>
      <c r="CI235" s="61">
        <f t="shared" si="207"/>
        <v>129.5611857047893</v>
      </c>
      <c r="CK235" s="50">
        <v>34630.36</v>
      </c>
      <c r="CL235" s="51">
        <v>0</v>
      </c>
      <c r="CM235" s="52">
        <f t="shared" si="169"/>
        <v>-34630.36</v>
      </c>
      <c r="CO235" s="70">
        <f t="shared" si="170"/>
        <v>9322063.3641960975</v>
      </c>
      <c r="CP235" s="51"/>
      <c r="CQ235" s="6">
        <v>707</v>
      </c>
      <c r="CR235" s="6" t="s">
        <v>220</v>
      </c>
      <c r="CS235" s="7">
        <v>2181</v>
      </c>
      <c r="CT235" s="7">
        <v>8496090.973249238</v>
      </c>
      <c r="CU235" s="7">
        <v>2867998.7408955032</v>
      </c>
      <c r="CV235" s="53">
        <v>-526691</v>
      </c>
      <c r="CX235" s="37">
        <f t="shared" si="171"/>
        <v>7969399.973249238</v>
      </c>
      <c r="CY235" s="132"/>
      <c r="CZ235" s="61">
        <v>1495335.4035496854</v>
      </c>
      <c r="DA235" s="134"/>
      <c r="DB235" s="61">
        <f t="shared" si="172"/>
        <v>9464735.3767989241</v>
      </c>
      <c r="DD235" s="67">
        <f t="shared" si="173"/>
        <v>390614.59862497263</v>
      </c>
      <c r="DE235" s="34">
        <f t="shared" si="174"/>
        <v>4.3047101551096915E-2</v>
      </c>
      <c r="DF235" s="61">
        <f t="shared" si="206"/>
        <v>179.09885310636068</v>
      </c>
      <c r="DH235" s="50">
        <v>34630.36</v>
      </c>
      <c r="DI235" s="51">
        <v>0</v>
      </c>
      <c r="DJ235" s="52">
        <f t="shared" si="175"/>
        <v>-34630.36</v>
      </c>
      <c r="DL235" s="70">
        <f t="shared" si="176"/>
        <v>9430105.0167989247</v>
      </c>
      <c r="DM235" s="51"/>
      <c r="DN235" s="6">
        <v>707</v>
      </c>
      <c r="DO235" s="6" t="s">
        <v>220</v>
      </c>
      <c r="DP235" s="7">
        <v>2181</v>
      </c>
      <c r="DQ235" s="7">
        <v>8503617.4500644114</v>
      </c>
      <c r="DR235" s="7">
        <v>2864466.3221640745</v>
      </c>
      <c r="DS235" s="53">
        <v>-526691</v>
      </c>
      <c r="DU235" s="37">
        <f t="shared" si="177"/>
        <v>7976926.4500644114</v>
      </c>
      <c r="DV235" s="132"/>
      <c r="DW235" s="61">
        <v>1497738.3507478158</v>
      </c>
      <c r="DX235" s="134"/>
      <c r="DY235" s="61">
        <f t="shared" si="178"/>
        <v>9474664.8008122277</v>
      </c>
      <c r="EA235" s="67">
        <f t="shared" si="179"/>
        <v>400544.02263827622</v>
      </c>
      <c r="EB235" s="34">
        <f t="shared" si="180"/>
        <v>4.4141358973500515E-2</v>
      </c>
      <c r="EC235" s="61">
        <f t="shared" si="181"/>
        <v>183.65154637243293</v>
      </c>
      <c r="EE235" s="50">
        <v>34630.36</v>
      </c>
      <c r="EF235" s="51">
        <v>0</v>
      </c>
      <c r="EG235" s="52">
        <f t="shared" si="182"/>
        <v>-34630.36</v>
      </c>
      <c r="EI235" s="70">
        <f t="shared" si="183"/>
        <v>9440034.4408122282</v>
      </c>
      <c r="EJ235" s="51"/>
      <c r="EK235" s="6">
        <v>707</v>
      </c>
      <c r="EL235" s="6" t="s">
        <v>220</v>
      </c>
      <c r="EM235" s="7">
        <v>2181</v>
      </c>
      <c r="EN235" s="7">
        <v>8621038.7738020532</v>
      </c>
      <c r="EO235" s="7">
        <v>2864466.3221640745</v>
      </c>
      <c r="EP235" s="53">
        <v>-526691</v>
      </c>
      <c r="ER235" s="37">
        <v>8094347.7738020532</v>
      </c>
      <c r="ES235" s="132"/>
      <c r="ET235" s="61">
        <v>1497738.3507478158</v>
      </c>
      <c r="EU235" s="134"/>
      <c r="EV235" s="61">
        <v>9592086.1245498694</v>
      </c>
      <c r="EX235" s="67">
        <v>614778.1463759169</v>
      </c>
      <c r="EY235" s="34">
        <v>6.8481347400645501E-2</v>
      </c>
      <c r="EZ235" s="61">
        <v>281.87902172210772</v>
      </c>
      <c r="FB235" s="50">
        <v>34630.36</v>
      </c>
      <c r="FC235" s="51">
        <v>0</v>
      </c>
      <c r="FD235" s="52">
        <v>-34630.36</v>
      </c>
      <c r="FF235" s="70">
        <v>9557455.76454987</v>
      </c>
      <c r="FG235" s="51"/>
      <c r="FH235" s="6">
        <v>707</v>
      </c>
      <c r="FI235" s="6" t="s">
        <v>220</v>
      </c>
      <c r="FJ235" s="7">
        <v>2181</v>
      </c>
      <c r="FK235" s="7">
        <v>8623471.4693828523</v>
      </c>
      <c r="FL235" s="7">
        <v>2867580.6927848551</v>
      </c>
      <c r="FM235" s="53">
        <v>-526691</v>
      </c>
      <c r="FO235" s="37">
        <v>8096780.4693828523</v>
      </c>
      <c r="FP235" s="132"/>
      <c r="FQ235" s="134">
        <v>1497738.3507478158</v>
      </c>
      <c r="FS235" s="67">
        <v>617210.84195671603</v>
      </c>
      <c r="FT235" s="34">
        <v>6.8752330148114299E-2</v>
      </c>
      <c r="FU235" s="61">
        <v>282.99442547304722</v>
      </c>
      <c r="FW235" s="6">
        <v>707</v>
      </c>
      <c r="FX235" s="6" t="s">
        <v>220</v>
      </c>
      <c r="FY235" s="7">
        <v>2181</v>
      </c>
      <c r="FZ235" s="7">
        <v>9983801.5547879506</v>
      </c>
      <c r="GA235" s="7">
        <v>2815063.3095646482</v>
      </c>
      <c r="GB235" s="53">
        <v>-526691</v>
      </c>
      <c r="GD235" s="37">
        <f t="shared" si="184"/>
        <v>9457110.5547879506</v>
      </c>
      <c r="GF235" s="67">
        <f t="shared" si="185"/>
        <v>382989.77661399916</v>
      </c>
      <c r="GG235" s="34">
        <f t="shared" si="186"/>
        <v>4.2206819368682778E-2</v>
      </c>
      <c r="GH235" s="61">
        <f t="shared" si="187"/>
        <v>175.60283201008673</v>
      </c>
      <c r="GJ235" s="50">
        <v>50689.305600000007</v>
      </c>
      <c r="GK235" s="51">
        <v>0</v>
      </c>
      <c r="GL235" s="52">
        <f t="shared" si="188"/>
        <v>-50689.305600000007</v>
      </c>
      <c r="GN235" s="70">
        <f t="shared" si="189"/>
        <v>9406421.24918795</v>
      </c>
      <c r="GO235" s="51"/>
      <c r="GP235" s="125">
        <v>12</v>
      </c>
      <c r="GQ235" s="51"/>
      <c r="GR235" s="106" t="s">
        <v>1129</v>
      </c>
      <c r="GS235" s="88">
        <v>2240</v>
      </c>
      <c r="GT235" s="88">
        <v>9600811.7781739514</v>
      </c>
      <c r="GU235" s="88">
        <v>2713632.6811073082</v>
      </c>
      <c r="GV235" s="88">
        <v>-526691</v>
      </c>
      <c r="GX235" s="97">
        <f t="shared" si="190"/>
        <v>9074120.7781739514</v>
      </c>
      <c r="GZ235" s="88">
        <v>-50689.305600000007</v>
      </c>
      <c r="HB235" s="97">
        <f t="shared" si="191"/>
        <v>9023431.4725739509</v>
      </c>
      <c r="HD235" s="110">
        <v>707</v>
      </c>
      <c r="HE235" s="53"/>
    </row>
    <row r="236" spans="1:213" x14ac:dyDescent="0.25">
      <c r="A236" s="6">
        <v>710</v>
      </c>
      <c r="B236" s="6" t="s">
        <v>1130</v>
      </c>
      <c r="C236" s="7">
        <v>27592</v>
      </c>
      <c r="D236" s="7">
        <v>47425192.494142428</v>
      </c>
      <c r="E236" s="7">
        <v>9699689.4620048255</v>
      </c>
      <c r="F236" s="53">
        <v>-982980</v>
      </c>
      <c r="H236" s="37">
        <f t="shared" si="192"/>
        <v>46442212.494142428</v>
      </c>
      <c r="I236" s="132"/>
      <c r="J236" s="61">
        <v>13029163.612531655</v>
      </c>
      <c r="K236" s="134"/>
      <c r="L236" s="134">
        <f t="shared" si="156"/>
        <v>59471376.106674083</v>
      </c>
      <c r="M236" s="190">
        <f t="shared" si="193"/>
        <v>2155.3847530687913</v>
      </c>
      <c r="O236" s="67">
        <f t="shared" si="194"/>
        <v>4951684.7856495455</v>
      </c>
      <c r="P236" s="34">
        <f t="shared" si="195"/>
        <v>9.0823786152655961E-2</v>
      </c>
      <c r="Q236" s="61">
        <f t="shared" si="196"/>
        <v>179.46088669359037</v>
      </c>
      <c r="S236" s="50">
        <v>1375832.029992</v>
      </c>
      <c r="T236" s="51">
        <v>307487.68440000003</v>
      </c>
      <c r="U236" s="52">
        <f t="shared" si="197"/>
        <v>-1068344.3455920001</v>
      </c>
      <c r="W236" s="50">
        <f t="shared" si="157"/>
        <v>58403031.761082083</v>
      </c>
      <c r="X236" s="52">
        <f t="shared" si="198"/>
        <v>4866919.3134235069</v>
      </c>
      <c r="Y236" s="51"/>
      <c r="Z236" s="6">
        <v>710</v>
      </c>
      <c r="AA236" s="6" t="s">
        <v>221</v>
      </c>
      <c r="AB236" s="7">
        <v>27592</v>
      </c>
      <c r="AC236" s="7">
        <v>47425192.494142428</v>
      </c>
      <c r="AD236" s="7">
        <v>9699689.4620048255</v>
      </c>
      <c r="AE236" s="53">
        <v>-1324681</v>
      </c>
      <c r="AG236" s="37">
        <f t="shared" si="199"/>
        <v>46100511.494142428</v>
      </c>
      <c r="AH236" s="132"/>
      <c r="AI236" s="61">
        <v>13029163.612531655</v>
      </c>
      <c r="AJ236" s="134"/>
      <c r="AK236" s="61">
        <f t="shared" si="158"/>
        <v>59129675.106674083</v>
      </c>
      <c r="AM236" s="67">
        <f t="shared" si="200"/>
        <v>4609983.7856495455</v>
      </c>
      <c r="AN236" s="34">
        <f t="shared" si="201"/>
        <v>8.4556307527584779E-2</v>
      </c>
      <c r="AO236" s="61">
        <f t="shared" si="202"/>
        <v>167.07682609631578</v>
      </c>
      <c r="AQ236" s="50">
        <v>1379918.9543999999</v>
      </c>
      <c r="AR236" s="51">
        <v>308401.08</v>
      </c>
      <c r="AS236" s="52">
        <f t="shared" si="159"/>
        <v>-1071517.8743999999</v>
      </c>
      <c r="AU236" s="70">
        <f t="shared" si="160"/>
        <v>58058157.232274085</v>
      </c>
      <c r="AV236" s="51"/>
      <c r="AW236" s="6">
        <v>710</v>
      </c>
      <c r="AX236" s="6" t="s">
        <v>221</v>
      </c>
      <c r="AY236" s="7">
        <v>27592</v>
      </c>
      <c r="AZ236" s="7">
        <v>47472909.187931977</v>
      </c>
      <c r="BA236" s="7">
        <v>9700357.8860048298</v>
      </c>
      <c r="BB236" s="53">
        <v>-1324681</v>
      </c>
      <c r="BD236" s="37">
        <f t="shared" si="161"/>
        <v>46148228.187931977</v>
      </c>
      <c r="BE236" s="132"/>
      <c r="BF236" s="61">
        <v>13079726.141351108</v>
      </c>
      <c r="BG236" s="134"/>
      <c r="BH236" s="61">
        <f t="shared" si="162"/>
        <v>59227954.329283088</v>
      </c>
      <c r="BJ236" s="67">
        <f t="shared" si="203"/>
        <v>4708263.0082585514</v>
      </c>
      <c r="BK236" s="34">
        <f t="shared" si="204"/>
        <v>8.6358944707430774E-2</v>
      </c>
      <c r="BL236" s="61">
        <f t="shared" si="205"/>
        <v>170.63869992238878</v>
      </c>
      <c r="BN236" s="50">
        <v>1379918.9543999999</v>
      </c>
      <c r="BO236" s="51">
        <v>308401.08</v>
      </c>
      <c r="BP236" s="52">
        <f t="shared" si="163"/>
        <v>-1071517.8743999999</v>
      </c>
      <c r="BR236" s="70">
        <f t="shared" si="164"/>
        <v>58156436.454883091</v>
      </c>
      <c r="BS236" s="51"/>
      <c r="BT236" s="6">
        <v>710</v>
      </c>
      <c r="BU236" s="6" t="s">
        <v>221</v>
      </c>
      <c r="BV236" s="7">
        <v>27592</v>
      </c>
      <c r="BW236" s="7">
        <v>47513804.421414405</v>
      </c>
      <c r="BX236" s="7">
        <v>9772325.8317929618</v>
      </c>
      <c r="BY236" s="53">
        <v>-1324681</v>
      </c>
      <c r="CA236" s="37">
        <f t="shared" si="165"/>
        <v>46189123.421414405</v>
      </c>
      <c r="CB236" s="132"/>
      <c r="CC236" s="61">
        <v>13079726.141351108</v>
      </c>
      <c r="CD236" s="134"/>
      <c r="CE236" s="61">
        <f t="shared" si="166"/>
        <v>59268849.562765509</v>
      </c>
      <c r="CG236" s="67">
        <f t="shared" si="167"/>
        <v>4749158.2417409718</v>
      </c>
      <c r="CH236" s="34">
        <f t="shared" si="168"/>
        <v>8.7109044946289793E-2</v>
      </c>
      <c r="CI236" s="61">
        <f t="shared" si="207"/>
        <v>172.12084088652406</v>
      </c>
      <c r="CK236" s="50">
        <v>1379918.9543999999</v>
      </c>
      <c r="CL236" s="51">
        <v>308401.08</v>
      </c>
      <c r="CM236" s="52">
        <f t="shared" si="169"/>
        <v>-1071517.8743999999</v>
      </c>
      <c r="CO236" s="70">
        <f t="shared" si="170"/>
        <v>58197331.688365512</v>
      </c>
      <c r="CP236" s="51"/>
      <c r="CQ236" s="6">
        <v>710</v>
      </c>
      <c r="CR236" s="6" t="s">
        <v>221</v>
      </c>
      <c r="CS236" s="7">
        <v>27592</v>
      </c>
      <c r="CT236" s="7">
        <v>47005624.216926321</v>
      </c>
      <c r="CU236" s="7">
        <v>9772325.8317929618</v>
      </c>
      <c r="CV236" s="53">
        <v>-1324681</v>
      </c>
      <c r="CX236" s="37">
        <f t="shared" si="171"/>
        <v>45680943.216926321</v>
      </c>
      <c r="CY236" s="132"/>
      <c r="CZ236" s="61">
        <v>13079726.141351108</v>
      </c>
      <c r="DA236" s="134"/>
      <c r="DB236" s="61">
        <f t="shared" si="172"/>
        <v>58760669.358277425</v>
      </c>
      <c r="DD236" s="67">
        <f t="shared" si="173"/>
        <v>4240978.0372528881</v>
      </c>
      <c r="DE236" s="34">
        <f t="shared" si="174"/>
        <v>7.7788005296673998E-2</v>
      </c>
      <c r="DF236" s="61">
        <f t="shared" si="206"/>
        <v>153.70317618341866</v>
      </c>
      <c r="DH236" s="50">
        <v>1379918.9543999999</v>
      </c>
      <c r="DI236" s="51">
        <v>308401.08</v>
      </c>
      <c r="DJ236" s="52">
        <f t="shared" si="175"/>
        <v>-1071517.8743999999</v>
      </c>
      <c r="DL236" s="70">
        <f t="shared" si="176"/>
        <v>57689151.483877428</v>
      </c>
      <c r="DM236" s="51"/>
      <c r="DN236" s="6">
        <v>710</v>
      </c>
      <c r="DO236" s="6" t="s">
        <v>221</v>
      </c>
      <c r="DP236" s="7">
        <v>27592</v>
      </c>
      <c r="DQ236" s="7">
        <v>47184289.467161924</v>
      </c>
      <c r="DR236" s="7">
        <v>9794122.0103901327</v>
      </c>
      <c r="DS236" s="53">
        <v>-1324681</v>
      </c>
      <c r="DU236" s="37">
        <f t="shared" si="177"/>
        <v>45859608.467161924</v>
      </c>
      <c r="DV236" s="132"/>
      <c r="DW236" s="61">
        <v>13216085.224494049</v>
      </c>
      <c r="DX236" s="134"/>
      <c r="DY236" s="61">
        <f t="shared" si="178"/>
        <v>59075693.691655971</v>
      </c>
      <c r="EA236" s="67">
        <f t="shared" si="179"/>
        <v>4556002.370631434</v>
      </c>
      <c r="EB236" s="34">
        <f t="shared" si="180"/>
        <v>8.3566180589773331E-2</v>
      </c>
      <c r="EC236" s="61">
        <f t="shared" si="181"/>
        <v>165.12041064915317</v>
      </c>
      <c r="EE236" s="50">
        <v>1379918.9543999999</v>
      </c>
      <c r="EF236" s="51">
        <v>308401.08</v>
      </c>
      <c r="EG236" s="52">
        <f t="shared" si="182"/>
        <v>-1071517.8743999999</v>
      </c>
      <c r="EI236" s="70">
        <f t="shared" si="183"/>
        <v>58004175.817255974</v>
      </c>
      <c r="EJ236" s="51"/>
      <c r="EK236" s="6">
        <v>710</v>
      </c>
      <c r="EL236" s="6" t="s">
        <v>221</v>
      </c>
      <c r="EM236" s="7">
        <v>27592</v>
      </c>
      <c r="EN236" s="7">
        <v>48430313.112707272</v>
      </c>
      <c r="EO236" s="7">
        <v>9794122.0103901327</v>
      </c>
      <c r="EP236" s="53">
        <v>-1324681</v>
      </c>
      <c r="ER236" s="37">
        <v>47105632.112707272</v>
      </c>
      <c r="ES236" s="132"/>
      <c r="ET236" s="61">
        <v>13216085.224494049</v>
      </c>
      <c r="EU236" s="134"/>
      <c r="EV236" s="61">
        <v>60321717.33720132</v>
      </c>
      <c r="EX236" s="67">
        <v>7005746.2361767814</v>
      </c>
      <c r="EY236" s="34">
        <v>0.13140051829689278</v>
      </c>
      <c r="EZ236" s="61">
        <v>253.90498101539509</v>
      </c>
      <c r="FB236" s="50">
        <v>1379918.9543999999</v>
      </c>
      <c r="FC236" s="51">
        <v>308401.08</v>
      </c>
      <c r="FD236" s="52">
        <v>-1071517.8743999999</v>
      </c>
      <c r="FF236" s="70">
        <v>59250199.462801322</v>
      </c>
      <c r="FG236" s="51"/>
      <c r="FH236" s="6">
        <v>710</v>
      </c>
      <c r="FI236" s="6" t="s">
        <v>221</v>
      </c>
      <c r="FJ236" s="7">
        <v>27592</v>
      </c>
      <c r="FK236" s="7">
        <v>48348500.890527345</v>
      </c>
      <c r="FL236" s="7">
        <v>9720914.6674808394</v>
      </c>
      <c r="FM236" s="53">
        <v>-1324681</v>
      </c>
      <c r="FO236" s="37">
        <v>47023819.890527345</v>
      </c>
      <c r="FP236" s="132"/>
      <c r="FQ236" s="134">
        <v>13216085.224494049</v>
      </c>
      <c r="FS236" s="67">
        <v>6923934.0139968544</v>
      </c>
      <c r="FT236" s="34">
        <v>0.12986603959397452</v>
      </c>
      <c r="FU236" s="61">
        <v>250.93991062615447</v>
      </c>
      <c r="FW236" s="6">
        <v>710</v>
      </c>
      <c r="FX236" s="6" t="s">
        <v>221</v>
      </c>
      <c r="FY236" s="7">
        <v>27592</v>
      </c>
      <c r="FZ236" s="7">
        <v>60799008.36890462</v>
      </c>
      <c r="GA236" s="7">
        <v>9668488.6750687845</v>
      </c>
      <c r="GB236" s="53">
        <v>-1324681</v>
      </c>
      <c r="GD236" s="37">
        <f t="shared" si="184"/>
        <v>59474327.36890462</v>
      </c>
      <c r="GF236" s="67">
        <f t="shared" si="185"/>
        <v>4954636.0478800833</v>
      </c>
      <c r="GG236" s="34">
        <f t="shared" si="186"/>
        <v>9.0877918194841603E-2</v>
      </c>
      <c r="GH236" s="61">
        <f t="shared" si="187"/>
        <v>179.56784748768061</v>
      </c>
      <c r="GJ236" s="50">
        <v>1228316.7176460004</v>
      </c>
      <c r="GK236" s="51">
        <v>274633.07370000001</v>
      </c>
      <c r="GL236" s="52">
        <f t="shared" si="188"/>
        <v>-953683.64394600037</v>
      </c>
      <c r="GN236" s="70">
        <f t="shared" si="189"/>
        <v>58520643.724958621</v>
      </c>
      <c r="GO236" s="51"/>
      <c r="GP236" s="125">
        <v>1</v>
      </c>
      <c r="GQ236" s="51"/>
      <c r="GR236" s="106" t="s">
        <v>1130</v>
      </c>
      <c r="GS236" s="88">
        <v>27851</v>
      </c>
      <c r="GT236" s="88">
        <v>55844372.321024537</v>
      </c>
      <c r="GU236" s="88">
        <v>9306687.5136763025</v>
      </c>
      <c r="GV236" s="88">
        <v>-1324681</v>
      </c>
      <c r="GX236" s="97">
        <f t="shared" si="190"/>
        <v>54519691.321024537</v>
      </c>
      <c r="GZ236" s="88">
        <v>-953683.64394600037</v>
      </c>
      <c r="HB236" s="97">
        <f t="shared" si="191"/>
        <v>53566007.677078538</v>
      </c>
      <c r="HD236" s="110">
        <v>710</v>
      </c>
      <c r="HE236" s="53"/>
    </row>
    <row r="237" spans="1:213" x14ac:dyDescent="0.25">
      <c r="A237" s="6">
        <v>729</v>
      </c>
      <c r="B237" s="6" t="s">
        <v>1131</v>
      </c>
      <c r="C237" s="7">
        <v>9415</v>
      </c>
      <c r="D237" s="7">
        <v>26853780.395130988</v>
      </c>
      <c r="E237" s="7">
        <v>8617091.4080844708</v>
      </c>
      <c r="F237" s="53">
        <v>-60232</v>
      </c>
      <c r="H237" s="37">
        <f t="shared" si="192"/>
        <v>26793548.395130988</v>
      </c>
      <c r="I237" s="132"/>
      <c r="J237" s="61">
        <v>5277766.2230930394</v>
      </c>
      <c r="K237" s="134"/>
      <c r="L237" s="134">
        <f t="shared" si="156"/>
        <v>32071314.618224028</v>
      </c>
      <c r="M237" s="190">
        <f t="shared" si="193"/>
        <v>3406.4062260460996</v>
      </c>
      <c r="O237" s="67">
        <f t="shared" si="194"/>
        <v>1657485.6261790507</v>
      </c>
      <c r="P237" s="34">
        <f t="shared" si="195"/>
        <v>5.4497762403168032E-2</v>
      </c>
      <c r="Q237" s="61">
        <f t="shared" si="196"/>
        <v>176.04733151131711</v>
      </c>
      <c r="S237" s="50">
        <v>207329.89224000004</v>
      </c>
      <c r="T237" s="51">
        <v>95155.340000000026</v>
      </c>
      <c r="U237" s="52">
        <f t="shared" si="197"/>
        <v>-112174.55224000002</v>
      </c>
      <c r="W237" s="50">
        <f t="shared" si="157"/>
        <v>31959140.065984029</v>
      </c>
      <c r="X237" s="52">
        <f t="shared" si="198"/>
        <v>2663261.6721653356</v>
      </c>
      <c r="Y237" s="51"/>
      <c r="Z237" s="6">
        <v>729</v>
      </c>
      <c r="AA237" s="6" t="s">
        <v>222</v>
      </c>
      <c r="AB237" s="7">
        <v>9415</v>
      </c>
      <c r="AC237" s="7">
        <v>26853780.395130988</v>
      </c>
      <c r="AD237" s="7">
        <v>8617091.4080844708</v>
      </c>
      <c r="AE237" s="53">
        <v>-155607</v>
      </c>
      <c r="AG237" s="37">
        <f t="shared" si="199"/>
        <v>26698173.395130988</v>
      </c>
      <c r="AH237" s="132"/>
      <c r="AI237" s="61">
        <v>5277766.2230930394</v>
      </c>
      <c r="AJ237" s="134"/>
      <c r="AK237" s="61">
        <f t="shared" si="158"/>
        <v>31975939.618224028</v>
      </c>
      <c r="AM237" s="67">
        <f t="shared" si="200"/>
        <v>1562110.6261790507</v>
      </c>
      <c r="AN237" s="34">
        <f t="shared" si="201"/>
        <v>5.1361853405161029E-2</v>
      </c>
      <c r="AO237" s="61">
        <f t="shared" si="202"/>
        <v>165.91721998715354</v>
      </c>
      <c r="AQ237" s="50">
        <v>207945.76800000007</v>
      </c>
      <c r="AR237" s="51">
        <v>95438</v>
      </c>
      <c r="AS237" s="52">
        <f t="shared" si="159"/>
        <v>-112507.76800000007</v>
      </c>
      <c r="AU237" s="70">
        <f t="shared" si="160"/>
        <v>31863431.850224029</v>
      </c>
      <c r="AV237" s="51"/>
      <c r="AW237" s="6">
        <v>729</v>
      </c>
      <c r="AX237" s="6" t="s">
        <v>222</v>
      </c>
      <c r="AY237" s="7">
        <v>9415</v>
      </c>
      <c r="AZ237" s="7">
        <v>26843192.401701801</v>
      </c>
      <c r="BA237" s="7">
        <v>8617321.5440844726</v>
      </c>
      <c r="BB237" s="53">
        <v>-155607</v>
      </c>
      <c r="BD237" s="37">
        <f t="shared" si="161"/>
        <v>26687585.401701801</v>
      </c>
      <c r="BE237" s="132"/>
      <c r="BF237" s="61">
        <v>5276586.664427192</v>
      </c>
      <c r="BG237" s="134"/>
      <c r="BH237" s="61">
        <f t="shared" si="162"/>
        <v>31964172.066128992</v>
      </c>
      <c r="BJ237" s="67">
        <f t="shared" si="203"/>
        <v>1550343.0740840137</v>
      </c>
      <c r="BK237" s="34">
        <f t="shared" si="204"/>
        <v>5.0974938883542764E-2</v>
      </c>
      <c r="BL237" s="61">
        <f t="shared" si="205"/>
        <v>164.66734722081929</v>
      </c>
      <c r="BN237" s="50">
        <v>207945.76800000007</v>
      </c>
      <c r="BO237" s="51">
        <v>95438</v>
      </c>
      <c r="BP237" s="52">
        <f t="shared" si="163"/>
        <v>-112507.76800000007</v>
      </c>
      <c r="BR237" s="70">
        <f t="shared" si="164"/>
        <v>31851664.298128992</v>
      </c>
      <c r="BS237" s="51"/>
      <c r="BT237" s="6">
        <v>729</v>
      </c>
      <c r="BU237" s="6" t="s">
        <v>222</v>
      </c>
      <c r="BV237" s="7">
        <v>9415</v>
      </c>
      <c r="BW237" s="7">
        <v>26861117.909104705</v>
      </c>
      <c r="BX237" s="7">
        <v>8642250.4702193383</v>
      </c>
      <c r="BY237" s="53">
        <v>-155607</v>
      </c>
      <c r="CA237" s="37">
        <f t="shared" si="165"/>
        <v>26705510.909104705</v>
      </c>
      <c r="CB237" s="132"/>
      <c r="CC237" s="61">
        <v>5276586.664427192</v>
      </c>
      <c r="CD237" s="134"/>
      <c r="CE237" s="61">
        <f t="shared" si="166"/>
        <v>31982097.573531896</v>
      </c>
      <c r="CG237" s="67">
        <f t="shared" si="167"/>
        <v>1568268.581486918</v>
      </c>
      <c r="CH237" s="34">
        <f t="shared" si="168"/>
        <v>5.1564325619674965E-2</v>
      </c>
      <c r="CI237" s="61">
        <f t="shared" si="207"/>
        <v>166.57127790620478</v>
      </c>
      <c r="CK237" s="50">
        <v>207945.76800000007</v>
      </c>
      <c r="CL237" s="51">
        <v>95438</v>
      </c>
      <c r="CM237" s="52">
        <f t="shared" si="169"/>
        <v>-112507.76800000007</v>
      </c>
      <c r="CO237" s="70">
        <f t="shared" si="170"/>
        <v>31869589.805531897</v>
      </c>
      <c r="CP237" s="51"/>
      <c r="CQ237" s="6">
        <v>729</v>
      </c>
      <c r="CR237" s="6" t="s">
        <v>222</v>
      </c>
      <c r="CS237" s="7">
        <v>9415</v>
      </c>
      <c r="CT237" s="7">
        <v>26617216.584250443</v>
      </c>
      <c r="CU237" s="7">
        <v>8642250.4702193383</v>
      </c>
      <c r="CV237" s="53">
        <v>-155607</v>
      </c>
      <c r="CX237" s="37">
        <f t="shared" si="171"/>
        <v>26461609.584250443</v>
      </c>
      <c r="CY237" s="132"/>
      <c r="CZ237" s="61">
        <v>5276586.664427192</v>
      </c>
      <c r="DA237" s="134"/>
      <c r="DB237" s="61">
        <f t="shared" si="172"/>
        <v>31738196.248677634</v>
      </c>
      <c r="DD237" s="67">
        <f t="shared" si="173"/>
        <v>1324367.2566326559</v>
      </c>
      <c r="DE237" s="34">
        <f t="shared" si="174"/>
        <v>4.3544903766607503E-2</v>
      </c>
      <c r="DF237" s="61">
        <f t="shared" si="206"/>
        <v>140.66566719412171</v>
      </c>
      <c r="DH237" s="50">
        <v>207945.76800000007</v>
      </c>
      <c r="DI237" s="51">
        <v>95438</v>
      </c>
      <c r="DJ237" s="52">
        <f t="shared" si="175"/>
        <v>-112507.76800000007</v>
      </c>
      <c r="DL237" s="70">
        <f t="shared" si="176"/>
        <v>31625688.480677634</v>
      </c>
      <c r="DM237" s="51"/>
      <c r="DN237" s="6">
        <v>729</v>
      </c>
      <c r="DO237" s="6" t="s">
        <v>222</v>
      </c>
      <c r="DP237" s="7">
        <v>9415</v>
      </c>
      <c r="DQ237" s="7">
        <v>26630060.144308563</v>
      </c>
      <c r="DR237" s="7">
        <v>8644328.0403645113</v>
      </c>
      <c r="DS237" s="53">
        <v>-155607</v>
      </c>
      <c r="DU237" s="37">
        <f t="shared" si="177"/>
        <v>26474453.144308563</v>
      </c>
      <c r="DV237" s="132"/>
      <c r="DW237" s="61">
        <v>5306540.2578413486</v>
      </c>
      <c r="DX237" s="134"/>
      <c r="DY237" s="61">
        <f t="shared" si="178"/>
        <v>31780993.402149912</v>
      </c>
      <c r="EA237" s="67">
        <f t="shared" si="179"/>
        <v>1367164.4101049341</v>
      </c>
      <c r="EB237" s="34">
        <f t="shared" si="180"/>
        <v>4.4952064748655249E-2</v>
      </c>
      <c r="EC237" s="61">
        <f t="shared" si="181"/>
        <v>145.21130218852196</v>
      </c>
      <c r="EE237" s="50">
        <v>207945.76800000007</v>
      </c>
      <c r="EF237" s="51">
        <v>95438</v>
      </c>
      <c r="EG237" s="52">
        <f t="shared" si="182"/>
        <v>-112507.76800000007</v>
      </c>
      <c r="EI237" s="70">
        <f t="shared" si="183"/>
        <v>31668485.634149913</v>
      </c>
      <c r="EJ237" s="51"/>
      <c r="EK237" s="6">
        <v>729</v>
      </c>
      <c r="EL237" s="6" t="s">
        <v>222</v>
      </c>
      <c r="EM237" s="7">
        <v>9415</v>
      </c>
      <c r="EN237" s="7">
        <v>27093526.227400646</v>
      </c>
      <c r="EO237" s="7">
        <v>8644328.0403645113</v>
      </c>
      <c r="EP237" s="53">
        <v>-155607</v>
      </c>
      <c r="ER237" s="37">
        <v>26937919.227400646</v>
      </c>
      <c r="ES237" s="132"/>
      <c r="ET237" s="61">
        <v>5306540.2578413486</v>
      </c>
      <c r="EU237" s="134"/>
      <c r="EV237" s="61">
        <v>32244459.485241994</v>
      </c>
      <c r="EX237" s="67">
        <v>2245067.0731970184</v>
      </c>
      <c r="EY237" s="34">
        <v>7.4837084776943938E-2</v>
      </c>
      <c r="EZ237" s="61">
        <v>238.45640713722977</v>
      </c>
      <c r="FB237" s="50">
        <v>207945.76800000007</v>
      </c>
      <c r="FC237" s="51">
        <v>95438</v>
      </c>
      <c r="FD237" s="52">
        <v>-112507.76800000007</v>
      </c>
      <c r="FF237" s="70">
        <v>32131951.717241995</v>
      </c>
      <c r="FG237" s="51"/>
      <c r="FH237" s="6">
        <v>729</v>
      </c>
      <c r="FI237" s="6" t="s">
        <v>222</v>
      </c>
      <c r="FJ237" s="7">
        <v>9415</v>
      </c>
      <c r="FK237" s="7">
        <v>27121135.253765523</v>
      </c>
      <c r="FL237" s="7">
        <v>8674877.0851132404</v>
      </c>
      <c r="FM237" s="53">
        <v>-155607</v>
      </c>
      <c r="FO237" s="37">
        <v>26965528.253765523</v>
      </c>
      <c r="FP237" s="132"/>
      <c r="FQ237" s="134">
        <v>5306540.2578413486</v>
      </c>
      <c r="FS237" s="67">
        <v>2272676.0995618962</v>
      </c>
      <c r="FT237" s="34">
        <v>7.5757404294941655E-2</v>
      </c>
      <c r="FU237" s="61">
        <v>241.3888581584595</v>
      </c>
      <c r="FW237" s="6">
        <v>729</v>
      </c>
      <c r="FX237" s="6" t="s">
        <v>222</v>
      </c>
      <c r="FY237" s="7">
        <v>9415</v>
      </c>
      <c r="FZ237" s="7">
        <v>32087874.796889618</v>
      </c>
      <c r="GA237" s="7">
        <v>8616587.151290914</v>
      </c>
      <c r="GB237" s="53">
        <v>-155607</v>
      </c>
      <c r="GD237" s="37">
        <f t="shared" si="184"/>
        <v>31932267.796889618</v>
      </c>
      <c r="GF237" s="67">
        <f t="shared" si="185"/>
        <v>1518438.8048446402</v>
      </c>
      <c r="GG237" s="34">
        <f t="shared" si="186"/>
        <v>4.9925933536412073E-2</v>
      </c>
      <c r="GH237" s="61">
        <f t="shared" si="187"/>
        <v>161.27868346730114</v>
      </c>
      <c r="GJ237" s="50">
        <v>238292.53768000001</v>
      </c>
      <c r="GK237" s="51">
        <v>126723.264</v>
      </c>
      <c r="GL237" s="52">
        <f t="shared" si="188"/>
        <v>-111569.27368000001</v>
      </c>
      <c r="GN237" s="70">
        <f t="shared" si="189"/>
        <v>31820698.523209617</v>
      </c>
      <c r="GO237" s="51"/>
      <c r="GP237" s="125">
        <v>13</v>
      </c>
      <c r="GQ237" s="51"/>
      <c r="GR237" s="106" t="s">
        <v>1131</v>
      </c>
      <c r="GS237" s="88">
        <v>9589</v>
      </c>
      <c r="GT237" s="88">
        <v>30569435.992044978</v>
      </c>
      <c r="GU237" s="88">
        <v>8532970.032050889</v>
      </c>
      <c r="GV237" s="88">
        <v>-155607</v>
      </c>
      <c r="GX237" s="97">
        <f t="shared" si="190"/>
        <v>30413828.992044978</v>
      </c>
      <c r="GZ237" s="88">
        <v>-111569.27368000001</v>
      </c>
      <c r="HB237" s="97">
        <f t="shared" si="191"/>
        <v>30302259.718364976</v>
      </c>
      <c r="HD237" s="110">
        <v>729</v>
      </c>
      <c r="HE237" s="53"/>
    </row>
    <row r="238" spans="1:213" x14ac:dyDescent="0.25">
      <c r="A238" s="6">
        <v>732</v>
      </c>
      <c r="B238" s="6" t="s">
        <v>1132</v>
      </c>
      <c r="C238" s="7">
        <v>3491</v>
      </c>
      <c r="D238" s="7">
        <v>18598522.774398044</v>
      </c>
      <c r="E238" s="7">
        <v>3137737.7202902157</v>
      </c>
      <c r="F238" s="53">
        <v>-39012</v>
      </c>
      <c r="H238" s="37">
        <f t="shared" si="192"/>
        <v>18559510.774398044</v>
      </c>
      <c r="I238" s="132"/>
      <c r="J238" s="61">
        <v>2125376.4359523347</v>
      </c>
      <c r="K238" s="134"/>
      <c r="L238" s="134">
        <f t="shared" si="156"/>
        <v>20684887.210350379</v>
      </c>
      <c r="M238" s="190">
        <f t="shared" si="193"/>
        <v>5925.2040132771062</v>
      </c>
      <c r="O238" s="67">
        <f t="shared" si="194"/>
        <v>503254.98865891621</v>
      </c>
      <c r="P238" s="34">
        <f t="shared" si="195"/>
        <v>2.4936287765565942E-2</v>
      </c>
      <c r="Q238" s="61">
        <f t="shared" si="196"/>
        <v>144.15783118273166</v>
      </c>
      <c r="S238" s="50">
        <v>112609.54808000001</v>
      </c>
      <c r="T238" s="51">
        <v>21749.792000000001</v>
      </c>
      <c r="U238" s="52">
        <f t="shared" si="197"/>
        <v>-90859.756080000006</v>
      </c>
      <c r="W238" s="50">
        <f t="shared" si="157"/>
        <v>20594027.454270378</v>
      </c>
      <c r="X238" s="52">
        <f t="shared" si="198"/>
        <v>1716168.9545225315</v>
      </c>
      <c r="Y238" s="51"/>
      <c r="Z238" s="6">
        <v>732</v>
      </c>
      <c r="AA238" s="6" t="s">
        <v>223</v>
      </c>
      <c r="AB238" s="7">
        <v>3491</v>
      </c>
      <c r="AC238" s="7">
        <v>18598522.77439804</v>
      </c>
      <c r="AD238" s="7">
        <v>3137737.7202902143</v>
      </c>
      <c r="AE238" s="53">
        <v>303832</v>
      </c>
      <c r="AG238" s="37">
        <f t="shared" si="199"/>
        <v>18902354.77439804</v>
      </c>
      <c r="AH238" s="132"/>
      <c r="AI238" s="61">
        <v>2125376.4359523347</v>
      </c>
      <c r="AJ238" s="134"/>
      <c r="AK238" s="61">
        <f t="shared" si="158"/>
        <v>21027731.210350376</v>
      </c>
      <c r="AM238" s="67">
        <f t="shared" si="200"/>
        <v>846098.98865891248</v>
      </c>
      <c r="AN238" s="34">
        <f t="shared" si="201"/>
        <v>4.1924210062133378E-2</v>
      </c>
      <c r="AO238" s="61">
        <f t="shared" si="202"/>
        <v>242.36579451701877</v>
      </c>
      <c r="AQ238" s="50">
        <v>112944.056</v>
      </c>
      <c r="AR238" s="51">
        <v>21814.400000000001</v>
      </c>
      <c r="AS238" s="52">
        <f t="shared" si="159"/>
        <v>-91129.655999999988</v>
      </c>
      <c r="AU238" s="70">
        <f t="shared" si="160"/>
        <v>20936601.554350376</v>
      </c>
      <c r="AV238" s="51"/>
      <c r="AW238" s="6">
        <v>732</v>
      </c>
      <c r="AX238" s="6" t="s">
        <v>223</v>
      </c>
      <c r="AY238" s="7">
        <v>3491</v>
      </c>
      <c r="AZ238" s="7">
        <v>18572661.069058288</v>
      </c>
      <c r="BA238" s="7">
        <v>3137823.520290215</v>
      </c>
      <c r="BB238" s="53">
        <v>303832</v>
      </c>
      <c r="BD238" s="37">
        <f t="shared" si="161"/>
        <v>18876493.069058288</v>
      </c>
      <c r="BE238" s="132"/>
      <c r="BF238" s="61">
        <v>2131380.1134727811</v>
      </c>
      <c r="BG238" s="134"/>
      <c r="BH238" s="61">
        <f t="shared" si="162"/>
        <v>21007873.18253107</v>
      </c>
      <c r="BJ238" s="67">
        <f t="shared" si="203"/>
        <v>826240.96083960682</v>
      </c>
      <c r="BK238" s="34">
        <f t="shared" si="204"/>
        <v>4.0940244662250512E-2</v>
      </c>
      <c r="BL238" s="61">
        <f t="shared" si="205"/>
        <v>236.67744509871292</v>
      </c>
      <c r="BN238" s="50">
        <v>112944.056</v>
      </c>
      <c r="BO238" s="51">
        <v>21814.400000000001</v>
      </c>
      <c r="BP238" s="52">
        <f t="shared" si="163"/>
        <v>-91129.655999999988</v>
      </c>
      <c r="BR238" s="70">
        <f t="shared" si="164"/>
        <v>20916743.52653107</v>
      </c>
      <c r="BS238" s="51"/>
      <c r="BT238" s="6">
        <v>732</v>
      </c>
      <c r="BU238" s="6" t="s">
        <v>223</v>
      </c>
      <c r="BV238" s="7">
        <v>3491</v>
      </c>
      <c r="BW238" s="7">
        <v>18570473.791110266</v>
      </c>
      <c r="BX238" s="7">
        <v>3136727.368244723</v>
      </c>
      <c r="BY238" s="53">
        <v>303832</v>
      </c>
      <c r="CA238" s="37">
        <f t="shared" si="165"/>
        <v>18874305.791110266</v>
      </c>
      <c r="CB238" s="132"/>
      <c r="CC238" s="61">
        <v>2131380.1134727811</v>
      </c>
      <c r="CD238" s="134"/>
      <c r="CE238" s="61">
        <f t="shared" si="166"/>
        <v>21005685.904583048</v>
      </c>
      <c r="CG238" s="67">
        <f t="shared" si="167"/>
        <v>824053.68289158493</v>
      </c>
      <c r="CH238" s="34">
        <f t="shared" si="168"/>
        <v>4.0831865026550333E-2</v>
      </c>
      <c r="CI238" s="61">
        <f t="shared" si="207"/>
        <v>236.05089741953162</v>
      </c>
      <c r="CK238" s="50">
        <v>112944.056</v>
      </c>
      <c r="CL238" s="51">
        <v>21814.400000000001</v>
      </c>
      <c r="CM238" s="52">
        <f t="shared" si="169"/>
        <v>-91129.655999999988</v>
      </c>
      <c r="CO238" s="70">
        <f t="shared" si="170"/>
        <v>20914556.248583049</v>
      </c>
      <c r="CP238" s="51"/>
      <c r="CQ238" s="6">
        <v>732</v>
      </c>
      <c r="CR238" s="6" t="s">
        <v>223</v>
      </c>
      <c r="CS238" s="7">
        <v>3491</v>
      </c>
      <c r="CT238" s="7">
        <v>18356917.56989279</v>
      </c>
      <c r="CU238" s="7">
        <v>3136727.368244723</v>
      </c>
      <c r="CV238" s="53">
        <v>303832</v>
      </c>
      <c r="CX238" s="37">
        <f t="shared" si="171"/>
        <v>18660749.56989279</v>
      </c>
      <c r="CY238" s="132"/>
      <c r="CZ238" s="61">
        <v>2131380.1134727811</v>
      </c>
      <c r="DA238" s="134"/>
      <c r="DB238" s="61">
        <f t="shared" si="172"/>
        <v>20792129.683365572</v>
      </c>
      <c r="DD238" s="67">
        <f t="shared" si="173"/>
        <v>610497.4616741091</v>
      </c>
      <c r="DE238" s="34">
        <f t="shared" si="174"/>
        <v>3.0250152959280421E-2</v>
      </c>
      <c r="DF238" s="61">
        <f t="shared" si="206"/>
        <v>174.87753127301895</v>
      </c>
      <c r="DH238" s="50">
        <v>112944.056</v>
      </c>
      <c r="DI238" s="51">
        <v>21814.400000000001</v>
      </c>
      <c r="DJ238" s="52">
        <f t="shared" si="175"/>
        <v>-91129.655999999988</v>
      </c>
      <c r="DL238" s="70">
        <f t="shared" si="176"/>
        <v>20701000.027365573</v>
      </c>
      <c r="DM238" s="51"/>
      <c r="DN238" s="6">
        <v>732</v>
      </c>
      <c r="DO238" s="6" t="s">
        <v>223</v>
      </c>
      <c r="DP238" s="7">
        <v>3491</v>
      </c>
      <c r="DQ238" s="7">
        <v>18413907.226868525</v>
      </c>
      <c r="DR238" s="7">
        <v>3136248.8335289527</v>
      </c>
      <c r="DS238" s="53">
        <v>303832</v>
      </c>
      <c r="DU238" s="37">
        <f t="shared" si="177"/>
        <v>18717739.226868525</v>
      </c>
      <c r="DV238" s="132"/>
      <c r="DW238" s="61">
        <v>2137889.9223634102</v>
      </c>
      <c r="DX238" s="134"/>
      <c r="DY238" s="61">
        <f t="shared" si="178"/>
        <v>20855629.149231937</v>
      </c>
      <c r="EA238" s="67">
        <f t="shared" si="179"/>
        <v>673996.92754047364</v>
      </c>
      <c r="EB238" s="34">
        <f t="shared" si="180"/>
        <v>3.3396551881272198E-2</v>
      </c>
      <c r="EC238" s="61">
        <f t="shared" si="181"/>
        <v>193.06700874834536</v>
      </c>
      <c r="EE238" s="50">
        <v>112944.056</v>
      </c>
      <c r="EF238" s="51">
        <v>21814.400000000001</v>
      </c>
      <c r="EG238" s="52">
        <f t="shared" si="182"/>
        <v>-91129.655999999988</v>
      </c>
      <c r="EI238" s="70">
        <f t="shared" si="183"/>
        <v>20764499.493231937</v>
      </c>
      <c r="EJ238" s="51"/>
      <c r="EK238" s="6">
        <v>732</v>
      </c>
      <c r="EL238" s="6" t="s">
        <v>223</v>
      </c>
      <c r="EM238" s="7">
        <v>3491</v>
      </c>
      <c r="EN238" s="7">
        <v>18622077.119731382</v>
      </c>
      <c r="EO238" s="7">
        <v>3136248.8335289527</v>
      </c>
      <c r="EP238" s="53">
        <v>303832</v>
      </c>
      <c r="ER238" s="37">
        <v>18925909.119731382</v>
      </c>
      <c r="ES238" s="132"/>
      <c r="ET238" s="61">
        <v>2137889.9223634102</v>
      </c>
      <c r="EU238" s="134"/>
      <c r="EV238" s="61">
        <v>21063799.042094793</v>
      </c>
      <c r="EX238" s="67">
        <v>1036678.32040333</v>
      </c>
      <c r="EY238" s="34">
        <v>5.1763722544524292E-2</v>
      </c>
      <c r="EZ238" s="61">
        <v>296.95741059963621</v>
      </c>
      <c r="FB238" s="50">
        <v>112944.056</v>
      </c>
      <c r="FC238" s="51">
        <v>21814.400000000001</v>
      </c>
      <c r="FD238" s="52">
        <v>-91129.655999999988</v>
      </c>
      <c r="FF238" s="70">
        <v>20972669.386094794</v>
      </c>
      <c r="FG238" s="51"/>
      <c r="FH238" s="6">
        <v>732</v>
      </c>
      <c r="FI238" s="6" t="s">
        <v>223</v>
      </c>
      <c r="FJ238" s="7">
        <v>3491</v>
      </c>
      <c r="FK238" s="7">
        <v>18618282.081695754</v>
      </c>
      <c r="FL238" s="7">
        <v>3133592.674459544</v>
      </c>
      <c r="FM238" s="53">
        <v>303832</v>
      </c>
      <c r="FO238" s="37">
        <v>18922114.081695754</v>
      </c>
      <c r="FP238" s="132"/>
      <c r="FQ238" s="134">
        <v>2137889.9223634102</v>
      </c>
      <c r="FS238" s="67">
        <v>1032883.2823677026</v>
      </c>
      <c r="FT238" s="34">
        <v>5.1574227604719143E-2</v>
      </c>
      <c r="FU238" s="61">
        <v>295.87031863870027</v>
      </c>
      <c r="FW238" s="6">
        <v>732</v>
      </c>
      <c r="FX238" s="6" t="s">
        <v>223</v>
      </c>
      <c r="FY238" s="7">
        <v>3491</v>
      </c>
      <c r="FZ238" s="7">
        <v>20605696.299764525</v>
      </c>
      <c r="GA238" s="7">
        <v>3098638.8775183582</v>
      </c>
      <c r="GB238" s="53">
        <v>303832</v>
      </c>
      <c r="GD238" s="37">
        <f t="shared" si="184"/>
        <v>20909528.299764525</v>
      </c>
      <c r="GF238" s="67">
        <f t="shared" si="185"/>
        <v>727896.078073062</v>
      </c>
      <c r="GG238" s="34">
        <f t="shared" si="186"/>
        <v>3.6067255119767293E-2</v>
      </c>
      <c r="GH238" s="61">
        <f t="shared" si="187"/>
        <v>208.50646750875453</v>
      </c>
      <c r="GJ238" s="50">
        <v>116360.99709999999</v>
      </c>
      <c r="GK238" s="51">
        <v>10560.272000000001</v>
      </c>
      <c r="GL238" s="52">
        <f t="shared" si="188"/>
        <v>-105800.7251</v>
      </c>
      <c r="GN238" s="70">
        <f t="shared" si="189"/>
        <v>20803727.574664526</v>
      </c>
      <c r="GO238" s="51"/>
      <c r="GP238" s="125">
        <v>19</v>
      </c>
      <c r="GQ238" s="51"/>
      <c r="GR238" s="106" t="s">
        <v>1132</v>
      </c>
      <c r="GS238" s="88">
        <v>3575</v>
      </c>
      <c r="GT238" s="88">
        <v>19877800.221691463</v>
      </c>
      <c r="GU238" s="88">
        <v>3002163.3602035861</v>
      </c>
      <c r="GV238" s="88">
        <v>303832</v>
      </c>
      <c r="GX238" s="97">
        <f t="shared" si="190"/>
        <v>20181632.221691463</v>
      </c>
      <c r="GZ238" s="88">
        <v>-105800.7251</v>
      </c>
      <c r="HB238" s="97">
        <f t="shared" si="191"/>
        <v>20075831.496591464</v>
      </c>
      <c r="HD238" s="110">
        <v>732</v>
      </c>
      <c r="HE238" s="53"/>
    </row>
    <row r="239" spans="1:213" x14ac:dyDescent="0.25">
      <c r="A239" s="6">
        <v>734</v>
      </c>
      <c r="B239" s="6" t="s">
        <v>1133</v>
      </c>
      <c r="C239" s="7">
        <v>52321</v>
      </c>
      <c r="D239" s="7">
        <v>94557750.847227111</v>
      </c>
      <c r="E239" s="7">
        <v>26753592.473122459</v>
      </c>
      <c r="F239" s="53">
        <v>-2437999</v>
      </c>
      <c r="H239" s="37">
        <f t="shared" si="192"/>
        <v>92119751.847227111</v>
      </c>
      <c r="I239" s="132"/>
      <c r="J239" s="61">
        <v>24205654.033837259</v>
      </c>
      <c r="K239" s="134"/>
      <c r="L239" s="134">
        <f t="shared" si="156"/>
        <v>116325405.88106437</v>
      </c>
      <c r="M239" s="190">
        <f t="shared" si="193"/>
        <v>2223.3024193166102</v>
      </c>
      <c r="O239" s="67">
        <f t="shared" si="194"/>
        <v>6286929.1608190089</v>
      </c>
      <c r="P239" s="34">
        <f t="shared" si="195"/>
        <v>5.7133916682638994E-2</v>
      </c>
      <c r="Q239" s="61">
        <f t="shared" si="196"/>
        <v>120.16072247890921</v>
      </c>
      <c r="S239" s="50">
        <v>999126.99191400025</v>
      </c>
      <c r="T239" s="51">
        <v>392991.55420000013</v>
      </c>
      <c r="U239" s="52">
        <f t="shared" si="197"/>
        <v>-606135.43771400012</v>
      </c>
      <c r="W239" s="50">
        <f t="shared" si="157"/>
        <v>115719270.44335037</v>
      </c>
      <c r="X239" s="52">
        <f t="shared" si="198"/>
        <v>9643272.5369458646</v>
      </c>
      <c r="Y239" s="51"/>
      <c r="Z239" s="6">
        <v>734</v>
      </c>
      <c r="AA239" s="6" t="s">
        <v>224</v>
      </c>
      <c r="AB239" s="7">
        <v>52321</v>
      </c>
      <c r="AC239" s="7">
        <v>94557750.847227111</v>
      </c>
      <c r="AD239" s="7">
        <v>26753592.473122459</v>
      </c>
      <c r="AE239" s="53">
        <v>-2960952</v>
      </c>
      <c r="AG239" s="37">
        <f t="shared" si="199"/>
        <v>91596798.847227111</v>
      </c>
      <c r="AH239" s="132"/>
      <c r="AI239" s="61">
        <v>24205654.033837259</v>
      </c>
      <c r="AJ239" s="134"/>
      <c r="AK239" s="61">
        <f t="shared" si="158"/>
        <v>115802452.88106437</v>
      </c>
      <c r="AM239" s="67">
        <f t="shared" si="200"/>
        <v>5763976.1608190089</v>
      </c>
      <c r="AN239" s="34">
        <f t="shared" si="201"/>
        <v>5.2381460854578767E-2</v>
      </c>
      <c r="AO239" s="61">
        <f t="shared" si="202"/>
        <v>110.1656344645364</v>
      </c>
      <c r="AQ239" s="50">
        <v>995277.90980000026</v>
      </c>
      <c r="AR239" s="51">
        <v>394158.94000000018</v>
      </c>
      <c r="AS239" s="52">
        <f t="shared" si="159"/>
        <v>-601118.96980000008</v>
      </c>
      <c r="AU239" s="70">
        <f t="shared" si="160"/>
        <v>115201333.91126437</v>
      </c>
      <c r="AV239" s="51"/>
      <c r="AW239" s="6">
        <v>734</v>
      </c>
      <c r="AX239" s="6" t="s">
        <v>224</v>
      </c>
      <c r="AY239" s="7">
        <v>52321</v>
      </c>
      <c r="AZ239" s="7">
        <v>94557359.550947785</v>
      </c>
      <c r="BA239" s="7">
        <v>26754864.089122467</v>
      </c>
      <c r="BB239" s="53">
        <v>-2960952</v>
      </c>
      <c r="BD239" s="37">
        <f t="shared" si="161"/>
        <v>91596407.550947785</v>
      </c>
      <c r="BE239" s="132"/>
      <c r="BF239" s="61">
        <v>24187907.273028292</v>
      </c>
      <c r="BG239" s="134"/>
      <c r="BH239" s="61">
        <f t="shared" si="162"/>
        <v>115784314.82397607</v>
      </c>
      <c r="BJ239" s="67">
        <f t="shared" si="203"/>
        <v>5745838.1037307084</v>
      </c>
      <c r="BK239" s="34">
        <f t="shared" si="204"/>
        <v>5.2216627083438751E-2</v>
      </c>
      <c r="BL239" s="61">
        <f t="shared" si="205"/>
        <v>109.81896568740484</v>
      </c>
      <c r="BN239" s="50">
        <v>995277.90980000026</v>
      </c>
      <c r="BO239" s="51">
        <v>394158.94000000018</v>
      </c>
      <c r="BP239" s="52">
        <f t="shared" si="163"/>
        <v>-601118.96980000008</v>
      </c>
      <c r="BR239" s="70">
        <f t="shared" si="164"/>
        <v>115183195.85417607</v>
      </c>
      <c r="BS239" s="51"/>
      <c r="BT239" s="6">
        <v>734</v>
      </c>
      <c r="BU239" s="6" t="s">
        <v>224</v>
      </c>
      <c r="BV239" s="7">
        <v>52321</v>
      </c>
      <c r="BW239" s="7">
        <v>94502011.211493075</v>
      </c>
      <c r="BX239" s="7">
        <v>26752979.664147303</v>
      </c>
      <c r="BY239" s="53">
        <v>-2960952</v>
      </c>
      <c r="CA239" s="37">
        <f t="shared" si="165"/>
        <v>91541059.211493075</v>
      </c>
      <c r="CB239" s="132"/>
      <c r="CC239" s="61">
        <v>24187907.273028292</v>
      </c>
      <c r="CD239" s="134"/>
      <c r="CE239" s="61">
        <f t="shared" si="166"/>
        <v>115728966.48452136</v>
      </c>
      <c r="CG239" s="67">
        <f t="shared" si="167"/>
        <v>5690489.7642759979</v>
      </c>
      <c r="CH239" s="34">
        <f t="shared" si="168"/>
        <v>5.1713636301446882E-2</v>
      </c>
      <c r="CI239" s="61">
        <f t="shared" si="207"/>
        <v>108.76110480067273</v>
      </c>
      <c r="CK239" s="50">
        <v>995277.90980000026</v>
      </c>
      <c r="CL239" s="51">
        <v>394158.94000000018</v>
      </c>
      <c r="CM239" s="52">
        <f t="shared" si="169"/>
        <v>-601118.96980000008</v>
      </c>
      <c r="CO239" s="70">
        <f t="shared" si="170"/>
        <v>115127847.51472136</v>
      </c>
      <c r="CP239" s="51"/>
      <c r="CQ239" s="6">
        <v>734</v>
      </c>
      <c r="CR239" s="6" t="s">
        <v>224</v>
      </c>
      <c r="CS239" s="7">
        <v>52321</v>
      </c>
      <c r="CT239" s="7">
        <v>93337787.494016498</v>
      </c>
      <c r="CU239" s="7">
        <v>26752979.664147303</v>
      </c>
      <c r="CV239" s="53">
        <v>-2960952</v>
      </c>
      <c r="CX239" s="37">
        <f t="shared" si="171"/>
        <v>90376835.494016498</v>
      </c>
      <c r="CY239" s="132"/>
      <c r="CZ239" s="61">
        <v>24187907.273028292</v>
      </c>
      <c r="DA239" s="134"/>
      <c r="DB239" s="61">
        <f t="shared" si="172"/>
        <v>114564742.76704478</v>
      </c>
      <c r="DD239" s="67">
        <f t="shared" si="173"/>
        <v>4526266.0467994213</v>
      </c>
      <c r="DE239" s="34">
        <f t="shared" si="174"/>
        <v>4.1133485138173116E-2</v>
      </c>
      <c r="DF239" s="61">
        <f t="shared" si="206"/>
        <v>86.509547730345773</v>
      </c>
      <c r="DH239" s="50">
        <v>995277.90980000026</v>
      </c>
      <c r="DI239" s="51">
        <v>394158.94000000018</v>
      </c>
      <c r="DJ239" s="52">
        <f t="shared" si="175"/>
        <v>-601118.96980000008</v>
      </c>
      <c r="DL239" s="70">
        <f t="shared" si="176"/>
        <v>113963623.79724479</v>
      </c>
      <c r="DM239" s="51"/>
      <c r="DN239" s="6">
        <v>734</v>
      </c>
      <c r="DO239" s="6" t="s">
        <v>224</v>
      </c>
      <c r="DP239" s="7">
        <v>52321</v>
      </c>
      <c r="DQ239" s="7">
        <v>93689690.515874624</v>
      </c>
      <c r="DR239" s="7">
        <v>26815578.618813585</v>
      </c>
      <c r="DS239" s="53">
        <v>-2960952</v>
      </c>
      <c r="DU239" s="37">
        <f t="shared" si="177"/>
        <v>90728738.515874624</v>
      </c>
      <c r="DV239" s="132"/>
      <c r="DW239" s="61">
        <v>24432111.793558262</v>
      </c>
      <c r="DX239" s="134"/>
      <c r="DY239" s="61">
        <f t="shared" si="178"/>
        <v>115160850.30943289</v>
      </c>
      <c r="EA239" s="67">
        <f t="shared" si="179"/>
        <v>5122373.5891875327</v>
      </c>
      <c r="EB239" s="34">
        <f t="shared" si="180"/>
        <v>4.6550749718303724E-2</v>
      </c>
      <c r="EC239" s="61">
        <f t="shared" si="181"/>
        <v>97.902822751620434</v>
      </c>
      <c r="EE239" s="50">
        <v>995277.90980000026</v>
      </c>
      <c r="EF239" s="51">
        <v>394158.94000000018</v>
      </c>
      <c r="EG239" s="52">
        <f t="shared" si="182"/>
        <v>-601118.96980000008</v>
      </c>
      <c r="EI239" s="70">
        <f t="shared" si="183"/>
        <v>114559731.3396329</v>
      </c>
      <c r="EJ239" s="51"/>
      <c r="EK239" s="6">
        <v>734</v>
      </c>
      <c r="EL239" s="6" t="s">
        <v>224</v>
      </c>
      <c r="EM239" s="7">
        <v>52321</v>
      </c>
      <c r="EN239" s="7">
        <v>96011199.305433825</v>
      </c>
      <c r="EO239" s="7">
        <v>26815578.618813585</v>
      </c>
      <c r="EP239" s="53">
        <v>-2960952</v>
      </c>
      <c r="ER239" s="37">
        <v>93050247.305433825</v>
      </c>
      <c r="ES239" s="132"/>
      <c r="ET239" s="61">
        <v>24432111.793558262</v>
      </c>
      <c r="EU239" s="134"/>
      <c r="EV239" s="61">
        <v>117482359.09899208</v>
      </c>
      <c r="EX239" s="67">
        <v>9733850.8587467074</v>
      </c>
      <c r="EY239" s="34">
        <v>9.0338613663618186E-2</v>
      </c>
      <c r="EZ239" s="61">
        <v>186.04099422309795</v>
      </c>
      <c r="FB239" s="50">
        <v>995277.90980000026</v>
      </c>
      <c r="FC239" s="51">
        <v>394158.94000000018</v>
      </c>
      <c r="FD239" s="52">
        <v>-601118.96980000008</v>
      </c>
      <c r="FF239" s="70">
        <v>116881240.12919208</v>
      </c>
      <c r="FG239" s="51"/>
      <c r="FH239" s="6">
        <v>734</v>
      </c>
      <c r="FI239" s="6" t="s">
        <v>224</v>
      </c>
      <c r="FJ239" s="7">
        <v>52321</v>
      </c>
      <c r="FK239" s="7">
        <v>94586473.829110444</v>
      </c>
      <c r="FL239" s="7">
        <v>25407175.381827082</v>
      </c>
      <c r="FM239" s="53">
        <v>-2960952</v>
      </c>
      <c r="FO239" s="37">
        <v>91625521.829110444</v>
      </c>
      <c r="FP239" s="132"/>
      <c r="FQ239" s="134">
        <v>24432111.793558262</v>
      </c>
      <c r="FS239" s="67">
        <v>8309125.3824233413</v>
      </c>
      <c r="FT239" s="34">
        <v>7.7115920379116507E-2</v>
      </c>
      <c r="FU239" s="61">
        <v>158.8105231632297</v>
      </c>
      <c r="FW239" s="6">
        <v>734</v>
      </c>
      <c r="FX239" s="6" t="s">
        <v>224</v>
      </c>
      <c r="FY239" s="7">
        <v>52321</v>
      </c>
      <c r="FZ239" s="7">
        <v>119151190.30059448</v>
      </c>
      <c r="GA239" s="7">
        <v>26897474.10147668</v>
      </c>
      <c r="GB239" s="53">
        <v>-2960952</v>
      </c>
      <c r="GD239" s="37">
        <f t="shared" si="184"/>
        <v>116190238.30059448</v>
      </c>
      <c r="GF239" s="67">
        <f t="shared" si="185"/>
        <v>6151761.5803491175</v>
      </c>
      <c r="GG239" s="34">
        <f t="shared" si="186"/>
        <v>5.5905550164866008E-2</v>
      </c>
      <c r="GH239" s="61">
        <f t="shared" si="187"/>
        <v>117.57729363638153</v>
      </c>
      <c r="GJ239" s="50">
        <v>968812.5536199999</v>
      </c>
      <c r="GK239" s="51">
        <v>377793.7307999999</v>
      </c>
      <c r="GL239" s="52">
        <f t="shared" si="188"/>
        <v>-591018.82282</v>
      </c>
      <c r="GN239" s="70">
        <f t="shared" si="189"/>
        <v>115599219.47777449</v>
      </c>
      <c r="GO239" s="51"/>
      <c r="GP239" s="125">
        <v>2</v>
      </c>
      <c r="GQ239" s="51"/>
      <c r="GR239" s="106" t="s">
        <v>1133</v>
      </c>
      <c r="GS239" s="88">
        <v>52984</v>
      </c>
      <c r="GT239" s="88">
        <v>112999428.72024536</v>
      </c>
      <c r="GU239" s="88">
        <v>25614527.518649679</v>
      </c>
      <c r="GV239" s="88">
        <v>-2960952</v>
      </c>
      <c r="GX239" s="97">
        <f t="shared" si="190"/>
        <v>110038476.72024536</v>
      </c>
      <c r="GZ239" s="88">
        <v>-591018.82282</v>
      </c>
      <c r="HB239" s="97">
        <f t="shared" si="191"/>
        <v>109447457.89742537</v>
      </c>
      <c r="HD239" s="110">
        <v>734</v>
      </c>
      <c r="HE239" s="53"/>
    </row>
    <row r="240" spans="1:213" x14ac:dyDescent="0.25">
      <c r="A240" s="6">
        <v>738</v>
      </c>
      <c r="B240" s="6" t="s">
        <v>1134</v>
      </c>
      <c r="C240" s="7">
        <v>2994</v>
      </c>
      <c r="D240" s="7">
        <v>4136532.8475397918</v>
      </c>
      <c r="E240" s="7">
        <v>1479837.5305386845</v>
      </c>
      <c r="F240" s="53">
        <v>-631098</v>
      </c>
      <c r="H240" s="37">
        <f t="shared" si="192"/>
        <v>3505434.8475397918</v>
      </c>
      <c r="I240" s="132"/>
      <c r="J240" s="61">
        <v>1514294.1155798656</v>
      </c>
      <c r="K240" s="134"/>
      <c r="L240" s="134">
        <f t="shared" si="156"/>
        <v>5019728.9631196577</v>
      </c>
      <c r="M240" s="190">
        <f t="shared" si="193"/>
        <v>1676.596180066686</v>
      </c>
      <c r="O240" s="67">
        <f t="shared" si="194"/>
        <v>346356.19064831547</v>
      </c>
      <c r="P240" s="34">
        <f t="shared" si="195"/>
        <v>7.4112682105852576E-2</v>
      </c>
      <c r="Q240" s="61">
        <f t="shared" si="196"/>
        <v>115.68343041025901</v>
      </c>
      <c r="S240" s="50">
        <v>217212.45397999999</v>
      </c>
      <c r="T240" s="51">
        <v>140082.25409999999</v>
      </c>
      <c r="U240" s="52">
        <f t="shared" si="197"/>
        <v>-77130.19988</v>
      </c>
      <c r="W240" s="50">
        <f t="shared" si="157"/>
        <v>4942598.7632396575</v>
      </c>
      <c r="X240" s="52">
        <f t="shared" si="198"/>
        <v>411883.23026997148</v>
      </c>
      <c r="Y240" s="51"/>
      <c r="Z240" s="6">
        <v>738</v>
      </c>
      <c r="AA240" s="6" t="s">
        <v>225</v>
      </c>
      <c r="AB240" s="7">
        <v>2994</v>
      </c>
      <c r="AC240" s="7">
        <v>4136532.8475397918</v>
      </c>
      <c r="AD240" s="7">
        <v>1479837.5305386845</v>
      </c>
      <c r="AE240" s="53">
        <v>-578795</v>
      </c>
      <c r="AG240" s="37">
        <f t="shared" si="199"/>
        <v>3557737.8475397918</v>
      </c>
      <c r="AH240" s="132"/>
      <c r="AI240" s="61">
        <v>1514294.1155798656</v>
      </c>
      <c r="AJ240" s="134"/>
      <c r="AK240" s="61">
        <f t="shared" si="158"/>
        <v>5072031.9631196577</v>
      </c>
      <c r="AM240" s="67">
        <f t="shared" si="200"/>
        <v>398659.19064831547</v>
      </c>
      <c r="AN240" s="34">
        <f t="shared" si="201"/>
        <v>8.5304385089208096E-2</v>
      </c>
      <c r="AO240" s="61">
        <f t="shared" si="202"/>
        <v>133.15270228734653</v>
      </c>
      <c r="AQ240" s="50">
        <v>217857.68599999999</v>
      </c>
      <c r="AR240" s="51">
        <v>140498.37</v>
      </c>
      <c r="AS240" s="52">
        <f t="shared" si="159"/>
        <v>-77359.315999999992</v>
      </c>
      <c r="AU240" s="70">
        <f t="shared" si="160"/>
        <v>4994672.6471196581</v>
      </c>
      <c r="AV240" s="51"/>
      <c r="AW240" s="6">
        <v>738</v>
      </c>
      <c r="AX240" s="6" t="s">
        <v>225</v>
      </c>
      <c r="AY240" s="7">
        <v>2994</v>
      </c>
      <c r="AZ240" s="7">
        <v>4126599.2269281428</v>
      </c>
      <c r="BA240" s="7">
        <v>1479909.698538685</v>
      </c>
      <c r="BB240" s="53">
        <v>-578795</v>
      </c>
      <c r="BD240" s="37">
        <f t="shared" si="161"/>
        <v>3547804.2269281428</v>
      </c>
      <c r="BE240" s="132"/>
      <c r="BF240" s="61">
        <v>1496699.0653357904</v>
      </c>
      <c r="BG240" s="134"/>
      <c r="BH240" s="61">
        <f t="shared" si="162"/>
        <v>5044503.2922639335</v>
      </c>
      <c r="BJ240" s="67">
        <f t="shared" si="203"/>
        <v>371130.51979259122</v>
      </c>
      <c r="BK240" s="34">
        <f t="shared" si="204"/>
        <v>7.941384902542932E-2</v>
      </c>
      <c r="BL240" s="61">
        <f t="shared" si="205"/>
        <v>123.95808944308324</v>
      </c>
      <c r="BN240" s="50">
        <v>217857.68599999999</v>
      </c>
      <c r="BO240" s="51">
        <v>140498.37</v>
      </c>
      <c r="BP240" s="52">
        <f t="shared" si="163"/>
        <v>-77359.315999999992</v>
      </c>
      <c r="BR240" s="70">
        <f t="shared" si="164"/>
        <v>4967143.9762639338</v>
      </c>
      <c r="BS240" s="51"/>
      <c r="BT240" s="6">
        <v>738</v>
      </c>
      <c r="BU240" s="6" t="s">
        <v>225</v>
      </c>
      <c r="BV240" s="7">
        <v>2994</v>
      </c>
      <c r="BW240" s="7">
        <v>4130450.9628856</v>
      </c>
      <c r="BX240" s="7">
        <v>1487514.2886391333</v>
      </c>
      <c r="BY240" s="53">
        <v>-578795</v>
      </c>
      <c r="CA240" s="37">
        <f t="shared" si="165"/>
        <v>3551655.9628856</v>
      </c>
      <c r="CB240" s="132"/>
      <c r="CC240" s="61">
        <v>1496699.0653357904</v>
      </c>
      <c r="CD240" s="134"/>
      <c r="CE240" s="61">
        <f t="shared" si="166"/>
        <v>5048355.0282213902</v>
      </c>
      <c r="CG240" s="67">
        <f t="shared" si="167"/>
        <v>374982.25575004797</v>
      </c>
      <c r="CH240" s="34">
        <f t="shared" si="168"/>
        <v>8.0238036640024407E-2</v>
      </c>
      <c r="CI240" s="61">
        <f t="shared" si="207"/>
        <v>125.24457439881363</v>
      </c>
      <c r="CK240" s="50">
        <v>217857.68599999999</v>
      </c>
      <c r="CL240" s="51">
        <v>140498.37</v>
      </c>
      <c r="CM240" s="52">
        <f t="shared" si="169"/>
        <v>-77359.315999999992</v>
      </c>
      <c r="CO240" s="70">
        <f t="shared" si="170"/>
        <v>4970995.7122213906</v>
      </c>
      <c r="CP240" s="51"/>
      <c r="CQ240" s="6">
        <v>738</v>
      </c>
      <c r="CR240" s="6" t="s">
        <v>225</v>
      </c>
      <c r="CS240" s="7">
        <v>2994</v>
      </c>
      <c r="CT240" s="7">
        <v>4115712.7294096691</v>
      </c>
      <c r="CU240" s="7">
        <v>1487514.2886391333</v>
      </c>
      <c r="CV240" s="53">
        <v>-578795</v>
      </c>
      <c r="CX240" s="37">
        <f t="shared" si="171"/>
        <v>3536917.7294096691</v>
      </c>
      <c r="CY240" s="132"/>
      <c r="CZ240" s="61">
        <v>1496699.0653357904</v>
      </c>
      <c r="DA240" s="134"/>
      <c r="DB240" s="61">
        <f t="shared" si="172"/>
        <v>5033616.7947454592</v>
      </c>
      <c r="DD240" s="67">
        <f t="shared" si="173"/>
        <v>360244.02227411699</v>
      </c>
      <c r="DE240" s="34">
        <f t="shared" si="174"/>
        <v>7.7084375634690727E-2</v>
      </c>
      <c r="DF240" s="61">
        <f t="shared" si="206"/>
        <v>120.32198472749398</v>
      </c>
      <c r="DH240" s="50">
        <v>217857.68599999999</v>
      </c>
      <c r="DI240" s="51">
        <v>140498.37</v>
      </c>
      <c r="DJ240" s="52">
        <f t="shared" si="175"/>
        <v>-77359.315999999992</v>
      </c>
      <c r="DL240" s="70">
        <f t="shared" si="176"/>
        <v>4956257.4787454596</v>
      </c>
      <c r="DM240" s="51"/>
      <c r="DN240" s="6">
        <v>738</v>
      </c>
      <c r="DO240" s="6" t="s">
        <v>225</v>
      </c>
      <c r="DP240" s="7">
        <v>2994</v>
      </c>
      <c r="DQ240" s="7">
        <v>4132815.2651359336</v>
      </c>
      <c r="DR240" s="7">
        <v>1492163.7326483862</v>
      </c>
      <c r="DS240" s="53">
        <v>-578795</v>
      </c>
      <c r="DU240" s="37">
        <f t="shared" si="177"/>
        <v>3554020.2651359336</v>
      </c>
      <c r="DV240" s="132"/>
      <c r="DW240" s="61">
        <v>1512184.2543711818</v>
      </c>
      <c r="DX240" s="134"/>
      <c r="DY240" s="61">
        <f t="shared" si="178"/>
        <v>5066204.5195071157</v>
      </c>
      <c r="EA240" s="67">
        <f t="shared" si="179"/>
        <v>392831.74703577347</v>
      </c>
      <c r="EB240" s="34">
        <f t="shared" si="180"/>
        <v>8.4057439061947278E-2</v>
      </c>
      <c r="EC240" s="61">
        <f t="shared" si="181"/>
        <v>131.20632833526167</v>
      </c>
      <c r="EE240" s="50">
        <v>217857.68599999999</v>
      </c>
      <c r="EF240" s="51">
        <v>140498.37</v>
      </c>
      <c r="EG240" s="52">
        <f t="shared" si="182"/>
        <v>-77359.315999999992</v>
      </c>
      <c r="EI240" s="70">
        <f t="shared" si="183"/>
        <v>4988845.2035071161</v>
      </c>
      <c r="EJ240" s="51"/>
      <c r="EK240" s="6">
        <v>738</v>
      </c>
      <c r="EL240" s="6" t="s">
        <v>225</v>
      </c>
      <c r="EM240" s="7">
        <v>2994</v>
      </c>
      <c r="EN240" s="7">
        <v>4256263.3917566873</v>
      </c>
      <c r="EO240" s="7">
        <v>1492163.7326483862</v>
      </c>
      <c r="EP240" s="53">
        <v>-578795</v>
      </c>
      <c r="ER240" s="37">
        <v>3677468.3917566873</v>
      </c>
      <c r="ES240" s="132"/>
      <c r="ET240" s="61">
        <v>1512184.2543711818</v>
      </c>
      <c r="EU240" s="134"/>
      <c r="EV240" s="61">
        <v>5189652.6461278694</v>
      </c>
      <c r="EX240" s="67">
        <v>646242.41365652811</v>
      </c>
      <c r="EY240" s="34">
        <v>0.14223730206836532</v>
      </c>
      <c r="EZ240" s="61">
        <v>215.84582954459856</v>
      </c>
      <c r="FB240" s="50">
        <v>217857.68599999999</v>
      </c>
      <c r="FC240" s="51">
        <v>140498.37</v>
      </c>
      <c r="FD240" s="52">
        <v>-77359.315999999992</v>
      </c>
      <c r="FF240" s="70">
        <v>5112293.3301278697</v>
      </c>
      <c r="FG240" s="51"/>
      <c r="FH240" s="6">
        <v>738</v>
      </c>
      <c r="FI240" s="6" t="s">
        <v>225</v>
      </c>
      <c r="FJ240" s="7">
        <v>2994</v>
      </c>
      <c r="FK240" s="7">
        <v>4263828.0587100349</v>
      </c>
      <c r="FL240" s="7">
        <v>1500658.451949588</v>
      </c>
      <c r="FM240" s="53">
        <v>-578795</v>
      </c>
      <c r="FO240" s="37">
        <v>3685033.0587100349</v>
      </c>
      <c r="FP240" s="132"/>
      <c r="FQ240" s="134">
        <v>1512184.2543711818</v>
      </c>
      <c r="FS240" s="67">
        <v>653807.08060987573</v>
      </c>
      <c r="FT240" s="34">
        <v>0.14390227761895147</v>
      </c>
      <c r="FU240" s="61">
        <v>218.37243841345216</v>
      </c>
      <c r="FW240" s="6">
        <v>738</v>
      </c>
      <c r="FX240" s="6" t="s">
        <v>225</v>
      </c>
      <c r="FY240" s="7">
        <v>2994</v>
      </c>
      <c r="FZ240" s="7">
        <v>5629535.786189043</v>
      </c>
      <c r="GA240" s="7">
        <v>1426627.1130323771</v>
      </c>
      <c r="GB240" s="53">
        <v>-578795</v>
      </c>
      <c r="GD240" s="37">
        <f t="shared" si="184"/>
        <v>5050740.786189043</v>
      </c>
      <c r="GF240" s="67">
        <f t="shared" si="185"/>
        <v>377368.01371770073</v>
      </c>
      <c r="GG240" s="34">
        <f t="shared" si="186"/>
        <v>8.0748536889802491E-2</v>
      </c>
      <c r="GH240" s="61">
        <f t="shared" si="187"/>
        <v>126.04142074739504</v>
      </c>
      <c r="GJ240" s="50">
        <v>226900.64426</v>
      </c>
      <c r="GK240" s="51">
        <v>159790.11569999999</v>
      </c>
      <c r="GL240" s="52">
        <f t="shared" si="188"/>
        <v>-67110.528560000006</v>
      </c>
      <c r="GN240" s="70">
        <f t="shared" si="189"/>
        <v>4983630.2576290425</v>
      </c>
      <c r="GO240" s="51"/>
      <c r="GP240" s="125">
        <v>2</v>
      </c>
      <c r="GQ240" s="51"/>
      <c r="GR240" s="106" t="s">
        <v>1134</v>
      </c>
      <c r="GS240" s="88">
        <v>3007</v>
      </c>
      <c r="GT240" s="88">
        <v>5252167.7724713422</v>
      </c>
      <c r="GU240" s="88">
        <v>1370384.8100672993</v>
      </c>
      <c r="GV240" s="88">
        <v>-578795</v>
      </c>
      <c r="GX240" s="97">
        <f t="shared" si="190"/>
        <v>4673372.7724713422</v>
      </c>
      <c r="GZ240" s="88">
        <v>-67110.528560000006</v>
      </c>
      <c r="HB240" s="97">
        <f t="shared" si="191"/>
        <v>4606262.2439113427</v>
      </c>
      <c r="HD240" s="110">
        <v>738</v>
      </c>
      <c r="HE240" s="53"/>
    </row>
    <row r="241" spans="1:213" x14ac:dyDescent="0.25">
      <c r="A241" s="6">
        <v>739</v>
      </c>
      <c r="B241" s="6" t="s">
        <v>1135</v>
      </c>
      <c r="C241" s="7">
        <v>3429</v>
      </c>
      <c r="D241" s="7">
        <v>10219089.697905939</v>
      </c>
      <c r="E241" s="7">
        <v>2445136.6311240117</v>
      </c>
      <c r="F241" s="53">
        <v>249235</v>
      </c>
      <c r="H241" s="37">
        <f t="shared" si="192"/>
        <v>10468324.697905939</v>
      </c>
      <c r="I241" s="132"/>
      <c r="J241" s="61">
        <v>2043358.1455965887</v>
      </c>
      <c r="K241" s="134"/>
      <c r="L241" s="134">
        <f t="shared" si="156"/>
        <v>12511682.843502527</v>
      </c>
      <c r="M241" s="190">
        <f t="shared" si="193"/>
        <v>3648.7847312634958</v>
      </c>
      <c r="O241" s="67">
        <f t="shared" si="194"/>
        <v>741346.33457449637</v>
      </c>
      <c r="P241" s="34">
        <f t="shared" si="195"/>
        <v>6.2984293950489073E-2</v>
      </c>
      <c r="Q241" s="61">
        <f t="shared" si="196"/>
        <v>216.19898937722263</v>
      </c>
      <c r="S241" s="50">
        <v>6796.81</v>
      </c>
      <c r="T241" s="51">
        <v>133217.476</v>
      </c>
      <c r="U241" s="52">
        <f t="shared" si="197"/>
        <v>126420.666</v>
      </c>
      <c r="W241" s="50">
        <f t="shared" si="157"/>
        <v>12638103.509502526</v>
      </c>
      <c r="X241" s="52">
        <f t="shared" si="198"/>
        <v>1053175.2924585438</v>
      </c>
      <c r="Y241" s="51"/>
      <c r="Z241" s="6">
        <v>739</v>
      </c>
      <c r="AA241" s="6" t="s">
        <v>226</v>
      </c>
      <c r="AB241" s="7">
        <v>3429</v>
      </c>
      <c r="AC241" s="7">
        <v>10219089.697905939</v>
      </c>
      <c r="AD241" s="7">
        <v>2445136.6311240117</v>
      </c>
      <c r="AE241" s="53">
        <v>125550</v>
      </c>
      <c r="AG241" s="37">
        <f t="shared" si="199"/>
        <v>10344639.697905939</v>
      </c>
      <c r="AH241" s="132"/>
      <c r="AI241" s="61">
        <v>2043358.1455965887</v>
      </c>
      <c r="AJ241" s="134"/>
      <c r="AK241" s="61">
        <f t="shared" si="158"/>
        <v>12387997.843502527</v>
      </c>
      <c r="AM241" s="67">
        <f t="shared" si="200"/>
        <v>617661.33457449637</v>
      </c>
      <c r="AN241" s="34">
        <f t="shared" si="201"/>
        <v>5.2476098207216777E-2</v>
      </c>
      <c r="AO241" s="61">
        <f t="shared" si="202"/>
        <v>180.12870649591611</v>
      </c>
      <c r="AQ241" s="50">
        <v>6817</v>
      </c>
      <c r="AR241" s="51">
        <v>133613.20000000001</v>
      </c>
      <c r="AS241" s="52">
        <f t="shared" si="159"/>
        <v>126796.20000000001</v>
      </c>
      <c r="AU241" s="70">
        <f t="shared" si="160"/>
        <v>12514794.043502526</v>
      </c>
      <c r="AV241" s="51"/>
      <c r="AW241" s="6">
        <v>739</v>
      </c>
      <c r="AX241" s="6" t="s">
        <v>226</v>
      </c>
      <c r="AY241" s="7">
        <v>3429</v>
      </c>
      <c r="AZ241" s="7">
        <v>10210070.157287899</v>
      </c>
      <c r="BA241" s="7">
        <v>2445220.1511240117</v>
      </c>
      <c r="BB241" s="53">
        <v>125550</v>
      </c>
      <c r="BD241" s="37">
        <f t="shared" si="161"/>
        <v>10335620.157287899</v>
      </c>
      <c r="BE241" s="132"/>
      <c r="BF241" s="61">
        <v>2030979.6043353742</v>
      </c>
      <c r="BG241" s="134"/>
      <c r="BH241" s="61">
        <f t="shared" si="162"/>
        <v>12366599.761623275</v>
      </c>
      <c r="BJ241" s="67">
        <f t="shared" si="203"/>
        <v>596263.25269524381</v>
      </c>
      <c r="BK241" s="34">
        <f t="shared" si="204"/>
        <v>5.0658131332351156E-2</v>
      </c>
      <c r="BL241" s="61">
        <f t="shared" si="205"/>
        <v>173.88837932203086</v>
      </c>
      <c r="BN241" s="50">
        <v>6817</v>
      </c>
      <c r="BO241" s="51">
        <v>133613.20000000001</v>
      </c>
      <c r="BP241" s="52">
        <f t="shared" si="163"/>
        <v>126796.20000000001</v>
      </c>
      <c r="BR241" s="70">
        <f t="shared" si="164"/>
        <v>12493395.961623274</v>
      </c>
      <c r="BS241" s="51"/>
      <c r="BT241" s="6">
        <v>739</v>
      </c>
      <c r="BU241" s="6" t="s">
        <v>226</v>
      </c>
      <c r="BV241" s="7">
        <v>3429</v>
      </c>
      <c r="BW241" s="7">
        <v>10206115.451392842</v>
      </c>
      <c r="BX241" s="7">
        <v>2443387.5045064981</v>
      </c>
      <c r="BY241" s="53">
        <v>125550</v>
      </c>
      <c r="CA241" s="37">
        <f t="shared" si="165"/>
        <v>10331665.451392842</v>
      </c>
      <c r="CB241" s="132"/>
      <c r="CC241" s="61">
        <v>2030979.6043353742</v>
      </c>
      <c r="CD241" s="134"/>
      <c r="CE241" s="61">
        <f t="shared" si="166"/>
        <v>12362645.055728216</v>
      </c>
      <c r="CG241" s="67">
        <f t="shared" si="167"/>
        <v>592308.54680018499</v>
      </c>
      <c r="CH241" s="34">
        <f t="shared" si="168"/>
        <v>5.0322142136795103E-2</v>
      </c>
      <c r="CI241" s="61">
        <f t="shared" si="207"/>
        <v>172.73506759993731</v>
      </c>
      <c r="CK241" s="50">
        <v>6817</v>
      </c>
      <c r="CL241" s="51">
        <v>133613.20000000001</v>
      </c>
      <c r="CM241" s="52">
        <f t="shared" si="169"/>
        <v>126796.20000000001</v>
      </c>
      <c r="CO241" s="70">
        <f t="shared" si="170"/>
        <v>12489441.255728215</v>
      </c>
      <c r="CP241" s="51"/>
      <c r="CQ241" s="6">
        <v>739</v>
      </c>
      <c r="CR241" s="6" t="s">
        <v>226</v>
      </c>
      <c r="CS241" s="7">
        <v>3429</v>
      </c>
      <c r="CT241" s="7">
        <v>10184877.739983769</v>
      </c>
      <c r="CU241" s="7">
        <v>2443387.5045064981</v>
      </c>
      <c r="CV241" s="53">
        <v>125550</v>
      </c>
      <c r="CX241" s="37">
        <f t="shared" si="171"/>
        <v>10310427.739983769</v>
      </c>
      <c r="CY241" s="132"/>
      <c r="CZ241" s="61">
        <v>2030979.6043353742</v>
      </c>
      <c r="DA241" s="134"/>
      <c r="DB241" s="61">
        <f t="shared" si="172"/>
        <v>12341407.344319142</v>
      </c>
      <c r="DD241" s="67">
        <f t="shared" si="173"/>
        <v>571070.83539111167</v>
      </c>
      <c r="DE241" s="34">
        <f t="shared" si="174"/>
        <v>4.8517800230940149E-2</v>
      </c>
      <c r="DF241" s="61">
        <f t="shared" si="206"/>
        <v>166.54150930041169</v>
      </c>
      <c r="DH241" s="50">
        <v>6817</v>
      </c>
      <c r="DI241" s="51">
        <v>133613.20000000001</v>
      </c>
      <c r="DJ241" s="52">
        <f t="shared" si="175"/>
        <v>126796.20000000001</v>
      </c>
      <c r="DL241" s="70">
        <f t="shared" si="176"/>
        <v>12468203.544319142</v>
      </c>
      <c r="DM241" s="51"/>
      <c r="DN241" s="6">
        <v>739</v>
      </c>
      <c r="DO241" s="6" t="s">
        <v>226</v>
      </c>
      <c r="DP241" s="7">
        <v>3429</v>
      </c>
      <c r="DQ241" s="7">
        <v>10217636.479296679</v>
      </c>
      <c r="DR241" s="7">
        <v>2447359.2835964188</v>
      </c>
      <c r="DS241" s="53">
        <v>125550</v>
      </c>
      <c r="DU241" s="37">
        <f t="shared" si="177"/>
        <v>10343186.479296679</v>
      </c>
      <c r="DV241" s="132"/>
      <c r="DW241" s="61">
        <v>2036895.1735602242</v>
      </c>
      <c r="DX241" s="134"/>
      <c r="DY241" s="61">
        <f t="shared" si="178"/>
        <v>12380081.652856903</v>
      </c>
      <c r="EA241" s="67">
        <f t="shared" si="179"/>
        <v>609745.14392887242</v>
      </c>
      <c r="EB241" s="34">
        <f t="shared" si="180"/>
        <v>5.18035438890272E-2</v>
      </c>
      <c r="EC241" s="61">
        <f t="shared" si="181"/>
        <v>177.82010613265453</v>
      </c>
      <c r="EE241" s="50">
        <v>6817</v>
      </c>
      <c r="EF241" s="51">
        <v>133613.20000000001</v>
      </c>
      <c r="EG241" s="52">
        <f t="shared" si="182"/>
        <v>126796.20000000001</v>
      </c>
      <c r="EI241" s="70">
        <f t="shared" si="183"/>
        <v>12506877.852856902</v>
      </c>
      <c r="EJ241" s="51"/>
      <c r="EK241" s="6">
        <v>739</v>
      </c>
      <c r="EL241" s="6" t="s">
        <v>226</v>
      </c>
      <c r="EM241" s="7">
        <v>3429</v>
      </c>
      <c r="EN241" s="7">
        <v>10397570.509386219</v>
      </c>
      <c r="EO241" s="7">
        <v>2447359.2835964188</v>
      </c>
      <c r="EP241" s="53">
        <v>125550</v>
      </c>
      <c r="ER241" s="37">
        <v>10523120.509386219</v>
      </c>
      <c r="ES241" s="132"/>
      <c r="ET241" s="61">
        <v>2036895.1735602242</v>
      </c>
      <c r="EU241" s="134"/>
      <c r="EV241" s="61">
        <v>12560015.682946444</v>
      </c>
      <c r="EX241" s="67">
        <v>940084.77401841246</v>
      </c>
      <c r="EY241" s="34">
        <v>8.0902785170272384E-2</v>
      </c>
      <c r="EZ241" s="61">
        <v>274.15712278168928</v>
      </c>
      <c r="FB241" s="50">
        <v>6817</v>
      </c>
      <c r="FC241" s="51">
        <v>133613.20000000001</v>
      </c>
      <c r="FD241" s="52">
        <v>126796.20000000001</v>
      </c>
      <c r="FF241" s="70">
        <v>12686811.882946443</v>
      </c>
      <c r="FG241" s="51"/>
      <c r="FH241" s="6">
        <v>739</v>
      </c>
      <c r="FI241" s="6" t="s">
        <v>226</v>
      </c>
      <c r="FJ241" s="7">
        <v>3429</v>
      </c>
      <c r="FK241" s="7">
        <v>10384902.86587462</v>
      </c>
      <c r="FL241" s="7">
        <v>2435761.9525739686</v>
      </c>
      <c r="FM241" s="53">
        <v>125550</v>
      </c>
      <c r="FO241" s="37">
        <v>10510452.86587462</v>
      </c>
      <c r="FP241" s="132"/>
      <c r="FQ241" s="134">
        <v>2036895.1735602242</v>
      </c>
      <c r="FS241" s="67">
        <v>927417.13050681353</v>
      </c>
      <c r="FT241" s="34">
        <v>7.9812620038406945E-2</v>
      </c>
      <c r="FU241" s="61">
        <v>270.46285520758636</v>
      </c>
      <c r="FW241" s="6">
        <v>739</v>
      </c>
      <c r="FX241" s="6" t="s">
        <v>226</v>
      </c>
      <c r="FY241" s="7">
        <v>3429</v>
      </c>
      <c r="FZ241" s="7">
        <v>12259314.410400731</v>
      </c>
      <c r="GA241" s="7">
        <v>2380767.4233972742</v>
      </c>
      <c r="GB241" s="53">
        <v>125550</v>
      </c>
      <c r="GD241" s="37">
        <f t="shared" si="184"/>
        <v>12384864.410400731</v>
      </c>
      <c r="GF241" s="67">
        <f t="shared" si="185"/>
        <v>614527.90147270076</v>
      </c>
      <c r="GG241" s="34">
        <f t="shared" si="186"/>
        <v>5.220988380464478E-2</v>
      </c>
      <c r="GH241" s="61">
        <f t="shared" si="187"/>
        <v>179.21490273336272</v>
      </c>
      <c r="GJ241" s="50">
        <v>16526.825680000002</v>
      </c>
      <c r="GK241" s="51">
        <v>120189.09570000001</v>
      </c>
      <c r="GL241" s="52">
        <f t="shared" si="188"/>
        <v>103662.27002</v>
      </c>
      <c r="GN241" s="70">
        <f t="shared" si="189"/>
        <v>12488526.680420732</v>
      </c>
      <c r="GO241" s="51"/>
      <c r="GP241" s="125">
        <v>9</v>
      </c>
      <c r="GQ241" s="51"/>
      <c r="GR241" s="106" t="s">
        <v>1135</v>
      </c>
      <c r="GS241" s="88">
        <v>3480</v>
      </c>
      <c r="GT241" s="88">
        <v>11644786.508928031</v>
      </c>
      <c r="GU241" s="88">
        <v>2279674.1344702612</v>
      </c>
      <c r="GV241" s="88">
        <v>125550</v>
      </c>
      <c r="GX241" s="97">
        <f t="shared" si="190"/>
        <v>11770336.508928031</v>
      </c>
      <c r="GZ241" s="88">
        <v>103662.27002</v>
      </c>
      <c r="HB241" s="97">
        <f t="shared" si="191"/>
        <v>11873998.778948031</v>
      </c>
      <c r="HD241" s="110">
        <v>739</v>
      </c>
      <c r="HE241" s="53"/>
    </row>
    <row r="242" spans="1:213" x14ac:dyDescent="0.25">
      <c r="A242" s="6">
        <v>740</v>
      </c>
      <c r="B242" s="6" t="s">
        <v>1136</v>
      </c>
      <c r="C242" s="7">
        <v>33611</v>
      </c>
      <c r="D242" s="7">
        <v>73889438.634803295</v>
      </c>
      <c r="E242" s="7">
        <v>18360819.736247905</v>
      </c>
      <c r="F242" s="53">
        <v>-2052326</v>
      </c>
      <c r="H242" s="37">
        <f t="shared" si="192"/>
        <v>71837112.634803295</v>
      </c>
      <c r="I242" s="132"/>
      <c r="J242" s="61">
        <v>17184918.575509399</v>
      </c>
      <c r="K242" s="134"/>
      <c r="L242" s="134">
        <f t="shared" si="156"/>
        <v>89022031.210312694</v>
      </c>
      <c r="M242" s="190">
        <f t="shared" si="193"/>
        <v>2648.5981140195977</v>
      </c>
      <c r="O242" s="67">
        <f t="shared" si="194"/>
        <v>4818499.9246850312</v>
      </c>
      <c r="P242" s="34">
        <f t="shared" si="195"/>
        <v>5.7224440010005616E-2</v>
      </c>
      <c r="Q242" s="61">
        <f t="shared" si="196"/>
        <v>143.36080225774393</v>
      </c>
      <c r="S242" s="50">
        <v>582744.89578000002</v>
      </c>
      <c r="T242" s="51">
        <v>398768.8427000001</v>
      </c>
      <c r="U242" s="52">
        <f t="shared" si="197"/>
        <v>-183976.05307999993</v>
      </c>
      <c r="W242" s="50">
        <f t="shared" si="157"/>
        <v>88838055.157232702</v>
      </c>
      <c r="X242" s="52">
        <f t="shared" si="198"/>
        <v>7403171.2631027251</v>
      </c>
      <c r="Y242" s="51"/>
      <c r="Z242" s="6">
        <v>740</v>
      </c>
      <c r="AA242" s="6" t="s">
        <v>227</v>
      </c>
      <c r="AB242" s="7">
        <v>33611</v>
      </c>
      <c r="AC242" s="7">
        <v>73889438.634803295</v>
      </c>
      <c r="AD242" s="7">
        <v>18360819.736247905</v>
      </c>
      <c r="AE242" s="53">
        <v>-2347842</v>
      </c>
      <c r="AG242" s="37">
        <f t="shared" si="199"/>
        <v>71541596.634803295</v>
      </c>
      <c r="AH242" s="132"/>
      <c r="AI242" s="61">
        <v>17184918.575509399</v>
      </c>
      <c r="AJ242" s="134"/>
      <c r="AK242" s="61">
        <f t="shared" si="158"/>
        <v>88726515.210312694</v>
      </c>
      <c r="AM242" s="67">
        <f t="shared" si="200"/>
        <v>4522983.9246850312</v>
      </c>
      <c r="AN242" s="34">
        <f t="shared" si="201"/>
        <v>5.3714895986280799E-2</v>
      </c>
      <c r="AO242" s="61">
        <f t="shared" si="202"/>
        <v>134.5685616222377</v>
      </c>
      <c r="AQ242" s="50">
        <v>584475.94600000011</v>
      </c>
      <c r="AR242" s="51">
        <v>399953.39000000007</v>
      </c>
      <c r="AS242" s="52">
        <f t="shared" si="159"/>
        <v>-184522.55600000004</v>
      </c>
      <c r="AU242" s="70">
        <f t="shared" si="160"/>
        <v>88541992.6543127</v>
      </c>
      <c r="AV242" s="51"/>
      <c r="AW242" s="6">
        <v>740</v>
      </c>
      <c r="AX242" s="6" t="s">
        <v>227</v>
      </c>
      <c r="AY242" s="7">
        <v>33611</v>
      </c>
      <c r="AZ242" s="7">
        <v>73884421.881997257</v>
      </c>
      <c r="BA242" s="7">
        <v>18361651.672247909</v>
      </c>
      <c r="BB242" s="53">
        <v>-2347842</v>
      </c>
      <c r="BD242" s="37">
        <f t="shared" si="161"/>
        <v>71536579.881997257</v>
      </c>
      <c r="BE242" s="132"/>
      <c r="BF242" s="61">
        <v>17182815.370122053</v>
      </c>
      <c r="BG242" s="134"/>
      <c r="BH242" s="61">
        <f t="shared" si="162"/>
        <v>88719395.252119303</v>
      </c>
      <c r="BJ242" s="67">
        <f t="shared" si="203"/>
        <v>4515863.9664916396</v>
      </c>
      <c r="BK242" s="34">
        <f t="shared" si="204"/>
        <v>5.36303394589632E-2</v>
      </c>
      <c r="BL242" s="61">
        <f t="shared" si="205"/>
        <v>134.35672745504863</v>
      </c>
      <c r="BN242" s="50">
        <v>584475.94600000011</v>
      </c>
      <c r="BO242" s="51">
        <v>399953.39000000007</v>
      </c>
      <c r="BP242" s="52">
        <f t="shared" si="163"/>
        <v>-184522.55600000004</v>
      </c>
      <c r="BR242" s="70">
        <f t="shared" si="164"/>
        <v>88534872.696119308</v>
      </c>
      <c r="BS242" s="51"/>
      <c r="BT242" s="6">
        <v>740</v>
      </c>
      <c r="BU242" s="6" t="s">
        <v>227</v>
      </c>
      <c r="BV242" s="7">
        <v>33611</v>
      </c>
      <c r="BW242" s="7">
        <v>73878759.805583939</v>
      </c>
      <c r="BX242" s="7">
        <v>18381435.227021433</v>
      </c>
      <c r="BY242" s="53">
        <v>-2347842</v>
      </c>
      <c r="CA242" s="37">
        <f t="shared" si="165"/>
        <v>71530917.805583939</v>
      </c>
      <c r="CB242" s="132"/>
      <c r="CC242" s="61">
        <v>17182815.370122053</v>
      </c>
      <c r="CD242" s="134"/>
      <c r="CE242" s="61">
        <f t="shared" si="166"/>
        <v>88713733.175705999</v>
      </c>
      <c r="CG242" s="67">
        <f t="shared" si="167"/>
        <v>4510201.890078336</v>
      </c>
      <c r="CH242" s="34">
        <f t="shared" si="168"/>
        <v>5.3563096715970662E-2</v>
      </c>
      <c r="CI242" s="61">
        <f t="shared" si="207"/>
        <v>134.18826842635852</v>
      </c>
      <c r="CK242" s="50">
        <v>584475.94600000011</v>
      </c>
      <c r="CL242" s="51">
        <v>399953.39000000007</v>
      </c>
      <c r="CM242" s="52">
        <f t="shared" si="169"/>
        <v>-184522.55600000004</v>
      </c>
      <c r="CO242" s="70">
        <f t="shared" si="170"/>
        <v>88529210.619706005</v>
      </c>
      <c r="CP242" s="51"/>
      <c r="CQ242" s="6">
        <v>740</v>
      </c>
      <c r="CR242" s="6" t="s">
        <v>227</v>
      </c>
      <c r="CS242" s="7">
        <v>33611</v>
      </c>
      <c r="CT242" s="7">
        <v>73003272.947456405</v>
      </c>
      <c r="CU242" s="7">
        <v>18381435.227021433</v>
      </c>
      <c r="CV242" s="53">
        <v>-2347842</v>
      </c>
      <c r="CX242" s="37">
        <f t="shared" si="171"/>
        <v>70655430.947456405</v>
      </c>
      <c r="CY242" s="132"/>
      <c r="CZ242" s="61">
        <v>17182815.370122053</v>
      </c>
      <c r="DA242" s="134"/>
      <c r="DB242" s="61">
        <f t="shared" si="172"/>
        <v>87838246.317578465</v>
      </c>
      <c r="DD242" s="67">
        <f t="shared" si="173"/>
        <v>3634715.0319508016</v>
      </c>
      <c r="DE242" s="34">
        <f t="shared" si="174"/>
        <v>4.3165826616243061E-2</v>
      </c>
      <c r="DF242" s="61">
        <f t="shared" si="206"/>
        <v>108.14063943205502</v>
      </c>
      <c r="DH242" s="50">
        <v>584475.94600000011</v>
      </c>
      <c r="DI242" s="51">
        <v>399953.39000000007</v>
      </c>
      <c r="DJ242" s="52">
        <f t="shared" si="175"/>
        <v>-184522.55600000004</v>
      </c>
      <c r="DL242" s="70">
        <f t="shared" si="176"/>
        <v>87653723.76157847</v>
      </c>
      <c r="DM242" s="51"/>
      <c r="DN242" s="6">
        <v>740</v>
      </c>
      <c r="DO242" s="6" t="s">
        <v>227</v>
      </c>
      <c r="DP242" s="7">
        <v>33611</v>
      </c>
      <c r="DQ242" s="7">
        <v>73269105.51294589</v>
      </c>
      <c r="DR242" s="7">
        <v>18399052.074282378</v>
      </c>
      <c r="DS242" s="53">
        <v>-2347842</v>
      </c>
      <c r="DU242" s="37">
        <f t="shared" si="177"/>
        <v>70921263.51294589</v>
      </c>
      <c r="DV242" s="132"/>
      <c r="DW242" s="61">
        <v>17275638.655713871</v>
      </c>
      <c r="DX242" s="134"/>
      <c r="DY242" s="61">
        <f t="shared" si="178"/>
        <v>88196902.168659762</v>
      </c>
      <c r="EA242" s="67">
        <f t="shared" si="179"/>
        <v>3993370.8830320984</v>
      </c>
      <c r="EB242" s="34">
        <f t="shared" si="180"/>
        <v>4.7425218658421156E-2</v>
      </c>
      <c r="EC242" s="61">
        <f t="shared" si="181"/>
        <v>118.81142730154112</v>
      </c>
      <c r="EE242" s="50">
        <v>584475.94600000011</v>
      </c>
      <c r="EF242" s="51">
        <v>399953.39000000007</v>
      </c>
      <c r="EG242" s="52">
        <f t="shared" si="182"/>
        <v>-184522.55600000004</v>
      </c>
      <c r="EI242" s="70">
        <f t="shared" si="183"/>
        <v>88012379.612659767</v>
      </c>
      <c r="EJ242" s="51"/>
      <c r="EK242" s="6">
        <v>740</v>
      </c>
      <c r="EL242" s="6" t="s">
        <v>227</v>
      </c>
      <c r="EM242" s="7">
        <v>33611</v>
      </c>
      <c r="EN242" s="7">
        <v>74856312.452457383</v>
      </c>
      <c r="EO242" s="7">
        <v>18399052.074282378</v>
      </c>
      <c r="EP242" s="53">
        <v>-2347842</v>
      </c>
      <c r="ER242" s="37">
        <v>72508470.452457383</v>
      </c>
      <c r="ES242" s="132"/>
      <c r="ET242" s="61">
        <v>17275638.655713871</v>
      </c>
      <c r="EU242" s="134"/>
      <c r="EV242" s="61">
        <v>89784109.108171254</v>
      </c>
      <c r="EX242" s="67">
        <v>7078755.9025435895</v>
      </c>
      <c r="EY242" s="34">
        <v>8.559005709030594E-2</v>
      </c>
      <c r="EZ242" s="61">
        <v>210.60830985521375</v>
      </c>
      <c r="FB242" s="50">
        <v>584475.94600000011</v>
      </c>
      <c r="FC242" s="51">
        <v>399953.39000000007</v>
      </c>
      <c r="FD242" s="52">
        <v>-184522.55600000004</v>
      </c>
      <c r="FF242" s="70">
        <v>89599586.55217126</v>
      </c>
      <c r="FG242" s="51"/>
      <c r="FH242" s="6">
        <v>740</v>
      </c>
      <c r="FI242" s="6" t="s">
        <v>227</v>
      </c>
      <c r="FJ242" s="7">
        <v>33611</v>
      </c>
      <c r="FK242" s="7">
        <v>74805273.076059312</v>
      </c>
      <c r="FL242" s="7">
        <v>18358524.86238436</v>
      </c>
      <c r="FM242" s="53">
        <v>-2347842</v>
      </c>
      <c r="FO242" s="37">
        <v>72457431.076059312</v>
      </c>
      <c r="FP242" s="132"/>
      <c r="FQ242" s="134">
        <v>17275638.655713871</v>
      </c>
      <c r="FS242" s="67">
        <v>7027716.5261455178</v>
      </c>
      <c r="FT242" s="34">
        <v>8.4972934081700036E-2</v>
      </c>
      <c r="FU242" s="61">
        <v>209.08977793417387</v>
      </c>
      <c r="FW242" s="6">
        <v>740</v>
      </c>
      <c r="FX242" s="6" t="s">
        <v>227</v>
      </c>
      <c r="FY242" s="7">
        <v>33611</v>
      </c>
      <c r="FZ242" s="7">
        <v>90903935.548738569</v>
      </c>
      <c r="GA242" s="7">
        <v>18144540.697168704</v>
      </c>
      <c r="GB242" s="53">
        <v>-2347842</v>
      </c>
      <c r="GD242" s="37">
        <f t="shared" si="184"/>
        <v>88556093.548738569</v>
      </c>
      <c r="GF242" s="67">
        <f t="shared" si="185"/>
        <v>4352562.2631109059</v>
      </c>
      <c r="GG242" s="34">
        <f t="shared" si="186"/>
        <v>5.1690970635738957E-2</v>
      </c>
      <c r="GH242" s="61">
        <f t="shared" si="187"/>
        <v>129.49814831783956</v>
      </c>
      <c r="GJ242" s="50">
        <v>552764.23750000005</v>
      </c>
      <c r="GK242" s="51">
        <v>515143.26850000001</v>
      </c>
      <c r="GL242" s="52">
        <f t="shared" si="188"/>
        <v>-37620.969000000041</v>
      </c>
      <c r="GN242" s="70">
        <f t="shared" si="189"/>
        <v>88518472.579738572</v>
      </c>
      <c r="GO242" s="51"/>
      <c r="GP242" s="125">
        <v>10</v>
      </c>
      <c r="GQ242" s="51"/>
      <c r="GR242" s="106" t="s">
        <v>1136</v>
      </c>
      <c r="GS242" s="88">
        <v>34664</v>
      </c>
      <c r="GT242" s="88">
        <v>86551373.285627663</v>
      </c>
      <c r="GU242" s="88">
        <v>18490689.101827834</v>
      </c>
      <c r="GV242" s="88">
        <v>-2347842</v>
      </c>
      <c r="GX242" s="97">
        <f t="shared" si="190"/>
        <v>84203531.285627663</v>
      </c>
      <c r="GZ242" s="88">
        <v>-37620.969000000041</v>
      </c>
      <c r="HB242" s="97">
        <f t="shared" si="191"/>
        <v>84165910.316627666</v>
      </c>
      <c r="HD242" s="110">
        <v>740</v>
      </c>
      <c r="HE242" s="53"/>
    </row>
    <row r="243" spans="1:213" x14ac:dyDescent="0.25">
      <c r="A243" s="6">
        <v>742</v>
      </c>
      <c r="B243" s="6" t="s">
        <v>1137</v>
      </c>
      <c r="C243" s="7">
        <v>1015</v>
      </c>
      <c r="D243" s="7">
        <v>3909422.0843963036</v>
      </c>
      <c r="E243" s="7">
        <v>235032.52091193848</v>
      </c>
      <c r="F243" s="53">
        <v>68926</v>
      </c>
      <c r="H243" s="37">
        <f t="shared" si="192"/>
        <v>3978348.0843963036</v>
      </c>
      <c r="I243" s="132"/>
      <c r="J243" s="61">
        <v>642488.12452452304</v>
      </c>
      <c r="K243" s="134"/>
      <c r="L243" s="134">
        <f t="shared" si="156"/>
        <v>4620836.2089208271</v>
      </c>
      <c r="M243" s="190">
        <f t="shared" si="193"/>
        <v>4552.547989084559</v>
      </c>
      <c r="O243" s="67">
        <f t="shared" si="194"/>
        <v>159245.97820276488</v>
      </c>
      <c r="P243" s="34">
        <f t="shared" si="195"/>
        <v>3.5692649922522204E-2</v>
      </c>
      <c r="Q243" s="61">
        <f t="shared" si="196"/>
        <v>156.89258936232991</v>
      </c>
      <c r="S243" s="50">
        <v>32624.688000000002</v>
      </c>
      <c r="T243" s="51">
        <v>24536.484100000001</v>
      </c>
      <c r="U243" s="52">
        <f t="shared" si="197"/>
        <v>-8088.2039000000004</v>
      </c>
      <c r="W243" s="50">
        <f t="shared" si="157"/>
        <v>4612748.0050208271</v>
      </c>
      <c r="X243" s="52">
        <f t="shared" si="198"/>
        <v>384395.66708506894</v>
      </c>
      <c r="Y243" s="51"/>
      <c r="Z243" s="6">
        <v>742</v>
      </c>
      <c r="AA243" s="6" t="s">
        <v>228</v>
      </c>
      <c r="AB243" s="7">
        <v>1015</v>
      </c>
      <c r="AC243" s="7">
        <v>3909422.0843963036</v>
      </c>
      <c r="AD243" s="7">
        <v>235032.52091193848</v>
      </c>
      <c r="AE243" s="53">
        <v>50469</v>
      </c>
      <c r="AG243" s="37">
        <f t="shared" si="199"/>
        <v>3959891.0843963036</v>
      </c>
      <c r="AH243" s="132"/>
      <c r="AI243" s="61">
        <v>642488.12452452304</v>
      </c>
      <c r="AJ243" s="134"/>
      <c r="AK243" s="61">
        <f t="shared" si="158"/>
        <v>4602379.2089208271</v>
      </c>
      <c r="AM243" s="67">
        <f t="shared" si="200"/>
        <v>140788.97820276488</v>
      </c>
      <c r="AN243" s="34">
        <f t="shared" si="201"/>
        <v>3.1555784131279546E-2</v>
      </c>
      <c r="AO243" s="61">
        <f t="shared" si="202"/>
        <v>138.70835290912797</v>
      </c>
      <c r="AQ243" s="50">
        <v>32721.600000000002</v>
      </c>
      <c r="AR243" s="51">
        <v>24609.37</v>
      </c>
      <c r="AS243" s="52">
        <f t="shared" si="159"/>
        <v>-8112.2300000000032</v>
      </c>
      <c r="AU243" s="70">
        <f t="shared" si="160"/>
        <v>4594266.9789208267</v>
      </c>
      <c r="AV243" s="51"/>
      <c r="AW243" s="6">
        <v>742</v>
      </c>
      <c r="AX243" s="6" t="s">
        <v>228</v>
      </c>
      <c r="AY243" s="7">
        <v>1015</v>
      </c>
      <c r="AZ243" s="7">
        <v>3910736.3878123602</v>
      </c>
      <c r="BA243" s="7">
        <v>235056.80891193866</v>
      </c>
      <c r="BB243" s="53">
        <v>50469</v>
      </c>
      <c r="BD243" s="37">
        <f t="shared" si="161"/>
        <v>3961205.3878123602</v>
      </c>
      <c r="BE243" s="132"/>
      <c r="BF243" s="61">
        <v>642734.36745837936</v>
      </c>
      <c r="BG243" s="134"/>
      <c r="BH243" s="61">
        <f t="shared" si="162"/>
        <v>4603939.75527074</v>
      </c>
      <c r="BJ243" s="67">
        <f t="shared" si="203"/>
        <v>142349.52455267776</v>
      </c>
      <c r="BK243" s="34">
        <f t="shared" si="204"/>
        <v>3.1905557702856899E-2</v>
      </c>
      <c r="BL243" s="61">
        <f t="shared" si="205"/>
        <v>140.24583699771208</v>
      </c>
      <c r="BN243" s="50">
        <v>32721.600000000002</v>
      </c>
      <c r="BO243" s="51">
        <v>24609.37</v>
      </c>
      <c r="BP243" s="52">
        <f t="shared" si="163"/>
        <v>-8112.2300000000032</v>
      </c>
      <c r="BR243" s="70">
        <f t="shared" si="164"/>
        <v>4595827.5252707396</v>
      </c>
      <c r="BS243" s="51"/>
      <c r="BT243" s="6">
        <v>742</v>
      </c>
      <c r="BU243" s="6" t="s">
        <v>228</v>
      </c>
      <c r="BV243" s="7">
        <v>1015</v>
      </c>
      <c r="BW243" s="7">
        <v>3906072.0702156452</v>
      </c>
      <c r="BX243" s="7">
        <v>231142.19526724159</v>
      </c>
      <c r="BY243" s="53">
        <v>50469</v>
      </c>
      <c r="CA243" s="37">
        <f t="shared" si="165"/>
        <v>3956541.0702156452</v>
      </c>
      <c r="CB243" s="132"/>
      <c r="CC243" s="61">
        <v>642734.36745837936</v>
      </c>
      <c r="CD243" s="134"/>
      <c r="CE243" s="61">
        <f t="shared" si="166"/>
        <v>4599275.4376740251</v>
      </c>
      <c r="CG243" s="67">
        <f t="shared" si="167"/>
        <v>137685.20695596281</v>
      </c>
      <c r="CH243" s="34">
        <f t="shared" si="168"/>
        <v>3.0860119337719486E-2</v>
      </c>
      <c r="CI243" s="61">
        <f t="shared" si="207"/>
        <v>135.65045020291902</v>
      </c>
      <c r="CK243" s="50">
        <v>32721.600000000002</v>
      </c>
      <c r="CL243" s="51">
        <v>24609.37</v>
      </c>
      <c r="CM243" s="52">
        <f t="shared" si="169"/>
        <v>-8112.2300000000032</v>
      </c>
      <c r="CO243" s="70">
        <f t="shared" si="170"/>
        <v>4591163.2076740246</v>
      </c>
      <c r="CP243" s="51"/>
      <c r="CQ243" s="6">
        <v>742</v>
      </c>
      <c r="CR243" s="6" t="s">
        <v>228</v>
      </c>
      <c r="CS243" s="7">
        <v>1015</v>
      </c>
      <c r="CT243" s="7">
        <v>3797741.4604262519</v>
      </c>
      <c r="CU243" s="7">
        <v>231142.19526724159</v>
      </c>
      <c r="CV243" s="53">
        <v>50469</v>
      </c>
      <c r="CX243" s="37">
        <f t="shared" si="171"/>
        <v>3848210.4604262519</v>
      </c>
      <c r="CY243" s="132"/>
      <c r="CZ243" s="61">
        <v>642734.36745837936</v>
      </c>
      <c r="DA243" s="134"/>
      <c r="DB243" s="61">
        <f t="shared" si="172"/>
        <v>4490944.8278846312</v>
      </c>
      <c r="DD243" s="67">
        <f t="shared" si="173"/>
        <v>29354.597166568972</v>
      </c>
      <c r="DE243" s="34">
        <f t="shared" si="174"/>
        <v>6.5794023315862765E-3</v>
      </c>
      <c r="DF243" s="61">
        <f t="shared" si="206"/>
        <v>28.920785385782239</v>
      </c>
      <c r="DH243" s="50">
        <v>32721.600000000002</v>
      </c>
      <c r="DI243" s="51">
        <v>24609.37</v>
      </c>
      <c r="DJ243" s="52">
        <f t="shared" si="175"/>
        <v>-8112.2300000000032</v>
      </c>
      <c r="DL243" s="70">
        <f t="shared" si="176"/>
        <v>4482832.5978846308</v>
      </c>
      <c r="DM243" s="51"/>
      <c r="DN243" s="6">
        <v>742</v>
      </c>
      <c r="DO243" s="6" t="s">
        <v>228</v>
      </c>
      <c r="DP243" s="7">
        <v>1015</v>
      </c>
      <c r="DQ243" s="7">
        <v>3800893.3057610407</v>
      </c>
      <c r="DR243" s="7">
        <v>224003.36562523514</v>
      </c>
      <c r="DS243" s="53">
        <v>50469</v>
      </c>
      <c r="DU243" s="37">
        <f t="shared" si="177"/>
        <v>3851362.3057610407</v>
      </c>
      <c r="DV243" s="132"/>
      <c r="DW243" s="61">
        <v>644600.38208160817</v>
      </c>
      <c r="DX243" s="134"/>
      <c r="DY243" s="61">
        <f t="shared" si="178"/>
        <v>4495962.6878426485</v>
      </c>
      <c r="EA243" s="67">
        <f t="shared" si="179"/>
        <v>34372.457124586217</v>
      </c>
      <c r="EB243" s="34">
        <f t="shared" si="180"/>
        <v>7.7040820306472219E-3</v>
      </c>
      <c r="EC243" s="61">
        <f t="shared" si="181"/>
        <v>33.864489777917456</v>
      </c>
      <c r="EE243" s="50">
        <v>32721.600000000002</v>
      </c>
      <c r="EF243" s="51">
        <v>24609.37</v>
      </c>
      <c r="EG243" s="52">
        <f t="shared" si="182"/>
        <v>-8112.2300000000032</v>
      </c>
      <c r="EI243" s="70">
        <f t="shared" si="183"/>
        <v>4487850.457842648</v>
      </c>
      <c r="EJ243" s="51"/>
      <c r="EK243" s="6">
        <v>742</v>
      </c>
      <c r="EL243" s="6" t="s">
        <v>228</v>
      </c>
      <c r="EM243" s="7">
        <v>1015</v>
      </c>
      <c r="EN243" s="7">
        <v>3853174.7858608565</v>
      </c>
      <c r="EO243" s="7">
        <v>224003.36562523514</v>
      </c>
      <c r="EP243" s="53">
        <v>50469</v>
      </c>
      <c r="ER243" s="37">
        <v>3903643.7858608565</v>
      </c>
      <c r="ES243" s="132"/>
      <c r="ET243" s="61">
        <v>644600.38208160817</v>
      </c>
      <c r="EU243" s="134"/>
      <c r="EV243" s="61">
        <v>4548244.1679424644</v>
      </c>
      <c r="EX243" s="67">
        <v>130392.57722440176</v>
      </c>
      <c r="EY243" s="34">
        <v>2.9514929269773907E-2</v>
      </c>
      <c r="EZ243" s="61">
        <v>128.46559332453376</v>
      </c>
      <c r="FB243" s="50">
        <v>32721.600000000002</v>
      </c>
      <c r="FC243" s="51">
        <v>24609.37</v>
      </c>
      <c r="FD243" s="52">
        <v>-8112.2300000000032</v>
      </c>
      <c r="FF243" s="70">
        <v>4540131.9379424639</v>
      </c>
      <c r="FG243" s="51"/>
      <c r="FH243" s="6">
        <v>742</v>
      </c>
      <c r="FI243" s="6" t="s">
        <v>228</v>
      </c>
      <c r="FJ243" s="7">
        <v>1015</v>
      </c>
      <c r="FK243" s="7">
        <v>3843234.0967308995</v>
      </c>
      <c r="FL243" s="7">
        <v>214395.04785205377</v>
      </c>
      <c r="FM243" s="53">
        <v>50469</v>
      </c>
      <c r="FO243" s="37">
        <v>3893703.0967308995</v>
      </c>
      <c r="FP243" s="132"/>
      <c r="FQ243" s="134">
        <v>644600.38208160817</v>
      </c>
      <c r="FS243" s="67">
        <v>120451.88809444476</v>
      </c>
      <c r="FT243" s="34">
        <v>2.7264810874931839E-2</v>
      </c>
      <c r="FU243" s="61">
        <v>118.67181093048745</v>
      </c>
      <c r="FW243" s="6">
        <v>742</v>
      </c>
      <c r="FX243" s="6" t="s">
        <v>228</v>
      </c>
      <c r="FY243" s="7">
        <v>1015</v>
      </c>
      <c r="FZ243" s="7">
        <v>4500864.5859188186</v>
      </c>
      <c r="GA243" s="7">
        <v>263599.24885190336</v>
      </c>
      <c r="GB243" s="53">
        <v>50469</v>
      </c>
      <c r="GD243" s="37">
        <f t="shared" si="184"/>
        <v>4551333.5859188186</v>
      </c>
      <c r="GF243" s="67">
        <f t="shared" si="185"/>
        <v>89743.355200756341</v>
      </c>
      <c r="GG243" s="34">
        <f t="shared" si="186"/>
        <v>2.011465655964393E-2</v>
      </c>
      <c r="GH243" s="61">
        <f t="shared" si="187"/>
        <v>88.417098719956982</v>
      </c>
      <c r="GJ243" s="50">
        <v>17160.442000000003</v>
      </c>
      <c r="GK243" s="51">
        <v>4026.1037000000001</v>
      </c>
      <c r="GL243" s="52">
        <f t="shared" si="188"/>
        <v>-13134.338300000003</v>
      </c>
      <c r="GN243" s="70">
        <f t="shared" si="189"/>
        <v>4538199.2476188187</v>
      </c>
      <c r="GO243" s="51"/>
      <c r="GP243" s="125">
        <v>19</v>
      </c>
      <c r="GQ243" s="51"/>
      <c r="GR243" s="106" t="s">
        <v>1137</v>
      </c>
      <c r="GS243" s="88">
        <v>1012</v>
      </c>
      <c r="GT243" s="88">
        <v>4411121.2307180623</v>
      </c>
      <c r="GU243" s="88">
        <v>381922.33570743806</v>
      </c>
      <c r="GV243" s="88">
        <v>50469</v>
      </c>
      <c r="GX243" s="97">
        <f t="shared" si="190"/>
        <v>4461590.2307180623</v>
      </c>
      <c r="GZ243" s="88">
        <v>-13134.338300000003</v>
      </c>
      <c r="HB243" s="97">
        <f t="shared" si="191"/>
        <v>4448455.8924180623</v>
      </c>
      <c r="HD243" s="110">
        <v>742</v>
      </c>
      <c r="HE243" s="53"/>
    </row>
    <row r="244" spans="1:213" x14ac:dyDescent="0.25">
      <c r="A244" s="6">
        <v>743</v>
      </c>
      <c r="B244" s="6" t="s">
        <v>1138</v>
      </c>
      <c r="C244" s="7">
        <v>63288</v>
      </c>
      <c r="D244" s="7">
        <v>83634817.980303168</v>
      </c>
      <c r="E244" s="7">
        <v>17918915.558108203</v>
      </c>
      <c r="F244" s="53">
        <v>-2978503</v>
      </c>
      <c r="H244" s="37">
        <f t="shared" si="192"/>
        <v>80656314.980303168</v>
      </c>
      <c r="I244" s="132"/>
      <c r="J244" s="61">
        <v>25951872.006495729</v>
      </c>
      <c r="K244" s="134"/>
      <c r="L244" s="134">
        <f t="shared" si="156"/>
        <v>106608186.9867989</v>
      </c>
      <c r="M244" s="190">
        <f t="shared" si="193"/>
        <v>1684.4929052395225</v>
      </c>
      <c r="O244" s="67">
        <f t="shared" si="194"/>
        <v>8828249.0077703148</v>
      </c>
      <c r="P244" s="34">
        <f t="shared" si="195"/>
        <v>9.0286915600864451E-2</v>
      </c>
      <c r="Q244" s="61">
        <f t="shared" si="196"/>
        <v>139.4932531881291</v>
      </c>
      <c r="S244" s="50">
        <v>1025693.0034799998</v>
      </c>
      <c r="T244" s="51">
        <v>899014.05869999994</v>
      </c>
      <c r="U244" s="52">
        <f t="shared" si="197"/>
        <v>-126678.9447799999</v>
      </c>
      <c r="W244" s="50">
        <f t="shared" si="157"/>
        <v>106481508.04201889</v>
      </c>
      <c r="X244" s="52">
        <f t="shared" si="198"/>
        <v>8873459.0035015736</v>
      </c>
      <c r="Y244" s="51"/>
      <c r="Z244" s="6">
        <v>743</v>
      </c>
      <c r="AA244" s="6" t="s">
        <v>229</v>
      </c>
      <c r="AB244" s="7">
        <v>63288</v>
      </c>
      <c r="AC244" s="7">
        <v>83634817.980303213</v>
      </c>
      <c r="AD244" s="7">
        <v>17918915.558108252</v>
      </c>
      <c r="AE244" s="53">
        <v>-2925636</v>
      </c>
      <c r="AG244" s="37">
        <f t="shared" si="199"/>
        <v>80709181.980303213</v>
      </c>
      <c r="AH244" s="132"/>
      <c r="AI244" s="61">
        <v>25951872.006495729</v>
      </c>
      <c r="AJ244" s="134"/>
      <c r="AK244" s="61">
        <f t="shared" si="158"/>
        <v>106661053.98679894</v>
      </c>
      <c r="AM244" s="67">
        <f t="shared" si="200"/>
        <v>8881116.0077703595</v>
      </c>
      <c r="AN244" s="34">
        <f t="shared" si="201"/>
        <v>9.0827588883060473E-2</v>
      </c>
      <c r="AO244" s="61">
        <f t="shared" si="202"/>
        <v>140.32859322099543</v>
      </c>
      <c r="AQ244" s="50">
        <v>1028739.8360000002</v>
      </c>
      <c r="AR244" s="51">
        <v>901684.58999999962</v>
      </c>
      <c r="AS244" s="52">
        <f t="shared" si="159"/>
        <v>-127055.24600000062</v>
      </c>
      <c r="AU244" s="70">
        <f t="shared" si="160"/>
        <v>106533998.74079894</v>
      </c>
      <c r="AV244" s="51"/>
      <c r="AW244" s="6">
        <v>743</v>
      </c>
      <c r="AX244" s="6" t="s">
        <v>229</v>
      </c>
      <c r="AY244" s="7">
        <v>63288</v>
      </c>
      <c r="AZ244" s="7">
        <v>83482533.690560013</v>
      </c>
      <c r="BA244" s="7">
        <v>17920419.782108262</v>
      </c>
      <c r="BB244" s="53">
        <v>-2925636</v>
      </c>
      <c r="BD244" s="37">
        <f t="shared" si="161"/>
        <v>80556897.690560013</v>
      </c>
      <c r="BE244" s="132"/>
      <c r="BF244" s="61">
        <v>25828139.327919476</v>
      </c>
      <c r="BG244" s="134"/>
      <c r="BH244" s="61">
        <f t="shared" si="162"/>
        <v>106385037.0184795</v>
      </c>
      <c r="BJ244" s="67">
        <f t="shared" si="203"/>
        <v>8605099.0394509137</v>
      </c>
      <c r="BK244" s="34">
        <f t="shared" si="204"/>
        <v>8.8004750435580134E-2</v>
      </c>
      <c r="BL244" s="61">
        <f t="shared" si="205"/>
        <v>135.967308801841</v>
      </c>
      <c r="BN244" s="50">
        <v>1028739.8360000002</v>
      </c>
      <c r="BO244" s="51">
        <v>901684.58999999962</v>
      </c>
      <c r="BP244" s="52">
        <f t="shared" si="163"/>
        <v>-127055.24600000062</v>
      </c>
      <c r="BR244" s="70">
        <f t="shared" si="164"/>
        <v>106257981.77247949</v>
      </c>
      <c r="BS244" s="51"/>
      <c r="BT244" s="6">
        <v>743</v>
      </c>
      <c r="BU244" s="6" t="s">
        <v>229</v>
      </c>
      <c r="BV244" s="7">
        <v>63288</v>
      </c>
      <c r="BW244" s="7">
        <v>83482328.350718483</v>
      </c>
      <c r="BX244" s="7">
        <v>17985236.15739036</v>
      </c>
      <c r="BY244" s="53">
        <v>-2925636</v>
      </c>
      <c r="CA244" s="37">
        <f t="shared" si="165"/>
        <v>80556692.350718483</v>
      </c>
      <c r="CB244" s="132"/>
      <c r="CC244" s="61">
        <v>25828139.327919476</v>
      </c>
      <c r="CD244" s="134"/>
      <c r="CE244" s="61">
        <f t="shared" si="166"/>
        <v>106384831.67863795</v>
      </c>
      <c r="CG244" s="67">
        <f t="shared" si="167"/>
        <v>8604893.699609369</v>
      </c>
      <c r="CH244" s="34">
        <f t="shared" si="168"/>
        <v>8.8002650415414552E-2</v>
      </c>
      <c r="CI244" s="61">
        <f t="shared" si="207"/>
        <v>135.96406427141591</v>
      </c>
      <c r="CK244" s="50">
        <v>1028739.8360000002</v>
      </c>
      <c r="CL244" s="51">
        <v>901684.58999999962</v>
      </c>
      <c r="CM244" s="52">
        <f t="shared" si="169"/>
        <v>-127055.24600000062</v>
      </c>
      <c r="CO244" s="70">
        <f t="shared" si="170"/>
        <v>106257776.43263794</v>
      </c>
      <c r="CP244" s="51"/>
      <c r="CQ244" s="6">
        <v>743</v>
      </c>
      <c r="CR244" s="6" t="s">
        <v>229</v>
      </c>
      <c r="CS244" s="7">
        <v>63288</v>
      </c>
      <c r="CT244" s="7">
        <v>82895013.563717619</v>
      </c>
      <c r="CU244" s="7">
        <v>17985236.15739036</v>
      </c>
      <c r="CV244" s="53">
        <v>-2925636</v>
      </c>
      <c r="CX244" s="37">
        <f t="shared" si="171"/>
        <v>79969377.563717619</v>
      </c>
      <c r="CY244" s="132"/>
      <c r="CZ244" s="61">
        <v>25828139.327919476</v>
      </c>
      <c r="DA244" s="134"/>
      <c r="DB244" s="61">
        <f t="shared" si="172"/>
        <v>105797516.89163709</v>
      </c>
      <c r="DD244" s="67">
        <f t="shared" si="173"/>
        <v>8017578.9126085043</v>
      </c>
      <c r="DE244" s="34">
        <f t="shared" si="174"/>
        <v>8.1996154613312194E-2</v>
      </c>
      <c r="DF244" s="61">
        <f t="shared" si="206"/>
        <v>126.68403034711959</v>
      </c>
      <c r="DH244" s="50">
        <v>1028739.8360000002</v>
      </c>
      <c r="DI244" s="51">
        <v>901684.58999999962</v>
      </c>
      <c r="DJ244" s="52">
        <f t="shared" si="175"/>
        <v>-127055.24600000062</v>
      </c>
      <c r="DL244" s="70">
        <f t="shared" si="176"/>
        <v>105670461.64563708</v>
      </c>
      <c r="DM244" s="51"/>
      <c r="DN244" s="6">
        <v>743</v>
      </c>
      <c r="DO244" s="6" t="s">
        <v>229</v>
      </c>
      <c r="DP244" s="7">
        <v>63288</v>
      </c>
      <c r="DQ244" s="7">
        <v>82814855.417210042</v>
      </c>
      <c r="DR244" s="7">
        <v>17642252.107168715</v>
      </c>
      <c r="DS244" s="53">
        <v>-2925636</v>
      </c>
      <c r="DU244" s="37">
        <f t="shared" si="177"/>
        <v>79889219.417210042</v>
      </c>
      <c r="DV244" s="132"/>
      <c r="DW244" s="61">
        <v>26199848.906588797</v>
      </c>
      <c r="DX244" s="134"/>
      <c r="DY244" s="61">
        <f t="shared" si="178"/>
        <v>106089068.32379884</v>
      </c>
      <c r="EA244" s="67">
        <f t="shared" si="179"/>
        <v>8309130.3447702527</v>
      </c>
      <c r="EB244" s="34">
        <f t="shared" si="180"/>
        <v>8.4977864749232704E-2</v>
      </c>
      <c r="EC244" s="61">
        <f t="shared" si="181"/>
        <v>131.29077146963488</v>
      </c>
      <c r="EE244" s="50">
        <v>1028739.8360000002</v>
      </c>
      <c r="EF244" s="51">
        <v>901684.58999999962</v>
      </c>
      <c r="EG244" s="52">
        <f t="shared" si="182"/>
        <v>-127055.24600000062</v>
      </c>
      <c r="EI244" s="70">
        <f t="shared" si="183"/>
        <v>105962013.07779883</v>
      </c>
      <c r="EJ244" s="51"/>
      <c r="EK244" s="6">
        <v>743</v>
      </c>
      <c r="EL244" s="6" t="s">
        <v>229</v>
      </c>
      <c r="EM244" s="7">
        <v>63288</v>
      </c>
      <c r="EN244" s="7">
        <v>85486634.064380258</v>
      </c>
      <c r="EO244" s="7">
        <v>17642252.107168715</v>
      </c>
      <c r="EP244" s="53">
        <v>-2925636</v>
      </c>
      <c r="ER244" s="37">
        <v>82560998.064380258</v>
      </c>
      <c r="ES244" s="132"/>
      <c r="ET244" s="61">
        <v>26199848.906588797</v>
      </c>
      <c r="EU244" s="134"/>
      <c r="EV244" s="61">
        <v>108760846.97096905</v>
      </c>
      <c r="EX244" s="67">
        <v>13689765.711940467</v>
      </c>
      <c r="EY244" s="34">
        <v>0.14399505644246993</v>
      </c>
      <c r="EZ244" s="61">
        <v>216.30902717640734</v>
      </c>
      <c r="FB244" s="50">
        <v>1028739.8360000002</v>
      </c>
      <c r="FC244" s="51">
        <v>901684.58999999962</v>
      </c>
      <c r="FD244" s="52">
        <v>-127055.24600000062</v>
      </c>
      <c r="FF244" s="70">
        <v>108633791.72496904</v>
      </c>
      <c r="FG244" s="51"/>
      <c r="FH244" s="6">
        <v>743</v>
      </c>
      <c r="FI244" s="6" t="s">
        <v>229</v>
      </c>
      <c r="FJ244" s="7">
        <v>63288</v>
      </c>
      <c r="FK244" s="7">
        <v>85916473.981004387</v>
      </c>
      <c r="FL244" s="7">
        <v>18091885.461552493</v>
      </c>
      <c r="FM244" s="53">
        <v>-2925636</v>
      </c>
      <c r="FO244" s="37">
        <v>82990837.981004387</v>
      </c>
      <c r="FP244" s="132"/>
      <c r="FQ244" s="134">
        <v>26199848.906588797</v>
      </c>
      <c r="FS244" s="67">
        <v>14119605.628564596</v>
      </c>
      <c r="FT244" s="34">
        <v>0.14851630423866358</v>
      </c>
      <c r="FU244" s="61">
        <v>223.10083473272337</v>
      </c>
      <c r="FW244" s="6">
        <v>743</v>
      </c>
      <c r="FX244" s="6" t="s">
        <v>229</v>
      </c>
      <c r="FY244" s="7">
        <v>63288</v>
      </c>
      <c r="FZ244" s="7">
        <v>111027053.52977234</v>
      </c>
      <c r="GA244" s="7">
        <v>18511433.107176457</v>
      </c>
      <c r="GB244" s="53">
        <v>-2925636</v>
      </c>
      <c r="GD244" s="37">
        <f t="shared" si="184"/>
        <v>108101417.52977234</v>
      </c>
      <c r="GF244" s="67">
        <f t="shared" si="185"/>
        <v>10321479.550743759</v>
      </c>
      <c r="GG244" s="34">
        <f t="shared" si="186"/>
        <v>0.1055582542193621</v>
      </c>
      <c r="GH244" s="61">
        <f t="shared" si="187"/>
        <v>163.08746604006697</v>
      </c>
      <c r="GJ244" s="50">
        <v>977973.58957999991</v>
      </c>
      <c r="GK244" s="51">
        <v>702456.09310000006</v>
      </c>
      <c r="GL244" s="52">
        <f t="shared" si="188"/>
        <v>-275517.49647999986</v>
      </c>
      <c r="GN244" s="70">
        <f t="shared" si="189"/>
        <v>107825900.03329234</v>
      </c>
      <c r="GO244" s="51"/>
      <c r="GP244" s="125">
        <v>14</v>
      </c>
      <c r="GQ244" s="51"/>
      <c r="GR244" s="106" t="s">
        <v>1138</v>
      </c>
      <c r="GS244" s="88">
        <v>62676</v>
      </c>
      <c r="GT244" s="88">
        <v>100705573.97902858</v>
      </c>
      <c r="GU244" s="88">
        <v>16256695.449722921</v>
      </c>
      <c r="GV244" s="88">
        <v>-2925636</v>
      </c>
      <c r="GX244" s="97">
        <f t="shared" si="190"/>
        <v>97779937.979028583</v>
      </c>
      <c r="GZ244" s="88">
        <v>-275517.49647999986</v>
      </c>
      <c r="HB244" s="97">
        <f t="shared" si="191"/>
        <v>97504420.48254858</v>
      </c>
      <c r="HD244" s="110">
        <v>743</v>
      </c>
      <c r="HE244" s="53"/>
    </row>
    <row r="245" spans="1:213" x14ac:dyDescent="0.25">
      <c r="A245" s="6">
        <v>746</v>
      </c>
      <c r="B245" s="6" t="s">
        <v>1139</v>
      </c>
      <c r="C245" s="7">
        <v>4980</v>
      </c>
      <c r="D245" s="7">
        <v>16956115.437845223</v>
      </c>
      <c r="E245" s="7">
        <v>4693045.7432922684</v>
      </c>
      <c r="F245" s="53">
        <v>161620</v>
      </c>
      <c r="H245" s="37">
        <f t="shared" si="192"/>
        <v>17117735.437845223</v>
      </c>
      <c r="I245" s="132"/>
      <c r="J245" s="61">
        <v>2469717.8030296229</v>
      </c>
      <c r="K245" s="134"/>
      <c r="L245" s="134">
        <f t="shared" si="156"/>
        <v>19587453.240874846</v>
      </c>
      <c r="M245" s="190">
        <f t="shared" si="193"/>
        <v>3933.2235423443467</v>
      </c>
      <c r="O245" s="67">
        <f t="shared" si="194"/>
        <v>1617478.6797874421</v>
      </c>
      <c r="P245" s="34">
        <f t="shared" si="195"/>
        <v>9.0010070648066889E-2</v>
      </c>
      <c r="Q245" s="61">
        <f t="shared" si="196"/>
        <v>324.79491561996826</v>
      </c>
      <c r="S245" s="50">
        <v>56508.678339999999</v>
      </c>
      <c r="T245" s="51">
        <v>32692.656100000004</v>
      </c>
      <c r="U245" s="52">
        <f t="shared" si="197"/>
        <v>-23816.022239999995</v>
      </c>
      <c r="W245" s="50">
        <f t="shared" si="157"/>
        <v>19563637.218634844</v>
      </c>
      <c r="X245" s="52">
        <f t="shared" si="198"/>
        <v>1630303.1015529037</v>
      </c>
      <c r="Y245" s="51"/>
      <c r="Z245" s="6">
        <v>746</v>
      </c>
      <c r="AA245" s="6" t="s">
        <v>230</v>
      </c>
      <c r="AB245" s="7">
        <v>4980</v>
      </c>
      <c r="AC245" s="7">
        <v>16956115.437845223</v>
      </c>
      <c r="AD245" s="7">
        <v>4693045.7432922684</v>
      </c>
      <c r="AE245" s="53">
        <v>77881</v>
      </c>
      <c r="AG245" s="37">
        <f t="shared" si="199"/>
        <v>17033996.437845223</v>
      </c>
      <c r="AH245" s="132"/>
      <c r="AI245" s="61">
        <v>2469717.8030296229</v>
      </c>
      <c r="AJ245" s="134"/>
      <c r="AK245" s="61">
        <f t="shared" si="158"/>
        <v>19503714.240874846</v>
      </c>
      <c r="AM245" s="67">
        <f t="shared" si="200"/>
        <v>1533739.6797874421</v>
      </c>
      <c r="AN245" s="34">
        <f t="shared" si="201"/>
        <v>8.5350130829268803E-2</v>
      </c>
      <c r="AO245" s="61">
        <f t="shared" si="202"/>
        <v>307.97985537900445</v>
      </c>
      <c r="AQ245" s="50">
        <v>56676.538</v>
      </c>
      <c r="AR245" s="51">
        <v>32789.770000000004</v>
      </c>
      <c r="AS245" s="52">
        <f t="shared" si="159"/>
        <v>-23886.767999999996</v>
      </c>
      <c r="AU245" s="70">
        <f t="shared" si="160"/>
        <v>19479827.472874846</v>
      </c>
      <c r="AV245" s="51"/>
      <c r="AW245" s="6">
        <v>746</v>
      </c>
      <c r="AX245" s="6" t="s">
        <v>230</v>
      </c>
      <c r="AY245" s="7">
        <v>4980</v>
      </c>
      <c r="AZ245" s="7">
        <v>16921235.822089329</v>
      </c>
      <c r="BA245" s="7">
        <v>4693166.5832922691</v>
      </c>
      <c r="BB245" s="53">
        <v>77881</v>
      </c>
      <c r="BD245" s="37">
        <f t="shared" si="161"/>
        <v>16999116.822089329</v>
      </c>
      <c r="BE245" s="132"/>
      <c r="BF245" s="61">
        <v>2462161.3977986597</v>
      </c>
      <c r="BG245" s="134"/>
      <c r="BH245" s="61">
        <f t="shared" si="162"/>
        <v>19461278.219887991</v>
      </c>
      <c r="BJ245" s="67">
        <f t="shared" si="203"/>
        <v>1491303.6588005871</v>
      </c>
      <c r="BK245" s="34">
        <f t="shared" si="204"/>
        <v>8.2988634943862993E-2</v>
      </c>
      <c r="BL245" s="61">
        <f t="shared" si="205"/>
        <v>299.45856602421429</v>
      </c>
      <c r="BN245" s="50">
        <v>56676.538</v>
      </c>
      <c r="BO245" s="51">
        <v>32789.770000000004</v>
      </c>
      <c r="BP245" s="52">
        <f t="shared" si="163"/>
        <v>-23886.767999999996</v>
      </c>
      <c r="BR245" s="70">
        <f t="shared" si="164"/>
        <v>19437391.451887991</v>
      </c>
      <c r="BS245" s="51"/>
      <c r="BT245" s="6">
        <v>746</v>
      </c>
      <c r="BU245" s="6" t="s">
        <v>230</v>
      </c>
      <c r="BV245" s="7">
        <v>4980</v>
      </c>
      <c r="BW245" s="7">
        <v>16929327.155388732</v>
      </c>
      <c r="BX245" s="7">
        <v>4704395.5368217407</v>
      </c>
      <c r="BY245" s="53">
        <v>77881</v>
      </c>
      <c r="CA245" s="37">
        <f t="shared" si="165"/>
        <v>17007208.155388732</v>
      </c>
      <c r="CB245" s="132"/>
      <c r="CC245" s="61">
        <v>2462161.3977986597</v>
      </c>
      <c r="CD245" s="134"/>
      <c r="CE245" s="61">
        <f t="shared" si="166"/>
        <v>19469369.553187393</v>
      </c>
      <c r="CG245" s="67">
        <f t="shared" si="167"/>
        <v>1499394.9920999892</v>
      </c>
      <c r="CH245" s="34">
        <f t="shared" si="168"/>
        <v>8.3438904546187478E-2</v>
      </c>
      <c r="CI245" s="61">
        <f t="shared" si="207"/>
        <v>301.08333174698578</v>
      </c>
      <c r="CK245" s="50">
        <v>56676.538</v>
      </c>
      <c r="CL245" s="51">
        <v>32789.770000000004</v>
      </c>
      <c r="CM245" s="52">
        <f t="shared" si="169"/>
        <v>-23886.767999999996</v>
      </c>
      <c r="CO245" s="70">
        <f t="shared" si="170"/>
        <v>19445482.785187393</v>
      </c>
      <c r="CP245" s="51"/>
      <c r="CQ245" s="6">
        <v>746</v>
      </c>
      <c r="CR245" s="6" t="s">
        <v>230</v>
      </c>
      <c r="CS245" s="7">
        <v>4980</v>
      </c>
      <c r="CT245" s="7">
        <v>16519580.300438154</v>
      </c>
      <c r="CU245" s="7">
        <v>4704395.5368217407</v>
      </c>
      <c r="CV245" s="53">
        <v>77881</v>
      </c>
      <c r="CX245" s="37">
        <f t="shared" si="171"/>
        <v>16597461.300438154</v>
      </c>
      <c r="CY245" s="132"/>
      <c r="CZ245" s="61">
        <v>2462161.3977986597</v>
      </c>
      <c r="DA245" s="134"/>
      <c r="DB245" s="61">
        <f t="shared" si="172"/>
        <v>19059622.698236816</v>
      </c>
      <c r="DD245" s="67">
        <f t="shared" si="173"/>
        <v>1089648.1371494122</v>
      </c>
      <c r="DE245" s="34">
        <f t="shared" si="174"/>
        <v>6.0637155241664131E-2</v>
      </c>
      <c r="DF245" s="61">
        <f t="shared" si="206"/>
        <v>218.80484681715103</v>
      </c>
      <c r="DH245" s="50">
        <v>56676.538</v>
      </c>
      <c r="DI245" s="51">
        <v>32789.770000000004</v>
      </c>
      <c r="DJ245" s="52">
        <f t="shared" si="175"/>
        <v>-23886.767999999996</v>
      </c>
      <c r="DL245" s="70">
        <f t="shared" si="176"/>
        <v>19035735.930236816</v>
      </c>
      <c r="DM245" s="51"/>
      <c r="DN245" s="6">
        <v>746</v>
      </c>
      <c r="DO245" s="6" t="s">
        <v>230</v>
      </c>
      <c r="DP245" s="7">
        <v>4980</v>
      </c>
      <c r="DQ245" s="7">
        <v>16568253.87739281</v>
      </c>
      <c r="DR245" s="7">
        <v>4709471.9067130638</v>
      </c>
      <c r="DS245" s="53">
        <v>77881</v>
      </c>
      <c r="DU245" s="37">
        <f t="shared" si="177"/>
        <v>16646134.87739281</v>
      </c>
      <c r="DV245" s="132"/>
      <c r="DW245" s="61">
        <v>2483370.628839639</v>
      </c>
      <c r="DX245" s="134"/>
      <c r="DY245" s="61">
        <f t="shared" si="178"/>
        <v>19129505.506232448</v>
      </c>
      <c r="EA245" s="67">
        <f t="shared" si="179"/>
        <v>1159530.9451450445</v>
      </c>
      <c r="EB245" s="34">
        <f t="shared" si="180"/>
        <v>6.4526020401604767E-2</v>
      </c>
      <c r="EC245" s="61">
        <f t="shared" si="181"/>
        <v>232.83753918575189</v>
      </c>
      <c r="EE245" s="50">
        <v>56676.538</v>
      </c>
      <c r="EF245" s="51">
        <v>32789.770000000004</v>
      </c>
      <c r="EG245" s="52">
        <f t="shared" si="182"/>
        <v>-23886.767999999996</v>
      </c>
      <c r="EI245" s="70">
        <f t="shared" si="183"/>
        <v>19105618.738232449</v>
      </c>
      <c r="EJ245" s="51"/>
      <c r="EK245" s="6">
        <v>746</v>
      </c>
      <c r="EL245" s="6" t="s">
        <v>230</v>
      </c>
      <c r="EM245" s="7">
        <v>4980</v>
      </c>
      <c r="EN245" s="7">
        <v>16837572.261490274</v>
      </c>
      <c r="EO245" s="7">
        <v>4709471.9067130638</v>
      </c>
      <c r="EP245" s="53">
        <v>77881</v>
      </c>
      <c r="ER245" s="37">
        <v>16915453.261490274</v>
      </c>
      <c r="ES245" s="132"/>
      <c r="ET245" s="61">
        <v>2483370.628839639</v>
      </c>
      <c r="EU245" s="134"/>
      <c r="EV245" s="61">
        <v>19398823.890329912</v>
      </c>
      <c r="EX245" s="67">
        <v>1646462.0292425081</v>
      </c>
      <c r="EY245" s="34">
        <v>9.2746083148040087E-2</v>
      </c>
      <c r="EZ245" s="61">
        <v>330.61486530974059</v>
      </c>
      <c r="FB245" s="50">
        <v>56676.538</v>
      </c>
      <c r="FC245" s="51">
        <v>32789.770000000004</v>
      </c>
      <c r="FD245" s="52">
        <v>-23886.767999999996</v>
      </c>
      <c r="FF245" s="70">
        <v>19374937.122329913</v>
      </c>
      <c r="FG245" s="51"/>
      <c r="FH245" s="6">
        <v>746</v>
      </c>
      <c r="FI245" s="6" t="s">
        <v>230</v>
      </c>
      <c r="FJ245" s="7">
        <v>4980</v>
      </c>
      <c r="FK245" s="7">
        <v>16837420.12947505</v>
      </c>
      <c r="FL245" s="7">
        <v>4710879.1227879114</v>
      </c>
      <c r="FM245" s="53">
        <v>77881</v>
      </c>
      <c r="FO245" s="37">
        <v>16915301.12947505</v>
      </c>
      <c r="FP245" s="132"/>
      <c r="FQ245" s="134">
        <v>2483370.628839639</v>
      </c>
      <c r="FS245" s="67">
        <v>1646309.8972272836</v>
      </c>
      <c r="FT245" s="34">
        <v>9.2737513470584496E-2</v>
      </c>
      <c r="FU245" s="61">
        <v>330.58431671230596</v>
      </c>
      <c r="FW245" s="6">
        <v>746</v>
      </c>
      <c r="FX245" s="6" t="s">
        <v>230</v>
      </c>
      <c r="FY245" s="7">
        <v>4980</v>
      </c>
      <c r="FZ245" s="7">
        <v>19233448.297923703</v>
      </c>
      <c r="GA245" s="7">
        <v>4759399.4873983907</v>
      </c>
      <c r="GB245" s="53">
        <v>77881</v>
      </c>
      <c r="GD245" s="37">
        <f t="shared" si="184"/>
        <v>19311329.297923703</v>
      </c>
      <c r="GF245" s="67">
        <f t="shared" si="185"/>
        <v>1341354.7368362993</v>
      </c>
      <c r="GG245" s="34">
        <f t="shared" si="186"/>
        <v>7.4644220128218752E-2</v>
      </c>
      <c r="GH245" s="61">
        <f t="shared" si="187"/>
        <v>269.34834073018061</v>
      </c>
      <c r="GJ245" s="50">
        <v>46887.607680000001</v>
      </c>
      <c r="GK245" s="51">
        <v>38280.986000000004</v>
      </c>
      <c r="GL245" s="52">
        <f t="shared" si="188"/>
        <v>-8606.6216799999966</v>
      </c>
      <c r="GN245" s="70">
        <f t="shared" si="189"/>
        <v>19302722.676243704</v>
      </c>
      <c r="GO245" s="51"/>
      <c r="GP245" s="125">
        <v>17</v>
      </c>
      <c r="GQ245" s="51"/>
      <c r="GR245" s="106" t="s">
        <v>1139</v>
      </c>
      <c r="GS245" s="88">
        <v>5035</v>
      </c>
      <c r="GT245" s="88">
        <v>17892093.561087403</v>
      </c>
      <c r="GU245" s="88">
        <v>4463104.9242475322</v>
      </c>
      <c r="GV245" s="88">
        <v>77881</v>
      </c>
      <c r="GX245" s="97">
        <f t="shared" si="190"/>
        <v>17969974.561087403</v>
      </c>
      <c r="GZ245" s="88">
        <v>-8606.6216799999966</v>
      </c>
      <c r="HB245" s="97">
        <f t="shared" si="191"/>
        <v>17961367.939407405</v>
      </c>
      <c r="HD245" s="110">
        <v>746</v>
      </c>
      <c r="HE245" s="53"/>
    </row>
    <row r="246" spans="1:213" x14ac:dyDescent="0.25">
      <c r="A246" s="6">
        <v>747</v>
      </c>
      <c r="B246" s="6" t="s">
        <v>1140</v>
      </c>
      <c r="C246" s="7">
        <v>1458</v>
      </c>
      <c r="D246" s="7">
        <v>4429797.3140277853</v>
      </c>
      <c r="E246" s="7">
        <v>1563613.5268186629</v>
      </c>
      <c r="F246" s="53">
        <v>-199558</v>
      </c>
      <c r="H246" s="37">
        <f t="shared" si="192"/>
        <v>4230239.3140277853</v>
      </c>
      <c r="I246" s="132"/>
      <c r="J246" s="61">
        <v>955149.70302045345</v>
      </c>
      <c r="K246" s="134"/>
      <c r="L246" s="134">
        <f t="shared" si="156"/>
        <v>5185389.0170482388</v>
      </c>
      <c r="M246" s="190">
        <f t="shared" si="193"/>
        <v>3556.5082421455686</v>
      </c>
      <c r="O246" s="67">
        <f t="shared" si="194"/>
        <v>155885.46483163629</v>
      </c>
      <c r="P246" s="34">
        <f t="shared" si="195"/>
        <v>3.0994205136396506E-2</v>
      </c>
      <c r="Q246" s="61">
        <f t="shared" si="196"/>
        <v>106.91732841676014</v>
      </c>
      <c r="S246" s="50">
        <v>190310.68000000002</v>
      </c>
      <c r="T246" s="51">
        <v>115545.77</v>
      </c>
      <c r="U246" s="52">
        <f t="shared" si="197"/>
        <v>-74764.910000000018</v>
      </c>
      <c r="W246" s="50">
        <f t="shared" si="157"/>
        <v>5110624.1070482386</v>
      </c>
      <c r="X246" s="52">
        <f t="shared" si="198"/>
        <v>425885.34225401987</v>
      </c>
      <c r="Y246" s="51"/>
      <c r="Z246" s="6">
        <v>747</v>
      </c>
      <c r="AA246" s="6" t="s">
        <v>231</v>
      </c>
      <c r="AB246" s="7">
        <v>1458</v>
      </c>
      <c r="AC246" s="7">
        <v>4429797.3140277853</v>
      </c>
      <c r="AD246" s="7">
        <v>1563613.5268186629</v>
      </c>
      <c r="AE246" s="53">
        <v>-219915</v>
      </c>
      <c r="AG246" s="37">
        <f t="shared" si="199"/>
        <v>4209882.3140277853</v>
      </c>
      <c r="AH246" s="132"/>
      <c r="AI246" s="61">
        <v>955149.70302045345</v>
      </c>
      <c r="AJ246" s="134"/>
      <c r="AK246" s="61">
        <f t="shared" si="158"/>
        <v>5165032.0170482388</v>
      </c>
      <c r="AM246" s="67">
        <f t="shared" si="200"/>
        <v>135528.46483163629</v>
      </c>
      <c r="AN246" s="34">
        <f t="shared" si="201"/>
        <v>2.6946688360903172E-2</v>
      </c>
      <c r="AO246" s="61">
        <f t="shared" si="202"/>
        <v>92.955051324853414</v>
      </c>
      <c r="AQ246" s="50">
        <v>190876</v>
      </c>
      <c r="AR246" s="51">
        <v>115889</v>
      </c>
      <c r="AS246" s="52">
        <f t="shared" si="159"/>
        <v>-74987</v>
      </c>
      <c r="AU246" s="70">
        <f t="shared" si="160"/>
        <v>5090045.0170482388</v>
      </c>
      <c r="AV246" s="51"/>
      <c r="AW246" s="6">
        <v>747</v>
      </c>
      <c r="AX246" s="6" t="s">
        <v>231</v>
      </c>
      <c r="AY246" s="7">
        <v>1458</v>
      </c>
      <c r="AZ246" s="7">
        <v>4437632.9725492727</v>
      </c>
      <c r="BA246" s="7">
        <v>1563648.9508186635</v>
      </c>
      <c r="BB246" s="53">
        <v>-219915</v>
      </c>
      <c r="BD246" s="37">
        <f t="shared" si="161"/>
        <v>4217717.9725492727</v>
      </c>
      <c r="BE246" s="132"/>
      <c r="BF246" s="61">
        <v>957648.60529136774</v>
      </c>
      <c r="BG246" s="134"/>
      <c r="BH246" s="61">
        <f t="shared" si="162"/>
        <v>5175366.5778406402</v>
      </c>
      <c r="BJ246" s="67">
        <f t="shared" si="203"/>
        <v>145863.02562403772</v>
      </c>
      <c r="BK246" s="34">
        <f t="shared" si="204"/>
        <v>2.9001475813602514E-2</v>
      </c>
      <c r="BL246" s="61">
        <f t="shared" si="205"/>
        <v>100.04322745132903</v>
      </c>
      <c r="BN246" s="50">
        <v>190876</v>
      </c>
      <c r="BO246" s="51">
        <v>115889</v>
      </c>
      <c r="BP246" s="52">
        <f t="shared" si="163"/>
        <v>-74987</v>
      </c>
      <c r="BR246" s="70">
        <f t="shared" si="164"/>
        <v>5100379.5778406402</v>
      </c>
      <c r="BS246" s="51"/>
      <c r="BT246" s="6">
        <v>747</v>
      </c>
      <c r="BU246" s="6" t="s">
        <v>231</v>
      </c>
      <c r="BV246" s="7">
        <v>1458</v>
      </c>
      <c r="BW246" s="7">
        <v>4435838.2631588718</v>
      </c>
      <c r="BX246" s="7">
        <v>1563128.8201752268</v>
      </c>
      <c r="BY246" s="53">
        <v>-219915</v>
      </c>
      <c r="CA246" s="37">
        <f t="shared" si="165"/>
        <v>4215923.2631588718</v>
      </c>
      <c r="CB246" s="132"/>
      <c r="CC246" s="61">
        <v>957648.60529136774</v>
      </c>
      <c r="CD246" s="134"/>
      <c r="CE246" s="61">
        <f t="shared" si="166"/>
        <v>5173571.8684502393</v>
      </c>
      <c r="CG246" s="67">
        <f t="shared" si="167"/>
        <v>144068.31623363681</v>
      </c>
      <c r="CH246" s="34">
        <f t="shared" si="168"/>
        <v>2.8644639523147972E-2</v>
      </c>
      <c r="CI246" s="61">
        <f t="shared" si="207"/>
        <v>98.812288226088342</v>
      </c>
      <c r="CK246" s="50">
        <v>190876</v>
      </c>
      <c r="CL246" s="51">
        <v>115889</v>
      </c>
      <c r="CM246" s="52">
        <f t="shared" si="169"/>
        <v>-74987</v>
      </c>
      <c r="CO246" s="70">
        <f t="shared" si="170"/>
        <v>5098584.8684502393</v>
      </c>
      <c r="CP246" s="51"/>
      <c r="CQ246" s="6">
        <v>747</v>
      </c>
      <c r="CR246" s="6" t="s">
        <v>231</v>
      </c>
      <c r="CS246" s="7">
        <v>1458</v>
      </c>
      <c r="CT246" s="7">
        <v>4404438.9312039819</v>
      </c>
      <c r="CU246" s="7">
        <v>1563128.8201752268</v>
      </c>
      <c r="CV246" s="53">
        <v>-219915</v>
      </c>
      <c r="CX246" s="37">
        <f t="shared" si="171"/>
        <v>4184523.9312039819</v>
      </c>
      <c r="CY246" s="132"/>
      <c r="CZ246" s="61">
        <v>957648.60529136774</v>
      </c>
      <c r="DA246" s="134"/>
      <c r="DB246" s="61">
        <f t="shared" si="172"/>
        <v>5142172.5364953494</v>
      </c>
      <c r="DD246" s="67">
        <f t="shared" si="173"/>
        <v>112668.98427874688</v>
      </c>
      <c r="DE246" s="34">
        <f t="shared" si="174"/>
        <v>2.2401611433218178E-2</v>
      </c>
      <c r="DF246" s="61">
        <f t="shared" si="206"/>
        <v>77.276395252912806</v>
      </c>
      <c r="DH246" s="50">
        <v>190876</v>
      </c>
      <c r="DI246" s="51">
        <v>115889</v>
      </c>
      <c r="DJ246" s="52">
        <f t="shared" si="175"/>
        <v>-74987</v>
      </c>
      <c r="DL246" s="70">
        <f t="shared" si="176"/>
        <v>5067185.5364953494</v>
      </c>
      <c r="DM246" s="51"/>
      <c r="DN246" s="6">
        <v>747</v>
      </c>
      <c r="DO246" s="6" t="s">
        <v>231</v>
      </c>
      <c r="DP246" s="7">
        <v>1458</v>
      </c>
      <c r="DQ246" s="7">
        <v>4407611.3372758999</v>
      </c>
      <c r="DR246" s="7">
        <v>1562820.5511377552</v>
      </c>
      <c r="DS246" s="53">
        <v>-219915</v>
      </c>
      <c r="DU246" s="37">
        <f t="shared" si="177"/>
        <v>4187696.3372758999</v>
      </c>
      <c r="DV246" s="132"/>
      <c r="DW246" s="61">
        <v>957687.0651301475</v>
      </c>
      <c r="DX246" s="134"/>
      <c r="DY246" s="61">
        <f t="shared" si="178"/>
        <v>5145383.4024060471</v>
      </c>
      <c r="EA246" s="67">
        <f t="shared" si="179"/>
        <v>115879.85018944461</v>
      </c>
      <c r="EB246" s="34">
        <f t="shared" si="180"/>
        <v>2.304001756562515E-2</v>
      </c>
      <c r="EC246" s="61">
        <f t="shared" si="181"/>
        <v>79.478635246532647</v>
      </c>
      <c r="EE246" s="50">
        <v>190876</v>
      </c>
      <c r="EF246" s="51">
        <v>115889</v>
      </c>
      <c r="EG246" s="52">
        <f t="shared" si="182"/>
        <v>-74987</v>
      </c>
      <c r="EI246" s="70">
        <f t="shared" si="183"/>
        <v>5070396.4024060471</v>
      </c>
      <c r="EJ246" s="51"/>
      <c r="EK246" s="6">
        <v>747</v>
      </c>
      <c r="EL246" s="6" t="s">
        <v>231</v>
      </c>
      <c r="EM246" s="7">
        <v>1458</v>
      </c>
      <c r="EN246" s="7">
        <v>4478964.3708591796</v>
      </c>
      <c r="EO246" s="7">
        <v>1562820.5511377552</v>
      </c>
      <c r="EP246" s="53">
        <v>-219915</v>
      </c>
      <c r="ER246" s="37">
        <v>4259049.3708591796</v>
      </c>
      <c r="ES246" s="132"/>
      <c r="ET246" s="61">
        <v>957687.0651301475</v>
      </c>
      <c r="EU246" s="134"/>
      <c r="EV246" s="61">
        <v>5216736.4359893268</v>
      </c>
      <c r="EX246" s="67">
        <v>251025.60377272498</v>
      </c>
      <c r="EY246" s="34">
        <v>5.055179656135389E-2</v>
      </c>
      <c r="EZ246" s="61">
        <v>172.17119600324074</v>
      </c>
      <c r="FB246" s="50">
        <v>190876</v>
      </c>
      <c r="FC246" s="51">
        <v>115889</v>
      </c>
      <c r="FD246" s="52">
        <v>-74987</v>
      </c>
      <c r="FF246" s="70">
        <v>5141749.4359893268</v>
      </c>
      <c r="FG246" s="51"/>
      <c r="FH246" s="6">
        <v>747</v>
      </c>
      <c r="FI246" s="6" t="s">
        <v>231</v>
      </c>
      <c r="FJ246" s="7">
        <v>1458</v>
      </c>
      <c r="FK246" s="7">
        <v>4475217.0182838123</v>
      </c>
      <c r="FL246" s="7">
        <v>1559528.3149018222</v>
      </c>
      <c r="FM246" s="53">
        <v>-219915</v>
      </c>
      <c r="FO246" s="37">
        <v>4255302.0182838123</v>
      </c>
      <c r="FP246" s="132"/>
      <c r="FQ246" s="134">
        <v>957687.0651301475</v>
      </c>
      <c r="FS246" s="67">
        <v>247278.25119735766</v>
      </c>
      <c r="FT246" s="34">
        <v>4.9797150811332527E-2</v>
      </c>
      <c r="FU246" s="61">
        <v>169.60099533426452</v>
      </c>
      <c r="FW246" s="6">
        <v>747</v>
      </c>
      <c r="FX246" s="6" t="s">
        <v>231</v>
      </c>
      <c r="FY246" s="7">
        <v>1458</v>
      </c>
      <c r="FZ246" s="7">
        <v>5358061.3215175848</v>
      </c>
      <c r="GA246" s="7">
        <v>1544871.554457986</v>
      </c>
      <c r="GB246" s="53">
        <v>-219915</v>
      </c>
      <c r="GD246" s="37">
        <f t="shared" si="184"/>
        <v>5138146.3215175848</v>
      </c>
      <c r="GF246" s="67">
        <f t="shared" si="185"/>
        <v>108642.76930098236</v>
      </c>
      <c r="GG246" s="34">
        <f t="shared" si="186"/>
        <v>2.1601092070628186E-2</v>
      </c>
      <c r="GH246" s="61">
        <f t="shared" si="187"/>
        <v>74.514930933458402</v>
      </c>
      <c r="GJ246" s="50">
        <v>220577.68139999997</v>
      </c>
      <c r="GK246" s="51">
        <v>155764.01200000002</v>
      </c>
      <c r="GL246" s="52">
        <f t="shared" si="188"/>
        <v>-64813.669399999955</v>
      </c>
      <c r="GN246" s="70">
        <f t="shared" si="189"/>
        <v>5073332.6521175848</v>
      </c>
      <c r="GO246" s="51"/>
      <c r="GP246" s="125">
        <v>4</v>
      </c>
      <c r="GQ246" s="51"/>
      <c r="GR246" s="106" t="s">
        <v>1140</v>
      </c>
      <c r="GS246" s="88">
        <v>1476</v>
      </c>
      <c r="GT246" s="88">
        <v>5249418.5522166025</v>
      </c>
      <c r="GU246" s="88">
        <v>1547701.4799550681</v>
      </c>
      <c r="GV246" s="88">
        <v>-219915</v>
      </c>
      <c r="GX246" s="97">
        <f t="shared" si="190"/>
        <v>5029503.5522166025</v>
      </c>
      <c r="GZ246" s="88">
        <v>-64813.669399999955</v>
      </c>
      <c r="HB246" s="97">
        <f t="shared" si="191"/>
        <v>4964689.8828166025</v>
      </c>
      <c r="HD246" s="110">
        <v>747</v>
      </c>
      <c r="HE246" s="53"/>
    </row>
    <row r="247" spans="1:213" x14ac:dyDescent="0.25">
      <c r="A247" s="6">
        <v>748</v>
      </c>
      <c r="B247" s="6" t="s">
        <v>1141</v>
      </c>
      <c r="C247" s="7">
        <v>5249</v>
      </c>
      <c r="D247" s="7">
        <v>15622575.429642376</v>
      </c>
      <c r="E247" s="7">
        <v>4818910.1626431476</v>
      </c>
      <c r="F247" s="53">
        <v>57154</v>
      </c>
      <c r="H247" s="37">
        <f t="shared" si="192"/>
        <v>15679729.429642376</v>
      </c>
      <c r="I247" s="132"/>
      <c r="J247" s="61">
        <v>2649032.804844561</v>
      </c>
      <c r="K247" s="134"/>
      <c r="L247" s="134">
        <f t="shared" si="156"/>
        <v>18328762.234486938</v>
      </c>
      <c r="M247" s="190">
        <f t="shared" si="193"/>
        <v>3491.8579223636766</v>
      </c>
      <c r="O247" s="67">
        <f t="shared" si="194"/>
        <v>535544.2843423076</v>
      </c>
      <c r="P247" s="34">
        <f t="shared" si="195"/>
        <v>3.0098225393678971E-2</v>
      </c>
      <c r="Q247" s="61">
        <f t="shared" si="196"/>
        <v>102.02786899262861</v>
      </c>
      <c r="S247" s="50">
        <v>110108.32200000001</v>
      </c>
      <c r="T247" s="51">
        <v>381980.72200000007</v>
      </c>
      <c r="U247" s="52">
        <f t="shared" si="197"/>
        <v>271872.40000000002</v>
      </c>
      <c r="W247" s="50">
        <f t="shared" si="157"/>
        <v>18600634.634486936</v>
      </c>
      <c r="X247" s="52">
        <f t="shared" si="198"/>
        <v>1550052.8862072446</v>
      </c>
      <c r="Y247" s="51"/>
      <c r="Z247" s="6">
        <v>748</v>
      </c>
      <c r="AA247" s="6" t="s">
        <v>232</v>
      </c>
      <c r="AB247" s="7">
        <v>5249</v>
      </c>
      <c r="AC247" s="7">
        <v>15622575.429642376</v>
      </c>
      <c r="AD247" s="7">
        <v>4818910.1626431476</v>
      </c>
      <c r="AE247" s="53">
        <v>187694</v>
      </c>
      <c r="AG247" s="37">
        <f t="shared" si="199"/>
        <v>15810269.429642376</v>
      </c>
      <c r="AH247" s="132"/>
      <c r="AI247" s="61">
        <v>2649032.804844561</v>
      </c>
      <c r="AJ247" s="134"/>
      <c r="AK247" s="61">
        <f t="shared" si="158"/>
        <v>18459302.234486938</v>
      </c>
      <c r="AM247" s="67">
        <f t="shared" si="200"/>
        <v>666084.2843423076</v>
      </c>
      <c r="AN247" s="34">
        <f t="shared" si="201"/>
        <v>3.7434728569538681E-2</v>
      </c>
      <c r="AO247" s="61">
        <f t="shared" si="202"/>
        <v>126.89736794480999</v>
      </c>
      <c r="AQ247" s="50">
        <v>110435.40000000001</v>
      </c>
      <c r="AR247" s="51">
        <v>383115.4</v>
      </c>
      <c r="AS247" s="52">
        <f t="shared" si="159"/>
        <v>272680</v>
      </c>
      <c r="AU247" s="70">
        <f t="shared" si="160"/>
        <v>18731982.234486938</v>
      </c>
      <c r="AV247" s="51"/>
      <c r="AW247" s="6">
        <v>748</v>
      </c>
      <c r="AX247" s="6" t="s">
        <v>232</v>
      </c>
      <c r="AY247" s="7">
        <v>5249</v>
      </c>
      <c r="AZ247" s="7">
        <v>15612796.479201689</v>
      </c>
      <c r="BA247" s="7">
        <v>4819038.3946431484</v>
      </c>
      <c r="BB247" s="53">
        <v>187694</v>
      </c>
      <c r="BD247" s="37">
        <f t="shared" si="161"/>
        <v>15800490.479201689</v>
      </c>
      <c r="BE247" s="132"/>
      <c r="BF247" s="61">
        <v>2611985.8570375717</v>
      </c>
      <c r="BG247" s="134"/>
      <c r="BH247" s="61">
        <f t="shared" si="162"/>
        <v>18412476.33623926</v>
      </c>
      <c r="BJ247" s="67">
        <f t="shared" si="203"/>
        <v>619258.38609462976</v>
      </c>
      <c r="BK247" s="34">
        <f t="shared" si="204"/>
        <v>3.4803057425011545E-2</v>
      </c>
      <c r="BL247" s="61">
        <f t="shared" si="205"/>
        <v>117.97645000850252</v>
      </c>
      <c r="BN247" s="50">
        <v>110435.40000000001</v>
      </c>
      <c r="BO247" s="51">
        <v>383115.4</v>
      </c>
      <c r="BP247" s="52">
        <f t="shared" si="163"/>
        <v>272680</v>
      </c>
      <c r="BR247" s="70">
        <f t="shared" si="164"/>
        <v>18685156.33623926</v>
      </c>
      <c r="BS247" s="51"/>
      <c r="BT247" s="6">
        <v>748</v>
      </c>
      <c r="BU247" s="6" t="s">
        <v>232</v>
      </c>
      <c r="BV247" s="7">
        <v>5249</v>
      </c>
      <c r="BW247" s="7">
        <v>15554332.881283188</v>
      </c>
      <c r="BX247" s="7">
        <v>4764420.732345039</v>
      </c>
      <c r="BY247" s="53">
        <v>187694</v>
      </c>
      <c r="CA247" s="37">
        <f t="shared" si="165"/>
        <v>15742026.881283188</v>
      </c>
      <c r="CB247" s="132"/>
      <c r="CC247" s="61">
        <v>2611985.8570375717</v>
      </c>
      <c r="CD247" s="134"/>
      <c r="CE247" s="61">
        <f t="shared" si="166"/>
        <v>18354012.73832076</v>
      </c>
      <c r="CG247" s="67">
        <f t="shared" si="167"/>
        <v>560794.7881761305</v>
      </c>
      <c r="CH247" s="34">
        <f t="shared" si="168"/>
        <v>3.1517333724986614E-2</v>
      </c>
      <c r="CI247" s="61">
        <f t="shared" si="207"/>
        <v>106.83840506308449</v>
      </c>
      <c r="CK247" s="50">
        <v>110435.40000000001</v>
      </c>
      <c r="CL247" s="51">
        <v>383115.4</v>
      </c>
      <c r="CM247" s="52">
        <f t="shared" si="169"/>
        <v>272680</v>
      </c>
      <c r="CO247" s="70">
        <f t="shared" si="170"/>
        <v>18626692.73832076</v>
      </c>
      <c r="CP247" s="51"/>
      <c r="CQ247" s="6">
        <v>748</v>
      </c>
      <c r="CR247" s="6" t="s">
        <v>232</v>
      </c>
      <c r="CS247" s="7">
        <v>5249</v>
      </c>
      <c r="CT247" s="7">
        <v>15286833.804461429</v>
      </c>
      <c r="CU247" s="7">
        <v>4764420.732345039</v>
      </c>
      <c r="CV247" s="53">
        <v>187694</v>
      </c>
      <c r="CX247" s="37">
        <f t="shared" si="171"/>
        <v>15474527.804461429</v>
      </c>
      <c r="CY247" s="132"/>
      <c r="CZ247" s="61">
        <v>2611985.8570375717</v>
      </c>
      <c r="DA247" s="134"/>
      <c r="DB247" s="61">
        <f t="shared" si="172"/>
        <v>18086513.661499001</v>
      </c>
      <c r="DD247" s="67">
        <f t="shared" si="173"/>
        <v>293295.71135437116</v>
      </c>
      <c r="DE247" s="34">
        <f t="shared" si="174"/>
        <v>1.648356762538207E-2</v>
      </c>
      <c r="DF247" s="61">
        <f t="shared" si="206"/>
        <v>55.87649292329418</v>
      </c>
      <c r="DH247" s="50">
        <v>110435.40000000001</v>
      </c>
      <c r="DI247" s="51">
        <v>383115.4</v>
      </c>
      <c r="DJ247" s="52">
        <f t="shared" si="175"/>
        <v>272680</v>
      </c>
      <c r="DL247" s="70">
        <f t="shared" si="176"/>
        <v>18359193.661499001</v>
      </c>
      <c r="DM247" s="51"/>
      <c r="DN247" s="6">
        <v>748</v>
      </c>
      <c r="DO247" s="6" t="s">
        <v>232</v>
      </c>
      <c r="DP247" s="7">
        <v>5249</v>
      </c>
      <c r="DQ247" s="7">
        <v>15340564.517892089</v>
      </c>
      <c r="DR247" s="7">
        <v>4777339.5688624429</v>
      </c>
      <c r="DS247" s="53">
        <v>187694</v>
      </c>
      <c r="DU247" s="37">
        <f t="shared" si="177"/>
        <v>15528258.517892089</v>
      </c>
      <c r="DV247" s="132"/>
      <c r="DW247" s="61">
        <v>2627314.9183032392</v>
      </c>
      <c r="DX247" s="134"/>
      <c r="DY247" s="61">
        <f t="shared" si="178"/>
        <v>18155573.436195329</v>
      </c>
      <c r="EA247" s="67">
        <f t="shared" si="179"/>
        <v>362355.48605069891</v>
      </c>
      <c r="EB247" s="34">
        <f t="shared" si="180"/>
        <v>2.0364809056236707E-2</v>
      </c>
      <c r="EC247" s="61">
        <f t="shared" si="181"/>
        <v>69.033241769994078</v>
      </c>
      <c r="EE247" s="50">
        <v>110435.40000000001</v>
      </c>
      <c r="EF247" s="51">
        <v>383115.4</v>
      </c>
      <c r="EG247" s="52">
        <f t="shared" si="182"/>
        <v>272680</v>
      </c>
      <c r="EI247" s="70">
        <f t="shared" si="183"/>
        <v>18428253.436195329</v>
      </c>
      <c r="EJ247" s="51"/>
      <c r="EK247" s="6">
        <v>748</v>
      </c>
      <c r="EL247" s="6" t="s">
        <v>232</v>
      </c>
      <c r="EM247" s="7">
        <v>5249</v>
      </c>
      <c r="EN247" s="7">
        <v>15606521.828632794</v>
      </c>
      <c r="EO247" s="7">
        <v>4777339.5688624429</v>
      </c>
      <c r="EP247" s="53">
        <v>187694</v>
      </c>
      <c r="ER247" s="37">
        <v>15794215.828632794</v>
      </c>
      <c r="ES247" s="132"/>
      <c r="ET247" s="61">
        <v>2627314.9183032392</v>
      </c>
      <c r="EU247" s="134"/>
      <c r="EV247" s="61">
        <v>18421530.746936034</v>
      </c>
      <c r="EX247" s="67">
        <v>859237.25679140165</v>
      </c>
      <c r="EY247" s="34">
        <v>4.8925116601289953E-2</v>
      </c>
      <c r="EZ247" s="61">
        <v>163.69541946873721</v>
      </c>
      <c r="FB247" s="50">
        <v>110435.40000000001</v>
      </c>
      <c r="FC247" s="51">
        <v>383115.4</v>
      </c>
      <c r="FD247" s="52">
        <v>272680</v>
      </c>
      <c r="FF247" s="70">
        <v>18694210.746936034</v>
      </c>
      <c r="FG247" s="51"/>
      <c r="FH247" s="6">
        <v>748</v>
      </c>
      <c r="FI247" s="6" t="s">
        <v>232</v>
      </c>
      <c r="FJ247" s="7">
        <v>5249</v>
      </c>
      <c r="FK247" s="7">
        <v>15634564.900801819</v>
      </c>
      <c r="FL247" s="7">
        <v>4807019.6196999876</v>
      </c>
      <c r="FM247" s="53">
        <v>187694</v>
      </c>
      <c r="FO247" s="37">
        <v>15822258.900801819</v>
      </c>
      <c r="FP247" s="132"/>
      <c r="FQ247" s="134">
        <v>2627314.9183032392</v>
      </c>
      <c r="FS247" s="67">
        <v>887280.32896042615</v>
      </c>
      <c r="FT247" s="34">
        <v>5.0521893934772126E-2</v>
      </c>
      <c r="FU247" s="61">
        <v>169.03797465430105</v>
      </c>
      <c r="FW247" s="6">
        <v>748</v>
      </c>
      <c r="FX247" s="6" t="s">
        <v>232</v>
      </c>
      <c r="FY247" s="7">
        <v>5249</v>
      </c>
      <c r="FZ247" s="7">
        <v>18281987.998335969</v>
      </c>
      <c r="GA247" s="7">
        <v>4965494.2248976985</v>
      </c>
      <c r="GB247" s="53">
        <v>187694</v>
      </c>
      <c r="GD247" s="37">
        <f t="shared" si="184"/>
        <v>18469681.998335969</v>
      </c>
      <c r="GF247" s="67">
        <f t="shared" si="185"/>
        <v>676464.04819133878</v>
      </c>
      <c r="GG247" s="34">
        <f t="shared" si="186"/>
        <v>3.8018083636515015E-2</v>
      </c>
      <c r="GH247" s="61">
        <f t="shared" si="187"/>
        <v>128.87484248263266</v>
      </c>
      <c r="GJ247" s="50">
        <v>106988.75570000001</v>
      </c>
      <c r="GK247" s="51">
        <v>264072.80170000001</v>
      </c>
      <c r="GL247" s="52">
        <f t="shared" si="188"/>
        <v>157084.046</v>
      </c>
      <c r="GN247" s="70">
        <f t="shared" si="189"/>
        <v>18626766.044335969</v>
      </c>
      <c r="GO247" s="51"/>
      <c r="GP247" s="125">
        <v>17</v>
      </c>
      <c r="GQ247" s="51"/>
      <c r="GR247" s="106" t="s">
        <v>1141</v>
      </c>
      <c r="GS247" s="88">
        <v>5343</v>
      </c>
      <c r="GT247" s="88">
        <v>17605523.95014463</v>
      </c>
      <c r="GU247" s="88">
        <v>4836880.9622601727</v>
      </c>
      <c r="GV247" s="88">
        <v>187694</v>
      </c>
      <c r="GX247" s="97">
        <f t="shared" si="190"/>
        <v>17793217.95014463</v>
      </c>
      <c r="GZ247" s="88">
        <v>157084.046</v>
      </c>
      <c r="HB247" s="97">
        <f t="shared" si="191"/>
        <v>17950301.99614463</v>
      </c>
      <c r="HD247" s="110">
        <v>748</v>
      </c>
      <c r="HE247" s="53"/>
    </row>
    <row r="248" spans="1:213" x14ac:dyDescent="0.25">
      <c r="A248" s="6">
        <v>749</v>
      </c>
      <c r="B248" s="6" t="s">
        <v>1142</v>
      </c>
      <c r="C248" s="7">
        <v>21674</v>
      </c>
      <c r="D248" s="7">
        <v>31128852.541618131</v>
      </c>
      <c r="E248" s="7">
        <v>5776826.540347157</v>
      </c>
      <c r="F248" s="53">
        <v>-1711257</v>
      </c>
      <c r="H248" s="37">
        <f t="shared" si="192"/>
        <v>29417595.541618131</v>
      </c>
      <c r="I248" s="132"/>
      <c r="J248" s="61">
        <v>8041222.0452698525</v>
      </c>
      <c r="K248" s="134"/>
      <c r="L248" s="134">
        <f t="shared" si="156"/>
        <v>37458817.586887985</v>
      </c>
      <c r="M248" s="190">
        <f t="shared" si="193"/>
        <v>1728.2835465021678</v>
      </c>
      <c r="O248" s="67">
        <f t="shared" si="194"/>
        <v>4181041.5832254514</v>
      </c>
      <c r="P248" s="34">
        <f t="shared" si="195"/>
        <v>0.12564065527592014</v>
      </c>
      <c r="Q248" s="61">
        <f t="shared" si="196"/>
        <v>192.90585878127948</v>
      </c>
      <c r="S248" s="50">
        <v>510395.57205400016</v>
      </c>
      <c r="T248" s="51">
        <v>793391.63130000012</v>
      </c>
      <c r="U248" s="52">
        <f t="shared" si="197"/>
        <v>282996.05924599996</v>
      </c>
      <c r="W248" s="50">
        <f t="shared" si="157"/>
        <v>37741813.646133989</v>
      </c>
      <c r="X248" s="52">
        <f t="shared" si="198"/>
        <v>3145151.1371778324</v>
      </c>
      <c r="Y248" s="51"/>
      <c r="Z248" s="6">
        <v>749</v>
      </c>
      <c r="AA248" s="6" t="s">
        <v>233</v>
      </c>
      <c r="AB248" s="7">
        <v>21674</v>
      </c>
      <c r="AC248" s="7">
        <v>31128852.541618131</v>
      </c>
      <c r="AD248" s="7">
        <v>5776826.540347157</v>
      </c>
      <c r="AE248" s="53">
        <v>-1887082</v>
      </c>
      <c r="AG248" s="37">
        <f t="shared" si="199"/>
        <v>29241770.541618131</v>
      </c>
      <c r="AH248" s="132"/>
      <c r="AI248" s="61">
        <v>8041222.0452698525</v>
      </c>
      <c r="AJ248" s="134"/>
      <c r="AK248" s="61">
        <f t="shared" si="158"/>
        <v>37282992.586887985</v>
      </c>
      <c r="AM248" s="67">
        <f t="shared" si="200"/>
        <v>4005216.5832254514</v>
      </c>
      <c r="AN248" s="34">
        <f t="shared" si="201"/>
        <v>0.1203570990676973</v>
      </c>
      <c r="AO248" s="61">
        <f t="shared" si="202"/>
        <v>184.79360446735495</v>
      </c>
      <c r="AQ248" s="50">
        <v>511911.70780000003</v>
      </c>
      <c r="AR248" s="51">
        <v>795748.4099999998</v>
      </c>
      <c r="AS248" s="52">
        <f t="shared" si="159"/>
        <v>283836.70219999977</v>
      </c>
      <c r="AU248" s="70">
        <f t="shared" si="160"/>
        <v>37566829.289087988</v>
      </c>
      <c r="AV248" s="51"/>
      <c r="AW248" s="6">
        <v>749</v>
      </c>
      <c r="AX248" s="6" t="s">
        <v>233</v>
      </c>
      <c r="AY248" s="7">
        <v>21674</v>
      </c>
      <c r="AZ248" s="7">
        <v>31095651.002699219</v>
      </c>
      <c r="BA248" s="7">
        <v>5777346.3083471609</v>
      </c>
      <c r="BB248" s="53">
        <v>-1887082</v>
      </c>
      <c r="BD248" s="37">
        <f t="shared" si="161"/>
        <v>29208569.002699219</v>
      </c>
      <c r="BE248" s="132"/>
      <c r="BF248" s="61">
        <v>8037456.2129163053</v>
      </c>
      <c r="BG248" s="134"/>
      <c r="BH248" s="61">
        <f t="shared" si="162"/>
        <v>37246025.215615526</v>
      </c>
      <c r="BJ248" s="67">
        <f t="shared" si="203"/>
        <v>3968249.2119529918</v>
      </c>
      <c r="BK248" s="34">
        <f t="shared" si="204"/>
        <v>0.1192462264159795</v>
      </c>
      <c r="BL248" s="61">
        <f t="shared" si="205"/>
        <v>183.08799538400811</v>
      </c>
      <c r="BN248" s="50">
        <v>511911.70780000003</v>
      </c>
      <c r="BO248" s="51">
        <v>795748.4099999998</v>
      </c>
      <c r="BP248" s="52">
        <f t="shared" si="163"/>
        <v>283836.70219999977</v>
      </c>
      <c r="BR248" s="70">
        <f t="shared" si="164"/>
        <v>37529861.917815529</v>
      </c>
      <c r="BS248" s="51"/>
      <c r="BT248" s="6">
        <v>749</v>
      </c>
      <c r="BU248" s="6" t="s">
        <v>233</v>
      </c>
      <c r="BV248" s="7">
        <v>21674</v>
      </c>
      <c r="BW248" s="7">
        <v>31105543.383678835</v>
      </c>
      <c r="BX248" s="7">
        <v>5808884.4452773901</v>
      </c>
      <c r="BY248" s="53">
        <v>-1887082</v>
      </c>
      <c r="CA248" s="37">
        <f t="shared" si="165"/>
        <v>29218461.383678835</v>
      </c>
      <c r="CB248" s="132"/>
      <c r="CC248" s="61">
        <v>8037456.2129163053</v>
      </c>
      <c r="CD248" s="134"/>
      <c r="CE248" s="61">
        <f t="shared" si="166"/>
        <v>37255917.596595138</v>
      </c>
      <c r="CG248" s="67">
        <f t="shared" si="167"/>
        <v>3978141.5929326043</v>
      </c>
      <c r="CH248" s="34">
        <f t="shared" si="168"/>
        <v>0.11954349330600615</v>
      </c>
      <c r="CI248" s="61">
        <f t="shared" si="207"/>
        <v>183.54441233425322</v>
      </c>
      <c r="CK248" s="50">
        <v>511911.70780000003</v>
      </c>
      <c r="CL248" s="51">
        <v>795748.4099999998</v>
      </c>
      <c r="CM248" s="52">
        <f t="shared" si="169"/>
        <v>283836.70219999977</v>
      </c>
      <c r="CO248" s="70">
        <f t="shared" si="170"/>
        <v>37539754.298795141</v>
      </c>
      <c r="CP248" s="51"/>
      <c r="CQ248" s="6">
        <v>749</v>
      </c>
      <c r="CR248" s="6" t="s">
        <v>233</v>
      </c>
      <c r="CS248" s="7">
        <v>21674</v>
      </c>
      <c r="CT248" s="7">
        <v>30605108.641065802</v>
      </c>
      <c r="CU248" s="7">
        <v>5808884.4452773901</v>
      </c>
      <c r="CV248" s="53">
        <v>-1887082</v>
      </c>
      <c r="CX248" s="37">
        <f t="shared" si="171"/>
        <v>28718026.641065802</v>
      </c>
      <c r="CY248" s="132"/>
      <c r="CZ248" s="61">
        <v>8037456.2129163053</v>
      </c>
      <c r="DA248" s="134"/>
      <c r="DB248" s="61">
        <f t="shared" si="172"/>
        <v>36755482.853982106</v>
      </c>
      <c r="DD248" s="67">
        <f t="shared" si="173"/>
        <v>3477706.8503195718</v>
      </c>
      <c r="DE248" s="34">
        <f t="shared" si="174"/>
        <v>0.10450538671625223</v>
      </c>
      <c r="DF248" s="61">
        <f t="shared" si="206"/>
        <v>160.45523901077658</v>
      </c>
      <c r="DH248" s="50">
        <v>511911.70780000003</v>
      </c>
      <c r="DI248" s="51">
        <v>795748.4099999998</v>
      </c>
      <c r="DJ248" s="52">
        <f t="shared" si="175"/>
        <v>283836.70219999977</v>
      </c>
      <c r="DL248" s="70">
        <f t="shared" si="176"/>
        <v>37039319.556182109</v>
      </c>
      <c r="DM248" s="51"/>
      <c r="DN248" s="6">
        <v>749</v>
      </c>
      <c r="DO248" s="6" t="s">
        <v>233</v>
      </c>
      <c r="DP248" s="7">
        <v>21674</v>
      </c>
      <c r="DQ248" s="7">
        <v>30731988.210132349</v>
      </c>
      <c r="DR248" s="7">
        <v>5831930.160075061</v>
      </c>
      <c r="DS248" s="53">
        <v>-1887082</v>
      </c>
      <c r="DU248" s="37">
        <f t="shared" si="177"/>
        <v>28844906.210132349</v>
      </c>
      <c r="DV248" s="132"/>
      <c r="DW248" s="61">
        <v>8153549.1427944377</v>
      </c>
      <c r="DX248" s="134"/>
      <c r="DY248" s="61">
        <f t="shared" si="178"/>
        <v>36998455.352926791</v>
      </c>
      <c r="EA248" s="67">
        <f t="shared" si="179"/>
        <v>3720679.3492642567</v>
      </c>
      <c r="EB248" s="34">
        <f t="shared" si="180"/>
        <v>0.1118067309803023</v>
      </c>
      <c r="EC248" s="61">
        <f t="shared" si="181"/>
        <v>171.66556008416796</v>
      </c>
      <c r="EE248" s="50">
        <v>511911.70780000003</v>
      </c>
      <c r="EF248" s="51">
        <v>795748.4099999998</v>
      </c>
      <c r="EG248" s="52">
        <f t="shared" si="182"/>
        <v>283836.70219999977</v>
      </c>
      <c r="EI248" s="70">
        <f t="shared" si="183"/>
        <v>37282292.055126794</v>
      </c>
      <c r="EJ248" s="51"/>
      <c r="EK248" s="6">
        <v>749</v>
      </c>
      <c r="EL248" s="6" t="s">
        <v>233</v>
      </c>
      <c r="EM248" s="7">
        <v>21674</v>
      </c>
      <c r="EN248" s="7">
        <v>31675355.226768225</v>
      </c>
      <c r="EO248" s="7">
        <v>5831930.160075061</v>
      </c>
      <c r="EP248" s="53">
        <v>-1887082</v>
      </c>
      <c r="ER248" s="37">
        <v>29788273.226768225</v>
      </c>
      <c r="ES248" s="132"/>
      <c r="ET248" s="61">
        <v>8153549.1427944377</v>
      </c>
      <c r="EU248" s="134"/>
      <c r="EV248" s="61">
        <v>37941822.369562663</v>
      </c>
      <c r="EX248" s="67">
        <v>5600061.9059001282</v>
      </c>
      <c r="EY248" s="34">
        <v>0.17315266162434345</v>
      </c>
      <c r="EZ248" s="61">
        <v>258.37694499862175</v>
      </c>
      <c r="FB248" s="50">
        <v>511911.70780000003</v>
      </c>
      <c r="FC248" s="51">
        <v>795748.4099999998</v>
      </c>
      <c r="FD248" s="52">
        <v>283836.70219999977</v>
      </c>
      <c r="FF248" s="70">
        <v>38225659.071762666</v>
      </c>
      <c r="FG248" s="51"/>
      <c r="FH248" s="6">
        <v>749</v>
      </c>
      <c r="FI248" s="6" t="s">
        <v>233</v>
      </c>
      <c r="FJ248" s="7">
        <v>21674</v>
      </c>
      <c r="FK248" s="7">
        <v>31680397.239034675</v>
      </c>
      <c r="FL248" s="7">
        <v>5843721.0721798092</v>
      </c>
      <c r="FM248" s="53">
        <v>-1887082</v>
      </c>
      <c r="FO248" s="37">
        <v>29793315.239034675</v>
      </c>
      <c r="FP248" s="132"/>
      <c r="FQ248" s="134">
        <v>8153549.1427944377</v>
      </c>
      <c r="FS248" s="67">
        <v>5605103.9181665778</v>
      </c>
      <c r="FT248" s="34">
        <v>0.17330855951592899</v>
      </c>
      <c r="FU248" s="61">
        <v>258.60957452092725</v>
      </c>
      <c r="FW248" s="6">
        <v>749</v>
      </c>
      <c r="FX248" s="6" t="s">
        <v>233</v>
      </c>
      <c r="FY248" s="7">
        <v>21674</v>
      </c>
      <c r="FZ248" s="7">
        <v>39203418.455767989</v>
      </c>
      <c r="GA248" s="7">
        <v>5626304.0055539114</v>
      </c>
      <c r="GB248" s="53">
        <v>-1887082</v>
      </c>
      <c r="GD248" s="37">
        <f t="shared" si="184"/>
        <v>37316336.455767989</v>
      </c>
      <c r="GF248" s="67">
        <f t="shared" si="185"/>
        <v>4038560.4521054551</v>
      </c>
      <c r="GG248" s="34">
        <f t="shared" si="186"/>
        <v>0.12135908516425417</v>
      </c>
      <c r="GH248" s="61">
        <f t="shared" si="187"/>
        <v>186.33203156341492</v>
      </c>
      <c r="GJ248" s="50">
        <v>462434.31088</v>
      </c>
      <c r="GK248" s="51">
        <v>771427.86960000021</v>
      </c>
      <c r="GL248" s="52">
        <f t="shared" si="188"/>
        <v>308993.5587200002</v>
      </c>
      <c r="GN248" s="70">
        <f t="shared" si="189"/>
        <v>37625330.014487989</v>
      </c>
      <c r="GO248" s="51"/>
      <c r="GP248" s="125">
        <v>11</v>
      </c>
      <c r="GQ248" s="51"/>
      <c r="GR248" s="106" t="s">
        <v>1142</v>
      </c>
      <c r="GS248" s="88">
        <v>21657</v>
      </c>
      <c r="GT248" s="88">
        <v>35164858.003662534</v>
      </c>
      <c r="GU248" s="88">
        <v>4542839.8211872112</v>
      </c>
      <c r="GV248" s="88">
        <v>-1887082</v>
      </c>
      <c r="GX248" s="97">
        <f t="shared" si="190"/>
        <v>33277776.003662534</v>
      </c>
      <c r="GZ248" s="88">
        <v>308993.5587200002</v>
      </c>
      <c r="HB248" s="97">
        <f t="shared" si="191"/>
        <v>33586769.562382534</v>
      </c>
      <c r="HD248" s="110">
        <v>749</v>
      </c>
      <c r="HE248" s="53"/>
    </row>
    <row r="249" spans="1:213" x14ac:dyDescent="0.25">
      <c r="A249" s="6">
        <v>751</v>
      </c>
      <c r="B249" s="6" t="s">
        <v>1143</v>
      </c>
      <c r="C249" s="7">
        <v>3045</v>
      </c>
      <c r="D249" s="7">
        <v>7058008.9217080241</v>
      </c>
      <c r="E249" s="7">
        <v>1667896.9385870846</v>
      </c>
      <c r="F249" s="53">
        <v>128052</v>
      </c>
      <c r="H249" s="37">
        <f t="shared" si="192"/>
        <v>7186060.9217080241</v>
      </c>
      <c r="I249" s="132"/>
      <c r="J249" s="61">
        <v>1443410.9581217123</v>
      </c>
      <c r="K249" s="134"/>
      <c r="L249" s="134">
        <f t="shared" si="156"/>
        <v>8629471.8798297364</v>
      </c>
      <c r="M249" s="190">
        <f t="shared" si="193"/>
        <v>2833.9809129161695</v>
      </c>
      <c r="O249" s="67">
        <f t="shared" si="194"/>
        <v>516273.20512976218</v>
      </c>
      <c r="P249" s="34">
        <f t="shared" si="195"/>
        <v>6.3633743709456736E-2</v>
      </c>
      <c r="Q249" s="61">
        <f t="shared" si="196"/>
        <v>169.54785061732747</v>
      </c>
      <c r="S249" s="50">
        <v>57093.204000000012</v>
      </c>
      <c r="T249" s="51">
        <v>42140.222000000002</v>
      </c>
      <c r="U249" s="52">
        <f t="shared" si="197"/>
        <v>-14952.982000000011</v>
      </c>
      <c r="W249" s="50">
        <f t="shared" si="157"/>
        <v>8614518.8978297357</v>
      </c>
      <c r="X249" s="52">
        <f t="shared" si="198"/>
        <v>717876.57481914468</v>
      </c>
      <c r="Y249" s="51"/>
      <c r="Z249" s="6">
        <v>751</v>
      </c>
      <c r="AA249" s="6" t="s">
        <v>234</v>
      </c>
      <c r="AB249" s="7">
        <v>3045</v>
      </c>
      <c r="AC249" s="7">
        <v>7058008.9217080241</v>
      </c>
      <c r="AD249" s="7">
        <v>1667896.9385870846</v>
      </c>
      <c r="AE249" s="53">
        <v>22557</v>
      </c>
      <c r="AG249" s="37">
        <f t="shared" si="199"/>
        <v>7080565.9217080241</v>
      </c>
      <c r="AH249" s="132"/>
      <c r="AI249" s="61">
        <v>1443410.9581217123</v>
      </c>
      <c r="AJ249" s="134"/>
      <c r="AK249" s="61">
        <f t="shared" si="158"/>
        <v>8523976.8798297364</v>
      </c>
      <c r="AM249" s="67">
        <f t="shared" si="200"/>
        <v>410778.20512976218</v>
      </c>
      <c r="AN249" s="34">
        <f t="shared" si="201"/>
        <v>5.063085739669166E-2</v>
      </c>
      <c r="AO249" s="61">
        <f t="shared" si="202"/>
        <v>134.90253042028314</v>
      </c>
      <c r="AQ249" s="50">
        <v>57262.8</v>
      </c>
      <c r="AR249" s="51">
        <v>42265.4</v>
      </c>
      <c r="AS249" s="52">
        <f t="shared" si="159"/>
        <v>-14997.400000000001</v>
      </c>
      <c r="AU249" s="70">
        <f t="shared" si="160"/>
        <v>8508979.4798297361</v>
      </c>
      <c r="AV249" s="51"/>
      <c r="AW249" s="6">
        <v>751</v>
      </c>
      <c r="AX249" s="6" t="s">
        <v>234</v>
      </c>
      <c r="AY249" s="7">
        <v>3045</v>
      </c>
      <c r="AZ249" s="7">
        <v>7060141.6917697312</v>
      </c>
      <c r="BA249" s="7">
        <v>1667971.5785870852</v>
      </c>
      <c r="BB249" s="53">
        <v>22557</v>
      </c>
      <c r="BD249" s="37">
        <f t="shared" si="161"/>
        <v>7082698.6917697312</v>
      </c>
      <c r="BE249" s="132"/>
      <c r="BF249" s="61">
        <v>1442503.3707924099</v>
      </c>
      <c r="BG249" s="134"/>
      <c r="BH249" s="61">
        <f t="shared" si="162"/>
        <v>8525202.0625621416</v>
      </c>
      <c r="BJ249" s="67">
        <f t="shared" si="203"/>
        <v>412003.38786216732</v>
      </c>
      <c r="BK249" s="34">
        <f t="shared" si="204"/>
        <v>5.0781868456759222E-2</v>
      </c>
      <c r="BL249" s="61">
        <f t="shared" si="205"/>
        <v>135.30488928149995</v>
      </c>
      <c r="BN249" s="50">
        <v>57262.8</v>
      </c>
      <c r="BO249" s="51">
        <v>42265.4</v>
      </c>
      <c r="BP249" s="52">
        <f t="shared" si="163"/>
        <v>-14997.400000000001</v>
      </c>
      <c r="BR249" s="70">
        <f t="shared" si="164"/>
        <v>8510204.6625621412</v>
      </c>
      <c r="BS249" s="51"/>
      <c r="BT249" s="6">
        <v>751</v>
      </c>
      <c r="BU249" s="6" t="s">
        <v>234</v>
      </c>
      <c r="BV249" s="7">
        <v>3045</v>
      </c>
      <c r="BW249" s="7">
        <v>7068341.8441053107</v>
      </c>
      <c r="BX249" s="7">
        <v>1678712.3467643964</v>
      </c>
      <c r="BY249" s="53">
        <v>22557</v>
      </c>
      <c r="CA249" s="37">
        <f t="shared" si="165"/>
        <v>7090898.8441053107</v>
      </c>
      <c r="CB249" s="132"/>
      <c r="CC249" s="61">
        <v>1442503.3707924099</v>
      </c>
      <c r="CD249" s="134"/>
      <c r="CE249" s="61">
        <f t="shared" si="166"/>
        <v>8533402.2148977201</v>
      </c>
      <c r="CG249" s="67">
        <f t="shared" si="167"/>
        <v>420203.5401977459</v>
      </c>
      <c r="CH249" s="34">
        <f t="shared" si="168"/>
        <v>5.1792586012727591E-2</v>
      </c>
      <c r="CI249" s="61">
        <f t="shared" si="207"/>
        <v>137.99787855426794</v>
      </c>
      <c r="CK249" s="50">
        <v>57262.8</v>
      </c>
      <c r="CL249" s="51">
        <v>42265.4</v>
      </c>
      <c r="CM249" s="52">
        <f t="shared" si="169"/>
        <v>-14997.400000000001</v>
      </c>
      <c r="CO249" s="70">
        <f t="shared" si="170"/>
        <v>8518404.8148977198</v>
      </c>
      <c r="CP249" s="51"/>
      <c r="CQ249" s="6">
        <v>751</v>
      </c>
      <c r="CR249" s="6" t="s">
        <v>234</v>
      </c>
      <c r="CS249" s="7">
        <v>3045</v>
      </c>
      <c r="CT249" s="7">
        <v>6782216.9823231753</v>
      </c>
      <c r="CU249" s="7">
        <v>1678712.3467643964</v>
      </c>
      <c r="CV249" s="53">
        <v>22557</v>
      </c>
      <c r="CX249" s="37">
        <f t="shared" si="171"/>
        <v>6804773.9823231753</v>
      </c>
      <c r="CY249" s="132"/>
      <c r="CZ249" s="61">
        <v>1442503.3707924099</v>
      </c>
      <c r="DA249" s="134"/>
      <c r="DB249" s="61">
        <f t="shared" si="172"/>
        <v>8247277.3531155847</v>
      </c>
      <c r="DD249" s="67">
        <f t="shared" si="173"/>
        <v>134078.67841561045</v>
      </c>
      <c r="DE249" s="34">
        <f t="shared" si="174"/>
        <v>1.6525994714479079E-2</v>
      </c>
      <c r="DF249" s="61">
        <f t="shared" si="206"/>
        <v>44.032406704633978</v>
      </c>
      <c r="DH249" s="50">
        <v>57262.8</v>
      </c>
      <c r="DI249" s="51">
        <v>42265.4</v>
      </c>
      <c r="DJ249" s="52">
        <f t="shared" si="175"/>
        <v>-14997.400000000001</v>
      </c>
      <c r="DL249" s="70">
        <f t="shared" si="176"/>
        <v>8232279.9531155843</v>
      </c>
      <c r="DM249" s="51"/>
      <c r="DN249" s="6">
        <v>751</v>
      </c>
      <c r="DO249" s="6" t="s">
        <v>234</v>
      </c>
      <c r="DP249" s="7">
        <v>3045</v>
      </c>
      <c r="DQ249" s="7">
        <v>6810083.3542094566</v>
      </c>
      <c r="DR249" s="7">
        <v>1685476.768714533</v>
      </c>
      <c r="DS249" s="53">
        <v>22557</v>
      </c>
      <c r="DU249" s="37">
        <f t="shared" si="177"/>
        <v>6832640.3542094566</v>
      </c>
      <c r="DV249" s="132"/>
      <c r="DW249" s="61">
        <v>1449256.455392184</v>
      </c>
      <c r="DX249" s="134"/>
      <c r="DY249" s="61">
        <f t="shared" si="178"/>
        <v>8281896.8096016403</v>
      </c>
      <c r="EA249" s="67">
        <f t="shared" si="179"/>
        <v>168698.13490166608</v>
      </c>
      <c r="EB249" s="34">
        <f t="shared" si="180"/>
        <v>2.0793048668675002E-2</v>
      </c>
      <c r="EC249" s="61">
        <f t="shared" si="181"/>
        <v>55.401686338806599</v>
      </c>
      <c r="EE249" s="50">
        <v>57262.8</v>
      </c>
      <c r="EF249" s="51">
        <v>42265.4</v>
      </c>
      <c r="EG249" s="52">
        <f t="shared" si="182"/>
        <v>-14997.400000000001</v>
      </c>
      <c r="EI249" s="70">
        <f t="shared" si="183"/>
        <v>8266899.40960164</v>
      </c>
      <c r="EJ249" s="51"/>
      <c r="EK249" s="6">
        <v>751</v>
      </c>
      <c r="EL249" s="6" t="s">
        <v>234</v>
      </c>
      <c r="EM249" s="7">
        <v>3045</v>
      </c>
      <c r="EN249" s="7">
        <v>6955910.166863095</v>
      </c>
      <c r="EO249" s="7">
        <v>1685476.768714533</v>
      </c>
      <c r="EP249" s="53">
        <v>22557</v>
      </c>
      <c r="ER249" s="37">
        <v>6978467.166863095</v>
      </c>
      <c r="ES249" s="132"/>
      <c r="ET249" s="61">
        <v>1449256.455392184</v>
      </c>
      <c r="EU249" s="134"/>
      <c r="EV249" s="61">
        <v>8427723.6222552788</v>
      </c>
      <c r="EX249" s="67">
        <v>448939.14755530376</v>
      </c>
      <c r="EY249" s="34">
        <v>5.6266609153167425E-2</v>
      </c>
      <c r="EZ249" s="61">
        <v>147.43485962407348</v>
      </c>
      <c r="FB249" s="50">
        <v>57262.8</v>
      </c>
      <c r="FC249" s="51">
        <v>42265.4</v>
      </c>
      <c r="FD249" s="52">
        <v>-14997.400000000001</v>
      </c>
      <c r="FF249" s="70">
        <v>8412726.2222552784</v>
      </c>
      <c r="FG249" s="51"/>
      <c r="FH249" s="6">
        <v>751</v>
      </c>
      <c r="FI249" s="6" t="s">
        <v>234</v>
      </c>
      <c r="FJ249" s="7">
        <v>3045</v>
      </c>
      <c r="FK249" s="7">
        <v>6955468.2137330798</v>
      </c>
      <c r="FL249" s="7">
        <v>1685980.8326375608</v>
      </c>
      <c r="FM249" s="53">
        <v>22557</v>
      </c>
      <c r="FO249" s="37">
        <v>6978025.2137330798</v>
      </c>
      <c r="FP249" s="132"/>
      <c r="FQ249" s="134">
        <v>1449256.455392184</v>
      </c>
      <c r="FS249" s="67">
        <v>448497.19442528952</v>
      </c>
      <c r="FT249" s="34">
        <v>5.6211218118177621E-2</v>
      </c>
      <c r="FU249" s="61">
        <v>147.28971902308359</v>
      </c>
      <c r="FW249" s="6">
        <v>751</v>
      </c>
      <c r="FX249" s="6" t="s">
        <v>234</v>
      </c>
      <c r="FY249" s="7">
        <v>3045</v>
      </c>
      <c r="FZ249" s="7">
        <v>8323896.9935049536</v>
      </c>
      <c r="GA249" s="7">
        <v>1665355.2936483261</v>
      </c>
      <c r="GB249" s="53">
        <v>22557</v>
      </c>
      <c r="GD249" s="37">
        <f t="shared" si="184"/>
        <v>8346453.9935049536</v>
      </c>
      <c r="GF249" s="67">
        <f t="shared" si="185"/>
        <v>233255.31880497932</v>
      </c>
      <c r="GG249" s="34">
        <f t="shared" si="186"/>
        <v>2.8750105618929035E-2</v>
      </c>
      <c r="GH249" s="61">
        <f t="shared" si="187"/>
        <v>76.602731955658228</v>
      </c>
      <c r="GJ249" s="50">
        <v>69961.801999999996</v>
      </c>
      <c r="GK249" s="51">
        <v>55441.428000000007</v>
      </c>
      <c r="GL249" s="52">
        <f t="shared" si="188"/>
        <v>-14520.373999999989</v>
      </c>
      <c r="GN249" s="70">
        <f t="shared" si="189"/>
        <v>8331933.6195049537</v>
      </c>
      <c r="GO249" s="51"/>
      <c r="GP249" s="125">
        <v>19</v>
      </c>
      <c r="GQ249" s="51"/>
      <c r="GR249" s="106" t="s">
        <v>1143</v>
      </c>
      <c r="GS249" s="88">
        <v>3110</v>
      </c>
      <c r="GT249" s="88">
        <v>8090641.6746999742</v>
      </c>
      <c r="GU249" s="88">
        <v>1725638.0101216624</v>
      </c>
      <c r="GV249" s="88">
        <v>22557</v>
      </c>
      <c r="GX249" s="97">
        <f t="shared" si="190"/>
        <v>8113198.6746999742</v>
      </c>
      <c r="GZ249" s="88">
        <v>-14520.373999999989</v>
      </c>
      <c r="HB249" s="97">
        <f t="shared" si="191"/>
        <v>8098678.3006999744</v>
      </c>
      <c r="HD249" s="110">
        <v>751</v>
      </c>
      <c r="HE249" s="53"/>
    </row>
    <row r="250" spans="1:213" x14ac:dyDescent="0.25">
      <c r="A250" s="6">
        <v>753</v>
      </c>
      <c r="B250" s="6" t="s">
        <v>1144</v>
      </c>
      <c r="C250" s="7">
        <v>20666</v>
      </c>
      <c r="D250" s="7">
        <v>11944340.710903898</v>
      </c>
      <c r="E250" s="7">
        <v>-5932443.8666080451</v>
      </c>
      <c r="F250" s="53">
        <v>-1869307</v>
      </c>
      <c r="H250" s="37">
        <f t="shared" si="192"/>
        <v>10075033.710903898</v>
      </c>
      <c r="I250" s="132"/>
      <c r="J250" s="61">
        <v>6244079.3076608293</v>
      </c>
      <c r="K250" s="134"/>
      <c r="L250" s="134">
        <f t="shared" si="156"/>
        <v>16319113.018564727</v>
      </c>
      <c r="M250" s="190">
        <f t="shared" si="193"/>
        <v>789.65997380067392</v>
      </c>
      <c r="O250" s="67">
        <f t="shared" si="194"/>
        <v>1257047.3286739532</v>
      </c>
      <c r="P250" s="34">
        <f t="shared" si="195"/>
        <v>8.3457830722226053E-2</v>
      </c>
      <c r="Q250" s="61">
        <f t="shared" si="196"/>
        <v>60.826832898188002</v>
      </c>
      <c r="S250" s="50">
        <v>1129608.0722080001</v>
      </c>
      <c r="T250" s="51">
        <v>1094354.3781000003</v>
      </c>
      <c r="U250" s="52">
        <f t="shared" si="197"/>
        <v>-35253.694107999792</v>
      </c>
      <c r="W250" s="50">
        <f t="shared" si="157"/>
        <v>16283859.324456727</v>
      </c>
      <c r="X250" s="52">
        <f t="shared" si="198"/>
        <v>1356988.2770380606</v>
      </c>
      <c r="Y250" s="51"/>
      <c r="Z250" s="6">
        <v>753</v>
      </c>
      <c r="AA250" s="6" t="s">
        <v>235</v>
      </c>
      <c r="AB250" s="7">
        <v>20666</v>
      </c>
      <c r="AC250" s="7">
        <v>11944340.710903898</v>
      </c>
      <c r="AD250" s="7">
        <v>-5932443.866608046</v>
      </c>
      <c r="AE250" s="53">
        <v>-1548664</v>
      </c>
      <c r="AG250" s="37">
        <f t="shared" si="199"/>
        <v>10395676.710903898</v>
      </c>
      <c r="AH250" s="132"/>
      <c r="AI250" s="61">
        <v>6244079.3076608293</v>
      </c>
      <c r="AJ250" s="134"/>
      <c r="AK250" s="61">
        <f t="shared" si="158"/>
        <v>16639756.018564727</v>
      </c>
      <c r="AM250" s="67">
        <f t="shared" si="200"/>
        <v>1577690.3286739532</v>
      </c>
      <c r="AN250" s="34">
        <f t="shared" si="201"/>
        <v>0.10474594661559959</v>
      </c>
      <c r="AO250" s="61">
        <f t="shared" si="202"/>
        <v>76.342317268651556</v>
      </c>
      <c r="AQ250" s="50">
        <v>1132963.5856000001</v>
      </c>
      <c r="AR250" s="51">
        <v>1097605.1699999997</v>
      </c>
      <c r="AS250" s="52">
        <f t="shared" si="159"/>
        <v>-35358.415600000415</v>
      </c>
      <c r="AU250" s="70">
        <f t="shared" si="160"/>
        <v>16604397.602964727</v>
      </c>
      <c r="AV250" s="51"/>
      <c r="AW250" s="6">
        <v>753</v>
      </c>
      <c r="AX250" s="6" t="s">
        <v>235</v>
      </c>
      <c r="AY250" s="7">
        <v>20666</v>
      </c>
      <c r="AZ250" s="7">
        <v>11822280.382522505</v>
      </c>
      <c r="BA250" s="7">
        <v>-5932214.2823838266</v>
      </c>
      <c r="BB250" s="53">
        <v>-1548664</v>
      </c>
      <c r="BD250" s="37">
        <f t="shared" si="161"/>
        <v>10273616.382522505</v>
      </c>
      <c r="BE250" s="132"/>
      <c r="BF250" s="61">
        <v>6222051.5135302236</v>
      </c>
      <c r="BG250" s="134"/>
      <c r="BH250" s="61">
        <f t="shared" si="162"/>
        <v>16495667.896052729</v>
      </c>
      <c r="BJ250" s="67">
        <f t="shared" si="203"/>
        <v>1433602.2061619554</v>
      </c>
      <c r="BK250" s="34">
        <f t="shared" si="204"/>
        <v>9.5179654350076831E-2</v>
      </c>
      <c r="BL250" s="61">
        <f t="shared" si="205"/>
        <v>69.370086429979452</v>
      </c>
      <c r="BN250" s="50">
        <v>1132963.5856000001</v>
      </c>
      <c r="BO250" s="51">
        <v>1097605.1699999997</v>
      </c>
      <c r="BP250" s="52">
        <f t="shared" si="163"/>
        <v>-35358.415600000415</v>
      </c>
      <c r="BR250" s="70">
        <f t="shared" si="164"/>
        <v>16460309.480452729</v>
      </c>
      <c r="BS250" s="51"/>
      <c r="BT250" s="6">
        <v>753</v>
      </c>
      <c r="BU250" s="6" t="s">
        <v>235</v>
      </c>
      <c r="BV250" s="7">
        <v>20666</v>
      </c>
      <c r="BW250" s="7">
        <v>11843721.742846919</v>
      </c>
      <c r="BX250" s="7">
        <v>-5882939.1182244811</v>
      </c>
      <c r="BY250" s="53">
        <v>-1548664</v>
      </c>
      <c r="CA250" s="37">
        <f t="shared" si="165"/>
        <v>10295057.742846919</v>
      </c>
      <c r="CB250" s="132"/>
      <c r="CC250" s="61">
        <v>6222051.5135302236</v>
      </c>
      <c r="CD250" s="134"/>
      <c r="CE250" s="61">
        <f t="shared" si="166"/>
        <v>16517109.256377142</v>
      </c>
      <c r="CG250" s="67">
        <f t="shared" si="167"/>
        <v>1455043.566486368</v>
      </c>
      <c r="CH250" s="34">
        <f t="shared" si="168"/>
        <v>9.660318819768203E-2</v>
      </c>
      <c r="CI250" s="61">
        <f t="shared" si="207"/>
        <v>70.407605075310556</v>
      </c>
      <c r="CK250" s="50">
        <v>1132963.5856000001</v>
      </c>
      <c r="CL250" s="51">
        <v>1097605.1699999997</v>
      </c>
      <c r="CM250" s="52">
        <f t="shared" si="169"/>
        <v>-35358.415600000415</v>
      </c>
      <c r="CO250" s="70">
        <f t="shared" si="170"/>
        <v>16481750.840777142</v>
      </c>
      <c r="CP250" s="51"/>
      <c r="CQ250" s="6">
        <v>753</v>
      </c>
      <c r="CR250" s="6" t="s">
        <v>235</v>
      </c>
      <c r="CS250" s="7">
        <v>20666</v>
      </c>
      <c r="CT250" s="7">
        <v>10822615.770592673</v>
      </c>
      <c r="CU250" s="7">
        <v>-5882939.1182244811</v>
      </c>
      <c r="CV250" s="53">
        <v>-1548664</v>
      </c>
      <c r="CX250" s="37">
        <f t="shared" si="171"/>
        <v>9273951.7705926728</v>
      </c>
      <c r="CY250" s="132"/>
      <c r="CZ250" s="61">
        <v>6222051.5135302236</v>
      </c>
      <c r="DA250" s="134"/>
      <c r="DB250" s="61">
        <f t="shared" si="172"/>
        <v>15496003.284122895</v>
      </c>
      <c r="DD250" s="67">
        <f t="shared" si="173"/>
        <v>433937.59423212148</v>
      </c>
      <c r="DE250" s="34">
        <f t="shared" si="174"/>
        <v>2.8809965589472096E-2</v>
      </c>
      <c r="DF250" s="61">
        <f t="shared" si="206"/>
        <v>20.997657709867486</v>
      </c>
      <c r="DH250" s="50">
        <v>1132963.5856000001</v>
      </c>
      <c r="DI250" s="51">
        <v>1097605.1699999997</v>
      </c>
      <c r="DJ250" s="52">
        <f t="shared" si="175"/>
        <v>-35358.415600000415</v>
      </c>
      <c r="DL250" s="70">
        <f t="shared" si="176"/>
        <v>15460644.868522896</v>
      </c>
      <c r="DM250" s="51"/>
      <c r="DN250" s="6">
        <v>753</v>
      </c>
      <c r="DO250" s="6" t="s">
        <v>235</v>
      </c>
      <c r="DP250" s="7">
        <v>20666</v>
      </c>
      <c r="DQ250" s="7">
        <v>10907972.564658789</v>
      </c>
      <c r="DR250" s="7">
        <v>-5864140.7367253974</v>
      </c>
      <c r="DS250" s="53">
        <v>-1548664</v>
      </c>
      <c r="DU250" s="37">
        <f t="shared" si="177"/>
        <v>9359308.564658789</v>
      </c>
      <c r="DV250" s="132"/>
      <c r="DW250" s="61">
        <v>6329023.9364452269</v>
      </c>
      <c r="DX250" s="134"/>
      <c r="DY250" s="61">
        <f t="shared" si="178"/>
        <v>15688332.501104016</v>
      </c>
      <c r="EA250" s="67">
        <f t="shared" si="179"/>
        <v>626266.81121324189</v>
      </c>
      <c r="EB250" s="34">
        <f t="shared" si="180"/>
        <v>4.1579078468206007E-2</v>
      </c>
      <c r="EC250" s="61">
        <f t="shared" si="181"/>
        <v>30.304210355813506</v>
      </c>
      <c r="EE250" s="50">
        <v>1132963.5856000001</v>
      </c>
      <c r="EF250" s="51">
        <v>1097605.1699999997</v>
      </c>
      <c r="EG250" s="52">
        <f t="shared" si="182"/>
        <v>-35358.415600000415</v>
      </c>
      <c r="EI250" s="70">
        <f t="shared" si="183"/>
        <v>15652974.085504016</v>
      </c>
      <c r="EJ250" s="51"/>
      <c r="EK250" s="6">
        <v>753</v>
      </c>
      <c r="EL250" s="6" t="s">
        <v>235</v>
      </c>
      <c r="EM250" s="7">
        <v>20666</v>
      </c>
      <c r="EN250" s="7">
        <v>11743398.877103776</v>
      </c>
      <c r="EO250" s="7">
        <v>-5864140.7367253974</v>
      </c>
      <c r="EP250" s="53">
        <v>-1548664</v>
      </c>
      <c r="ER250" s="37">
        <v>10194734.877103776</v>
      </c>
      <c r="ES250" s="132"/>
      <c r="ET250" s="61">
        <v>6329023.9364452269</v>
      </c>
      <c r="EU250" s="134"/>
      <c r="EV250" s="61">
        <v>16523758.813549003</v>
      </c>
      <c r="EX250" s="67">
        <v>2339491.3236582279</v>
      </c>
      <c r="EY250" s="34">
        <v>0.16493564615343018</v>
      </c>
      <c r="EZ250" s="61">
        <v>113.20484484942553</v>
      </c>
      <c r="FB250" s="50">
        <v>1132963.5856000001</v>
      </c>
      <c r="FC250" s="51">
        <v>1097605.1699999997</v>
      </c>
      <c r="FD250" s="52">
        <v>-35358.415600000415</v>
      </c>
      <c r="FF250" s="70">
        <v>16488400.397949003</v>
      </c>
      <c r="FG250" s="51"/>
      <c r="FH250" s="6">
        <v>753</v>
      </c>
      <c r="FI250" s="6" t="s">
        <v>235</v>
      </c>
      <c r="FJ250" s="7">
        <v>20666</v>
      </c>
      <c r="FK250" s="7">
        <v>11757313.30562279</v>
      </c>
      <c r="FL250" s="7">
        <v>-5843804.3025138332</v>
      </c>
      <c r="FM250" s="53">
        <v>-1548664</v>
      </c>
      <c r="FO250" s="37">
        <v>10208649.30562279</v>
      </c>
      <c r="FP250" s="132"/>
      <c r="FQ250" s="134">
        <v>6329023.9364452269</v>
      </c>
      <c r="FS250" s="67">
        <v>2353405.7521772422</v>
      </c>
      <c r="FT250" s="34">
        <v>0.1659166223320683</v>
      </c>
      <c r="FU250" s="61">
        <v>113.87814536810424</v>
      </c>
      <c r="FW250" s="6">
        <v>753</v>
      </c>
      <c r="FX250" s="6" t="s">
        <v>235</v>
      </c>
      <c r="FY250" s="7">
        <v>20666</v>
      </c>
      <c r="FZ250" s="7">
        <v>17790998.565524772</v>
      </c>
      <c r="GA250" s="7">
        <v>-5793983.534082571</v>
      </c>
      <c r="GB250" s="53">
        <v>-1305204</v>
      </c>
      <c r="GD250" s="37">
        <f t="shared" si="184"/>
        <v>16485794.565524772</v>
      </c>
      <c r="GF250" s="67">
        <f t="shared" si="185"/>
        <v>1423728.8756339978</v>
      </c>
      <c r="GG250" s="34">
        <f t="shared" si="186"/>
        <v>9.4524144625764306E-2</v>
      </c>
      <c r="GH250" s="61">
        <f t="shared" si="187"/>
        <v>68.892329218716625</v>
      </c>
      <c r="GJ250" s="50">
        <v>1070969.9848800004</v>
      </c>
      <c r="GK250" s="51">
        <v>1093186.1570999997</v>
      </c>
      <c r="GL250" s="52">
        <f t="shared" si="188"/>
        <v>22216.172219999367</v>
      </c>
      <c r="GN250" s="70">
        <f t="shared" si="189"/>
        <v>16508010.737744771</v>
      </c>
      <c r="GO250" s="51"/>
      <c r="GP250" s="125">
        <v>1</v>
      </c>
      <c r="GQ250" s="51"/>
      <c r="GR250" s="106" t="s">
        <v>1144</v>
      </c>
      <c r="GS250" s="88">
        <v>20310</v>
      </c>
      <c r="GT250" s="88">
        <v>16610729.689890774</v>
      </c>
      <c r="GU250" s="88">
        <v>-5573708.0593343806</v>
      </c>
      <c r="GV250" s="88">
        <v>-1548664</v>
      </c>
      <c r="GX250" s="97">
        <f t="shared" si="190"/>
        <v>15062065.689890774</v>
      </c>
      <c r="GZ250" s="88">
        <v>22216.172219999367</v>
      </c>
      <c r="HB250" s="97">
        <f t="shared" si="191"/>
        <v>15084281.862110773</v>
      </c>
      <c r="HD250" s="110">
        <v>753</v>
      </c>
      <c r="HE250" s="53"/>
    </row>
    <row r="251" spans="1:213" x14ac:dyDescent="0.25">
      <c r="A251" s="6">
        <v>755</v>
      </c>
      <c r="B251" s="6" t="s">
        <v>1145</v>
      </c>
      <c r="C251" s="7">
        <v>6134</v>
      </c>
      <c r="D251" s="7">
        <v>4185188.6464586109</v>
      </c>
      <c r="E251" s="7">
        <v>-618366.57161897246</v>
      </c>
      <c r="F251" s="53">
        <v>-1415630</v>
      </c>
      <c r="H251" s="37">
        <f t="shared" si="192"/>
        <v>2769558.6464586109</v>
      </c>
      <c r="I251" s="132"/>
      <c r="J251" s="61">
        <v>2294795.2506752498</v>
      </c>
      <c r="K251" s="134"/>
      <c r="L251" s="134">
        <f t="shared" si="156"/>
        <v>5064353.8971338607</v>
      </c>
      <c r="M251" s="190">
        <f t="shared" si="193"/>
        <v>825.62013321386712</v>
      </c>
      <c r="O251" s="67">
        <f t="shared" si="194"/>
        <v>303616.75520029478</v>
      </c>
      <c r="P251" s="34">
        <f t="shared" si="195"/>
        <v>6.3775156272749239E-2</v>
      </c>
      <c r="Q251" s="61">
        <f t="shared" si="196"/>
        <v>49.497351679213367</v>
      </c>
      <c r="S251" s="50">
        <v>1204245.20218</v>
      </c>
      <c r="T251" s="51">
        <v>236596.95610000001</v>
      </c>
      <c r="U251" s="52">
        <f t="shared" si="197"/>
        <v>-967648.24607999995</v>
      </c>
      <c r="W251" s="50">
        <f t="shared" si="157"/>
        <v>4096705.6510538608</v>
      </c>
      <c r="X251" s="52">
        <f t="shared" si="198"/>
        <v>341392.13758782175</v>
      </c>
      <c r="Y251" s="51"/>
      <c r="Z251" s="6">
        <v>755</v>
      </c>
      <c r="AA251" s="6" t="s">
        <v>236</v>
      </c>
      <c r="AB251" s="7">
        <v>6134</v>
      </c>
      <c r="AC251" s="7">
        <v>4185188.6464586109</v>
      </c>
      <c r="AD251" s="7">
        <v>-618366.57161897246</v>
      </c>
      <c r="AE251" s="53">
        <v>-1381042</v>
      </c>
      <c r="AG251" s="37">
        <f t="shared" si="199"/>
        <v>2804146.6464586109</v>
      </c>
      <c r="AH251" s="132"/>
      <c r="AI251" s="61">
        <v>2294795.2506752498</v>
      </c>
      <c r="AJ251" s="134"/>
      <c r="AK251" s="61">
        <f t="shared" si="158"/>
        <v>5098941.8971338607</v>
      </c>
      <c r="AM251" s="67">
        <f t="shared" si="200"/>
        <v>338204.75520029478</v>
      </c>
      <c r="AN251" s="34">
        <f t="shared" si="201"/>
        <v>7.1040417716264306E-2</v>
      </c>
      <c r="AO251" s="61">
        <f t="shared" si="202"/>
        <v>55.136086599330746</v>
      </c>
      <c r="AQ251" s="50">
        <v>1207822.4259999997</v>
      </c>
      <c r="AR251" s="51">
        <v>237299.77</v>
      </c>
      <c r="AS251" s="52">
        <f t="shared" si="159"/>
        <v>-970522.65599999973</v>
      </c>
      <c r="AU251" s="70">
        <f t="shared" si="160"/>
        <v>4128419.2411338612</v>
      </c>
      <c r="AV251" s="51"/>
      <c r="AW251" s="6">
        <v>755</v>
      </c>
      <c r="AX251" s="6" t="s">
        <v>236</v>
      </c>
      <c r="AY251" s="7">
        <v>6134</v>
      </c>
      <c r="AZ251" s="7">
        <v>4184394.8545918306</v>
      </c>
      <c r="BA251" s="7">
        <v>-618299.00953758578</v>
      </c>
      <c r="BB251" s="53">
        <v>-1381042</v>
      </c>
      <c r="BD251" s="37">
        <f t="shared" si="161"/>
        <v>2803352.8545918306</v>
      </c>
      <c r="BE251" s="132"/>
      <c r="BF251" s="61">
        <v>2307884.0254610791</v>
      </c>
      <c r="BG251" s="134"/>
      <c r="BH251" s="61">
        <f t="shared" si="162"/>
        <v>5111236.8800529093</v>
      </c>
      <c r="BJ251" s="67">
        <f t="shared" si="203"/>
        <v>350499.7381193433</v>
      </c>
      <c r="BK251" s="34">
        <f t="shared" si="204"/>
        <v>7.3622997378298513E-2</v>
      </c>
      <c r="BL251" s="61">
        <f t="shared" si="205"/>
        <v>57.140485510163565</v>
      </c>
      <c r="BN251" s="50">
        <v>1207822.4259999997</v>
      </c>
      <c r="BO251" s="51">
        <v>237299.77</v>
      </c>
      <c r="BP251" s="52">
        <f t="shared" si="163"/>
        <v>-970522.65599999973</v>
      </c>
      <c r="BR251" s="70">
        <f t="shared" si="164"/>
        <v>4140714.2240529098</v>
      </c>
      <c r="BS251" s="51"/>
      <c r="BT251" s="6">
        <v>755</v>
      </c>
      <c r="BU251" s="6" t="s">
        <v>236</v>
      </c>
      <c r="BV251" s="7">
        <v>6134</v>
      </c>
      <c r="BW251" s="7">
        <v>4178673.4000395732</v>
      </c>
      <c r="BX251" s="7">
        <v>-615853.2474713882</v>
      </c>
      <c r="BY251" s="53">
        <v>-1381042</v>
      </c>
      <c r="CA251" s="37">
        <f t="shared" si="165"/>
        <v>2797631.4000395732</v>
      </c>
      <c r="CB251" s="132"/>
      <c r="CC251" s="61">
        <v>2307884.0254610791</v>
      </c>
      <c r="CD251" s="134"/>
      <c r="CE251" s="61">
        <f t="shared" si="166"/>
        <v>5105515.4255006518</v>
      </c>
      <c r="CG251" s="67">
        <f t="shared" si="167"/>
        <v>344778.28356708586</v>
      </c>
      <c r="CH251" s="34">
        <f t="shared" si="168"/>
        <v>7.2421197240697621E-2</v>
      </c>
      <c r="CI251" s="61">
        <f t="shared" si="207"/>
        <v>56.207741044520027</v>
      </c>
      <c r="CK251" s="50">
        <v>1207822.4259999997</v>
      </c>
      <c r="CL251" s="51">
        <v>237299.77</v>
      </c>
      <c r="CM251" s="52">
        <f t="shared" si="169"/>
        <v>-970522.65599999973</v>
      </c>
      <c r="CO251" s="70">
        <f t="shared" si="170"/>
        <v>4134992.7695006523</v>
      </c>
      <c r="CP251" s="51"/>
      <c r="CQ251" s="6">
        <v>755</v>
      </c>
      <c r="CR251" s="6" t="s">
        <v>236</v>
      </c>
      <c r="CS251" s="7">
        <v>6134</v>
      </c>
      <c r="CT251" s="7">
        <v>3856569.9911038252</v>
      </c>
      <c r="CU251" s="7">
        <v>-615853.2474713882</v>
      </c>
      <c r="CV251" s="53">
        <v>-1381042</v>
      </c>
      <c r="CX251" s="37">
        <f t="shared" si="171"/>
        <v>2475527.9911038252</v>
      </c>
      <c r="CY251" s="132"/>
      <c r="CZ251" s="61">
        <v>2307884.0254610791</v>
      </c>
      <c r="DA251" s="134"/>
      <c r="DB251" s="61">
        <f t="shared" si="172"/>
        <v>4783412.0165649038</v>
      </c>
      <c r="DD251" s="67">
        <f t="shared" si="173"/>
        <v>22674.874631337821</v>
      </c>
      <c r="DE251" s="34">
        <f t="shared" si="174"/>
        <v>4.7628915345089727E-3</v>
      </c>
      <c r="DF251" s="61">
        <f t="shared" si="206"/>
        <v>3.6965886259109588</v>
      </c>
      <c r="DH251" s="50">
        <v>1207822.4259999997</v>
      </c>
      <c r="DI251" s="51">
        <v>237299.77</v>
      </c>
      <c r="DJ251" s="52">
        <f t="shared" si="175"/>
        <v>-970522.65599999973</v>
      </c>
      <c r="DL251" s="70">
        <f t="shared" si="176"/>
        <v>3812889.3605649043</v>
      </c>
      <c r="DM251" s="51"/>
      <c r="DN251" s="6">
        <v>755</v>
      </c>
      <c r="DO251" s="6" t="s">
        <v>236</v>
      </c>
      <c r="DP251" s="7">
        <v>6134</v>
      </c>
      <c r="DQ251" s="7">
        <v>3891050.7541098921</v>
      </c>
      <c r="DR251" s="7">
        <v>-602908.52829372906</v>
      </c>
      <c r="DS251" s="53">
        <v>-1381042</v>
      </c>
      <c r="DU251" s="37">
        <f t="shared" si="177"/>
        <v>2510008.7541098921</v>
      </c>
      <c r="DV251" s="132"/>
      <c r="DW251" s="61">
        <v>2346132.6379669667</v>
      </c>
      <c r="DX251" s="134"/>
      <c r="DY251" s="61">
        <f t="shared" si="178"/>
        <v>4856141.3920768593</v>
      </c>
      <c r="EA251" s="67">
        <f t="shared" si="179"/>
        <v>95404.250143293291</v>
      </c>
      <c r="EB251" s="34">
        <f t="shared" si="180"/>
        <v>2.0039806294481741E-2</v>
      </c>
      <c r="EC251" s="61">
        <f t="shared" si="181"/>
        <v>15.553350202688831</v>
      </c>
      <c r="EE251" s="50">
        <v>1207822.4259999997</v>
      </c>
      <c r="EF251" s="51">
        <v>237299.77</v>
      </c>
      <c r="EG251" s="52">
        <f t="shared" si="182"/>
        <v>-970522.65599999973</v>
      </c>
      <c r="EI251" s="70">
        <f t="shared" si="183"/>
        <v>3885618.7360768598</v>
      </c>
      <c r="EJ251" s="51"/>
      <c r="EK251" s="6">
        <v>755</v>
      </c>
      <c r="EL251" s="6" t="s">
        <v>236</v>
      </c>
      <c r="EM251" s="7">
        <v>6134</v>
      </c>
      <c r="EN251" s="7">
        <v>4133876.8332771081</v>
      </c>
      <c r="EO251" s="7">
        <v>-602908.52829372906</v>
      </c>
      <c r="EP251" s="53">
        <v>-1381042</v>
      </c>
      <c r="ER251" s="37">
        <v>2752834.8332771081</v>
      </c>
      <c r="ES251" s="132"/>
      <c r="ET251" s="61">
        <v>2346132.6379669667</v>
      </c>
      <c r="EU251" s="134"/>
      <c r="EV251" s="61">
        <v>5098967.4712440744</v>
      </c>
      <c r="EX251" s="67">
        <v>603860.44931050856</v>
      </c>
      <c r="EY251" s="34">
        <v>0.13433727970524684</v>
      </c>
      <c r="EZ251" s="61">
        <v>98.444807517200616</v>
      </c>
      <c r="FB251" s="50">
        <v>1207822.4259999997</v>
      </c>
      <c r="FC251" s="51">
        <v>237299.77</v>
      </c>
      <c r="FD251" s="52">
        <v>-970522.65599999973</v>
      </c>
      <c r="FF251" s="70">
        <v>4128444.8152440749</v>
      </c>
      <c r="FG251" s="51"/>
      <c r="FH251" s="6">
        <v>755</v>
      </c>
      <c r="FI251" s="6" t="s">
        <v>236</v>
      </c>
      <c r="FJ251" s="7">
        <v>6134</v>
      </c>
      <c r="FK251" s="7">
        <v>4136991.2657639808</v>
      </c>
      <c r="FL251" s="7">
        <v>-597890.59822448948</v>
      </c>
      <c r="FM251" s="53">
        <v>-1381042</v>
      </c>
      <c r="FO251" s="37">
        <v>2755949.2657639808</v>
      </c>
      <c r="FP251" s="132"/>
      <c r="FQ251" s="134">
        <v>2346132.6379669667</v>
      </c>
      <c r="FS251" s="67">
        <v>606974.88179738168</v>
      </c>
      <c r="FT251" s="34">
        <v>0.13503012916838009</v>
      </c>
      <c r="FU251" s="61">
        <v>98.952540234330243</v>
      </c>
      <c r="FW251" s="6">
        <v>755</v>
      </c>
      <c r="FX251" s="6" t="s">
        <v>236</v>
      </c>
      <c r="FY251" s="7">
        <v>6134</v>
      </c>
      <c r="FZ251" s="7">
        <v>6370965.4411063027</v>
      </c>
      <c r="GA251" s="7">
        <v>-589276.85401851893</v>
      </c>
      <c r="GB251" s="53">
        <v>-1381042</v>
      </c>
      <c r="GD251" s="37">
        <f t="shared" si="184"/>
        <v>4989923.4411063027</v>
      </c>
      <c r="GF251" s="67">
        <f t="shared" si="185"/>
        <v>229186.2991727367</v>
      </c>
      <c r="GG251" s="34">
        <f t="shared" si="186"/>
        <v>4.8140926990909869E-2</v>
      </c>
      <c r="GH251" s="61">
        <f t="shared" si="187"/>
        <v>37.363270161841655</v>
      </c>
      <c r="GJ251" s="50">
        <v>1153498.5105600005</v>
      </c>
      <c r="GK251" s="51">
        <v>234966.05200000003</v>
      </c>
      <c r="GL251" s="52">
        <f t="shared" si="188"/>
        <v>-918532.45856000052</v>
      </c>
      <c r="GN251" s="70">
        <f t="shared" si="189"/>
        <v>4071390.982546302</v>
      </c>
      <c r="GO251" s="51"/>
      <c r="GP251" s="125">
        <v>1</v>
      </c>
      <c r="GQ251" s="51"/>
      <c r="GR251" s="106" t="s">
        <v>1145</v>
      </c>
      <c r="GS251" s="88">
        <v>6146</v>
      </c>
      <c r="GT251" s="88">
        <v>6141779.141933566</v>
      </c>
      <c r="GU251" s="88">
        <v>-596351.36575304554</v>
      </c>
      <c r="GV251" s="88">
        <v>-1381042</v>
      </c>
      <c r="GX251" s="97">
        <f t="shared" si="190"/>
        <v>4760737.141933566</v>
      </c>
      <c r="GZ251" s="88">
        <v>-918532.45856000052</v>
      </c>
      <c r="HB251" s="97">
        <f t="shared" si="191"/>
        <v>3842204.6833735653</v>
      </c>
      <c r="HD251" s="110">
        <v>755</v>
      </c>
      <c r="HE251" s="53"/>
    </row>
    <row r="252" spans="1:213" x14ac:dyDescent="0.25">
      <c r="A252" s="6">
        <v>758</v>
      </c>
      <c r="B252" s="6" t="s">
        <v>1146</v>
      </c>
      <c r="C252" s="7">
        <v>8444</v>
      </c>
      <c r="D252" s="7">
        <v>23643949.551975019</v>
      </c>
      <c r="E252" s="7">
        <v>2931063.2603419363</v>
      </c>
      <c r="F252" s="53">
        <v>-881735</v>
      </c>
      <c r="H252" s="37">
        <f t="shared" si="192"/>
        <v>22762214.551975019</v>
      </c>
      <c r="I252" s="132"/>
      <c r="J252" s="61">
        <v>4148818.8161551077</v>
      </c>
      <c r="K252" s="134"/>
      <c r="L252" s="134">
        <f t="shared" si="156"/>
        <v>26911033.368130125</v>
      </c>
      <c r="M252" s="190">
        <f t="shared" si="193"/>
        <v>3187.0006357330799</v>
      </c>
      <c r="O252" s="67">
        <f t="shared" si="194"/>
        <v>1412858.5799584873</v>
      </c>
      <c r="P252" s="34">
        <f t="shared" si="195"/>
        <v>5.5410184913074603E-2</v>
      </c>
      <c r="Q252" s="61">
        <f t="shared" si="196"/>
        <v>167.32100662701177</v>
      </c>
      <c r="S252" s="50">
        <v>81561.72</v>
      </c>
      <c r="T252" s="51">
        <v>35343.412000000004</v>
      </c>
      <c r="U252" s="52">
        <f t="shared" si="197"/>
        <v>-46218.307999999997</v>
      </c>
      <c r="W252" s="50">
        <f t="shared" si="157"/>
        <v>26864815.060130127</v>
      </c>
      <c r="X252" s="52">
        <f t="shared" si="198"/>
        <v>2238734.5883441772</v>
      </c>
      <c r="Y252" s="51"/>
      <c r="Z252" s="6">
        <v>758</v>
      </c>
      <c r="AA252" s="6" t="s">
        <v>237</v>
      </c>
      <c r="AB252" s="7">
        <v>8444</v>
      </c>
      <c r="AC252" s="7">
        <v>23643949.551975019</v>
      </c>
      <c r="AD252" s="7">
        <v>2931063.260341933</v>
      </c>
      <c r="AE252" s="53">
        <v>-718928</v>
      </c>
      <c r="AG252" s="37">
        <f t="shared" si="199"/>
        <v>22925021.551975019</v>
      </c>
      <c r="AH252" s="132"/>
      <c r="AI252" s="61">
        <v>4148818.8161551077</v>
      </c>
      <c r="AJ252" s="134"/>
      <c r="AK252" s="61">
        <f t="shared" si="158"/>
        <v>27073840.368130125</v>
      </c>
      <c r="AM252" s="67">
        <f t="shared" si="200"/>
        <v>1575665.5799584873</v>
      </c>
      <c r="AN252" s="34">
        <f t="shared" si="201"/>
        <v>6.1795230170334531E-2</v>
      </c>
      <c r="AO252" s="61">
        <f t="shared" si="202"/>
        <v>186.60179772127987</v>
      </c>
      <c r="AQ252" s="50">
        <v>81804</v>
      </c>
      <c r="AR252" s="51">
        <v>35448.400000000001</v>
      </c>
      <c r="AS252" s="52">
        <f t="shared" si="159"/>
        <v>-46355.6</v>
      </c>
      <c r="AU252" s="70">
        <f t="shared" si="160"/>
        <v>27027484.768130124</v>
      </c>
      <c r="AV252" s="51"/>
      <c r="AW252" s="6">
        <v>758</v>
      </c>
      <c r="AX252" s="6" t="s">
        <v>237</v>
      </c>
      <c r="AY252" s="7">
        <v>8444</v>
      </c>
      <c r="AZ252" s="7">
        <v>23617770.81258117</v>
      </c>
      <c r="BA252" s="7">
        <v>2931268.3403419345</v>
      </c>
      <c r="BB252" s="53">
        <v>-718928</v>
      </c>
      <c r="BD252" s="37">
        <f t="shared" si="161"/>
        <v>22898842.81258117</v>
      </c>
      <c r="BE252" s="132"/>
      <c r="BF252" s="61">
        <v>4129339.5138522768</v>
      </c>
      <c r="BG252" s="134"/>
      <c r="BH252" s="61">
        <f t="shared" si="162"/>
        <v>27028182.326433446</v>
      </c>
      <c r="BJ252" s="67">
        <f t="shared" si="203"/>
        <v>1530007.5382618085</v>
      </c>
      <c r="BK252" s="34">
        <f t="shared" si="204"/>
        <v>6.0004590562755276E-2</v>
      </c>
      <c r="BL252" s="61">
        <f t="shared" si="205"/>
        <v>181.19463977520232</v>
      </c>
      <c r="BN252" s="50">
        <v>81804</v>
      </c>
      <c r="BO252" s="51">
        <v>35448.400000000001</v>
      </c>
      <c r="BP252" s="52">
        <f t="shared" si="163"/>
        <v>-46355.6</v>
      </c>
      <c r="BR252" s="70">
        <f t="shared" si="164"/>
        <v>26981826.726433445</v>
      </c>
      <c r="BS252" s="51"/>
      <c r="BT252" s="6">
        <v>758</v>
      </c>
      <c r="BU252" s="6" t="s">
        <v>237</v>
      </c>
      <c r="BV252" s="7">
        <v>8444</v>
      </c>
      <c r="BW252" s="7">
        <v>23610790.207057104</v>
      </c>
      <c r="BX252" s="7">
        <v>2931193.3916089884</v>
      </c>
      <c r="BY252" s="53">
        <v>-718928</v>
      </c>
      <c r="CA252" s="37">
        <f t="shared" si="165"/>
        <v>22891862.207057104</v>
      </c>
      <c r="CB252" s="132"/>
      <c r="CC252" s="61">
        <v>4129339.5138522768</v>
      </c>
      <c r="CD252" s="134"/>
      <c r="CE252" s="61">
        <f t="shared" si="166"/>
        <v>27021201.720909379</v>
      </c>
      <c r="CG252" s="67">
        <f t="shared" si="167"/>
        <v>1523026.9327377416</v>
      </c>
      <c r="CH252" s="34">
        <f t="shared" si="168"/>
        <v>5.9730821730983638E-2</v>
      </c>
      <c r="CI252" s="61">
        <f t="shared" si="207"/>
        <v>180.36794561081734</v>
      </c>
      <c r="CK252" s="50">
        <v>81804</v>
      </c>
      <c r="CL252" s="51">
        <v>35448.400000000001</v>
      </c>
      <c r="CM252" s="52">
        <f t="shared" si="169"/>
        <v>-46355.6</v>
      </c>
      <c r="CO252" s="70">
        <f t="shared" si="170"/>
        <v>26974846.120909378</v>
      </c>
      <c r="CP252" s="51"/>
      <c r="CQ252" s="6">
        <v>758</v>
      </c>
      <c r="CR252" s="6" t="s">
        <v>237</v>
      </c>
      <c r="CS252" s="7">
        <v>8444</v>
      </c>
      <c r="CT252" s="7">
        <v>23403188.594924152</v>
      </c>
      <c r="CU252" s="7">
        <v>2931193.3916089884</v>
      </c>
      <c r="CV252" s="53">
        <v>-718928</v>
      </c>
      <c r="CX252" s="37">
        <f t="shared" si="171"/>
        <v>22684260.594924152</v>
      </c>
      <c r="CY252" s="132"/>
      <c r="CZ252" s="61">
        <v>4129339.5138522768</v>
      </c>
      <c r="DA252" s="134"/>
      <c r="DB252" s="61">
        <f t="shared" si="172"/>
        <v>26813600.108776428</v>
      </c>
      <c r="DD252" s="67">
        <f t="shared" si="173"/>
        <v>1315425.32060479</v>
      </c>
      <c r="DE252" s="34">
        <f t="shared" si="174"/>
        <v>5.1588999272802985E-2</v>
      </c>
      <c r="DF252" s="61">
        <f t="shared" si="206"/>
        <v>155.78225019005092</v>
      </c>
      <c r="DH252" s="50">
        <v>81804</v>
      </c>
      <c r="DI252" s="51">
        <v>35448.400000000001</v>
      </c>
      <c r="DJ252" s="52">
        <f t="shared" si="175"/>
        <v>-46355.6</v>
      </c>
      <c r="DL252" s="70">
        <f t="shared" si="176"/>
        <v>26767244.508776426</v>
      </c>
      <c r="DM252" s="51"/>
      <c r="DN252" s="6">
        <v>758</v>
      </c>
      <c r="DO252" s="6" t="s">
        <v>237</v>
      </c>
      <c r="DP252" s="7">
        <v>8444</v>
      </c>
      <c r="DQ252" s="7">
        <v>23481286.364274703</v>
      </c>
      <c r="DR252" s="7">
        <v>2940693.1290455055</v>
      </c>
      <c r="DS252" s="53">
        <v>-718928</v>
      </c>
      <c r="DU252" s="37">
        <f t="shared" si="177"/>
        <v>22762358.364274703</v>
      </c>
      <c r="DV252" s="132"/>
      <c r="DW252" s="61">
        <v>4168946.4617541838</v>
      </c>
      <c r="DX252" s="134"/>
      <c r="DY252" s="61">
        <f t="shared" si="178"/>
        <v>26931304.826028887</v>
      </c>
      <c r="EA252" s="67">
        <f t="shared" si="179"/>
        <v>1433130.0378572494</v>
      </c>
      <c r="EB252" s="34">
        <f t="shared" si="180"/>
        <v>5.620520095117023E-2</v>
      </c>
      <c r="EC252" s="61">
        <f t="shared" si="181"/>
        <v>169.72170036206174</v>
      </c>
      <c r="EE252" s="50">
        <v>81804</v>
      </c>
      <c r="EF252" s="51">
        <v>35448.400000000001</v>
      </c>
      <c r="EG252" s="52">
        <f t="shared" si="182"/>
        <v>-46355.6</v>
      </c>
      <c r="EI252" s="70">
        <f t="shared" si="183"/>
        <v>26884949.226028886</v>
      </c>
      <c r="EJ252" s="51"/>
      <c r="EK252" s="6">
        <v>758</v>
      </c>
      <c r="EL252" s="6" t="s">
        <v>237</v>
      </c>
      <c r="EM252" s="7">
        <v>8444</v>
      </c>
      <c r="EN252" s="7">
        <v>23902046.349872429</v>
      </c>
      <c r="EO252" s="7">
        <v>2940693.1290455055</v>
      </c>
      <c r="EP252" s="53">
        <v>-718928</v>
      </c>
      <c r="ER252" s="37">
        <v>23183118.349872429</v>
      </c>
      <c r="ES252" s="132"/>
      <c r="ET252" s="61">
        <v>4168946.4617541838</v>
      </c>
      <c r="EU252" s="134"/>
      <c r="EV252" s="61">
        <v>27352064.811626613</v>
      </c>
      <c r="EX252" s="67">
        <v>2223204.9234549776</v>
      </c>
      <c r="EY252" s="34">
        <v>8.8472176348178E-2</v>
      </c>
      <c r="EZ252" s="61">
        <v>263.28812452095895</v>
      </c>
      <c r="FB252" s="50">
        <v>81804</v>
      </c>
      <c r="FC252" s="51">
        <v>35448.400000000001</v>
      </c>
      <c r="FD252" s="52">
        <v>-46355.6</v>
      </c>
      <c r="FF252" s="70">
        <v>27305709.211626612</v>
      </c>
      <c r="FG252" s="51"/>
      <c r="FH252" s="6">
        <v>758</v>
      </c>
      <c r="FI252" s="6" t="s">
        <v>237</v>
      </c>
      <c r="FJ252" s="7">
        <v>8444</v>
      </c>
      <c r="FK252" s="7">
        <v>23914681.609316874</v>
      </c>
      <c r="FL252" s="7">
        <v>2956013.5750369066</v>
      </c>
      <c r="FM252" s="53">
        <v>-718928</v>
      </c>
      <c r="FO252" s="37">
        <v>23195753.609316874</v>
      </c>
      <c r="FP252" s="132"/>
      <c r="FQ252" s="134">
        <v>4168946.4617541838</v>
      </c>
      <c r="FS252" s="67">
        <v>2235840.1828994229</v>
      </c>
      <c r="FT252" s="34">
        <v>8.8974994999747342E-2</v>
      </c>
      <c r="FU252" s="61">
        <v>264.78448400040537</v>
      </c>
      <c r="FW252" s="6">
        <v>758</v>
      </c>
      <c r="FX252" s="6" t="s">
        <v>237</v>
      </c>
      <c r="FY252" s="7">
        <v>8444</v>
      </c>
      <c r="FZ252" s="7">
        <v>27686779.562600754</v>
      </c>
      <c r="GA252" s="7">
        <v>2777569.4478432229</v>
      </c>
      <c r="GB252" s="53">
        <v>-718928</v>
      </c>
      <c r="GD252" s="37">
        <f t="shared" si="184"/>
        <v>26967851.562600754</v>
      </c>
      <c r="GF252" s="67">
        <f t="shared" si="185"/>
        <v>1469676.7744291164</v>
      </c>
      <c r="GG252" s="34">
        <f t="shared" si="186"/>
        <v>5.7638508898718722E-2</v>
      </c>
      <c r="GH252" s="61">
        <f t="shared" si="187"/>
        <v>174.04983117350974</v>
      </c>
      <c r="GJ252" s="50">
        <v>80588.075700000001</v>
      </c>
      <c r="GK252" s="51">
        <v>30360.782000000003</v>
      </c>
      <c r="GL252" s="52">
        <f t="shared" si="188"/>
        <v>-50227.293699999995</v>
      </c>
      <c r="GN252" s="70">
        <f t="shared" si="189"/>
        <v>26917624.268900756</v>
      </c>
      <c r="GO252" s="51"/>
      <c r="GP252" s="125">
        <v>19</v>
      </c>
      <c r="GQ252" s="51"/>
      <c r="GR252" s="106" t="s">
        <v>1146</v>
      </c>
      <c r="GS252" s="88">
        <v>8545</v>
      </c>
      <c r="GT252" s="88">
        <v>26217102.788171638</v>
      </c>
      <c r="GU252" s="88">
        <v>2716495.8271398465</v>
      </c>
      <c r="GV252" s="88">
        <v>-718928</v>
      </c>
      <c r="GX252" s="97">
        <f t="shared" si="190"/>
        <v>25498174.788171638</v>
      </c>
      <c r="GZ252" s="88">
        <v>-50227.293699999995</v>
      </c>
      <c r="HB252" s="97">
        <f t="shared" si="191"/>
        <v>25447947.494471639</v>
      </c>
      <c r="HD252" s="110">
        <v>758</v>
      </c>
      <c r="HE252" s="53"/>
    </row>
    <row r="253" spans="1:213" x14ac:dyDescent="0.25">
      <c r="A253" s="6">
        <v>759</v>
      </c>
      <c r="B253" s="6" t="s">
        <v>1147</v>
      </c>
      <c r="C253" s="7">
        <v>2085</v>
      </c>
      <c r="D253" s="7">
        <v>6863939.7239069734</v>
      </c>
      <c r="E253" s="7">
        <v>2373819.1780631514</v>
      </c>
      <c r="F253" s="53">
        <v>-485087</v>
      </c>
      <c r="H253" s="37">
        <f t="shared" si="192"/>
        <v>6378852.7239069734</v>
      </c>
      <c r="I253" s="132"/>
      <c r="J253" s="61">
        <v>1323295.6635954336</v>
      </c>
      <c r="K253" s="134"/>
      <c r="L253" s="134">
        <f t="shared" si="156"/>
        <v>7702148.3875024067</v>
      </c>
      <c r="M253" s="190">
        <f t="shared" si="193"/>
        <v>3694.0759652289721</v>
      </c>
      <c r="O253" s="67">
        <f t="shared" si="194"/>
        <v>19605.04752646666</v>
      </c>
      <c r="P253" s="34">
        <f t="shared" si="195"/>
        <v>2.5518954672799879E-3</v>
      </c>
      <c r="Q253" s="61">
        <f t="shared" si="196"/>
        <v>9.4029004923101489</v>
      </c>
      <c r="S253" s="50">
        <v>87203.0723</v>
      </c>
      <c r="T253" s="51">
        <v>333043.69</v>
      </c>
      <c r="U253" s="52">
        <f t="shared" si="197"/>
        <v>245840.6177</v>
      </c>
      <c r="W253" s="50">
        <f t="shared" si="157"/>
        <v>7947989.005202407</v>
      </c>
      <c r="X253" s="52">
        <f t="shared" si="198"/>
        <v>662332.41710020055</v>
      </c>
      <c r="Y253" s="51"/>
      <c r="Z253" s="6">
        <v>759</v>
      </c>
      <c r="AA253" s="6" t="s">
        <v>238</v>
      </c>
      <c r="AB253" s="7">
        <v>2085</v>
      </c>
      <c r="AC253" s="7">
        <v>6863939.7239069724</v>
      </c>
      <c r="AD253" s="7">
        <v>2373819.1780631505</v>
      </c>
      <c r="AE253" s="53">
        <v>-514240</v>
      </c>
      <c r="AG253" s="37">
        <f t="shared" si="199"/>
        <v>6349699.7239069724</v>
      </c>
      <c r="AH253" s="132"/>
      <c r="AI253" s="61">
        <v>1323295.6635954336</v>
      </c>
      <c r="AJ253" s="134"/>
      <c r="AK253" s="61">
        <f t="shared" si="158"/>
        <v>7672995.3875024058</v>
      </c>
      <c r="AM253" s="67">
        <f t="shared" si="200"/>
        <v>-9547.9524735342711</v>
      </c>
      <c r="AN253" s="34">
        <f t="shared" si="201"/>
        <v>-1.2428114038552463E-3</v>
      </c>
      <c r="AO253" s="61">
        <f t="shared" si="202"/>
        <v>-4.5793537043329842</v>
      </c>
      <c r="AQ253" s="50">
        <v>87462.11</v>
      </c>
      <c r="AR253" s="51">
        <v>334033</v>
      </c>
      <c r="AS253" s="52">
        <f t="shared" si="159"/>
        <v>246570.89</v>
      </c>
      <c r="AU253" s="70">
        <f t="shared" si="160"/>
        <v>7919566.2775024055</v>
      </c>
      <c r="AV253" s="51"/>
      <c r="AW253" s="6">
        <v>759</v>
      </c>
      <c r="AX253" s="6" t="s">
        <v>238</v>
      </c>
      <c r="AY253" s="7">
        <v>2085</v>
      </c>
      <c r="AZ253" s="7">
        <v>6845983.1680994928</v>
      </c>
      <c r="BA253" s="7">
        <v>2373869.9140631505</v>
      </c>
      <c r="BB253" s="53">
        <v>-514240</v>
      </c>
      <c r="BD253" s="37">
        <f t="shared" si="161"/>
        <v>6331743.1680994928</v>
      </c>
      <c r="BE253" s="132"/>
      <c r="BF253" s="61">
        <v>1323849.5307468902</v>
      </c>
      <c r="BG253" s="134"/>
      <c r="BH253" s="61">
        <f t="shared" si="162"/>
        <v>7655592.698846383</v>
      </c>
      <c r="BJ253" s="67">
        <f t="shared" si="203"/>
        <v>-26950.641129557043</v>
      </c>
      <c r="BK253" s="34">
        <f t="shared" si="204"/>
        <v>-3.5080363281935543E-3</v>
      </c>
      <c r="BL253" s="61">
        <f t="shared" si="205"/>
        <v>-12.925966968612491</v>
      </c>
      <c r="BN253" s="50">
        <v>87462.11</v>
      </c>
      <c r="BO253" s="51">
        <v>334033</v>
      </c>
      <c r="BP253" s="52">
        <f t="shared" si="163"/>
        <v>246570.89</v>
      </c>
      <c r="BR253" s="70">
        <f t="shared" si="164"/>
        <v>7902163.5888463827</v>
      </c>
      <c r="BS253" s="51"/>
      <c r="BT253" s="6">
        <v>759</v>
      </c>
      <c r="BU253" s="6" t="s">
        <v>238</v>
      </c>
      <c r="BV253" s="7">
        <v>2085</v>
      </c>
      <c r="BW253" s="7">
        <v>6847493.1891895887</v>
      </c>
      <c r="BX253" s="7">
        <v>2376869.7666396485</v>
      </c>
      <c r="BY253" s="53">
        <v>-514240</v>
      </c>
      <c r="CA253" s="37">
        <f t="shared" si="165"/>
        <v>6333253.1891895887</v>
      </c>
      <c r="CB253" s="132"/>
      <c r="CC253" s="61">
        <v>1323849.5307468902</v>
      </c>
      <c r="CD253" s="134"/>
      <c r="CE253" s="61">
        <f t="shared" si="166"/>
        <v>7657102.7199364789</v>
      </c>
      <c r="CG253" s="67">
        <f t="shared" si="167"/>
        <v>-25440.620039461181</v>
      </c>
      <c r="CH253" s="34">
        <f t="shared" si="168"/>
        <v>-3.3114840897911363E-3</v>
      </c>
      <c r="CI253" s="61">
        <f t="shared" si="207"/>
        <v>-12.201736229957401</v>
      </c>
      <c r="CK253" s="50">
        <v>87462.11</v>
      </c>
      <c r="CL253" s="51">
        <v>334033</v>
      </c>
      <c r="CM253" s="52">
        <f t="shared" si="169"/>
        <v>246570.89</v>
      </c>
      <c r="CO253" s="70">
        <f t="shared" si="170"/>
        <v>7903673.6099364785</v>
      </c>
      <c r="CP253" s="51"/>
      <c r="CQ253" s="6">
        <v>759</v>
      </c>
      <c r="CR253" s="6" t="s">
        <v>238</v>
      </c>
      <c r="CS253" s="7">
        <v>2085</v>
      </c>
      <c r="CT253" s="7">
        <v>7020984.1470285114</v>
      </c>
      <c r="CU253" s="7">
        <v>2376869.7666396485</v>
      </c>
      <c r="CV253" s="53">
        <v>-514240</v>
      </c>
      <c r="CX253" s="37">
        <f t="shared" si="171"/>
        <v>6506744.1470285114</v>
      </c>
      <c r="CY253" s="132"/>
      <c r="CZ253" s="61">
        <v>1323849.5307468902</v>
      </c>
      <c r="DA253" s="134"/>
      <c r="DB253" s="61">
        <f t="shared" si="172"/>
        <v>7830593.6777754016</v>
      </c>
      <c r="DD253" s="67">
        <f t="shared" si="173"/>
        <v>148050.33779946156</v>
      </c>
      <c r="DE253" s="34">
        <f t="shared" si="174"/>
        <v>1.9271005869772966E-2</v>
      </c>
      <c r="DF253" s="61">
        <f t="shared" si="206"/>
        <v>71.007356258734561</v>
      </c>
      <c r="DH253" s="50">
        <v>87462.11</v>
      </c>
      <c r="DI253" s="51">
        <v>334033</v>
      </c>
      <c r="DJ253" s="52">
        <f t="shared" si="175"/>
        <v>246570.89</v>
      </c>
      <c r="DL253" s="70">
        <f t="shared" si="176"/>
        <v>8077164.5677754013</v>
      </c>
      <c r="DM253" s="51"/>
      <c r="DN253" s="6">
        <v>759</v>
      </c>
      <c r="DO253" s="6" t="s">
        <v>238</v>
      </c>
      <c r="DP253" s="7">
        <v>2085</v>
      </c>
      <c r="DQ253" s="7">
        <v>7035328.8830455896</v>
      </c>
      <c r="DR253" s="7">
        <v>2378367.9518660186</v>
      </c>
      <c r="DS253" s="53">
        <v>-514240</v>
      </c>
      <c r="DU253" s="37">
        <f t="shared" si="177"/>
        <v>6521088.8830455896</v>
      </c>
      <c r="DV253" s="132"/>
      <c r="DW253" s="61">
        <v>1327798.0304602627</v>
      </c>
      <c r="DX253" s="134"/>
      <c r="DY253" s="61">
        <f t="shared" si="178"/>
        <v>7848886.9135058522</v>
      </c>
      <c r="EA253" s="67">
        <f t="shared" si="179"/>
        <v>166343.57352991216</v>
      </c>
      <c r="EB253" s="34">
        <f t="shared" si="180"/>
        <v>2.1652149056465082E-2</v>
      </c>
      <c r="EC253" s="61">
        <f t="shared" si="181"/>
        <v>79.781090422020213</v>
      </c>
      <c r="EE253" s="50">
        <v>87462.11</v>
      </c>
      <c r="EF253" s="51">
        <v>334033</v>
      </c>
      <c r="EG253" s="52">
        <f t="shared" si="182"/>
        <v>246570.89</v>
      </c>
      <c r="EI253" s="70">
        <f t="shared" si="183"/>
        <v>8095457.8035058519</v>
      </c>
      <c r="EJ253" s="51"/>
      <c r="EK253" s="6">
        <v>759</v>
      </c>
      <c r="EL253" s="6" t="s">
        <v>238</v>
      </c>
      <c r="EM253" s="7">
        <v>2085</v>
      </c>
      <c r="EN253" s="7">
        <v>7143147.1199132735</v>
      </c>
      <c r="EO253" s="7">
        <v>2378367.9518660186</v>
      </c>
      <c r="EP253" s="53">
        <v>-514240</v>
      </c>
      <c r="ER253" s="37">
        <v>6628907.1199132735</v>
      </c>
      <c r="ES253" s="132"/>
      <c r="ET253" s="61">
        <v>1327798.0304602627</v>
      </c>
      <c r="EU253" s="134"/>
      <c r="EV253" s="61">
        <v>7956705.1503735362</v>
      </c>
      <c r="EX253" s="67">
        <v>365528.89039759617</v>
      </c>
      <c r="EY253" s="34">
        <v>4.8151811771889312E-2</v>
      </c>
      <c r="EZ253" s="61">
        <v>175.31361649764804</v>
      </c>
      <c r="FB253" s="50">
        <v>87462.11</v>
      </c>
      <c r="FC253" s="51">
        <v>334033</v>
      </c>
      <c r="FD253" s="52">
        <v>246570.89</v>
      </c>
      <c r="FF253" s="70">
        <v>8203276.0403735358</v>
      </c>
      <c r="FG253" s="51"/>
      <c r="FH253" s="6">
        <v>759</v>
      </c>
      <c r="FI253" s="6" t="s">
        <v>238</v>
      </c>
      <c r="FJ253" s="7">
        <v>2085</v>
      </c>
      <c r="FK253" s="7">
        <v>7142883.1240280848</v>
      </c>
      <c r="FL253" s="7">
        <v>2378758.0191771104</v>
      </c>
      <c r="FM253" s="53">
        <v>-514240</v>
      </c>
      <c r="FO253" s="37">
        <v>6628643.1240280848</v>
      </c>
      <c r="FP253" s="132"/>
      <c r="FQ253" s="134">
        <v>1327798.0304602627</v>
      </c>
      <c r="FS253" s="67">
        <v>365264.89451240748</v>
      </c>
      <c r="FT253" s="34">
        <v>4.8117035094843809E-2</v>
      </c>
      <c r="FU253" s="61">
        <v>175.18699976614269</v>
      </c>
      <c r="FW253" s="6">
        <v>759</v>
      </c>
      <c r="FX253" s="6" t="s">
        <v>238</v>
      </c>
      <c r="FY253" s="7">
        <v>2085</v>
      </c>
      <c r="FZ253" s="7">
        <v>8409055.864744857</v>
      </c>
      <c r="GA253" s="7">
        <v>2387088.8975397265</v>
      </c>
      <c r="GB253" s="53">
        <v>-514240</v>
      </c>
      <c r="GD253" s="37">
        <f t="shared" si="184"/>
        <v>7894815.864744857</v>
      </c>
      <c r="GF253" s="67">
        <f t="shared" si="185"/>
        <v>212272.52476891689</v>
      </c>
      <c r="GG253" s="34">
        <f t="shared" si="186"/>
        <v>2.7630501433602284E-2</v>
      </c>
      <c r="GH253" s="61">
        <f t="shared" si="187"/>
        <v>101.80936439756206</v>
      </c>
      <c r="GJ253" s="50">
        <v>48841.258000000002</v>
      </c>
      <c r="GK253" s="51">
        <v>359049.24800000002</v>
      </c>
      <c r="GL253" s="52">
        <f t="shared" si="188"/>
        <v>310207.99</v>
      </c>
      <c r="GN253" s="70">
        <f t="shared" si="189"/>
        <v>8205023.8547448572</v>
      </c>
      <c r="GO253" s="51"/>
      <c r="GP253" s="125">
        <v>14</v>
      </c>
      <c r="GQ253" s="51"/>
      <c r="GR253" s="106" t="s">
        <v>1147</v>
      </c>
      <c r="GS253" s="88">
        <v>2114</v>
      </c>
      <c r="GT253" s="88">
        <v>8196783.3399759401</v>
      </c>
      <c r="GU253" s="88">
        <v>2453032.1886543832</v>
      </c>
      <c r="GV253" s="88">
        <v>-514240</v>
      </c>
      <c r="GX253" s="97">
        <f t="shared" si="190"/>
        <v>7682543.3399759401</v>
      </c>
      <c r="GZ253" s="88">
        <v>310207.99</v>
      </c>
      <c r="HB253" s="97">
        <f t="shared" si="191"/>
        <v>7992751.3299759403</v>
      </c>
      <c r="HD253" s="110">
        <v>759</v>
      </c>
      <c r="HE253" s="53"/>
    </row>
    <row r="254" spans="1:213" x14ac:dyDescent="0.25">
      <c r="A254" s="6">
        <v>761</v>
      </c>
      <c r="B254" s="6" t="s">
        <v>1148</v>
      </c>
      <c r="C254" s="7">
        <v>8828</v>
      </c>
      <c r="D254" s="7">
        <v>22210410.435695518</v>
      </c>
      <c r="E254" s="7">
        <v>6808887.6836023023</v>
      </c>
      <c r="F254" s="53">
        <v>-264496</v>
      </c>
      <c r="H254" s="37">
        <f t="shared" si="192"/>
        <v>21945914.435695518</v>
      </c>
      <c r="I254" s="132"/>
      <c r="J254" s="61">
        <v>4924140.8327090694</v>
      </c>
      <c r="K254" s="134"/>
      <c r="L254" s="134">
        <f t="shared" si="156"/>
        <v>26870055.268404588</v>
      </c>
      <c r="M254" s="190">
        <f t="shared" si="193"/>
        <v>3043.7307734939495</v>
      </c>
      <c r="O254" s="67">
        <f t="shared" si="194"/>
        <v>1253820.6907305345</v>
      </c>
      <c r="P254" s="34">
        <f t="shared" si="195"/>
        <v>4.8946330770382143E-2</v>
      </c>
      <c r="Q254" s="61">
        <f t="shared" si="196"/>
        <v>142.02771757255715</v>
      </c>
      <c r="S254" s="50">
        <v>161179.55234000002</v>
      </c>
      <c r="T254" s="51">
        <v>308643.14210000006</v>
      </c>
      <c r="U254" s="52">
        <f t="shared" si="197"/>
        <v>147463.58976000003</v>
      </c>
      <c r="W254" s="50">
        <f t="shared" si="157"/>
        <v>27017518.85816459</v>
      </c>
      <c r="X254" s="52">
        <f t="shared" si="198"/>
        <v>2251459.9048470492</v>
      </c>
      <c r="Y254" s="51"/>
      <c r="Z254" s="6">
        <v>761</v>
      </c>
      <c r="AA254" s="6" t="s">
        <v>239</v>
      </c>
      <c r="AB254" s="7">
        <v>8828</v>
      </c>
      <c r="AC254" s="7">
        <v>22210410.43569551</v>
      </c>
      <c r="AD254" s="7">
        <v>6808887.6836023023</v>
      </c>
      <c r="AE254" s="53">
        <v>-203894</v>
      </c>
      <c r="AG254" s="37">
        <f t="shared" si="199"/>
        <v>22006516.43569551</v>
      </c>
      <c r="AH254" s="132"/>
      <c r="AI254" s="61">
        <v>4924140.8327090694</v>
      </c>
      <c r="AJ254" s="134"/>
      <c r="AK254" s="61">
        <f t="shared" si="158"/>
        <v>26930657.268404581</v>
      </c>
      <c r="AM254" s="67">
        <f t="shared" si="200"/>
        <v>1314422.690730527</v>
      </c>
      <c r="AN254" s="34">
        <f t="shared" si="201"/>
        <v>5.1312096114083765E-2</v>
      </c>
      <c r="AO254" s="61">
        <f t="shared" si="202"/>
        <v>148.89246609996908</v>
      </c>
      <c r="AQ254" s="50">
        <v>161658.33800000002</v>
      </c>
      <c r="AR254" s="51">
        <v>309559.97000000003</v>
      </c>
      <c r="AS254" s="52">
        <f t="shared" si="159"/>
        <v>147901.63200000001</v>
      </c>
      <c r="AU254" s="70">
        <f t="shared" si="160"/>
        <v>27078558.90040458</v>
      </c>
      <c r="AV254" s="51"/>
      <c r="AW254" s="6">
        <v>761</v>
      </c>
      <c r="AX254" s="6" t="s">
        <v>239</v>
      </c>
      <c r="AY254" s="7">
        <v>8828</v>
      </c>
      <c r="AZ254" s="7">
        <v>22207393.94117865</v>
      </c>
      <c r="BA254" s="7">
        <v>6809101.739602305</v>
      </c>
      <c r="BB254" s="53">
        <v>-203894</v>
      </c>
      <c r="BD254" s="37">
        <f t="shared" si="161"/>
        <v>22003499.94117865</v>
      </c>
      <c r="BE254" s="132"/>
      <c r="BF254" s="61">
        <v>4888535.7087639105</v>
      </c>
      <c r="BG254" s="134"/>
      <c r="BH254" s="61">
        <f t="shared" si="162"/>
        <v>26892035.649942562</v>
      </c>
      <c r="BJ254" s="67">
        <f t="shared" si="203"/>
        <v>1275801.0722685084</v>
      </c>
      <c r="BK254" s="34">
        <f t="shared" si="204"/>
        <v>4.9804395271287785E-2</v>
      </c>
      <c r="BL254" s="61">
        <f t="shared" si="205"/>
        <v>144.51756595701272</v>
      </c>
      <c r="BN254" s="50">
        <v>161658.33800000002</v>
      </c>
      <c r="BO254" s="51">
        <v>309559.97000000003</v>
      </c>
      <c r="BP254" s="52">
        <f t="shared" si="163"/>
        <v>147901.63200000001</v>
      </c>
      <c r="BR254" s="70">
        <f t="shared" si="164"/>
        <v>27039937.281942561</v>
      </c>
      <c r="BS254" s="51"/>
      <c r="BT254" s="6">
        <v>761</v>
      </c>
      <c r="BU254" s="6" t="s">
        <v>239</v>
      </c>
      <c r="BV254" s="7">
        <v>8828</v>
      </c>
      <c r="BW254" s="7">
        <v>22220082.985313196</v>
      </c>
      <c r="BX254" s="7">
        <v>6829517.961322926</v>
      </c>
      <c r="BY254" s="53">
        <v>-203894</v>
      </c>
      <c r="CA254" s="37">
        <f t="shared" si="165"/>
        <v>22016188.985313196</v>
      </c>
      <c r="CB254" s="132"/>
      <c r="CC254" s="61">
        <v>4888535.7087639105</v>
      </c>
      <c r="CD254" s="134"/>
      <c r="CE254" s="61">
        <f t="shared" si="166"/>
        <v>26904724.694077104</v>
      </c>
      <c r="CG254" s="67">
        <f t="shared" si="167"/>
        <v>1288490.1164030507</v>
      </c>
      <c r="CH254" s="34">
        <f t="shared" si="168"/>
        <v>5.029974692400889E-2</v>
      </c>
      <c r="CI254" s="61">
        <f t="shared" si="207"/>
        <v>145.95492936146928</v>
      </c>
      <c r="CK254" s="50">
        <v>161658.33800000002</v>
      </c>
      <c r="CL254" s="51">
        <v>309559.97000000003</v>
      </c>
      <c r="CM254" s="52">
        <f t="shared" si="169"/>
        <v>147901.63200000001</v>
      </c>
      <c r="CO254" s="70">
        <f t="shared" si="170"/>
        <v>27052626.326077104</v>
      </c>
      <c r="CP254" s="51"/>
      <c r="CQ254" s="6">
        <v>761</v>
      </c>
      <c r="CR254" s="6" t="s">
        <v>239</v>
      </c>
      <c r="CS254" s="7">
        <v>8828</v>
      </c>
      <c r="CT254" s="7">
        <v>21642016.602857251</v>
      </c>
      <c r="CU254" s="7">
        <v>6829517.961322926</v>
      </c>
      <c r="CV254" s="53">
        <v>-203894</v>
      </c>
      <c r="CX254" s="37">
        <f t="shared" si="171"/>
        <v>21438122.602857251</v>
      </c>
      <c r="CY254" s="132"/>
      <c r="CZ254" s="61">
        <v>4888535.7087639105</v>
      </c>
      <c r="DA254" s="134"/>
      <c r="DB254" s="61">
        <f t="shared" si="172"/>
        <v>26326658.311621159</v>
      </c>
      <c r="DD254" s="67">
        <f t="shared" si="173"/>
        <v>710423.73394710571</v>
      </c>
      <c r="DE254" s="34">
        <f t="shared" si="174"/>
        <v>2.7733339644159832E-2</v>
      </c>
      <c r="DF254" s="61">
        <f t="shared" si="206"/>
        <v>80.473916396364487</v>
      </c>
      <c r="DH254" s="50">
        <v>161658.33800000002</v>
      </c>
      <c r="DI254" s="51">
        <v>309559.97000000003</v>
      </c>
      <c r="DJ254" s="52">
        <f t="shared" si="175"/>
        <v>147901.63200000001</v>
      </c>
      <c r="DL254" s="70">
        <f t="shared" si="176"/>
        <v>26474559.943621159</v>
      </c>
      <c r="DM254" s="51"/>
      <c r="DN254" s="6">
        <v>761</v>
      </c>
      <c r="DO254" s="6" t="s">
        <v>239</v>
      </c>
      <c r="DP254" s="7">
        <v>8828</v>
      </c>
      <c r="DQ254" s="7">
        <v>21704548.184554316</v>
      </c>
      <c r="DR254" s="7">
        <v>6833837.5656916797</v>
      </c>
      <c r="DS254" s="53">
        <v>-203894</v>
      </c>
      <c r="DU254" s="37">
        <f t="shared" si="177"/>
        <v>21500654.184554316</v>
      </c>
      <c r="DV254" s="132"/>
      <c r="DW254" s="61">
        <v>4925568.1039679358</v>
      </c>
      <c r="DX254" s="134"/>
      <c r="DY254" s="61">
        <f t="shared" si="178"/>
        <v>26426222.288522251</v>
      </c>
      <c r="EA254" s="67">
        <f t="shared" si="179"/>
        <v>809987.71084819734</v>
      </c>
      <c r="EB254" s="34">
        <f t="shared" si="180"/>
        <v>3.1620092656168358E-2</v>
      </c>
      <c r="EC254" s="61">
        <f t="shared" si="181"/>
        <v>91.752119488921309</v>
      </c>
      <c r="EE254" s="50">
        <v>161658.33800000002</v>
      </c>
      <c r="EF254" s="51">
        <v>309559.97000000003</v>
      </c>
      <c r="EG254" s="52">
        <f t="shared" si="182"/>
        <v>147901.63200000001</v>
      </c>
      <c r="EI254" s="70">
        <f t="shared" si="183"/>
        <v>26574123.92052225</v>
      </c>
      <c r="EJ254" s="51"/>
      <c r="EK254" s="6">
        <v>761</v>
      </c>
      <c r="EL254" s="6" t="s">
        <v>239</v>
      </c>
      <c r="EM254" s="7">
        <v>8828</v>
      </c>
      <c r="EN254" s="7">
        <v>22126707.286390338</v>
      </c>
      <c r="EO254" s="7">
        <v>6833837.5656916797</v>
      </c>
      <c r="EP254" s="53">
        <v>-203894</v>
      </c>
      <c r="ER254" s="37">
        <v>21922813.286390338</v>
      </c>
      <c r="ES254" s="132"/>
      <c r="ET254" s="61">
        <v>4925568.1039679358</v>
      </c>
      <c r="EU254" s="134"/>
      <c r="EV254" s="61">
        <v>26848381.390358273</v>
      </c>
      <c r="EX254" s="67">
        <v>1617625.992684219</v>
      </c>
      <c r="EY254" s="34">
        <v>6.4113260470724673E-2</v>
      </c>
      <c r="EZ254" s="61">
        <v>183.23810519757805</v>
      </c>
      <c r="FB254" s="50">
        <v>161658.33800000002</v>
      </c>
      <c r="FC254" s="51">
        <v>309559.97000000003</v>
      </c>
      <c r="FD254" s="52">
        <v>147901.63200000001</v>
      </c>
      <c r="FF254" s="70">
        <v>26996283.022358272</v>
      </c>
      <c r="FG254" s="51"/>
      <c r="FH254" s="6">
        <v>761</v>
      </c>
      <c r="FI254" s="6" t="s">
        <v>239</v>
      </c>
      <c r="FJ254" s="7">
        <v>8828</v>
      </c>
      <c r="FK254" s="7">
        <v>22141003.929943927</v>
      </c>
      <c r="FL254" s="7">
        <v>6850885.0326743145</v>
      </c>
      <c r="FM254" s="53">
        <v>-203894</v>
      </c>
      <c r="FO254" s="37">
        <v>21937109.929943927</v>
      </c>
      <c r="FP254" s="132"/>
      <c r="FQ254" s="134">
        <v>4925568.1039679358</v>
      </c>
      <c r="FS254" s="67">
        <v>1631922.6362378076</v>
      </c>
      <c r="FT254" s="34">
        <v>6.4679896044184615E-2</v>
      </c>
      <c r="FU254" s="61">
        <v>184.85757093767643</v>
      </c>
      <c r="FW254" s="6">
        <v>761</v>
      </c>
      <c r="FX254" s="6" t="s">
        <v>239</v>
      </c>
      <c r="FY254" s="7">
        <v>8828</v>
      </c>
      <c r="FZ254" s="7">
        <v>26967803.561317157</v>
      </c>
      <c r="GA254" s="7">
        <v>6995578.4595657485</v>
      </c>
      <c r="GB254" s="53">
        <v>-203894</v>
      </c>
      <c r="GD254" s="37">
        <f t="shared" si="184"/>
        <v>26763909.561317157</v>
      </c>
      <c r="GF254" s="67">
        <f t="shared" si="185"/>
        <v>1147674.9836431034</v>
      </c>
      <c r="GG254" s="34">
        <f t="shared" si="186"/>
        <v>4.4802641862257332E-2</v>
      </c>
      <c r="GH254" s="61">
        <f t="shared" si="187"/>
        <v>130.00396280506382</v>
      </c>
      <c r="GJ254" s="50">
        <v>110434.04444</v>
      </c>
      <c r="GK254" s="51">
        <v>272059.0074</v>
      </c>
      <c r="GL254" s="52">
        <f t="shared" si="188"/>
        <v>161624.96296</v>
      </c>
      <c r="GN254" s="70">
        <f t="shared" si="189"/>
        <v>26925534.524277158</v>
      </c>
      <c r="GO254" s="51"/>
      <c r="GP254" s="125">
        <v>2</v>
      </c>
      <c r="GQ254" s="51"/>
      <c r="GR254" s="106" t="s">
        <v>1148</v>
      </c>
      <c r="GS254" s="88">
        <v>8919</v>
      </c>
      <c r="GT254" s="88">
        <v>25820128.577674054</v>
      </c>
      <c r="GU254" s="88">
        <v>6688067.1800786126</v>
      </c>
      <c r="GV254" s="88">
        <v>-203894</v>
      </c>
      <c r="GX254" s="97">
        <f t="shared" si="190"/>
        <v>25616234.577674054</v>
      </c>
      <c r="GZ254" s="88">
        <v>161624.96296</v>
      </c>
      <c r="HB254" s="97">
        <f t="shared" si="191"/>
        <v>25777859.540634055</v>
      </c>
      <c r="HD254" s="110">
        <v>761</v>
      </c>
      <c r="HE254" s="53"/>
    </row>
    <row r="255" spans="1:213" x14ac:dyDescent="0.25">
      <c r="A255" s="6">
        <v>762</v>
      </c>
      <c r="B255" s="6" t="s">
        <v>1149</v>
      </c>
      <c r="C255" s="7">
        <v>3967</v>
      </c>
      <c r="D255" s="7">
        <v>13256791.262836173</v>
      </c>
      <c r="E255" s="7">
        <v>3232390.3355500195</v>
      </c>
      <c r="F255" s="53">
        <v>-40628</v>
      </c>
      <c r="H255" s="37">
        <f t="shared" si="192"/>
        <v>13216163.262836173</v>
      </c>
      <c r="I255" s="132"/>
      <c r="J255" s="61">
        <v>2395308.2686435571</v>
      </c>
      <c r="K255" s="134"/>
      <c r="L255" s="134">
        <f t="shared" si="156"/>
        <v>15611471.531479731</v>
      </c>
      <c r="M255" s="190">
        <f t="shared" si="193"/>
        <v>3935.3343916006379</v>
      </c>
      <c r="O255" s="67">
        <f t="shared" si="194"/>
        <v>411921.44284454919</v>
      </c>
      <c r="P255" s="34">
        <f t="shared" si="195"/>
        <v>2.7100897095141387E-2</v>
      </c>
      <c r="Q255" s="61">
        <f t="shared" si="196"/>
        <v>103.83701609391207</v>
      </c>
      <c r="S255" s="50">
        <v>70102.298340000008</v>
      </c>
      <c r="T255" s="51">
        <v>91281.15830000001</v>
      </c>
      <c r="U255" s="52">
        <f t="shared" si="197"/>
        <v>21178.859960000002</v>
      </c>
      <c r="W255" s="50">
        <f t="shared" si="157"/>
        <v>15632650.39143973</v>
      </c>
      <c r="X255" s="52">
        <f t="shared" si="198"/>
        <v>1302720.8659533109</v>
      </c>
      <c r="Y255" s="51"/>
      <c r="Z255" s="6">
        <v>762</v>
      </c>
      <c r="AA255" s="6" t="s">
        <v>240</v>
      </c>
      <c r="AB255" s="7">
        <v>3967</v>
      </c>
      <c r="AC255" s="7">
        <v>13256791.262836177</v>
      </c>
      <c r="AD255" s="7">
        <v>3232390.3355500195</v>
      </c>
      <c r="AE255" s="53">
        <v>-279330</v>
      </c>
      <c r="AG255" s="37">
        <f t="shared" si="199"/>
        <v>12977461.262836177</v>
      </c>
      <c r="AH255" s="132"/>
      <c r="AI255" s="61">
        <v>2395308.2686435571</v>
      </c>
      <c r="AJ255" s="134"/>
      <c r="AK255" s="61">
        <f t="shared" si="158"/>
        <v>15372769.531479735</v>
      </c>
      <c r="AM255" s="67">
        <f t="shared" si="200"/>
        <v>173219.44284455292</v>
      </c>
      <c r="AN255" s="34">
        <f t="shared" si="201"/>
        <v>1.1396353302198754E-2</v>
      </c>
      <c r="AO255" s="61">
        <f t="shared" si="202"/>
        <v>43.665097767721939</v>
      </c>
      <c r="AQ255" s="50">
        <v>70310.538</v>
      </c>
      <c r="AR255" s="51">
        <v>91552.31</v>
      </c>
      <c r="AS255" s="52">
        <f t="shared" si="159"/>
        <v>21241.771999999997</v>
      </c>
      <c r="AU255" s="70">
        <f t="shared" si="160"/>
        <v>15394011.303479735</v>
      </c>
      <c r="AV255" s="51"/>
      <c r="AW255" s="6">
        <v>762</v>
      </c>
      <c r="AX255" s="6" t="s">
        <v>240</v>
      </c>
      <c r="AY255" s="7">
        <v>3967</v>
      </c>
      <c r="AZ255" s="7">
        <v>13264072.328773504</v>
      </c>
      <c r="BA255" s="7">
        <v>3232488.1355500198</v>
      </c>
      <c r="BB255" s="53">
        <v>-279330</v>
      </c>
      <c r="BD255" s="37">
        <f t="shared" si="161"/>
        <v>12984742.328773504</v>
      </c>
      <c r="BE255" s="132"/>
      <c r="BF255" s="61">
        <v>2399598.9059594763</v>
      </c>
      <c r="BG255" s="134"/>
      <c r="BH255" s="61">
        <f t="shared" si="162"/>
        <v>15384341.23473298</v>
      </c>
      <c r="BJ255" s="67">
        <f t="shared" si="203"/>
        <v>184791.1460977979</v>
      </c>
      <c r="BK255" s="34">
        <f t="shared" si="204"/>
        <v>1.2157672103463617E-2</v>
      </c>
      <c r="BL255" s="61">
        <f t="shared" si="205"/>
        <v>46.582088756692187</v>
      </c>
      <c r="BN255" s="50">
        <v>70310.538</v>
      </c>
      <c r="BO255" s="51">
        <v>91552.31</v>
      </c>
      <c r="BP255" s="52">
        <f t="shared" si="163"/>
        <v>21241.771999999997</v>
      </c>
      <c r="BR255" s="70">
        <f t="shared" si="164"/>
        <v>15405583.00673298</v>
      </c>
      <c r="BS255" s="51"/>
      <c r="BT255" s="6">
        <v>762</v>
      </c>
      <c r="BU255" s="6" t="s">
        <v>240</v>
      </c>
      <c r="BV255" s="7">
        <v>3967</v>
      </c>
      <c r="BW255" s="7">
        <v>13200301.597039886</v>
      </c>
      <c r="BX255" s="7">
        <v>3169606.4763251375</v>
      </c>
      <c r="BY255" s="53">
        <v>-279330</v>
      </c>
      <c r="CA255" s="37">
        <f t="shared" si="165"/>
        <v>12920971.597039886</v>
      </c>
      <c r="CB255" s="132"/>
      <c r="CC255" s="61">
        <v>2399598.9059594763</v>
      </c>
      <c r="CD255" s="134"/>
      <c r="CE255" s="61">
        <f t="shared" si="166"/>
        <v>15320570.502999362</v>
      </c>
      <c r="CG255" s="67">
        <f t="shared" si="167"/>
        <v>121020.4143641796</v>
      </c>
      <c r="CH255" s="34">
        <f t="shared" si="168"/>
        <v>7.9621050398503215E-3</v>
      </c>
      <c r="CI255" s="61">
        <f t="shared" si="207"/>
        <v>30.506784563695387</v>
      </c>
      <c r="CK255" s="50">
        <v>70310.538</v>
      </c>
      <c r="CL255" s="51">
        <v>91552.31</v>
      </c>
      <c r="CM255" s="52">
        <f t="shared" si="169"/>
        <v>21241.771999999997</v>
      </c>
      <c r="CO255" s="70">
        <f t="shared" si="170"/>
        <v>15341812.274999361</v>
      </c>
      <c r="CP255" s="51"/>
      <c r="CQ255" s="6">
        <v>762</v>
      </c>
      <c r="CR255" s="6" t="s">
        <v>240</v>
      </c>
      <c r="CS255" s="7">
        <v>3967</v>
      </c>
      <c r="CT255" s="7">
        <v>13101894.110923495</v>
      </c>
      <c r="CU255" s="7">
        <v>3169606.4763251375</v>
      </c>
      <c r="CV255" s="53">
        <v>-279330</v>
      </c>
      <c r="CX255" s="37">
        <f t="shared" si="171"/>
        <v>12822564.110923495</v>
      </c>
      <c r="CY255" s="132"/>
      <c r="CZ255" s="61">
        <v>2399598.9059594763</v>
      </c>
      <c r="DA255" s="134"/>
      <c r="DB255" s="61">
        <f t="shared" si="172"/>
        <v>15222163.016882971</v>
      </c>
      <c r="DD255" s="67">
        <f t="shared" si="173"/>
        <v>22612.928247788921</v>
      </c>
      <c r="DE255" s="34">
        <f t="shared" si="174"/>
        <v>1.4877366840415085E-3</v>
      </c>
      <c r="DF255" s="61">
        <f t="shared" si="206"/>
        <v>5.7002592003501187</v>
      </c>
      <c r="DH255" s="50">
        <v>70310.538</v>
      </c>
      <c r="DI255" s="51">
        <v>91552.31</v>
      </c>
      <c r="DJ255" s="52">
        <f t="shared" si="175"/>
        <v>21241.771999999997</v>
      </c>
      <c r="DL255" s="70">
        <f t="shared" si="176"/>
        <v>15243404.788882971</v>
      </c>
      <c r="DM255" s="51"/>
      <c r="DN255" s="6">
        <v>762</v>
      </c>
      <c r="DO255" s="6" t="s">
        <v>240</v>
      </c>
      <c r="DP255" s="7">
        <v>3967</v>
      </c>
      <c r="DQ255" s="7">
        <v>13155842.367784031</v>
      </c>
      <c r="DR255" s="7">
        <v>3183527.6789748063</v>
      </c>
      <c r="DS255" s="53">
        <v>-279330</v>
      </c>
      <c r="DU255" s="37">
        <f t="shared" si="177"/>
        <v>12876512.367784031</v>
      </c>
      <c r="DV255" s="132"/>
      <c r="DW255" s="61">
        <v>2410762.8295387547</v>
      </c>
      <c r="DX255" s="134"/>
      <c r="DY255" s="61">
        <f t="shared" si="178"/>
        <v>15287275.197322786</v>
      </c>
      <c r="EA255" s="67">
        <f t="shared" si="179"/>
        <v>87725.108687603846</v>
      </c>
      <c r="EB255" s="34">
        <f t="shared" si="180"/>
        <v>5.7715595643318789E-3</v>
      </c>
      <c r="EC255" s="61">
        <f t="shared" si="181"/>
        <v>22.113715323318338</v>
      </c>
      <c r="EE255" s="50">
        <v>70310.538</v>
      </c>
      <c r="EF255" s="51">
        <v>91552.31</v>
      </c>
      <c r="EG255" s="52">
        <f t="shared" si="182"/>
        <v>21241.771999999997</v>
      </c>
      <c r="EI255" s="70">
        <f t="shared" si="183"/>
        <v>15308516.969322786</v>
      </c>
      <c r="EJ255" s="51"/>
      <c r="EK255" s="6">
        <v>762</v>
      </c>
      <c r="EL255" s="6" t="s">
        <v>240</v>
      </c>
      <c r="EM255" s="7">
        <v>3967</v>
      </c>
      <c r="EN255" s="7">
        <v>13371605.005102195</v>
      </c>
      <c r="EO255" s="7">
        <v>3183527.6789748063</v>
      </c>
      <c r="EP255" s="53">
        <v>-279330</v>
      </c>
      <c r="ER255" s="37">
        <v>13092275.005102195</v>
      </c>
      <c r="ES255" s="132"/>
      <c r="ET255" s="61">
        <v>2410762.8295387547</v>
      </c>
      <c r="EU255" s="134"/>
      <c r="EV255" s="61">
        <v>15503037.83464095</v>
      </c>
      <c r="EX255" s="67">
        <v>479609.24600576796</v>
      </c>
      <c r="EY255" s="34">
        <v>3.1924087313103706E-2</v>
      </c>
      <c r="EZ255" s="61">
        <v>120.89973430949533</v>
      </c>
      <c r="FB255" s="50">
        <v>70310.538</v>
      </c>
      <c r="FC255" s="51">
        <v>91552.31</v>
      </c>
      <c r="FD255" s="52">
        <v>21241.771999999997</v>
      </c>
      <c r="FF255" s="70">
        <v>15524279.60664095</v>
      </c>
      <c r="FG255" s="51"/>
      <c r="FH255" s="6">
        <v>762</v>
      </c>
      <c r="FI255" s="6" t="s">
        <v>240</v>
      </c>
      <c r="FJ255" s="7">
        <v>3967</v>
      </c>
      <c r="FK255" s="7">
        <v>13351608.592560701</v>
      </c>
      <c r="FL255" s="7">
        <v>3164769.9390467121</v>
      </c>
      <c r="FM255" s="53">
        <v>-279330</v>
      </c>
      <c r="FO255" s="37">
        <v>13072278.592560701</v>
      </c>
      <c r="FP255" s="132"/>
      <c r="FQ255" s="134">
        <v>2410762.8295387547</v>
      </c>
      <c r="FS255" s="67">
        <v>459612.83346427418</v>
      </c>
      <c r="FT255" s="34">
        <v>3.0593072064252956E-2</v>
      </c>
      <c r="FU255" s="61">
        <v>115.85904549137237</v>
      </c>
      <c r="FW255" s="6">
        <v>762</v>
      </c>
      <c r="FX255" s="6" t="s">
        <v>240</v>
      </c>
      <c r="FY255" s="7">
        <v>3967</v>
      </c>
      <c r="FZ255" s="7">
        <v>15813429.250273487</v>
      </c>
      <c r="GA255" s="7">
        <v>3350928.7168312706</v>
      </c>
      <c r="GB255" s="53">
        <v>-279330</v>
      </c>
      <c r="GD255" s="37">
        <f t="shared" si="184"/>
        <v>15534099.250273487</v>
      </c>
      <c r="GF255" s="67">
        <f t="shared" si="185"/>
        <v>334549.16163830459</v>
      </c>
      <c r="GG255" s="34">
        <f t="shared" si="186"/>
        <v>2.2010464762930681E-2</v>
      </c>
      <c r="GH255" s="61">
        <f t="shared" si="187"/>
        <v>84.333037972852182</v>
      </c>
      <c r="GJ255" s="50">
        <v>72034.255380000002</v>
      </c>
      <c r="GK255" s="51">
        <v>97748.517699999997</v>
      </c>
      <c r="GL255" s="52">
        <f t="shared" si="188"/>
        <v>25714.262319999994</v>
      </c>
      <c r="GN255" s="70">
        <f t="shared" si="189"/>
        <v>15559813.512593487</v>
      </c>
      <c r="GO255" s="51"/>
      <c r="GP255" s="125">
        <v>11</v>
      </c>
      <c r="GQ255" s="51"/>
      <c r="GR255" s="106" t="s">
        <v>1149</v>
      </c>
      <c r="GS255" s="88">
        <v>4075</v>
      </c>
      <c r="GT255" s="88">
        <v>15478880.088635182</v>
      </c>
      <c r="GU255" s="88">
        <v>3337223.963938301</v>
      </c>
      <c r="GV255" s="88">
        <v>-279330</v>
      </c>
      <c r="GX255" s="97">
        <f t="shared" si="190"/>
        <v>15199550.088635182</v>
      </c>
      <c r="GZ255" s="88">
        <v>25714.262319999994</v>
      </c>
      <c r="HB255" s="97">
        <f t="shared" si="191"/>
        <v>15225264.350955183</v>
      </c>
      <c r="HD255" s="110">
        <v>762</v>
      </c>
      <c r="HE255" s="53"/>
    </row>
    <row r="256" spans="1:213" x14ac:dyDescent="0.25">
      <c r="A256" s="6">
        <v>765</v>
      </c>
      <c r="B256" s="6" t="s">
        <v>1150</v>
      </c>
      <c r="C256" s="7">
        <v>10389</v>
      </c>
      <c r="D256" s="7">
        <v>22515969.225182734</v>
      </c>
      <c r="E256" s="7">
        <v>4898447.0011022417</v>
      </c>
      <c r="F256" s="53">
        <v>671330</v>
      </c>
      <c r="H256" s="37">
        <f t="shared" si="192"/>
        <v>23187299.225182734</v>
      </c>
      <c r="I256" s="132"/>
      <c r="J256" s="61">
        <v>5100571.7988031236</v>
      </c>
      <c r="K256" s="134"/>
      <c r="L256" s="134">
        <f t="shared" si="156"/>
        <v>28287871.023985859</v>
      </c>
      <c r="M256" s="190">
        <f t="shared" si="193"/>
        <v>2722.8675545274673</v>
      </c>
      <c r="O256" s="67">
        <f t="shared" si="194"/>
        <v>1529365.6192377917</v>
      </c>
      <c r="P256" s="34">
        <f t="shared" si="195"/>
        <v>5.7154373762834262E-2</v>
      </c>
      <c r="Q256" s="61">
        <f t="shared" si="196"/>
        <v>147.21008944439231</v>
      </c>
      <c r="S256" s="50">
        <v>351490.23234000005</v>
      </c>
      <c r="T256" s="51">
        <v>179639.68829999998</v>
      </c>
      <c r="U256" s="52">
        <f t="shared" si="197"/>
        <v>-171850.54404000007</v>
      </c>
      <c r="W256" s="50">
        <f t="shared" si="157"/>
        <v>28116020.479945861</v>
      </c>
      <c r="X256" s="52">
        <f t="shared" si="198"/>
        <v>2343001.7066621552</v>
      </c>
      <c r="Y256" s="51"/>
      <c r="Z256" s="6">
        <v>765</v>
      </c>
      <c r="AA256" s="6" t="s">
        <v>241</v>
      </c>
      <c r="AB256" s="7">
        <v>10389</v>
      </c>
      <c r="AC256" s="7">
        <v>22515969.225182734</v>
      </c>
      <c r="AD256" s="7">
        <v>4898447.0011022417</v>
      </c>
      <c r="AE256" s="53">
        <v>500451</v>
      </c>
      <c r="AG256" s="37">
        <f t="shared" si="199"/>
        <v>23016420.225182734</v>
      </c>
      <c r="AH256" s="132"/>
      <c r="AI256" s="61">
        <v>5100571.7988031236</v>
      </c>
      <c r="AJ256" s="134"/>
      <c r="AK256" s="61">
        <f t="shared" si="158"/>
        <v>28116992.023985859</v>
      </c>
      <c r="AM256" s="67">
        <f t="shared" si="200"/>
        <v>1358486.6192377917</v>
      </c>
      <c r="AN256" s="34">
        <f t="shared" si="201"/>
        <v>5.0768404239675505E-2</v>
      </c>
      <c r="AO256" s="61">
        <f t="shared" si="202"/>
        <v>130.76201937027545</v>
      </c>
      <c r="AQ256" s="50">
        <v>340468.24800000008</v>
      </c>
      <c r="AR256" s="51">
        <v>180173.31</v>
      </c>
      <c r="AS256" s="52">
        <f t="shared" si="159"/>
        <v>-160294.93800000008</v>
      </c>
      <c r="AU256" s="70">
        <f t="shared" si="160"/>
        <v>27956697.085985858</v>
      </c>
      <c r="AV256" s="51"/>
      <c r="AW256" s="6">
        <v>765</v>
      </c>
      <c r="AX256" s="6" t="s">
        <v>241</v>
      </c>
      <c r="AY256" s="7">
        <v>10389</v>
      </c>
      <c r="AZ256" s="7">
        <v>22506183.211630479</v>
      </c>
      <c r="BA256" s="7">
        <v>4898697.1531022433</v>
      </c>
      <c r="BB256" s="53">
        <v>500451</v>
      </c>
      <c r="BD256" s="37">
        <f t="shared" si="161"/>
        <v>23006634.211630479</v>
      </c>
      <c r="BE256" s="132"/>
      <c r="BF256" s="61">
        <v>5084068.1112268465</v>
      </c>
      <c r="BG256" s="134"/>
      <c r="BH256" s="61">
        <f t="shared" si="162"/>
        <v>28090702.322857324</v>
      </c>
      <c r="BJ256" s="67">
        <f t="shared" si="203"/>
        <v>1332196.9181092568</v>
      </c>
      <c r="BK256" s="34">
        <f t="shared" si="204"/>
        <v>4.9785924062592447E-2</v>
      </c>
      <c r="BL256" s="61">
        <f t="shared" si="205"/>
        <v>128.23148696787533</v>
      </c>
      <c r="BN256" s="50">
        <v>340468.24800000008</v>
      </c>
      <c r="BO256" s="51">
        <v>180173.31</v>
      </c>
      <c r="BP256" s="52">
        <f t="shared" si="163"/>
        <v>-160294.93800000008</v>
      </c>
      <c r="BR256" s="70">
        <f t="shared" si="164"/>
        <v>27930407.384857323</v>
      </c>
      <c r="BS256" s="51"/>
      <c r="BT256" s="6">
        <v>765</v>
      </c>
      <c r="BU256" s="6" t="s">
        <v>241</v>
      </c>
      <c r="BV256" s="7">
        <v>10389</v>
      </c>
      <c r="BW256" s="7">
        <v>22532180.883122779</v>
      </c>
      <c r="BX256" s="7">
        <v>4934089.2902053576</v>
      </c>
      <c r="BY256" s="53">
        <v>500451</v>
      </c>
      <c r="CA256" s="37">
        <f t="shared" si="165"/>
        <v>23032631.883122779</v>
      </c>
      <c r="CB256" s="132"/>
      <c r="CC256" s="61">
        <v>5084068.1112268465</v>
      </c>
      <c r="CD256" s="134"/>
      <c r="CE256" s="61">
        <f t="shared" si="166"/>
        <v>28116699.994349625</v>
      </c>
      <c r="CG256" s="67">
        <f t="shared" si="167"/>
        <v>1358194.5896015577</v>
      </c>
      <c r="CH256" s="34">
        <f t="shared" si="168"/>
        <v>5.0757490713982764E-2</v>
      </c>
      <c r="CI256" s="61">
        <f t="shared" si="207"/>
        <v>130.73390986635457</v>
      </c>
      <c r="CK256" s="50">
        <v>340468.24800000008</v>
      </c>
      <c r="CL256" s="51">
        <v>180173.31</v>
      </c>
      <c r="CM256" s="52">
        <f t="shared" si="169"/>
        <v>-160294.93800000008</v>
      </c>
      <c r="CO256" s="70">
        <f t="shared" si="170"/>
        <v>27956405.056349624</v>
      </c>
      <c r="CP256" s="51"/>
      <c r="CQ256" s="6">
        <v>765</v>
      </c>
      <c r="CR256" s="6" t="s">
        <v>241</v>
      </c>
      <c r="CS256" s="7">
        <v>10389</v>
      </c>
      <c r="CT256" s="7">
        <v>22435734.762166984</v>
      </c>
      <c r="CU256" s="7">
        <v>4934089.2902053576</v>
      </c>
      <c r="CV256" s="53">
        <v>500451</v>
      </c>
      <c r="CX256" s="37">
        <f t="shared" si="171"/>
        <v>22936185.762166984</v>
      </c>
      <c r="CY256" s="132"/>
      <c r="CZ256" s="61">
        <v>5084068.1112268465</v>
      </c>
      <c r="DA256" s="134"/>
      <c r="DB256" s="61">
        <f t="shared" si="172"/>
        <v>28020253.87339383</v>
      </c>
      <c r="DD256" s="67">
        <f t="shared" si="173"/>
        <v>1261748.4686457627</v>
      </c>
      <c r="DE256" s="34">
        <f t="shared" si="174"/>
        <v>4.7153174273398553E-2</v>
      </c>
      <c r="DF256" s="61">
        <f t="shared" si="206"/>
        <v>121.45042531964218</v>
      </c>
      <c r="DH256" s="50">
        <v>340468.24800000008</v>
      </c>
      <c r="DI256" s="51">
        <v>180173.31</v>
      </c>
      <c r="DJ256" s="52">
        <f t="shared" si="175"/>
        <v>-160294.93800000008</v>
      </c>
      <c r="DL256" s="70">
        <f t="shared" si="176"/>
        <v>27859958.935393829</v>
      </c>
      <c r="DM256" s="51"/>
      <c r="DN256" s="6">
        <v>765</v>
      </c>
      <c r="DO256" s="6" t="s">
        <v>241</v>
      </c>
      <c r="DP256" s="7">
        <v>10389</v>
      </c>
      <c r="DQ256" s="7">
        <v>22501229.327367127</v>
      </c>
      <c r="DR256" s="7">
        <v>4936943.7546703042</v>
      </c>
      <c r="DS256" s="53">
        <v>500451</v>
      </c>
      <c r="DU256" s="37">
        <f t="shared" si="177"/>
        <v>23001680.327367127</v>
      </c>
      <c r="DV256" s="132"/>
      <c r="DW256" s="61">
        <v>5127548.5799872279</v>
      </c>
      <c r="DX256" s="134"/>
      <c r="DY256" s="61">
        <f t="shared" si="178"/>
        <v>28129228.907354355</v>
      </c>
      <c r="EA256" s="67">
        <f t="shared" si="179"/>
        <v>1370723.5026062876</v>
      </c>
      <c r="EB256" s="34">
        <f t="shared" si="180"/>
        <v>5.1225712418267746E-2</v>
      </c>
      <c r="EC256" s="61">
        <f t="shared" si="181"/>
        <v>131.9398885943101</v>
      </c>
      <c r="EE256" s="50">
        <v>340468.24800000008</v>
      </c>
      <c r="EF256" s="51">
        <v>180173.31</v>
      </c>
      <c r="EG256" s="52">
        <f t="shared" si="182"/>
        <v>-160294.93800000008</v>
      </c>
      <c r="EI256" s="70">
        <f t="shared" si="183"/>
        <v>27968933.969354354</v>
      </c>
      <c r="EJ256" s="51"/>
      <c r="EK256" s="6">
        <v>765</v>
      </c>
      <c r="EL256" s="6" t="s">
        <v>241</v>
      </c>
      <c r="EM256" s="7">
        <v>10389</v>
      </c>
      <c r="EN256" s="7">
        <v>22986554.353207055</v>
      </c>
      <c r="EO256" s="7">
        <v>4936943.7546703042</v>
      </c>
      <c r="EP256" s="53">
        <v>500451</v>
      </c>
      <c r="ER256" s="37">
        <v>23487005.353207055</v>
      </c>
      <c r="ES256" s="132"/>
      <c r="ET256" s="61">
        <v>5127548.5799872279</v>
      </c>
      <c r="EU256" s="134"/>
      <c r="EV256" s="61">
        <v>28614553.933194283</v>
      </c>
      <c r="EX256" s="67">
        <v>2306530.5884462148</v>
      </c>
      <c r="EY256" s="34">
        <v>8.767403609996692E-2</v>
      </c>
      <c r="EZ256" s="61">
        <v>222.01661261393923</v>
      </c>
      <c r="FB256" s="50">
        <v>340468.24800000008</v>
      </c>
      <c r="FC256" s="51">
        <v>180173.31</v>
      </c>
      <c r="FD256" s="52">
        <v>-160294.93800000008</v>
      </c>
      <c r="FF256" s="70">
        <v>28454258.995194282</v>
      </c>
      <c r="FG256" s="51"/>
      <c r="FH256" s="6">
        <v>765</v>
      </c>
      <c r="FI256" s="6" t="s">
        <v>241</v>
      </c>
      <c r="FJ256" s="7">
        <v>10389</v>
      </c>
      <c r="FK256" s="7">
        <v>22991939.199834347</v>
      </c>
      <c r="FL256" s="7">
        <v>4945583.9018778326</v>
      </c>
      <c r="FM256" s="53">
        <v>500451</v>
      </c>
      <c r="FO256" s="37">
        <v>23492390.199834347</v>
      </c>
      <c r="FP256" s="132"/>
      <c r="FQ256" s="134">
        <v>5127548.5799872279</v>
      </c>
      <c r="FS256" s="67">
        <v>2311915.4350735061</v>
      </c>
      <c r="FT256" s="34">
        <v>8.7878720676862976E-2</v>
      </c>
      <c r="FU256" s="61">
        <v>222.53493455322996</v>
      </c>
      <c r="FW256" s="6">
        <v>765</v>
      </c>
      <c r="FX256" s="6" t="s">
        <v>241</v>
      </c>
      <c r="FY256" s="7">
        <v>10389</v>
      </c>
      <c r="FZ256" s="7">
        <v>27866008.512323871</v>
      </c>
      <c r="GA256" s="7">
        <v>4982039.9148275135</v>
      </c>
      <c r="GB256" s="53">
        <v>500451</v>
      </c>
      <c r="GD256" s="37">
        <f t="shared" si="184"/>
        <v>28366459.512323871</v>
      </c>
      <c r="GF256" s="67">
        <f t="shared" si="185"/>
        <v>1607954.107575804</v>
      </c>
      <c r="GG256" s="34">
        <f t="shared" si="186"/>
        <v>6.0091327346350455E-2</v>
      </c>
      <c r="GH256" s="61">
        <f t="shared" si="187"/>
        <v>154.77467586637829</v>
      </c>
      <c r="GJ256" s="50">
        <v>247598.77737999998</v>
      </c>
      <c r="GK256" s="51">
        <v>184804.76</v>
      </c>
      <c r="GL256" s="52">
        <f t="shared" si="188"/>
        <v>-62794.017379999976</v>
      </c>
      <c r="GN256" s="70">
        <f t="shared" si="189"/>
        <v>28303665.494943872</v>
      </c>
      <c r="GO256" s="51"/>
      <c r="GP256" s="125">
        <v>18</v>
      </c>
      <c r="GQ256" s="51"/>
      <c r="GR256" s="106" t="s">
        <v>1150</v>
      </c>
      <c r="GS256" s="88">
        <v>10423</v>
      </c>
      <c r="GT256" s="88">
        <v>26258054.404748067</v>
      </c>
      <c r="GU256" s="88">
        <v>4991952.2940999391</v>
      </c>
      <c r="GV256" s="88">
        <v>500451</v>
      </c>
      <c r="GX256" s="97">
        <f t="shared" si="190"/>
        <v>26758505.404748067</v>
      </c>
      <c r="GZ256" s="88">
        <v>-62794.017379999976</v>
      </c>
      <c r="HB256" s="97">
        <f t="shared" si="191"/>
        <v>26695711.387368068</v>
      </c>
      <c r="HD256" s="110">
        <v>765</v>
      </c>
      <c r="HE256" s="53"/>
    </row>
    <row r="257" spans="1:213" x14ac:dyDescent="0.25">
      <c r="A257" s="6">
        <v>768</v>
      </c>
      <c r="B257" s="6" t="s">
        <v>1151</v>
      </c>
      <c r="C257" s="7">
        <v>2530</v>
      </c>
      <c r="D257" s="7">
        <v>9494205.3169276305</v>
      </c>
      <c r="E257" s="7">
        <v>2300979.4893952399</v>
      </c>
      <c r="F257" s="53">
        <v>375004</v>
      </c>
      <c r="H257" s="37">
        <f t="shared" si="192"/>
        <v>9869209.3169276305</v>
      </c>
      <c r="I257" s="132"/>
      <c r="J257" s="61">
        <v>1612685.6100763979</v>
      </c>
      <c r="K257" s="134"/>
      <c r="L257" s="134">
        <f t="shared" si="156"/>
        <v>11481894.927004028</v>
      </c>
      <c r="M257" s="190">
        <f t="shared" si="193"/>
        <v>4538.2983901201696</v>
      </c>
      <c r="O257" s="67">
        <f t="shared" si="194"/>
        <v>476246.4434078224</v>
      </c>
      <c r="P257" s="34">
        <f t="shared" si="195"/>
        <v>4.3272910643808254E-2</v>
      </c>
      <c r="Q257" s="61">
        <f t="shared" si="196"/>
        <v>188.23970095170847</v>
      </c>
      <c r="S257" s="50">
        <v>59811.928</v>
      </c>
      <c r="T257" s="51">
        <v>186232.59399999998</v>
      </c>
      <c r="U257" s="52">
        <f t="shared" si="197"/>
        <v>126420.66599999998</v>
      </c>
      <c r="W257" s="50">
        <f t="shared" si="157"/>
        <v>11608315.593004027</v>
      </c>
      <c r="X257" s="52">
        <f t="shared" si="198"/>
        <v>967359.63275033562</v>
      </c>
      <c r="Y257" s="51"/>
      <c r="Z257" s="6">
        <v>768</v>
      </c>
      <c r="AA257" s="6" t="s">
        <v>242</v>
      </c>
      <c r="AB257" s="7">
        <v>2530</v>
      </c>
      <c r="AC257" s="7">
        <v>9494205.3169276305</v>
      </c>
      <c r="AD257" s="7">
        <v>2300979.4893952399</v>
      </c>
      <c r="AE257" s="53">
        <v>296949</v>
      </c>
      <c r="AG257" s="37">
        <f t="shared" si="199"/>
        <v>9791154.3169276305</v>
      </c>
      <c r="AH257" s="132"/>
      <c r="AI257" s="61">
        <v>1612685.6100763979</v>
      </c>
      <c r="AJ257" s="134"/>
      <c r="AK257" s="61">
        <f t="shared" si="158"/>
        <v>11403839.927004028</v>
      </c>
      <c r="AM257" s="67">
        <f t="shared" si="200"/>
        <v>398191.4434078224</v>
      </c>
      <c r="AN257" s="34">
        <f t="shared" si="201"/>
        <v>3.6180643421541425E-2</v>
      </c>
      <c r="AO257" s="61">
        <f t="shared" si="202"/>
        <v>157.38792229558197</v>
      </c>
      <c r="AQ257" s="50">
        <v>59989.599999999991</v>
      </c>
      <c r="AR257" s="51">
        <v>186785.8</v>
      </c>
      <c r="AS257" s="52">
        <f t="shared" si="159"/>
        <v>126796.2</v>
      </c>
      <c r="AU257" s="70">
        <f t="shared" si="160"/>
        <v>11530636.127004027</v>
      </c>
      <c r="AV257" s="51"/>
      <c r="AW257" s="6">
        <v>768</v>
      </c>
      <c r="AX257" s="6" t="s">
        <v>242</v>
      </c>
      <c r="AY257" s="7">
        <v>2530</v>
      </c>
      <c r="AZ257" s="7">
        <v>9504520.9337549433</v>
      </c>
      <c r="BA257" s="7">
        <v>2301041.6013952405</v>
      </c>
      <c r="BB257" s="53">
        <v>296949</v>
      </c>
      <c r="BD257" s="37">
        <f t="shared" si="161"/>
        <v>9801469.9337549433</v>
      </c>
      <c r="BE257" s="132"/>
      <c r="BF257" s="61">
        <v>1618763.0067408865</v>
      </c>
      <c r="BG257" s="134"/>
      <c r="BH257" s="61">
        <f t="shared" si="162"/>
        <v>11420232.94049583</v>
      </c>
      <c r="BJ257" s="67">
        <f t="shared" si="203"/>
        <v>414584.45689962432</v>
      </c>
      <c r="BK257" s="34">
        <f t="shared" si="204"/>
        <v>3.7670152514643528E-2</v>
      </c>
      <c r="BL257" s="61">
        <f t="shared" si="205"/>
        <v>163.86737426862621</v>
      </c>
      <c r="BN257" s="50">
        <v>59989.599999999991</v>
      </c>
      <c r="BO257" s="51">
        <v>186785.8</v>
      </c>
      <c r="BP257" s="52">
        <f t="shared" si="163"/>
        <v>126796.2</v>
      </c>
      <c r="BR257" s="70">
        <f t="shared" si="164"/>
        <v>11547029.140495829</v>
      </c>
      <c r="BS257" s="51"/>
      <c r="BT257" s="6">
        <v>768</v>
      </c>
      <c r="BU257" s="6" t="s">
        <v>242</v>
      </c>
      <c r="BV257" s="7">
        <v>2530</v>
      </c>
      <c r="BW257" s="7">
        <v>9497018.0922852661</v>
      </c>
      <c r="BX257" s="7">
        <v>2294743.6611388498</v>
      </c>
      <c r="BY257" s="53">
        <v>296949</v>
      </c>
      <c r="CA257" s="37">
        <f t="shared" si="165"/>
        <v>9793967.0922852661</v>
      </c>
      <c r="CB257" s="132"/>
      <c r="CC257" s="61">
        <v>1618763.0067408865</v>
      </c>
      <c r="CD257" s="134"/>
      <c r="CE257" s="61">
        <f t="shared" si="166"/>
        <v>11412730.099026153</v>
      </c>
      <c r="CG257" s="67">
        <f t="shared" si="167"/>
        <v>407081.61542994715</v>
      </c>
      <c r="CH257" s="34">
        <f t="shared" si="168"/>
        <v>3.6988426082906214E-2</v>
      </c>
      <c r="CI257" s="61">
        <f t="shared" si="207"/>
        <v>160.90182428061152</v>
      </c>
      <c r="CK257" s="50">
        <v>59989.599999999991</v>
      </c>
      <c r="CL257" s="51">
        <v>186785.8</v>
      </c>
      <c r="CM257" s="52">
        <f t="shared" si="169"/>
        <v>126796.2</v>
      </c>
      <c r="CO257" s="70">
        <f t="shared" si="170"/>
        <v>11539526.299026152</v>
      </c>
      <c r="CP257" s="51"/>
      <c r="CQ257" s="6">
        <v>768</v>
      </c>
      <c r="CR257" s="6" t="s">
        <v>242</v>
      </c>
      <c r="CS257" s="7">
        <v>2530</v>
      </c>
      <c r="CT257" s="7">
        <v>9432987.0643839017</v>
      </c>
      <c r="CU257" s="7">
        <v>2294743.6611388498</v>
      </c>
      <c r="CV257" s="53">
        <v>296949</v>
      </c>
      <c r="CX257" s="37">
        <f t="shared" si="171"/>
        <v>9729936.0643839017</v>
      </c>
      <c r="CY257" s="132"/>
      <c r="CZ257" s="61">
        <v>1618763.0067408865</v>
      </c>
      <c r="DA257" s="134"/>
      <c r="DB257" s="61">
        <f t="shared" si="172"/>
        <v>11348699.071124788</v>
      </c>
      <c r="DD257" s="67">
        <f t="shared" si="173"/>
        <v>343050.58752858266</v>
      </c>
      <c r="DE257" s="34">
        <f t="shared" si="174"/>
        <v>3.1170411088442054E-2</v>
      </c>
      <c r="DF257" s="61">
        <f t="shared" si="206"/>
        <v>135.5931176002303</v>
      </c>
      <c r="DH257" s="50">
        <v>59989.599999999991</v>
      </c>
      <c r="DI257" s="51">
        <v>186785.8</v>
      </c>
      <c r="DJ257" s="52">
        <f t="shared" si="175"/>
        <v>126796.2</v>
      </c>
      <c r="DL257" s="70">
        <f t="shared" si="176"/>
        <v>11475495.271124788</v>
      </c>
      <c r="DM257" s="51"/>
      <c r="DN257" s="6">
        <v>768</v>
      </c>
      <c r="DO257" s="6" t="s">
        <v>242</v>
      </c>
      <c r="DP257" s="7">
        <v>2530</v>
      </c>
      <c r="DQ257" s="7">
        <v>9407314.4776914455</v>
      </c>
      <c r="DR257" s="7">
        <v>2282048.9592367951</v>
      </c>
      <c r="DS257" s="53">
        <v>296949</v>
      </c>
      <c r="DU257" s="37">
        <f t="shared" si="177"/>
        <v>9704263.4776914455</v>
      </c>
      <c r="DV257" s="132"/>
      <c r="DW257" s="61">
        <v>1620570.8706572792</v>
      </c>
      <c r="DX257" s="134"/>
      <c r="DY257" s="61">
        <f t="shared" si="178"/>
        <v>11324834.348348726</v>
      </c>
      <c r="EA257" s="67">
        <f t="shared" si="179"/>
        <v>319185.86475251988</v>
      </c>
      <c r="EB257" s="34">
        <f t="shared" si="180"/>
        <v>2.9002004309719939E-2</v>
      </c>
      <c r="EC257" s="61">
        <f t="shared" si="181"/>
        <v>126.16042085079837</v>
      </c>
      <c r="EE257" s="50">
        <v>59989.599999999991</v>
      </c>
      <c r="EF257" s="51">
        <v>186785.8</v>
      </c>
      <c r="EG257" s="52">
        <f t="shared" si="182"/>
        <v>126796.2</v>
      </c>
      <c r="EI257" s="70">
        <f t="shared" si="183"/>
        <v>11451630.548348725</v>
      </c>
      <c r="EJ257" s="51"/>
      <c r="EK257" s="6">
        <v>768</v>
      </c>
      <c r="EL257" s="6" t="s">
        <v>242</v>
      </c>
      <c r="EM257" s="7">
        <v>2530</v>
      </c>
      <c r="EN257" s="7">
        <v>9548676.7557064947</v>
      </c>
      <c r="EO257" s="7">
        <v>2282048.9592367951</v>
      </c>
      <c r="EP257" s="53">
        <v>296949</v>
      </c>
      <c r="ER257" s="37">
        <v>9845625.7557064947</v>
      </c>
      <c r="ES257" s="132"/>
      <c r="ET257" s="61">
        <v>1620570.8706572792</v>
      </c>
      <c r="EU257" s="134"/>
      <c r="EV257" s="61">
        <v>11466196.626363773</v>
      </c>
      <c r="EX257" s="67">
        <v>572401.50276756659</v>
      </c>
      <c r="EY257" s="34">
        <v>5.2543810148194543E-2</v>
      </c>
      <c r="EZ257" s="61">
        <v>226.24565326781288</v>
      </c>
      <c r="FB257" s="50">
        <v>59989.599999999991</v>
      </c>
      <c r="FC257" s="51">
        <v>186785.8</v>
      </c>
      <c r="FD257" s="52">
        <v>126796.2</v>
      </c>
      <c r="FF257" s="70">
        <v>11592992.826363772</v>
      </c>
      <c r="FG257" s="51"/>
      <c r="FH257" s="6">
        <v>768</v>
      </c>
      <c r="FI257" s="6" t="s">
        <v>242</v>
      </c>
      <c r="FJ257" s="7">
        <v>2530</v>
      </c>
      <c r="FK257" s="7">
        <v>9545677.7888382487</v>
      </c>
      <c r="FL257" s="7">
        <v>2279842.575439061</v>
      </c>
      <c r="FM257" s="53">
        <v>296949</v>
      </c>
      <c r="FO257" s="37">
        <v>9842626.7888382487</v>
      </c>
      <c r="FP257" s="132"/>
      <c r="FQ257" s="134">
        <v>1620570.8706572792</v>
      </c>
      <c r="FS257" s="67">
        <v>569402.53589932248</v>
      </c>
      <c r="FT257" s="34">
        <v>5.2268518862263504E-2</v>
      </c>
      <c r="FU257" s="61">
        <v>225.06029086929743</v>
      </c>
      <c r="FW257" s="6">
        <v>768</v>
      </c>
      <c r="FX257" s="6" t="s">
        <v>242</v>
      </c>
      <c r="FY257" s="7">
        <v>2530</v>
      </c>
      <c r="FZ257" s="7">
        <v>11061145.504233491</v>
      </c>
      <c r="GA257" s="7">
        <v>2260105.2237022803</v>
      </c>
      <c r="GB257" s="53">
        <v>296949</v>
      </c>
      <c r="GD257" s="37">
        <f t="shared" si="184"/>
        <v>11358094.504233491</v>
      </c>
      <c r="GF257" s="67">
        <f t="shared" si="185"/>
        <v>352446.02063728496</v>
      </c>
      <c r="GG257" s="34">
        <f t="shared" si="186"/>
        <v>3.2024103001527054E-2</v>
      </c>
      <c r="GH257" s="61">
        <f t="shared" si="187"/>
        <v>139.30672752461857</v>
      </c>
      <c r="GJ257" s="50">
        <v>34386.885699999999</v>
      </c>
      <c r="GK257" s="51">
        <v>180910.65970000005</v>
      </c>
      <c r="GL257" s="52">
        <f t="shared" si="188"/>
        <v>146523.77400000003</v>
      </c>
      <c r="GN257" s="70">
        <f t="shared" si="189"/>
        <v>11504618.278233491</v>
      </c>
      <c r="GO257" s="51"/>
      <c r="GP257" s="125">
        <v>10</v>
      </c>
      <c r="GQ257" s="51"/>
      <c r="GR257" s="106" t="s">
        <v>1151</v>
      </c>
      <c r="GS257" s="88">
        <v>2588</v>
      </c>
      <c r="GT257" s="88">
        <v>10708699.483596206</v>
      </c>
      <c r="GU257" s="88">
        <v>2316831.7891683676</v>
      </c>
      <c r="GV257" s="88">
        <v>296949</v>
      </c>
      <c r="GX257" s="97">
        <f t="shared" si="190"/>
        <v>11005648.483596206</v>
      </c>
      <c r="GZ257" s="88">
        <v>146523.77400000003</v>
      </c>
      <c r="HB257" s="97">
        <f t="shared" si="191"/>
        <v>11152172.257596206</v>
      </c>
      <c r="HD257" s="110">
        <v>768</v>
      </c>
      <c r="HE257" s="53"/>
    </row>
    <row r="258" spans="1:213" x14ac:dyDescent="0.25">
      <c r="A258" s="6">
        <v>777</v>
      </c>
      <c r="B258" s="6" t="s">
        <v>1152</v>
      </c>
      <c r="C258" s="7">
        <v>7862</v>
      </c>
      <c r="D258" s="7">
        <v>28239319.005366623</v>
      </c>
      <c r="E258" s="7">
        <v>6419464.6425341088</v>
      </c>
      <c r="F258" s="53">
        <v>-374208</v>
      </c>
      <c r="H258" s="37">
        <f t="shared" si="192"/>
        <v>27865111.005366623</v>
      </c>
      <c r="I258" s="132"/>
      <c r="J258" s="61">
        <v>4364729.1069538845</v>
      </c>
      <c r="K258" s="134"/>
      <c r="L258" s="134">
        <f t="shared" si="156"/>
        <v>32229840.112320509</v>
      </c>
      <c r="M258" s="190">
        <f t="shared" si="193"/>
        <v>4099.4454480183804</v>
      </c>
      <c r="O258" s="67">
        <f t="shared" si="194"/>
        <v>1559623.8681042977</v>
      </c>
      <c r="P258" s="34">
        <f t="shared" si="195"/>
        <v>5.0851414143466028E-2</v>
      </c>
      <c r="Q258" s="61">
        <f t="shared" si="196"/>
        <v>198.37495142512054</v>
      </c>
      <c r="S258" s="50">
        <v>53083.086100000008</v>
      </c>
      <c r="T258" s="51">
        <v>187727.8922</v>
      </c>
      <c r="U258" s="52">
        <f t="shared" si="197"/>
        <v>134644.80609999999</v>
      </c>
      <c r="W258" s="50">
        <f t="shared" si="157"/>
        <v>32364484.918420509</v>
      </c>
      <c r="X258" s="52">
        <f t="shared" si="198"/>
        <v>2697040.4098683759</v>
      </c>
      <c r="Y258" s="51"/>
      <c r="Z258" s="6">
        <v>777</v>
      </c>
      <c r="AA258" s="6" t="s">
        <v>243</v>
      </c>
      <c r="AB258" s="7">
        <v>7862</v>
      </c>
      <c r="AC258" s="7">
        <v>28239319.005366623</v>
      </c>
      <c r="AD258" s="7">
        <v>6419464.6425341088</v>
      </c>
      <c r="AE258" s="53">
        <v>-445407</v>
      </c>
      <c r="AG258" s="37">
        <f t="shared" si="199"/>
        <v>27793912.005366623</v>
      </c>
      <c r="AH258" s="132"/>
      <c r="AI258" s="61">
        <v>4364729.1069538845</v>
      </c>
      <c r="AJ258" s="134"/>
      <c r="AK258" s="61">
        <f t="shared" si="158"/>
        <v>32158641.112320509</v>
      </c>
      <c r="AM258" s="67">
        <f t="shared" si="200"/>
        <v>1488424.8681042977</v>
      </c>
      <c r="AN258" s="34">
        <f t="shared" si="201"/>
        <v>4.8529976321408715E-2</v>
      </c>
      <c r="AO258" s="61">
        <f t="shared" si="202"/>
        <v>189.31885882781705</v>
      </c>
      <c r="AQ258" s="50">
        <v>53240.770000000004</v>
      </c>
      <c r="AR258" s="51">
        <v>188285.54000000004</v>
      </c>
      <c r="AS258" s="52">
        <f t="shared" si="159"/>
        <v>135044.77000000002</v>
      </c>
      <c r="AU258" s="70">
        <f t="shared" si="160"/>
        <v>32293685.882320508</v>
      </c>
      <c r="AV258" s="51"/>
      <c r="AW258" s="6">
        <v>777</v>
      </c>
      <c r="AX258" s="6" t="s">
        <v>243</v>
      </c>
      <c r="AY258" s="7">
        <v>7862</v>
      </c>
      <c r="AZ258" s="7">
        <v>28225958.344596978</v>
      </c>
      <c r="BA258" s="7">
        <v>6419657.8665341102</v>
      </c>
      <c r="BB258" s="53">
        <v>-445407</v>
      </c>
      <c r="BD258" s="37">
        <f t="shared" si="161"/>
        <v>27780551.344596978</v>
      </c>
      <c r="BE258" s="132"/>
      <c r="BF258" s="61">
        <v>4342563.4239237159</v>
      </c>
      <c r="BG258" s="134"/>
      <c r="BH258" s="61">
        <f t="shared" si="162"/>
        <v>32123114.768520694</v>
      </c>
      <c r="BJ258" s="67">
        <f t="shared" si="203"/>
        <v>1452898.5243044831</v>
      </c>
      <c r="BK258" s="34">
        <f t="shared" si="204"/>
        <v>4.737164266256097E-2</v>
      </c>
      <c r="BL258" s="61">
        <f t="shared" si="205"/>
        <v>184.80011756607519</v>
      </c>
      <c r="BN258" s="50">
        <v>53240.770000000004</v>
      </c>
      <c r="BO258" s="51">
        <v>188285.54000000004</v>
      </c>
      <c r="BP258" s="52">
        <f t="shared" si="163"/>
        <v>135044.77000000002</v>
      </c>
      <c r="BR258" s="70">
        <f t="shared" si="164"/>
        <v>32258159.538520694</v>
      </c>
      <c r="BS258" s="51"/>
      <c r="BT258" s="6">
        <v>777</v>
      </c>
      <c r="BU258" s="6" t="s">
        <v>243</v>
      </c>
      <c r="BV258" s="7">
        <v>7862</v>
      </c>
      <c r="BW258" s="7">
        <v>28232282.842715979</v>
      </c>
      <c r="BX258" s="7">
        <v>6430711.6455743788</v>
      </c>
      <c r="BY258" s="53">
        <v>-445407</v>
      </c>
      <c r="CA258" s="37">
        <f t="shared" si="165"/>
        <v>27786875.842715979</v>
      </c>
      <c r="CB258" s="132"/>
      <c r="CC258" s="61">
        <v>4342563.4239237159</v>
      </c>
      <c r="CD258" s="134"/>
      <c r="CE258" s="61">
        <f t="shared" si="166"/>
        <v>32129439.266639695</v>
      </c>
      <c r="CG258" s="67">
        <f t="shared" si="167"/>
        <v>1459223.0224234834</v>
      </c>
      <c r="CH258" s="34">
        <f t="shared" si="168"/>
        <v>4.7577852428695014E-2</v>
      </c>
      <c r="CI258" s="61">
        <f t="shared" si="207"/>
        <v>185.6045564008501</v>
      </c>
      <c r="CK258" s="50">
        <v>53240.770000000004</v>
      </c>
      <c r="CL258" s="51">
        <v>188285.54000000004</v>
      </c>
      <c r="CM258" s="52">
        <f t="shared" si="169"/>
        <v>135044.77000000002</v>
      </c>
      <c r="CO258" s="70">
        <f t="shared" si="170"/>
        <v>32264484.036639694</v>
      </c>
      <c r="CP258" s="51"/>
      <c r="CQ258" s="6">
        <v>777</v>
      </c>
      <c r="CR258" s="6" t="s">
        <v>243</v>
      </c>
      <c r="CS258" s="7">
        <v>7862</v>
      </c>
      <c r="CT258" s="7">
        <v>27974685.171310443</v>
      </c>
      <c r="CU258" s="7">
        <v>6430711.6455743788</v>
      </c>
      <c r="CV258" s="53">
        <v>-445407</v>
      </c>
      <c r="CX258" s="37">
        <f t="shared" si="171"/>
        <v>27529278.171310443</v>
      </c>
      <c r="CY258" s="132"/>
      <c r="CZ258" s="61">
        <v>4342563.4239237159</v>
      </c>
      <c r="DA258" s="134"/>
      <c r="DB258" s="61">
        <f t="shared" si="172"/>
        <v>31871841.595234159</v>
      </c>
      <c r="DD258" s="67">
        <f t="shared" si="173"/>
        <v>1201625.3510179482</v>
      </c>
      <c r="DE258" s="34">
        <f t="shared" si="174"/>
        <v>3.9178900515399878E-2</v>
      </c>
      <c r="DF258" s="61">
        <f t="shared" si="206"/>
        <v>152.83965288958893</v>
      </c>
      <c r="DH258" s="50">
        <v>53240.770000000004</v>
      </c>
      <c r="DI258" s="51">
        <v>188285.54000000004</v>
      </c>
      <c r="DJ258" s="52">
        <f t="shared" si="175"/>
        <v>135044.77000000002</v>
      </c>
      <c r="DL258" s="70">
        <f t="shared" si="176"/>
        <v>32006886.365234159</v>
      </c>
      <c r="DM258" s="51"/>
      <c r="DN258" s="6">
        <v>777</v>
      </c>
      <c r="DO258" s="6" t="s">
        <v>243</v>
      </c>
      <c r="DP258" s="7">
        <v>7862</v>
      </c>
      <c r="DQ258" s="7">
        <v>28029994.64232289</v>
      </c>
      <c r="DR258" s="7">
        <v>6424915.3759241933</v>
      </c>
      <c r="DS258" s="53">
        <v>-445407</v>
      </c>
      <c r="DU258" s="37">
        <f t="shared" si="177"/>
        <v>27584587.64232289</v>
      </c>
      <c r="DV258" s="132"/>
      <c r="DW258" s="61">
        <v>4363521.0316306083</v>
      </c>
      <c r="DX258" s="134"/>
      <c r="DY258" s="61">
        <f t="shared" si="178"/>
        <v>31948108.6739535</v>
      </c>
      <c r="EA258" s="67">
        <f t="shared" si="179"/>
        <v>1277892.4297372885</v>
      </c>
      <c r="EB258" s="34">
        <f t="shared" si="180"/>
        <v>4.1665582647408737E-2</v>
      </c>
      <c r="EC258" s="61">
        <f t="shared" si="181"/>
        <v>162.54037518917431</v>
      </c>
      <c r="EE258" s="50">
        <v>53240.770000000004</v>
      </c>
      <c r="EF258" s="51">
        <v>188285.54000000004</v>
      </c>
      <c r="EG258" s="52">
        <f t="shared" si="182"/>
        <v>135044.77000000002</v>
      </c>
      <c r="EI258" s="70">
        <f t="shared" si="183"/>
        <v>32083153.443953499</v>
      </c>
      <c r="EJ258" s="51"/>
      <c r="EK258" s="6">
        <v>777</v>
      </c>
      <c r="EL258" s="6" t="s">
        <v>243</v>
      </c>
      <c r="EM258" s="7">
        <v>7862</v>
      </c>
      <c r="EN258" s="7">
        <v>28443672.155878909</v>
      </c>
      <c r="EO258" s="7">
        <v>6424915.3759241933</v>
      </c>
      <c r="EP258" s="53">
        <v>-445407</v>
      </c>
      <c r="ER258" s="37">
        <v>27998265.155878909</v>
      </c>
      <c r="ES258" s="132"/>
      <c r="ET258" s="61">
        <v>4363521.0316306083</v>
      </c>
      <c r="EU258" s="134"/>
      <c r="EV258" s="61">
        <v>32361786.187509518</v>
      </c>
      <c r="EX258" s="67">
        <v>2039534.1632933058</v>
      </c>
      <c r="EY258" s="34">
        <v>6.7261961996242098E-2</v>
      </c>
      <c r="EZ258" s="61">
        <v>259.4167086356278</v>
      </c>
      <c r="FB258" s="50">
        <v>53240.770000000004</v>
      </c>
      <c r="FC258" s="51">
        <v>188285.54000000004</v>
      </c>
      <c r="FD258" s="52">
        <v>135044.77000000002</v>
      </c>
      <c r="FF258" s="70">
        <v>32496830.957509518</v>
      </c>
      <c r="FG258" s="51"/>
      <c r="FH258" s="6">
        <v>777</v>
      </c>
      <c r="FI258" s="6" t="s">
        <v>243</v>
      </c>
      <c r="FJ258" s="7">
        <v>7862</v>
      </c>
      <c r="FK258" s="7">
        <v>28430328.632858202</v>
      </c>
      <c r="FL258" s="7">
        <v>6414067.9314609421</v>
      </c>
      <c r="FM258" s="53">
        <v>-445407</v>
      </c>
      <c r="FO258" s="37">
        <v>27984921.632858202</v>
      </c>
      <c r="FP258" s="132"/>
      <c r="FQ258" s="134">
        <v>4363521.0316306083</v>
      </c>
      <c r="FS258" s="67">
        <v>2026190.6402725987</v>
      </c>
      <c r="FT258" s="34">
        <v>6.6821904872185131E-2</v>
      </c>
      <c r="FU258" s="61">
        <v>257.71949125828019</v>
      </c>
      <c r="FW258" s="6">
        <v>777</v>
      </c>
      <c r="FX258" s="6" t="s">
        <v>243</v>
      </c>
      <c r="FY258" s="7">
        <v>7862</v>
      </c>
      <c r="FZ258" s="7">
        <v>32431210.658767816</v>
      </c>
      <c r="GA258" s="7">
        <v>6272008.3949075853</v>
      </c>
      <c r="GB258" s="53">
        <v>-445407</v>
      </c>
      <c r="GD258" s="37">
        <f t="shared" si="184"/>
        <v>31985803.658767816</v>
      </c>
      <c r="GF258" s="67">
        <f t="shared" si="185"/>
        <v>1315587.4145516045</v>
      </c>
      <c r="GG258" s="34">
        <f t="shared" si="186"/>
        <v>4.289462467678877E-2</v>
      </c>
      <c r="GH258" s="61">
        <f t="shared" si="187"/>
        <v>167.3349547890619</v>
      </c>
      <c r="GJ258" s="50">
        <v>81960.911059999999</v>
      </c>
      <c r="GK258" s="51">
        <v>198203.10509999999</v>
      </c>
      <c r="GL258" s="52">
        <f t="shared" si="188"/>
        <v>116242.19403999999</v>
      </c>
      <c r="GN258" s="70">
        <f t="shared" si="189"/>
        <v>32102045.852807816</v>
      </c>
      <c r="GO258" s="51"/>
      <c r="GP258" s="125">
        <v>18</v>
      </c>
      <c r="GQ258" s="51"/>
      <c r="GR258" s="106" t="s">
        <v>1152</v>
      </c>
      <c r="GS258" s="88">
        <v>8051</v>
      </c>
      <c r="GT258" s="88">
        <v>31115623.244216211</v>
      </c>
      <c r="GU258" s="88">
        <v>6219584.885417603</v>
      </c>
      <c r="GV258" s="88">
        <v>-445407</v>
      </c>
      <c r="GX258" s="97">
        <f t="shared" si="190"/>
        <v>30670216.244216211</v>
      </c>
      <c r="GZ258" s="88">
        <v>116242.19403999999</v>
      </c>
      <c r="HB258" s="97">
        <f t="shared" si="191"/>
        <v>30786458.438256212</v>
      </c>
      <c r="HD258" s="110">
        <v>777</v>
      </c>
      <c r="HE258" s="53"/>
    </row>
    <row r="259" spans="1:213" x14ac:dyDescent="0.25">
      <c r="A259" s="6">
        <v>778</v>
      </c>
      <c r="B259" s="6" t="s">
        <v>1153</v>
      </c>
      <c r="C259" s="7">
        <v>7145</v>
      </c>
      <c r="D259" s="7">
        <v>21729355.015608355</v>
      </c>
      <c r="E259" s="7">
        <v>5454749.5017994307</v>
      </c>
      <c r="F259" s="53">
        <v>28335</v>
      </c>
      <c r="H259" s="37">
        <f t="shared" si="192"/>
        <v>21757690.015608355</v>
      </c>
      <c r="I259" s="132"/>
      <c r="J259" s="61">
        <v>3738792.5772542637</v>
      </c>
      <c r="K259" s="134"/>
      <c r="L259" s="134">
        <f t="shared" si="156"/>
        <v>25496482.592862621</v>
      </c>
      <c r="M259" s="190">
        <f t="shared" si="193"/>
        <v>3568.4370318911997</v>
      </c>
      <c r="O259" s="67">
        <f t="shared" si="194"/>
        <v>307952.27261472493</v>
      </c>
      <c r="P259" s="34">
        <f t="shared" si="195"/>
        <v>1.2225892844854721E-2</v>
      </c>
      <c r="Q259" s="61">
        <f t="shared" si="196"/>
        <v>43.100388049646597</v>
      </c>
      <c r="S259" s="50">
        <v>135881.82551999998</v>
      </c>
      <c r="T259" s="51">
        <v>292262.83</v>
      </c>
      <c r="U259" s="52">
        <f t="shared" si="197"/>
        <v>156381.00448000003</v>
      </c>
      <c r="W259" s="50">
        <f t="shared" si="157"/>
        <v>25652863.597342622</v>
      </c>
      <c r="X259" s="52">
        <f t="shared" si="198"/>
        <v>2137738.6331118853</v>
      </c>
      <c r="Y259" s="51"/>
      <c r="Z259" s="6">
        <v>778</v>
      </c>
      <c r="AA259" s="6" t="s">
        <v>244</v>
      </c>
      <c r="AB259" s="7">
        <v>7145</v>
      </c>
      <c r="AC259" s="7">
        <v>21729355.015608355</v>
      </c>
      <c r="AD259" s="7">
        <v>5454749.5017994307</v>
      </c>
      <c r="AE259" s="53">
        <v>-147419</v>
      </c>
      <c r="AG259" s="37">
        <f t="shared" si="199"/>
        <v>21581936.015608355</v>
      </c>
      <c r="AH259" s="132"/>
      <c r="AI259" s="61">
        <v>3738792.5772542637</v>
      </c>
      <c r="AJ259" s="134"/>
      <c r="AK259" s="61">
        <f t="shared" si="158"/>
        <v>25320728.592862621</v>
      </c>
      <c r="AM259" s="67">
        <f t="shared" si="200"/>
        <v>132198.27261472493</v>
      </c>
      <c r="AN259" s="34">
        <f t="shared" si="201"/>
        <v>5.248351965515703E-3</v>
      </c>
      <c r="AO259" s="61">
        <f t="shared" si="202"/>
        <v>18.502207503810347</v>
      </c>
      <c r="AQ259" s="50">
        <v>136285.46400000001</v>
      </c>
      <c r="AR259" s="51">
        <v>293131</v>
      </c>
      <c r="AS259" s="52">
        <f t="shared" si="159"/>
        <v>156845.53599999999</v>
      </c>
      <c r="AU259" s="70">
        <f t="shared" si="160"/>
        <v>25477574.128862619</v>
      </c>
      <c r="AV259" s="51"/>
      <c r="AW259" s="6">
        <v>778</v>
      </c>
      <c r="AX259" s="6" t="s">
        <v>244</v>
      </c>
      <c r="AY259" s="7">
        <v>7145</v>
      </c>
      <c r="AZ259" s="7">
        <v>21707604.100221418</v>
      </c>
      <c r="BA259" s="7">
        <v>5454923.8857994312</v>
      </c>
      <c r="BB259" s="53">
        <v>-147419</v>
      </c>
      <c r="BD259" s="37">
        <f t="shared" si="161"/>
        <v>21560185.100221418</v>
      </c>
      <c r="BE259" s="132"/>
      <c r="BF259" s="61">
        <v>3709971.2270391136</v>
      </c>
      <c r="BG259" s="134"/>
      <c r="BH259" s="61">
        <f t="shared" si="162"/>
        <v>25270156.327260531</v>
      </c>
      <c r="BJ259" s="67">
        <f t="shared" si="203"/>
        <v>81626.007012635469</v>
      </c>
      <c r="BK259" s="34">
        <f t="shared" si="204"/>
        <v>3.2406022096104626E-3</v>
      </c>
      <c r="BL259" s="61">
        <f t="shared" si="205"/>
        <v>11.42421371765367</v>
      </c>
      <c r="BN259" s="50">
        <v>136285.46400000001</v>
      </c>
      <c r="BO259" s="51">
        <v>293131</v>
      </c>
      <c r="BP259" s="52">
        <f t="shared" si="163"/>
        <v>156845.53599999999</v>
      </c>
      <c r="BR259" s="70">
        <f t="shared" si="164"/>
        <v>25427001.86326053</v>
      </c>
      <c r="BS259" s="51"/>
      <c r="BT259" s="6">
        <v>778</v>
      </c>
      <c r="BU259" s="6" t="s">
        <v>244</v>
      </c>
      <c r="BV259" s="7">
        <v>7145</v>
      </c>
      <c r="BW259" s="7">
        <v>21715047.917385571</v>
      </c>
      <c r="BX259" s="7">
        <v>5464853.0173190683</v>
      </c>
      <c r="BY259" s="53">
        <v>-147419</v>
      </c>
      <c r="CA259" s="37">
        <f t="shared" si="165"/>
        <v>21567628.917385571</v>
      </c>
      <c r="CB259" s="132"/>
      <c r="CC259" s="61">
        <v>3709971.2270391136</v>
      </c>
      <c r="CD259" s="134"/>
      <c r="CE259" s="61">
        <f t="shared" si="166"/>
        <v>25277600.144424684</v>
      </c>
      <c r="CG259" s="67">
        <f t="shared" si="167"/>
        <v>89069.82417678833</v>
      </c>
      <c r="CH259" s="34">
        <f t="shared" si="168"/>
        <v>3.5361262862243776E-3</v>
      </c>
      <c r="CI259" s="61">
        <f t="shared" si="207"/>
        <v>12.466035574078143</v>
      </c>
      <c r="CK259" s="50">
        <v>136285.46400000001</v>
      </c>
      <c r="CL259" s="51">
        <v>293131</v>
      </c>
      <c r="CM259" s="52">
        <f t="shared" si="169"/>
        <v>156845.53599999999</v>
      </c>
      <c r="CO259" s="70">
        <f t="shared" si="170"/>
        <v>25434445.680424683</v>
      </c>
      <c r="CP259" s="51"/>
      <c r="CQ259" s="6">
        <v>778</v>
      </c>
      <c r="CR259" s="6" t="s">
        <v>244</v>
      </c>
      <c r="CS259" s="7">
        <v>7145</v>
      </c>
      <c r="CT259" s="7">
        <v>21972540.343289196</v>
      </c>
      <c r="CU259" s="7">
        <v>5464853.0173190683</v>
      </c>
      <c r="CV259" s="53">
        <v>-147419</v>
      </c>
      <c r="CX259" s="37">
        <f t="shared" si="171"/>
        <v>21825121.343289196</v>
      </c>
      <c r="CY259" s="132"/>
      <c r="CZ259" s="61">
        <v>3709971.2270391136</v>
      </c>
      <c r="DA259" s="134"/>
      <c r="DB259" s="61">
        <f t="shared" si="172"/>
        <v>25535092.57032831</v>
      </c>
      <c r="DD259" s="67">
        <f t="shared" si="173"/>
        <v>346562.25008041412</v>
      </c>
      <c r="DE259" s="34">
        <f t="shared" si="174"/>
        <v>1.3758732473638159E-2</v>
      </c>
      <c r="DF259" s="61">
        <f t="shared" si="206"/>
        <v>48.504163762129338</v>
      </c>
      <c r="DH259" s="50">
        <v>136285.46400000001</v>
      </c>
      <c r="DI259" s="51">
        <v>293131</v>
      </c>
      <c r="DJ259" s="52">
        <f t="shared" si="175"/>
        <v>156845.53599999999</v>
      </c>
      <c r="DL259" s="70">
        <f t="shared" si="176"/>
        <v>25691938.106328309</v>
      </c>
      <c r="DM259" s="51"/>
      <c r="DN259" s="6">
        <v>778</v>
      </c>
      <c r="DO259" s="6" t="s">
        <v>244</v>
      </c>
      <c r="DP259" s="7">
        <v>7145</v>
      </c>
      <c r="DQ259" s="7">
        <v>21942761.340980701</v>
      </c>
      <c r="DR259" s="7">
        <v>5487373.3957876312</v>
      </c>
      <c r="DS259" s="53">
        <v>-147419</v>
      </c>
      <c r="DU259" s="37">
        <f t="shared" si="177"/>
        <v>21795342.340980701</v>
      </c>
      <c r="DV259" s="132"/>
      <c r="DW259" s="61">
        <v>3726849.234984993</v>
      </c>
      <c r="DX259" s="134"/>
      <c r="DY259" s="61">
        <f t="shared" si="178"/>
        <v>25522191.575965695</v>
      </c>
      <c r="EA259" s="67">
        <f t="shared" si="179"/>
        <v>333661.25571779907</v>
      </c>
      <c r="EB259" s="34">
        <f t="shared" si="180"/>
        <v>1.3246555137422377E-2</v>
      </c>
      <c r="EC259" s="61">
        <f t="shared" si="181"/>
        <v>46.698566230622681</v>
      </c>
      <c r="EE259" s="50">
        <v>136285.46400000001</v>
      </c>
      <c r="EF259" s="51">
        <v>293131</v>
      </c>
      <c r="EG259" s="52">
        <f t="shared" si="182"/>
        <v>156845.53599999999</v>
      </c>
      <c r="EI259" s="70">
        <f t="shared" si="183"/>
        <v>25679037.111965694</v>
      </c>
      <c r="EJ259" s="51"/>
      <c r="EK259" s="6">
        <v>778</v>
      </c>
      <c r="EL259" s="6" t="s">
        <v>244</v>
      </c>
      <c r="EM259" s="7">
        <v>7145</v>
      </c>
      <c r="EN259" s="7">
        <v>22321677.765063215</v>
      </c>
      <c r="EO259" s="7">
        <v>5487373.3957876312</v>
      </c>
      <c r="EP259" s="53">
        <v>-147419</v>
      </c>
      <c r="ER259" s="37">
        <v>22174258.765063215</v>
      </c>
      <c r="ES259" s="132"/>
      <c r="ET259" s="61">
        <v>3726849.234984993</v>
      </c>
      <c r="EU259" s="134"/>
      <c r="EV259" s="61">
        <v>25901108.000048209</v>
      </c>
      <c r="EX259" s="67">
        <v>1026614.1998003162</v>
      </c>
      <c r="EY259" s="34">
        <v>4.1271762474623115E-2</v>
      </c>
      <c r="EZ259" s="61">
        <v>143.68288310711213</v>
      </c>
      <c r="FB259" s="50">
        <v>136285.46400000001</v>
      </c>
      <c r="FC259" s="51">
        <v>293131</v>
      </c>
      <c r="FD259" s="52">
        <v>156845.53599999999</v>
      </c>
      <c r="FF259" s="70">
        <v>26057953.536048207</v>
      </c>
      <c r="FG259" s="51"/>
      <c r="FH259" s="6">
        <v>778</v>
      </c>
      <c r="FI259" s="6" t="s">
        <v>244</v>
      </c>
      <c r="FJ259" s="7">
        <v>7145</v>
      </c>
      <c r="FK259" s="7">
        <v>22344003.903669313</v>
      </c>
      <c r="FL259" s="7">
        <v>5511930.158159392</v>
      </c>
      <c r="FM259" s="53">
        <v>-147419</v>
      </c>
      <c r="FO259" s="37">
        <v>22196584.903669313</v>
      </c>
      <c r="FP259" s="132"/>
      <c r="FQ259" s="134">
        <v>3726849.234984993</v>
      </c>
      <c r="FS259" s="67">
        <v>1048940.3384064138</v>
      </c>
      <c r="FT259" s="34">
        <v>4.2169313949856554E-2</v>
      </c>
      <c r="FU259" s="61">
        <v>146.80760509536933</v>
      </c>
      <c r="FW259" s="6">
        <v>778</v>
      </c>
      <c r="FX259" s="6" t="s">
        <v>244</v>
      </c>
      <c r="FY259" s="7">
        <v>7145</v>
      </c>
      <c r="FZ259" s="7">
        <v>26083804.253832165</v>
      </c>
      <c r="GA259" s="7">
        <v>5730884.4218883216</v>
      </c>
      <c r="GB259" s="53">
        <v>-147419</v>
      </c>
      <c r="GD259" s="37">
        <f t="shared" si="184"/>
        <v>25936385.253832165</v>
      </c>
      <c r="GF259" s="67">
        <f t="shared" si="185"/>
        <v>747854.93358426914</v>
      </c>
      <c r="GG259" s="34">
        <f t="shared" si="186"/>
        <v>2.9690296499081691E-2</v>
      </c>
      <c r="GH259" s="61">
        <f t="shared" si="187"/>
        <v>104.66829021473326</v>
      </c>
      <c r="GJ259" s="50">
        <v>159222.50108000002</v>
      </c>
      <c r="GK259" s="51">
        <v>215165.54199999999</v>
      </c>
      <c r="GL259" s="52">
        <f t="shared" si="188"/>
        <v>55943.04091999997</v>
      </c>
      <c r="GN259" s="70">
        <f t="shared" si="189"/>
        <v>25992328.294752166</v>
      </c>
      <c r="GO259" s="51"/>
      <c r="GP259" s="125">
        <v>11</v>
      </c>
      <c r="GQ259" s="51"/>
      <c r="GR259" s="106" t="s">
        <v>1153</v>
      </c>
      <c r="GS259" s="88">
        <v>7266</v>
      </c>
      <c r="GT259" s="88">
        <v>25335949.320247896</v>
      </c>
      <c r="GU259" s="88">
        <v>5626702.7265544469</v>
      </c>
      <c r="GV259" s="88">
        <v>-147419</v>
      </c>
      <c r="GX259" s="97">
        <f t="shared" si="190"/>
        <v>25188530.320247896</v>
      </c>
      <c r="GZ259" s="88">
        <v>55943.04091999997</v>
      </c>
      <c r="HB259" s="97">
        <f t="shared" si="191"/>
        <v>25244473.361167897</v>
      </c>
      <c r="HD259" s="110">
        <v>778</v>
      </c>
      <c r="HE259" s="53"/>
    </row>
    <row r="260" spans="1:213" x14ac:dyDescent="0.25">
      <c r="A260" s="6">
        <v>781</v>
      </c>
      <c r="B260" s="6" t="s">
        <v>1154</v>
      </c>
      <c r="C260" s="7">
        <v>3753</v>
      </c>
      <c r="D260" s="7">
        <v>11867855.739818577</v>
      </c>
      <c r="E260" s="7">
        <v>3422429.7949770354</v>
      </c>
      <c r="F260" s="53">
        <v>-468674</v>
      </c>
      <c r="H260" s="37">
        <f t="shared" si="192"/>
        <v>11399181.739818577</v>
      </c>
      <c r="I260" s="132"/>
      <c r="J260" s="61">
        <v>2271784.189827424</v>
      </c>
      <c r="K260" s="134"/>
      <c r="L260" s="134">
        <f t="shared" si="156"/>
        <v>13670965.929646</v>
      </c>
      <c r="M260" s="190">
        <f t="shared" si="193"/>
        <v>3642.6767731537439</v>
      </c>
      <c r="O260" s="67">
        <f t="shared" si="194"/>
        <v>343627.3113732487</v>
      </c>
      <c r="P260" s="34">
        <f t="shared" si="195"/>
        <v>2.5783640771467352E-2</v>
      </c>
      <c r="Q260" s="61">
        <f t="shared" si="196"/>
        <v>91.560701138622093</v>
      </c>
      <c r="S260" s="50">
        <v>155089.61058000001</v>
      </c>
      <c r="T260" s="51">
        <v>96514.702000000005</v>
      </c>
      <c r="U260" s="52">
        <f t="shared" si="197"/>
        <v>-58574.908580000003</v>
      </c>
      <c r="W260" s="50">
        <f t="shared" si="157"/>
        <v>13612391.021066001</v>
      </c>
      <c r="X260" s="52">
        <f t="shared" si="198"/>
        <v>1134365.9184221667</v>
      </c>
      <c r="Y260" s="51"/>
      <c r="Z260" s="6">
        <v>781</v>
      </c>
      <c r="AA260" s="6" t="s">
        <v>245</v>
      </c>
      <c r="AB260" s="7">
        <v>3753</v>
      </c>
      <c r="AC260" s="7">
        <v>11867855.739818577</v>
      </c>
      <c r="AD260" s="7">
        <v>3422429.7949770354</v>
      </c>
      <c r="AE260" s="53">
        <v>-413565</v>
      </c>
      <c r="AG260" s="37">
        <f t="shared" si="199"/>
        <v>11454290.739818577</v>
      </c>
      <c r="AH260" s="132"/>
      <c r="AI260" s="61">
        <v>2271784.189827424</v>
      </c>
      <c r="AJ260" s="134"/>
      <c r="AK260" s="61">
        <f t="shared" si="158"/>
        <v>13726074.929646</v>
      </c>
      <c r="AM260" s="67">
        <f t="shared" si="200"/>
        <v>398736.3113732487</v>
      </c>
      <c r="AN260" s="34">
        <f t="shared" si="201"/>
        <v>2.9918674897818846E-2</v>
      </c>
      <c r="AO260" s="61">
        <f t="shared" si="202"/>
        <v>106.24468728303988</v>
      </c>
      <c r="AQ260" s="50">
        <v>155550.30600000004</v>
      </c>
      <c r="AR260" s="51">
        <v>96801.4</v>
      </c>
      <c r="AS260" s="52">
        <f t="shared" si="159"/>
        <v>-58748.906000000046</v>
      </c>
      <c r="AU260" s="70">
        <f t="shared" si="160"/>
        <v>13667326.023646001</v>
      </c>
      <c r="AV260" s="51"/>
      <c r="AW260" s="6">
        <v>781</v>
      </c>
      <c r="AX260" s="6" t="s">
        <v>245</v>
      </c>
      <c r="AY260" s="7">
        <v>3753</v>
      </c>
      <c r="AZ260" s="7">
        <v>11864068.056202985</v>
      </c>
      <c r="BA260" s="7">
        <v>3422522.4109770362</v>
      </c>
      <c r="BB260" s="53">
        <v>-413565</v>
      </c>
      <c r="BD260" s="37">
        <f t="shared" si="161"/>
        <v>11450503.056202985</v>
      </c>
      <c r="BE260" s="132"/>
      <c r="BF260" s="61">
        <v>2259270.086822107</v>
      </c>
      <c r="BG260" s="134"/>
      <c r="BH260" s="61">
        <f t="shared" si="162"/>
        <v>13709773.143025093</v>
      </c>
      <c r="BJ260" s="67">
        <f t="shared" si="203"/>
        <v>382434.52475234121</v>
      </c>
      <c r="BK260" s="34">
        <f t="shared" si="204"/>
        <v>2.8695490953309734E-2</v>
      </c>
      <c r="BL260" s="61">
        <f t="shared" si="205"/>
        <v>101.90101911866273</v>
      </c>
      <c r="BN260" s="50">
        <v>155550.30600000004</v>
      </c>
      <c r="BO260" s="51">
        <v>96801.4</v>
      </c>
      <c r="BP260" s="52">
        <f t="shared" si="163"/>
        <v>-58748.906000000046</v>
      </c>
      <c r="BR260" s="70">
        <f t="shared" si="164"/>
        <v>13651024.237025093</v>
      </c>
      <c r="BS260" s="51"/>
      <c r="BT260" s="6">
        <v>781</v>
      </c>
      <c r="BU260" s="6" t="s">
        <v>245</v>
      </c>
      <c r="BV260" s="7">
        <v>3753</v>
      </c>
      <c r="BW260" s="7">
        <v>11859184.448125619</v>
      </c>
      <c r="BX260" s="7">
        <v>3419854.1629424552</v>
      </c>
      <c r="BY260" s="53">
        <v>-413565</v>
      </c>
      <c r="CA260" s="37">
        <f t="shared" si="165"/>
        <v>11445619.448125619</v>
      </c>
      <c r="CB260" s="132"/>
      <c r="CC260" s="61">
        <v>2259270.086822107</v>
      </c>
      <c r="CD260" s="134"/>
      <c r="CE260" s="61">
        <f t="shared" si="166"/>
        <v>13704889.534947727</v>
      </c>
      <c r="CG260" s="67">
        <f t="shared" si="167"/>
        <v>377550.91667497531</v>
      </c>
      <c r="CH260" s="34">
        <f t="shared" si="168"/>
        <v>2.832905559684103E-2</v>
      </c>
      <c r="CI260" s="61">
        <f t="shared" si="207"/>
        <v>100.59976463495212</v>
      </c>
      <c r="CK260" s="50">
        <v>155550.30600000004</v>
      </c>
      <c r="CL260" s="51">
        <v>96801.4</v>
      </c>
      <c r="CM260" s="52">
        <f t="shared" si="169"/>
        <v>-58748.906000000046</v>
      </c>
      <c r="CO260" s="70">
        <f t="shared" si="170"/>
        <v>13646140.628947727</v>
      </c>
      <c r="CP260" s="51"/>
      <c r="CQ260" s="6">
        <v>781</v>
      </c>
      <c r="CR260" s="6" t="s">
        <v>245</v>
      </c>
      <c r="CS260" s="7">
        <v>3753</v>
      </c>
      <c r="CT260" s="7">
        <v>11792680.608328355</v>
      </c>
      <c r="CU260" s="7">
        <v>3419854.1629424552</v>
      </c>
      <c r="CV260" s="53">
        <v>-413565</v>
      </c>
      <c r="CX260" s="37">
        <f t="shared" si="171"/>
        <v>11379115.608328355</v>
      </c>
      <c r="CY260" s="132"/>
      <c r="CZ260" s="61">
        <v>2259270.086822107</v>
      </c>
      <c r="DA260" s="134"/>
      <c r="DB260" s="61">
        <f t="shared" si="172"/>
        <v>13638385.695150463</v>
      </c>
      <c r="DD260" s="67">
        <f t="shared" si="173"/>
        <v>311047.07687771134</v>
      </c>
      <c r="DE260" s="34">
        <f t="shared" si="174"/>
        <v>2.333902407576282E-2</v>
      </c>
      <c r="DF260" s="61">
        <f t="shared" si="206"/>
        <v>82.87958350058922</v>
      </c>
      <c r="DH260" s="50">
        <v>155550.30600000004</v>
      </c>
      <c r="DI260" s="51">
        <v>96801.4</v>
      </c>
      <c r="DJ260" s="52">
        <f t="shared" si="175"/>
        <v>-58748.906000000046</v>
      </c>
      <c r="DL260" s="70">
        <f t="shared" si="176"/>
        <v>13579636.789150463</v>
      </c>
      <c r="DM260" s="51"/>
      <c r="DN260" s="6">
        <v>781</v>
      </c>
      <c r="DO260" s="6" t="s">
        <v>245</v>
      </c>
      <c r="DP260" s="7">
        <v>3753</v>
      </c>
      <c r="DQ260" s="7">
        <v>11801825.944988631</v>
      </c>
      <c r="DR260" s="7">
        <v>3404859.9842028101</v>
      </c>
      <c r="DS260" s="53">
        <v>-413565</v>
      </c>
      <c r="DU260" s="37">
        <f t="shared" si="177"/>
        <v>11388260.944988631</v>
      </c>
      <c r="DV260" s="132"/>
      <c r="DW260" s="61">
        <v>2268043.6461408101</v>
      </c>
      <c r="DX260" s="134"/>
      <c r="DY260" s="61">
        <f t="shared" si="178"/>
        <v>13656304.591129441</v>
      </c>
      <c r="EA260" s="67">
        <f t="shared" si="179"/>
        <v>328965.97285668924</v>
      </c>
      <c r="EB260" s="34">
        <f t="shared" si="180"/>
        <v>2.4683545776022598E-2</v>
      </c>
      <c r="EC260" s="61">
        <f t="shared" si="181"/>
        <v>87.654136119554821</v>
      </c>
      <c r="EE260" s="50">
        <v>155550.30600000004</v>
      </c>
      <c r="EF260" s="51">
        <v>96801.4</v>
      </c>
      <c r="EG260" s="52">
        <f t="shared" si="182"/>
        <v>-58748.906000000046</v>
      </c>
      <c r="EI260" s="70">
        <f t="shared" si="183"/>
        <v>13597555.685129441</v>
      </c>
      <c r="EJ260" s="51"/>
      <c r="EK260" s="6">
        <v>781</v>
      </c>
      <c r="EL260" s="6" t="s">
        <v>245</v>
      </c>
      <c r="EM260" s="7">
        <v>3753</v>
      </c>
      <c r="EN260" s="7">
        <v>11995690.631247347</v>
      </c>
      <c r="EO260" s="7">
        <v>3404859.9842028101</v>
      </c>
      <c r="EP260" s="53">
        <v>-413565</v>
      </c>
      <c r="ER260" s="37">
        <v>11582125.631247347</v>
      </c>
      <c r="ES260" s="132"/>
      <c r="ET260" s="61">
        <v>2268043.6461408101</v>
      </c>
      <c r="EU260" s="134"/>
      <c r="EV260" s="61">
        <v>13850169.277388157</v>
      </c>
      <c r="EX260" s="67">
        <v>689616.6391154062</v>
      </c>
      <c r="EY260" s="34">
        <v>5.2400279689616025E-2</v>
      </c>
      <c r="EZ260" s="61">
        <v>183.75076981492305</v>
      </c>
      <c r="FB260" s="50">
        <v>155550.30600000004</v>
      </c>
      <c r="FC260" s="51">
        <v>96801.4</v>
      </c>
      <c r="FD260" s="52">
        <v>-58748.906000000046</v>
      </c>
      <c r="FF260" s="70">
        <v>13791420.371388158</v>
      </c>
      <c r="FG260" s="51"/>
      <c r="FH260" s="6">
        <v>781</v>
      </c>
      <c r="FI260" s="6" t="s">
        <v>245</v>
      </c>
      <c r="FJ260" s="7">
        <v>3753</v>
      </c>
      <c r="FK260" s="7">
        <v>12011148.990334265</v>
      </c>
      <c r="FL260" s="7">
        <v>3421492.3986277943</v>
      </c>
      <c r="FM260" s="53">
        <v>-413565</v>
      </c>
      <c r="FO260" s="37">
        <v>11597583.990334265</v>
      </c>
      <c r="FP260" s="132"/>
      <c r="FQ260" s="134">
        <v>2268043.6461408101</v>
      </c>
      <c r="FS260" s="67">
        <v>705074.99820232391</v>
      </c>
      <c r="FT260" s="34">
        <v>5.3574877710823934E-2</v>
      </c>
      <c r="FU260" s="61">
        <v>187.86970375761362</v>
      </c>
      <c r="FW260" s="6">
        <v>781</v>
      </c>
      <c r="FX260" s="6" t="s">
        <v>245</v>
      </c>
      <c r="FY260" s="7">
        <v>3753</v>
      </c>
      <c r="FZ260" s="7">
        <v>14220312.988632984</v>
      </c>
      <c r="GA260" s="7">
        <v>3475373.3331997273</v>
      </c>
      <c r="GB260" s="53">
        <v>-413565</v>
      </c>
      <c r="GD260" s="37">
        <f t="shared" si="184"/>
        <v>13806747.988632984</v>
      </c>
      <c r="GF260" s="67">
        <f t="shared" si="185"/>
        <v>479409.37036023289</v>
      </c>
      <c r="GG260" s="34">
        <f t="shared" si="186"/>
        <v>3.5971875862966948E-2</v>
      </c>
      <c r="GH260" s="61">
        <f t="shared" si="187"/>
        <v>127.74030651751475</v>
      </c>
      <c r="GJ260" s="50">
        <v>220841.68820000003</v>
      </c>
      <c r="GK260" s="51">
        <v>129429.33369999999</v>
      </c>
      <c r="GL260" s="52">
        <f t="shared" si="188"/>
        <v>-91412.354500000045</v>
      </c>
      <c r="GN260" s="70">
        <f t="shared" si="189"/>
        <v>13715335.634132985</v>
      </c>
      <c r="GO260" s="51"/>
      <c r="GP260" s="125">
        <v>7</v>
      </c>
      <c r="GQ260" s="51"/>
      <c r="GR260" s="106" t="s">
        <v>1154</v>
      </c>
      <c r="GS260" s="88">
        <v>3859</v>
      </c>
      <c r="GT260" s="88">
        <v>13740903.618272752</v>
      </c>
      <c r="GU260" s="88">
        <v>3359978.8059892566</v>
      </c>
      <c r="GV260" s="88">
        <v>-413565</v>
      </c>
      <c r="GX260" s="97">
        <f t="shared" si="190"/>
        <v>13327338.618272752</v>
      </c>
      <c r="GZ260" s="88">
        <v>-91412.354500000045</v>
      </c>
      <c r="HB260" s="97">
        <f t="shared" si="191"/>
        <v>13235926.263772752</v>
      </c>
      <c r="HD260" s="110">
        <v>781</v>
      </c>
      <c r="HE260" s="53"/>
    </row>
    <row r="261" spans="1:213" x14ac:dyDescent="0.25">
      <c r="A261" s="6">
        <v>783</v>
      </c>
      <c r="B261" s="6" t="s">
        <v>1155</v>
      </c>
      <c r="C261" s="7">
        <v>6811</v>
      </c>
      <c r="D261" s="7">
        <v>10258064.947571114</v>
      </c>
      <c r="E261" s="7">
        <v>2182016.8469133908</v>
      </c>
      <c r="F261" s="53">
        <v>-486711</v>
      </c>
      <c r="H261" s="37">
        <f t="shared" si="192"/>
        <v>9771353.9475711137</v>
      </c>
      <c r="I261" s="132"/>
      <c r="J261" s="61">
        <v>3386890.9213364408</v>
      </c>
      <c r="K261" s="134"/>
      <c r="L261" s="134">
        <f t="shared" si="156"/>
        <v>13158244.868907554</v>
      </c>
      <c r="M261" s="190">
        <f t="shared" si="193"/>
        <v>1931.9108602125318</v>
      </c>
      <c r="O261" s="67">
        <f t="shared" si="194"/>
        <v>1359176.8979307376</v>
      </c>
      <c r="P261" s="34">
        <f t="shared" si="195"/>
        <v>0.11519358149932028</v>
      </c>
      <c r="Q261" s="61">
        <f t="shared" si="196"/>
        <v>199.55614416836553</v>
      </c>
      <c r="S261" s="50">
        <v>218517.44150000002</v>
      </c>
      <c r="T261" s="51">
        <v>24468.516000000003</v>
      </c>
      <c r="U261" s="52">
        <f t="shared" si="197"/>
        <v>-194048.92550000001</v>
      </c>
      <c r="W261" s="50">
        <f t="shared" si="157"/>
        <v>12964195.943407554</v>
      </c>
      <c r="X261" s="52">
        <f t="shared" si="198"/>
        <v>1080349.6619506294</v>
      </c>
      <c r="Y261" s="51"/>
      <c r="Z261" s="6">
        <v>783</v>
      </c>
      <c r="AA261" s="6" t="s">
        <v>246</v>
      </c>
      <c r="AB261" s="7">
        <v>6811</v>
      </c>
      <c r="AC261" s="7">
        <v>10258064.947571112</v>
      </c>
      <c r="AD261" s="7">
        <v>2182016.846913388</v>
      </c>
      <c r="AE261" s="53">
        <v>-461931</v>
      </c>
      <c r="AG261" s="37">
        <f t="shared" si="199"/>
        <v>9796133.9475711118</v>
      </c>
      <c r="AH261" s="132"/>
      <c r="AI261" s="61">
        <v>3386890.9213364408</v>
      </c>
      <c r="AJ261" s="134"/>
      <c r="AK261" s="61">
        <f t="shared" si="158"/>
        <v>13183024.868907552</v>
      </c>
      <c r="AM261" s="67">
        <f t="shared" si="200"/>
        <v>1383956.8979307357</v>
      </c>
      <c r="AN261" s="34">
        <f t="shared" si="201"/>
        <v>0.11729374738199438</v>
      </c>
      <c r="AO261" s="61">
        <f t="shared" si="202"/>
        <v>203.19437643969104</v>
      </c>
      <c r="AQ261" s="50">
        <v>219166.55000000002</v>
      </c>
      <c r="AR261" s="51">
        <v>24541.200000000001</v>
      </c>
      <c r="AS261" s="52">
        <f t="shared" si="159"/>
        <v>-194625.35</v>
      </c>
      <c r="AU261" s="70">
        <f t="shared" si="160"/>
        <v>12988399.518907553</v>
      </c>
      <c r="AV261" s="51"/>
      <c r="AW261" s="6">
        <v>783</v>
      </c>
      <c r="AX261" s="6" t="s">
        <v>246</v>
      </c>
      <c r="AY261" s="7">
        <v>6811</v>
      </c>
      <c r="AZ261" s="7">
        <v>10237440.516809363</v>
      </c>
      <c r="BA261" s="7">
        <v>2182182.5189133892</v>
      </c>
      <c r="BB261" s="53">
        <v>-461931</v>
      </c>
      <c r="BD261" s="37">
        <f t="shared" si="161"/>
        <v>9775509.5168093629</v>
      </c>
      <c r="BE261" s="132"/>
      <c r="BF261" s="61">
        <v>3394113.3770219227</v>
      </c>
      <c r="BG261" s="134"/>
      <c r="BH261" s="61">
        <f t="shared" si="162"/>
        <v>13169622.893831287</v>
      </c>
      <c r="BJ261" s="67">
        <f t="shared" si="203"/>
        <v>1370554.9228544701</v>
      </c>
      <c r="BK261" s="34">
        <f t="shared" si="204"/>
        <v>0.11615789706659391</v>
      </c>
      <c r="BL261" s="61">
        <f t="shared" si="205"/>
        <v>201.22668078908677</v>
      </c>
      <c r="BN261" s="50">
        <v>219166.55000000002</v>
      </c>
      <c r="BO261" s="51">
        <v>24541.200000000001</v>
      </c>
      <c r="BP261" s="52">
        <f t="shared" si="163"/>
        <v>-194625.35</v>
      </c>
      <c r="BR261" s="70">
        <f t="shared" si="164"/>
        <v>12974997.543831287</v>
      </c>
      <c r="BS261" s="51"/>
      <c r="BT261" s="6">
        <v>783</v>
      </c>
      <c r="BU261" s="6" t="s">
        <v>246</v>
      </c>
      <c r="BV261" s="7">
        <v>6811</v>
      </c>
      <c r="BW261" s="7">
        <v>10243855.017714648</v>
      </c>
      <c r="BX261" s="7">
        <v>2195910.3374141492</v>
      </c>
      <c r="BY261" s="53">
        <v>-461931</v>
      </c>
      <c r="CA261" s="37">
        <f t="shared" si="165"/>
        <v>9781924.0177146476</v>
      </c>
      <c r="CB261" s="132"/>
      <c r="CC261" s="61">
        <v>3394113.3770219227</v>
      </c>
      <c r="CD261" s="134"/>
      <c r="CE261" s="61">
        <f t="shared" si="166"/>
        <v>13176037.394736569</v>
      </c>
      <c r="CG261" s="67">
        <f t="shared" si="167"/>
        <v>1376969.4237597529</v>
      </c>
      <c r="CH261" s="34">
        <f t="shared" si="168"/>
        <v>0.1167015417782831</v>
      </c>
      <c r="CI261" s="61">
        <f t="shared" si="207"/>
        <v>202.16846626923402</v>
      </c>
      <c r="CK261" s="50">
        <v>219166.55000000002</v>
      </c>
      <c r="CL261" s="51">
        <v>24541.200000000001</v>
      </c>
      <c r="CM261" s="52">
        <f t="shared" si="169"/>
        <v>-194625.35</v>
      </c>
      <c r="CO261" s="70">
        <f t="shared" si="170"/>
        <v>12981412.04473657</v>
      </c>
      <c r="CP261" s="51"/>
      <c r="CQ261" s="6">
        <v>783</v>
      </c>
      <c r="CR261" s="6" t="s">
        <v>246</v>
      </c>
      <c r="CS261" s="7">
        <v>6811</v>
      </c>
      <c r="CT261" s="7">
        <v>10170056.427613119</v>
      </c>
      <c r="CU261" s="7">
        <v>2195910.3374141492</v>
      </c>
      <c r="CV261" s="53">
        <v>-461931</v>
      </c>
      <c r="CX261" s="37">
        <f t="shared" si="171"/>
        <v>9708125.4276131187</v>
      </c>
      <c r="CY261" s="132"/>
      <c r="CZ261" s="61">
        <v>3394113.3770219227</v>
      </c>
      <c r="DA261" s="134"/>
      <c r="DB261" s="61">
        <f t="shared" si="172"/>
        <v>13102238.80463504</v>
      </c>
      <c r="DD261" s="67">
        <f t="shared" si="173"/>
        <v>1303170.833658224</v>
      </c>
      <c r="DE261" s="34">
        <f t="shared" si="174"/>
        <v>0.11044692994936087</v>
      </c>
      <c r="DF261" s="61">
        <f t="shared" si="206"/>
        <v>191.33325997037497</v>
      </c>
      <c r="DH261" s="50">
        <v>219166.55000000002</v>
      </c>
      <c r="DI261" s="51">
        <v>24541.200000000001</v>
      </c>
      <c r="DJ261" s="52">
        <f t="shared" si="175"/>
        <v>-194625.35</v>
      </c>
      <c r="DL261" s="70">
        <f t="shared" si="176"/>
        <v>12907613.454635041</v>
      </c>
      <c r="DM261" s="51"/>
      <c r="DN261" s="6">
        <v>783</v>
      </c>
      <c r="DO261" s="6" t="s">
        <v>246</v>
      </c>
      <c r="DP261" s="7">
        <v>6811</v>
      </c>
      <c r="DQ261" s="7">
        <v>10211635.299492955</v>
      </c>
      <c r="DR261" s="7">
        <v>2201427.0746919881</v>
      </c>
      <c r="DS261" s="53">
        <v>-461931</v>
      </c>
      <c r="DU261" s="37">
        <f t="shared" si="177"/>
        <v>9749704.2994929552</v>
      </c>
      <c r="DV261" s="132"/>
      <c r="DW261" s="61">
        <v>3424103.0175337964</v>
      </c>
      <c r="DX261" s="134"/>
      <c r="DY261" s="61">
        <f t="shared" si="178"/>
        <v>13173807.317026751</v>
      </c>
      <c r="EA261" s="67">
        <f t="shared" si="179"/>
        <v>1374739.3460499346</v>
      </c>
      <c r="EB261" s="34">
        <f t="shared" si="180"/>
        <v>0.11651253721323578</v>
      </c>
      <c r="EC261" s="61">
        <f t="shared" si="181"/>
        <v>201.84104331962041</v>
      </c>
      <c r="EE261" s="50">
        <v>219166.55000000002</v>
      </c>
      <c r="EF261" s="51">
        <v>24541.200000000001</v>
      </c>
      <c r="EG261" s="52">
        <f t="shared" si="182"/>
        <v>-194625.35</v>
      </c>
      <c r="EI261" s="70">
        <f t="shared" si="183"/>
        <v>12979181.967026751</v>
      </c>
      <c r="EJ261" s="51"/>
      <c r="EK261" s="6">
        <v>783</v>
      </c>
      <c r="EL261" s="6" t="s">
        <v>246</v>
      </c>
      <c r="EM261" s="7">
        <v>6811</v>
      </c>
      <c r="EN261" s="7">
        <v>10507402.990485609</v>
      </c>
      <c r="EO261" s="7">
        <v>2201427.0746919881</v>
      </c>
      <c r="EP261" s="53">
        <v>-461931</v>
      </c>
      <c r="ER261" s="37">
        <v>10045471.990485609</v>
      </c>
      <c r="ES261" s="132"/>
      <c r="ET261" s="61">
        <v>3424103.0175337964</v>
      </c>
      <c r="EU261" s="134"/>
      <c r="EV261" s="61">
        <v>13469575.008019404</v>
      </c>
      <c r="EX261" s="67">
        <v>1968854.6970425881</v>
      </c>
      <c r="EY261" s="34">
        <v>0.17119403340010128</v>
      </c>
      <c r="EZ261" s="61">
        <v>289.06984246697817</v>
      </c>
      <c r="FB261" s="50">
        <v>219166.55000000002</v>
      </c>
      <c r="FC261" s="51">
        <v>24541.200000000001</v>
      </c>
      <c r="FD261" s="52">
        <v>-194625.35</v>
      </c>
      <c r="FF261" s="70">
        <v>13274949.658019405</v>
      </c>
      <c r="FG261" s="51"/>
      <c r="FH261" s="6">
        <v>783</v>
      </c>
      <c r="FI261" s="6" t="s">
        <v>246</v>
      </c>
      <c r="FJ261" s="7">
        <v>6811</v>
      </c>
      <c r="FK261" s="7">
        <v>10486745.646409912</v>
      </c>
      <c r="FL261" s="7">
        <v>2182901.2938952488</v>
      </c>
      <c r="FM261" s="53">
        <v>-461931</v>
      </c>
      <c r="FO261" s="37">
        <v>10024814.646409912</v>
      </c>
      <c r="FP261" s="132"/>
      <c r="FQ261" s="134">
        <v>3424103.0175337964</v>
      </c>
      <c r="FS261" s="67">
        <v>1948197.3529668916</v>
      </c>
      <c r="FT261" s="34">
        <v>0.16939785511586108</v>
      </c>
      <c r="FU261" s="61">
        <v>286.03690397399669</v>
      </c>
      <c r="FW261" s="6">
        <v>783</v>
      </c>
      <c r="FX261" s="6" t="s">
        <v>246</v>
      </c>
      <c r="FY261" s="7">
        <v>6811</v>
      </c>
      <c r="FZ261" s="7">
        <v>13596919.701107094</v>
      </c>
      <c r="GA261" s="7">
        <v>2038175.772330825</v>
      </c>
      <c r="GB261" s="53">
        <v>-461931</v>
      </c>
      <c r="GD261" s="37">
        <f t="shared" si="184"/>
        <v>13134988.701107094</v>
      </c>
      <c r="GF261" s="67">
        <f t="shared" si="185"/>
        <v>1335920.7301302776</v>
      </c>
      <c r="GG261" s="34">
        <f t="shared" si="186"/>
        <v>0.11322256413950295</v>
      </c>
      <c r="GH261" s="61">
        <f t="shared" si="187"/>
        <v>196.14164294968103</v>
      </c>
      <c r="GJ261" s="50">
        <v>237038.50538000002</v>
      </c>
      <c r="GK261" s="51">
        <v>52867.361700000001</v>
      </c>
      <c r="GL261" s="52">
        <f t="shared" si="188"/>
        <v>-184171.14368000001</v>
      </c>
      <c r="GN261" s="70">
        <f t="shared" si="189"/>
        <v>12950817.557427093</v>
      </c>
      <c r="GO261" s="51"/>
      <c r="GP261" s="125">
        <v>4</v>
      </c>
      <c r="GQ261" s="51"/>
      <c r="GR261" s="106" t="s">
        <v>1155</v>
      </c>
      <c r="GS261" s="88">
        <v>6903</v>
      </c>
      <c r="GT261" s="88">
        <v>12260998.970976816</v>
      </c>
      <c r="GU261" s="88">
        <v>1450410.9988834423</v>
      </c>
      <c r="GV261" s="88">
        <v>-461931</v>
      </c>
      <c r="GX261" s="97">
        <f t="shared" si="190"/>
        <v>11799067.970976816</v>
      </c>
      <c r="GZ261" s="88">
        <v>-184171.14368000001</v>
      </c>
      <c r="HB261" s="97">
        <f t="shared" si="191"/>
        <v>11614896.827296816</v>
      </c>
      <c r="HD261" s="110">
        <v>783</v>
      </c>
      <c r="HE261" s="53"/>
    </row>
    <row r="262" spans="1:213" x14ac:dyDescent="0.25">
      <c r="A262" s="6">
        <v>785</v>
      </c>
      <c r="B262" s="6" t="s">
        <v>1156</v>
      </c>
      <c r="C262" s="7">
        <v>2869</v>
      </c>
      <c r="D262" s="7">
        <v>11328673.416298151</v>
      </c>
      <c r="E262" s="7">
        <v>2734147.4783375836</v>
      </c>
      <c r="F262" s="53">
        <v>149787</v>
      </c>
      <c r="H262" s="37">
        <f t="shared" si="192"/>
        <v>11478460.416298151</v>
      </c>
      <c r="I262" s="132"/>
      <c r="J262" s="61">
        <v>1672589.5242823968</v>
      </c>
      <c r="K262" s="134"/>
      <c r="L262" s="134">
        <f t="shared" si="156"/>
        <v>13151049.940580547</v>
      </c>
      <c r="M262" s="190">
        <f t="shared" si="193"/>
        <v>4583.8445244268205</v>
      </c>
      <c r="O262" s="67">
        <f t="shared" si="194"/>
        <v>396150.43098995835</v>
      </c>
      <c r="P262" s="34">
        <f t="shared" si="195"/>
        <v>3.105868695336151E-2</v>
      </c>
      <c r="Q262" s="61">
        <f t="shared" si="196"/>
        <v>138.07962042173523</v>
      </c>
      <c r="S262" s="50">
        <v>50296.394</v>
      </c>
      <c r="T262" s="51">
        <v>43499.584000000003</v>
      </c>
      <c r="U262" s="52">
        <f t="shared" si="197"/>
        <v>-6796.8099999999977</v>
      </c>
      <c r="W262" s="50">
        <f t="shared" si="157"/>
        <v>13144253.130580546</v>
      </c>
      <c r="X262" s="52">
        <f t="shared" si="198"/>
        <v>1095354.4275483789</v>
      </c>
      <c r="Y262" s="51"/>
      <c r="Z262" s="6">
        <v>785</v>
      </c>
      <c r="AA262" s="6" t="s">
        <v>247</v>
      </c>
      <c r="AB262" s="7">
        <v>2869</v>
      </c>
      <c r="AC262" s="7">
        <v>11328673.416298151</v>
      </c>
      <c r="AD262" s="7">
        <v>2734147.4783375836</v>
      </c>
      <c r="AE262" s="53">
        <v>101155</v>
      </c>
      <c r="AG262" s="37">
        <f t="shared" si="199"/>
        <v>11429828.416298151</v>
      </c>
      <c r="AH262" s="132"/>
      <c r="AI262" s="61">
        <v>1672589.5242823968</v>
      </c>
      <c r="AJ262" s="134"/>
      <c r="AK262" s="61">
        <f t="shared" si="158"/>
        <v>13102417.940580547</v>
      </c>
      <c r="AM262" s="67">
        <f t="shared" si="200"/>
        <v>347518.43098995835</v>
      </c>
      <c r="AN262" s="34">
        <f t="shared" si="201"/>
        <v>2.7245877611866275E-2</v>
      </c>
      <c r="AO262" s="61">
        <f t="shared" si="202"/>
        <v>121.12876646565296</v>
      </c>
      <c r="AQ262" s="50">
        <v>50445.8</v>
      </c>
      <c r="AR262" s="51">
        <v>43628.800000000003</v>
      </c>
      <c r="AS262" s="52">
        <f t="shared" si="159"/>
        <v>-6817</v>
      </c>
      <c r="AU262" s="70">
        <f t="shared" si="160"/>
        <v>13095600.940580547</v>
      </c>
      <c r="AV262" s="51"/>
      <c r="AW262" s="6">
        <v>785</v>
      </c>
      <c r="AX262" s="6" t="s">
        <v>247</v>
      </c>
      <c r="AY262" s="7">
        <v>2869</v>
      </c>
      <c r="AZ262" s="7">
        <v>11321222.742533963</v>
      </c>
      <c r="BA262" s="7">
        <v>2734218.0623375839</v>
      </c>
      <c r="BB262" s="53">
        <v>101155</v>
      </c>
      <c r="BD262" s="37">
        <f t="shared" si="161"/>
        <v>11422377.742533963</v>
      </c>
      <c r="BE262" s="132"/>
      <c r="BF262" s="61">
        <v>1672415.6360740284</v>
      </c>
      <c r="BG262" s="134"/>
      <c r="BH262" s="61">
        <f t="shared" si="162"/>
        <v>13094793.378607992</v>
      </c>
      <c r="BJ262" s="67">
        <f t="shared" si="203"/>
        <v>339893.86901740357</v>
      </c>
      <c r="BK262" s="34">
        <f t="shared" si="204"/>
        <v>2.6648102461476281E-2</v>
      </c>
      <c r="BL262" s="61">
        <f t="shared" si="205"/>
        <v>118.47119868156277</v>
      </c>
      <c r="BN262" s="50">
        <v>50445.8</v>
      </c>
      <c r="BO262" s="51">
        <v>43628.800000000003</v>
      </c>
      <c r="BP262" s="52">
        <f t="shared" si="163"/>
        <v>-6817</v>
      </c>
      <c r="BR262" s="70">
        <f t="shared" si="164"/>
        <v>13087976.378607992</v>
      </c>
      <c r="BS262" s="51"/>
      <c r="BT262" s="6">
        <v>785</v>
      </c>
      <c r="BU262" s="6" t="s">
        <v>247</v>
      </c>
      <c r="BV262" s="7">
        <v>2869</v>
      </c>
      <c r="BW262" s="7">
        <v>11324756.033141462</v>
      </c>
      <c r="BX262" s="7">
        <v>2738872.7494821879</v>
      </c>
      <c r="BY262" s="53">
        <v>101155</v>
      </c>
      <c r="CA262" s="37">
        <f t="shared" si="165"/>
        <v>11425911.033141462</v>
      </c>
      <c r="CB262" s="132"/>
      <c r="CC262" s="61">
        <v>1672415.6360740284</v>
      </c>
      <c r="CD262" s="134"/>
      <c r="CE262" s="61">
        <f t="shared" si="166"/>
        <v>13098326.669215491</v>
      </c>
      <c r="CG262" s="67">
        <f t="shared" si="167"/>
        <v>343427.15962490253</v>
      </c>
      <c r="CH262" s="34">
        <f t="shared" si="168"/>
        <v>2.6925116843662691E-2</v>
      </c>
      <c r="CI262" s="61">
        <f t="shared" si="207"/>
        <v>119.70273949979175</v>
      </c>
      <c r="CK262" s="50">
        <v>50445.8</v>
      </c>
      <c r="CL262" s="51">
        <v>43628.800000000003</v>
      </c>
      <c r="CM262" s="52">
        <f t="shared" si="169"/>
        <v>-6817</v>
      </c>
      <c r="CO262" s="70">
        <f t="shared" si="170"/>
        <v>13091509.669215491</v>
      </c>
      <c r="CP262" s="51"/>
      <c r="CQ262" s="6">
        <v>785</v>
      </c>
      <c r="CR262" s="6" t="s">
        <v>247</v>
      </c>
      <c r="CS262" s="7">
        <v>2869</v>
      </c>
      <c r="CT262" s="7">
        <v>11386934.993889829</v>
      </c>
      <c r="CU262" s="7">
        <v>2738872.7494821879</v>
      </c>
      <c r="CV262" s="53">
        <v>101155</v>
      </c>
      <c r="CX262" s="37">
        <f t="shared" si="171"/>
        <v>11488089.993889829</v>
      </c>
      <c r="CY262" s="132"/>
      <c r="CZ262" s="61">
        <v>1672415.6360740284</v>
      </c>
      <c r="DA262" s="134"/>
      <c r="DB262" s="61">
        <f t="shared" si="172"/>
        <v>13160505.629963858</v>
      </c>
      <c r="DD262" s="67">
        <f t="shared" si="173"/>
        <v>405606.12037326954</v>
      </c>
      <c r="DE262" s="34">
        <f t="shared" si="174"/>
        <v>3.1800024772307187E-2</v>
      </c>
      <c r="DF262" s="61">
        <f t="shared" si="206"/>
        <v>141.37543407921561</v>
      </c>
      <c r="DH262" s="50">
        <v>50445.8</v>
      </c>
      <c r="DI262" s="51">
        <v>43628.800000000003</v>
      </c>
      <c r="DJ262" s="52">
        <f t="shared" si="175"/>
        <v>-6817</v>
      </c>
      <c r="DL262" s="70">
        <f t="shared" si="176"/>
        <v>13153688.629963858</v>
      </c>
      <c r="DM262" s="51"/>
      <c r="DN262" s="6">
        <v>785</v>
      </c>
      <c r="DO262" s="6" t="s">
        <v>247</v>
      </c>
      <c r="DP262" s="7">
        <v>2869</v>
      </c>
      <c r="DQ262" s="7">
        <v>11416033.456690852</v>
      </c>
      <c r="DR262" s="7">
        <v>2747871.0036802716</v>
      </c>
      <c r="DS262" s="53">
        <v>101155</v>
      </c>
      <c r="DU262" s="37">
        <f t="shared" si="177"/>
        <v>11517188.456690852</v>
      </c>
      <c r="DV262" s="132"/>
      <c r="DW262" s="61">
        <v>1674275.9366529412</v>
      </c>
      <c r="DX262" s="134"/>
      <c r="DY262" s="61">
        <f t="shared" si="178"/>
        <v>13191464.393343793</v>
      </c>
      <c r="EA262" s="67">
        <f t="shared" si="179"/>
        <v>436564.88375320472</v>
      </c>
      <c r="EB262" s="34">
        <f t="shared" si="180"/>
        <v>3.4227230361552077E-2</v>
      </c>
      <c r="EC262" s="61">
        <f t="shared" si="181"/>
        <v>152.16621950268549</v>
      </c>
      <c r="EE262" s="50">
        <v>50445.8</v>
      </c>
      <c r="EF262" s="51">
        <v>43628.800000000003</v>
      </c>
      <c r="EG262" s="52">
        <f t="shared" si="182"/>
        <v>-6817</v>
      </c>
      <c r="EI262" s="70">
        <f t="shared" si="183"/>
        <v>13184647.393343793</v>
      </c>
      <c r="EJ262" s="51"/>
      <c r="EK262" s="6">
        <v>785</v>
      </c>
      <c r="EL262" s="6" t="s">
        <v>247</v>
      </c>
      <c r="EM262" s="7">
        <v>2869</v>
      </c>
      <c r="EN262" s="7">
        <v>11574918.371695431</v>
      </c>
      <c r="EO262" s="7">
        <v>2747871.0036802716</v>
      </c>
      <c r="EP262" s="53">
        <v>101155</v>
      </c>
      <c r="ER262" s="37">
        <v>11676073.371695431</v>
      </c>
      <c r="ES262" s="132"/>
      <c r="ET262" s="61">
        <v>1674275.9366529412</v>
      </c>
      <c r="EU262" s="134"/>
      <c r="EV262" s="61">
        <v>13350349.308348373</v>
      </c>
      <c r="EX262" s="67">
        <v>722559.81875778362</v>
      </c>
      <c r="EY262" s="34">
        <v>5.7219818191727716E-2</v>
      </c>
      <c r="EZ262" s="61">
        <v>251.85075592812257</v>
      </c>
      <c r="FB262" s="50">
        <v>50445.8</v>
      </c>
      <c r="FC262" s="51">
        <v>43628.800000000003</v>
      </c>
      <c r="FD262" s="52">
        <v>-6817</v>
      </c>
      <c r="FF262" s="70">
        <v>13343532.308348373</v>
      </c>
      <c r="FG262" s="51"/>
      <c r="FH262" s="6">
        <v>785</v>
      </c>
      <c r="FI262" s="6" t="s">
        <v>247</v>
      </c>
      <c r="FJ262" s="7">
        <v>2869</v>
      </c>
      <c r="FK262" s="7">
        <v>11574954.94046301</v>
      </c>
      <c r="FL262" s="7">
        <v>2748819.9809797886</v>
      </c>
      <c r="FM262" s="53">
        <v>101155</v>
      </c>
      <c r="FO262" s="37">
        <v>11676109.94046301</v>
      </c>
      <c r="FP262" s="132"/>
      <c r="FQ262" s="134">
        <v>1674275.9366529412</v>
      </c>
      <c r="FS262" s="67">
        <v>722596.38752536289</v>
      </c>
      <c r="FT262" s="34">
        <v>5.7222714087926285E-2</v>
      </c>
      <c r="FU262" s="61">
        <v>251.86350210016136</v>
      </c>
      <c r="FW262" s="6">
        <v>785</v>
      </c>
      <c r="FX262" s="6" t="s">
        <v>247</v>
      </c>
      <c r="FY262" s="7">
        <v>2869</v>
      </c>
      <c r="FZ262" s="7">
        <v>13140282.314686576</v>
      </c>
      <c r="GA262" s="7">
        <v>2730132.3738585603</v>
      </c>
      <c r="GB262" s="53">
        <v>101155</v>
      </c>
      <c r="GD262" s="37">
        <f t="shared" si="184"/>
        <v>13241437.314686576</v>
      </c>
      <c r="GF262" s="67">
        <f t="shared" si="185"/>
        <v>486537.80509598739</v>
      </c>
      <c r="GG262" s="34">
        <f t="shared" si="186"/>
        <v>3.8145169605621178E-2</v>
      </c>
      <c r="GH262" s="61">
        <f t="shared" si="187"/>
        <v>169.58445628999212</v>
      </c>
      <c r="GJ262" s="50">
        <v>55441.428</v>
      </c>
      <c r="GK262" s="51">
        <v>63361.632000000005</v>
      </c>
      <c r="GL262" s="52">
        <f t="shared" si="188"/>
        <v>7920.2040000000052</v>
      </c>
      <c r="GN262" s="70">
        <f t="shared" si="189"/>
        <v>13249357.518686576</v>
      </c>
      <c r="GO262" s="51"/>
      <c r="GP262" s="125">
        <v>17</v>
      </c>
      <c r="GQ262" s="51"/>
      <c r="GR262" s="106" t="s">
        <v>1156</v>
      </c>
      <c r="GS262" s="88">
        <v>2941</v>
      </c>
      <c r="GT262" s="88">
        <v>12653744.509590589</v>
      </c>
      <c r="GU262" s="88">
        <v>2741247.0920230197</v>
      </c>
      <c r="GV262" s="88">
        <v>101155</v>
      </c>
      <c r="GX262" s="97">
        <f t="shared" si="190"/>
        <v>12754899.509590589</v>
      </c>
      <c r="GZ262" s="88">
        <v>7920.2040000000052</v>
      </c>
      <c r="HB262" s="97">
        <f t="shared" si="191"/>
        <v>12762819.713590588</v>
      </c>
      <c r="HD262" s="110">
        <v>785</v>
      </c>
      <c r="HE262" s="53"/>
    </row>
    <row r="263" spans="1:213" x14ac:dyDescent="0.25">
      <c r="A263" s="6">
        <v>790</v>
      </c>
      <c r="B263" s="6" t="s">
        <v>248</v>
      </c>
      <c r="C263" s="7">
        <v>24651</v>
      </c>
      <c r="D263" s="7">
        <v>55863971.392272413</v>
      </c>
      <c r="E263" s="7">
        <v>16978431.038687956</v>
      </c>
      <c r="F263" s="53">
        <v>-1990338</v>
      </c>
      <c r="H263" s="37">
        <f t="shared" si="192"/>
        <v>53873633.392272413</v>
      </c>
      <c r="I263" s="132"/>
      <c r="J263" s="61">
        <v>12037883.365555435</v>
      </c>
      <c r="K263" s="134"/>
      <c r="L263" s="134">
        <f t="shared" si="156"/>
        <v>65911516.757827848</v>
      </c>
      <c r="M263" s="190">
        <f t="shared" si="193"/>
        <v>2673.7867331072916</v>
      </c>
      <c r="O263" s="67">
        <f t="shared" si="194"/>
        <v>3041415.9218111634</v>
      </c>
      <c r="P263" s="34">
        <f t="shared" si="195"/>
        <v>4.8376189657211646E-2</v>
      </c>
      <c r="Q263" s="61">
        <f t="shared" si="196"/>
        <v>123.37900782163658</v>
      </c>
      <c r="S263" s="50">
        <v>290359.72320000001</v>
      </c>
      <c r="T263" s="51">
        <v>365804.31420000008</v>
      </c>
      <c r="U263" s="52">
        <f t="shared" si="197"/>
        <v>75444.591000000073</v>
      </c>
      <c r="W263" s="50">
        <f t="shared" si="157"/>
        <v>65986961.348827846</v>
      </c>
      <c r="X263" s="52">
        <f t="shared" si="198"/>
        <v>5498913.4457356539</v>
      </c>
      <c r="Y263" s="51"/>
      <c r="Z263" s="6">
        <v>790</v>
      </c>
      <c r="AA263" s="6" t="s">
        <v>248</v>
      </c>
      <c r="AB263" s="7">
        <v>24651</v>
      </c>
      <c r="AC263" s="7">
        <v>55863971.392272413</v>
      </c>
      <c r="AD263" s="7">
        <v>16978431.038687956</v>
      </c>
      <c r="AE263" s="53">
        <v>-1885641</v>
      </c>
      <c r="AG263" s="37">
        <f t="shared" si="199"/>
        <v>53978330.392272413</v>
      </c>
      <c r="AH263" s="132"/>
      <c r="AI263" s="61">
        <v>12037883.365555435</v>
      </c>
      <c r="AJ263" s="134"/>
      <c r="AK263" s="61">
        <f t="shared" si="158"/>
        <v>66016213.757827848</v>
      </c>
      <c r="AM263" s="67">
        <f t="shared" si="200"/>
        <v>3146112.9218111634</v>
      </c>
      <c r="AN263" s="34">
        <f t="shared" si="201"/>
        <v>5.0041480448983711E-2</v>
      </c>
      <c r="AO263" s="61">
        <f t="shared" si="202"/>
        <v>127.62617832181913</v>
      </c>
      <c r="AQ263" s="50">
        <v>291222.24</v>
      </c>
      <c r="AR263" s="51">
        <v>366890.94000000006</v>
      </c>
      <c r="AS263" s="52">
        <f t="shared" si="159"/>
        <v>75668.70000000007</v>
      </c>
      <c r="AU263" s="70">
        <f t="shared" si="160"/>
        <v>66091882.457827851</v>
      </c>
      <c r="AV263" s="51"/>
      <c r="AW263" s="6">
        <v>790</v>
      </c>
      <c r="AX263" s="6" t="s">
        <v>248</v>
      </c>
      <c r="AY263" s="7">
        <v>24651</v>
      </c>
      <c r="AZ263" s="7">
        <v>55803628.874600686</v>
      </c>
      <c r="BA263" s="7">
        <v>16979026.718687959</v>
      </c>
      <c r="BB263" s="53">
        <v>-1885641</v>
      </c>
      <c r="BD263" s="37">
        <f t="shared" si="161"/>
        <v>53917987.874600686</v>
      </c>
      <c r="BE263" s="132"/>
      <c r="BF263" s="61">
        <v>12042872.905871019</v>
      </c>
      <c r="BG263" s="134"/>
      <c r="BH263" s="61">
        <f t="shared" si="162"/>
        <v>65960860.780471705</v>
      </c>
      <c r="BJ263" s="67">
        <f t="shared" si="203"/>
        <v>3090759.9444550201</v>
      </c>
      <c r="BK263" s="34">
        <f t="shared" si="204"/>
        <v>4.9161046401318992E-2</v>
      </c>
      <c r="BL263" s="61">
        <f t="shared" si="205"/>
        <v>125.38071252505051</v>
      </c>
      <c r="BN263" s="50">
        <v>291222.24</v>
      </c>
      <c r="BO263" s="51">
        <v>366890.94000000006</v>
      </c>
      <c r="BP263" s="52">
        <f t="shared" si="163"/>
        <v>75668.70000000007</v>
      </c>
      <c r="BR263" s="70">
        <f t="shared" si="164"/>
        <v>66036529.480471708</v>
      </c>
      <c r="BS263" s="51"/>
      <c r="BT263" s="6">
        <v>790</v>
      </c>
      <c r="BU263" s="6" t="s">
        <v>248</v>
      </c>
      <c r="BV263" s="7">
        <v>24651</v>
      </c>
      <c r="BW263" s="7">
        <v>55824522.856383309</v>
      </c>
      <c r="BX263" s="7">
        <v>17020696.497021016</v>
      </c>
      <c r="BY263" s="53">
        <v>-1885641</v>
      </c>
      <c r="CA263" s="37">
        <f t="shared" si="165"/>
        <v>53938881.856383309</v>
      </c>
      <c r="CB263" s="132"/>
      <c r="CC263" s="61">
        <v>12042872.905871019</v>
      </c>
      <c r="CD263" s="134"/>
      <c r="CE263" s="61">
        <f t="shared" si="166"/>
        <v>65981754.762254328</v>
      </c>
      <c r="CG263" s="67">
        <f t="shared" si="167"/>
        <v>3111653.9262376428</v>
      </c>
      <c r="CH263" s="34">
        <f t="shared" si="168"/>
        <v>4.9493382146049543E-2</v>
      </c>
      <c r="CI263" s="61">
        <f t="shared" si="207"/>
        <v>126.22830417579988</v>
      </c>
      <c r="CK263" s="50">
        <v>291222.24</v>
      </c>
      <c r="CL263" s="51">
        <v>366890.94000000006</v>
      </c>
      <c r="CM263" s="52">
        <f t="shared" si="169"/>
        <v>75668.70000000007</v>
      </c>
      <c r="CO263" s="70">
        <f t="shared" si="170"/>
        <v>66057423.462254331</v>
      </c>
      <c r="CP263" s="51"/>
      <c r="CQ263" s="6">
        <v>790</v>
      </c>
      <c r="CR263" s="6" t="s">
        <v>248</v>
      </c>
      <c r="CS263" s="7">
        <v>24651</v>
      </c>
      <c r="CT263" s="7">
        <v>55429400.884070903</v>
      </c>
      <c r="CU263" s="7">
        <v>17020696.497021016</v>
      </c>
      <c r="CV263" s="53">
        <v>-1885641</v>
      </c>
      <c r="CX263" s="37">
        <f t="shared" si="171"/>
        <v>53543759.884070903</v>
      </c>
      <c r="CY263" s="132"/>
      <c r="CZ263" s="61">
        <v>12042872.905871019</v>
      </c>
      <c r="DA263" s="134"/>
      <c r="DB263" s="61">
        <f t="shared" si="172"/>
        <v>65586632.789941922</v>
      </c>
      <c r="DD263" s="67">
        <f t="shared" si="173"/>
        <v>2716531.9539252371</v>
      </c>
      <c r="DE263" s="34">
        <f t="shared" si="174"/>
        <v>4.3208646364521257E-2</v>
      </c>
      <c r="DF263" s="61">
        <f t="shared" si="206"/>
        <v>110.19966548721095</v>
      </c>
      <c r="DH263" s="50">
        <v>291222.24</v>
      </c>
      <c r="DI263" s="51">
        <v>366890.94000000006</v>
      </c>
      <c r="DJ263" s="52">
        <f t="shared" si="175"/>
        <v>75668.70000000007</v>
      </c>
      <c r="DL263" s="70">
        <f t="shared" si="176"/>
        <v>65662301.489941925</v>
      </c>
      <c r="DM263" s="51"/>
      <c r="DN263" s="6">
        <v>790</v>
      </c>
      <c r="DO263" s="6" t="s">
        <v>248</v>
      </c>
      <c r="DP263" s="7">
        <v>24651</v>
      </c>
      <c r="DQ263" s="7">
        <v>55636707.313323736</v>
      </c>
      <c r="DR263" s="7">
        <v>17074709.008096833</v>
      </c>
      <c r="DS263" s="53">
        <v>-1885641</v>
      </c>
      <c r="DU263" s="37">
        <f t="shared" si="177"/>
        <v>53751066.313323736</v>
      </c>
      <c r="DV263" s="132"/>
      <c r="DW263" s="61">
        <v>12148957.159882497</v>
      </c>
      <c r="DX263" s="134"/>
      <c r="DY263" s="61">
        <f t="shared" si="178"/>
        <v>65900023.473206237</v>
      </c>
      <c r="EA263" s="67">
        <f t="shared" si="179"/>
        <v>3029922.6371895522</v>
      </c>
      <c r="EB263" s="34">
        <f t="shared" si="180"/>
        <v>4.8193379633547306E-2</v>
      </c>
      <c r="EC263" s="61">
        <f t="shared" si="181"/>
        <v>122.91276772502341</v>
      </c>
      <c r="EE263" s="50">
        <v>291222.24</v>
      </c>
      <c r="EF263" s="51">
        <v>366890.94000000006</v>
      </c>
      <c r="EG263" s="52">
        <f t="shared" si="182"/>
        <v>75668.70000000007</v>
      </c>
      <c r="EI263" s="70">
        <f t="shared" si="183"/>
        <v>65975692.17320624</v>
      </c>
      <c r="EJ263" s="51"/>
      <c r="EK263" s="6">
        <v>790</v>
      </c>
      <c r="EL263" s="6" t="s">
        <v>248</v>
      </c>
      <c r="EM263" s="7">
        <v>24651</v>
      </c>
      <c r="EN263" s="7">
        <v>56795162.243610084</v>
      </c>
      <c r="EO263" s="7">
        <v>17074709.008096833</v>
      </c>
      <c r="EP263" s="53">
        <v>-1885641</v>
      </c>
      <c r="ER263" s="37">
        <v>54909521.243610084</v>
      </c>
      <c r="ES263" s="132"/>
      <c r="ET263" s="61">
        <v>12148957.159882497</v>
      </c>
      <c r="EU263" s="134"/>
      <c r="EV263" s="61">
        <v>67058478.403492585</v>
      </c>
      <c r="EX263" s="67">
        <v>5261097.967475906</v>
      </c>
      <c r="EY263" s="34">
        <v>8.5134643739844335E-2</v>
      </c>
      <c r="EZ263" s="61">
        <v>213.42330807983069</v>
      </c>
      <c r="FB263" s="50">
        <v>291222.24</v>
      </c>
      <c r="FC263" s="51">
        <v>366890.94000000006</v>
      </c>
      <c r="FD263" s="52">
        <v>75668.70000000007</v>
      </c>
      <c r="FF263" s="70">
        <v>67134147.103492588</v>
      </c>
      <c r="FG263" s="51"/>
      <c r="FH263" s="6">
        <v>790</v>
      </c>
      <c r="FI263" s="6" t="s">
        <v>248</v>
      </c>
      <c r="FJ263" s="7">
        <v>24651</v>
      </c>
      <c r="FK263" s="7">
        <v>56858817.888683021</v>
      </c>
      <c r="FL263" s="7">
        <v>17146051.837066427</v>
      </c>
      <c r="FM263" s="53">
        <v>-1885641</v>
      </c>
      <c r="FO263" s="37">
        <v>54973176.888683021</v>
      </c>
      <c r="FP263" s="132"/>
      <c r="FQ263" s="134">
        <v>12148957.159882497</v>
      </c>
      <c r="FS263" s="67">
        <v>5324753.612548843</v>
      </c>
      <c r="FT263" s="34">
        <v>8.6164714021526326E-2</v>
      </c>
      <c r="FU263" s="61">
        <v>216.00558243271442</v>
      </c>
      <c r="FW263" s="6">
        <v>790</v>
      </c>
      <c r="FX263" s="6" t="s">
        <v>248</v>
      </c>
      <c r="FY263" s="7">
        <v>24651</v>
      </c>
      <c r="FZ263" s="7">
        <v>68264535.606403589</v>
      </c>
      <c r="GA263" s="7">
        <v>17029934.666689198</v>
      </c>
      <c r="GB263" s="53">
        <v>-1885641</v>
      </c>
      <c r="GD263" s="37">
        <f t="shared" si="184"/>
        <v>66378894.606403589</v>
      </c>
      <c r="GF263" s="67">
        <f t="shared" si="185"/>
        <v>3508793.7703869045</v>
      </c>
      <c r="GG263" s="34">
        <f t="shared" si="186"/>
        <v>5.5810213817516351E-2</v>
      </c>
      <c r="GH263" s="61">
        <f t="shared" si="187"/>
        <v>142.33880047003791</v>
      </c>
      <c r="GJ263" s="50">
        <v>217766.00897999998</v>
      </c>
      <c r="GK263" s="51">
        <v>311792.03079999995</v>
      </c>
      <c r="GL263" s="52">
        <f t="shared" si="188"/>
        <v>94026.021819999965</v>
      </c>
      <c r="GN263" s="70">
        <f t="shared" si="189"/>
        <v>66472920.628223591</v>
      </c>
      <c r="GO263" s="51"/>
      <c r="GP263" s="125">
        <v>6</v>
      </c>
      <c r="GQ263" s="51"/>
      <c r="GR263" s="106" t="s">
        <v>248</v>
      </c>
      <c r="GS263" s="88">
        <v>24820</v>
      </c>
      <c r="GT263" s="88">
        <v>64755741.836016685</v>
      </c>
      <c r="GU263" s="88">
        <v>16467740.619504172</v>
      </c>
      <c r="GV263" s="88">
        <v>-1885641</v>
      </c>
      <c r="GX263" s="97">
        <f t="shared" si="190"/>
        <v>62870100.836016685</v>
      </c>
      <c r="GZ263" s="88">
        <v>94026.021819999965</v>
      </c>
      <c r="HB263" s="97">
        <f t="shared" si="191"/>
        <v>62964126.857836686</v>
      </c>
      <c r="HD263" s="110">
        <v>790</v>
      </c>
      <c r="HE263" s="53"/>
    </row>
    <row r="264" spans="1:213" x14ac:dyDescent="0.25">
      <c r="A264" s="6">
        <v>791</v>
      </c>
      <c r="B264" s="6" t="s">
        <v>249</v>
      </c>
      <c r="C264" s="7">
        <v>5301</v>
      </c>
      <c r="D264" s="7">
        <v>19941344.294167124</v>
      </c>
      <c r="E264" s="7">
        <v>5580128.3407908808</v>
      </c>
      <c r="F264" s="53">
        <v>-434717</v>
      </c>
      <c r="H264" s="37">
        <f t="shared" si="192"/>
        <v>19506627.294167124</v>
      </c>
      <c r="I264" s="132"/>
      <c r="J264" s="61">
        <v>3432789.0689468505</v>
      </c>
      <c r="K264" s="134"/>
      <c r="L264" s="134">
        <f t="shared" si="156"/>
        <v>22939416.363113973</v>
      </c>
      <c r="M264" s="190">
        <f t="shared" si="193"/>
        <v>4327.3752807232549</v>
      </c>
      <c r="O264" s="67">
        <f t="shared" si="194"/>
        <v>554001.72610028088</v>
      </c>
      <c r="P264" s="34">
        <f t="shared" si="195"/>
        <v>2.4748334354470863E-2</v>
      </c>
      <c r="Q264" s="61">
        <f t="shared" si="196"/>
        <v>104.50890890403336</v>
      </c>
      <c r="S264" s="50">
        <v>246887.32644</v>
      </c>
      <c r="T264" s="51">
        <v>236596.95610000007</v>
      </c>
      <c r="U264" s="52">
        <f t="shared" si="197"/>
        <v>-10290.370339999936</v>
      </c>
      <c r="W264" s="50">
        <f t="shared" si="157"/>
        <v>22929125.992773972</v>
      </c>
      <c r="X264" s="52">
        <f t="shared" si="198"/>
        <v>1910760.499397831</v>
      </c>
      <c r="Y264" s="51"/>
      <c r="Z264" s="6">
        <v>791</v>
      </c>
      <c r="AA264" s="6" t="s">
        <v>249</v>
      </c>
      <c r="AB264" s="7">
        <v>5301</v>
      </c>
      <c r="AC264" s="7">
        <v>19941344.294167116</v>
      </c>
      <c r="AD264" s="7">
        <v>5580128.3407908771</v>
      </c>
      <c r="AE264" s="53">
        <v>-619524</v>
      </c>
      <c r="AG264" s="37">
        <f t="shared" si="199"/>
        <v>19321820.294167116</v>
      </c>
      <c r="AH264" s="132"/>
      <c r="AI264" s="61">
        <v>3432789.0689468505</v>
      </c>
      <c r="AJ264" s="134"/>
      <c r="AK264" s="61">
        <f t="shared" si="158"/>
        <v>22754609.363113966</v>
      </c>
      <c r="AM264" s="67">
        <f t="shared" si="200"/>
        <v>369194.72610027343</v>
      </c>
      <c r="AN264" s="34">
        <f t="shared" si="201"/>
        <v>1.6492646309522439E-2</v>
      </c>
      <c r="AO264" s="61">
        <f t="shared" si="202"/>
        <v>69.646241482790685</v>
      </c>
      <c r="AQ264" s="50">
        <v>247620.70800000001</v>
      </c>
      <c r="AR264" s="51">
        <v>237299.77000000005</v>
      </c>
      <c r="AS264" s="52">
        <f t="shared" si="159"/>
        <v>-10320.937999999966</v>
      </c>
      <c r="AU264" s="70">
        <f t="shared" si="160"/>
        <v>22744288.425113965</v>
      </c>
      <c r="AV264" s="51"/>
      <c r="AW264" s="6">
        <v>791</v>
      </c>
      <c r="AX264" s="6" t="s">
        <v>249</v>
      </c>
      <c r="AY264" s="7">
        <v>5301</v>
      </c>
      <c r="AZ264" s="7">
        <v>19941776.155300945</v>
      </c>
      <c r="BA264" s="7">
        <v>5580259.0687908772</v>
      </c>
      <c r="BB264" s="53">
        <v>-619524</v>
      </c>
      <c r="BD264" s="37">
        <f t="shared" si="161"/>
        <v>19322252.155300945</v>
      </c>
      <c r="BE264" s="132"/>
      <c r="BF264" s="61">
        <v>3425039.5941370069</v>
      </c>
      <c r="BG264" s="134"/>
      <c r="BH264" s="61">
        <f t="shared" si="162"/>
        <v>22747291.749437951</v>
      </c>
      <c r="BJ264" s="67">
        <f t="shared" si="203"/>
        <v>361877.11242425814</v>
      </c>
      <c r="BK264" s="34">
        <f t="shared" si="204"/>
        <v>1.6165754277604662E-2</v>
      </c>
      <c r="BL264" s="61">
        <f t="shared" si="205"/>
        <v>68.265820113989463</v>
      </c>
      <c r="BN264" s="50">
        <v>247620.70800000001</v>
      </c>
      <c r="BO264" s="51">
        <v>237299.77000000005</v>
      </c>
      <c r="BP264" s="52">
        <f t="shared" si="163"/>
        <v>-10320.937999999966</v>
      </c>
      <c r="BR264" s="70">
        <f t="shared" si="164"/>
        <v>22736970.81143795</v>
      </c>
      <c r="BS264" s="51"/>
      <c r="BT264" s="6">
        <v>791</v>
      </c>
      <c r="BU264" s="6" t="s">
        <v>249</v>
      </c>
      <c r="BV264" s="7">
        <v>5301</v>
      </c>
      <c r="BW264" s="7">
        <v>19961852.016364459</v>
      </c>
      <c r="BX264" s="7">
        <v>5603273.5884940857</v>
      </c>
      <c r="BY264" s="53">
        <v>-619524</v>
      </c>
      <c r="CA264" s="37">
        <f t="shared" si="165"/>
        <v>19342328.016364459</v>
      </c>
      <c r="CB264" s="132"/>
      <c r="CC264" s="61">
        <v>3425039.5941370069</v>
      </c>
      <c r="CD264" s="134"/>
      <c r="CE264" s="61">
        <f t="shared" si="166"/>
        <v>22767367.610501464</v>
      </c>
      <c r="CG264" s="67">
        <f t="shared" si="167"/>
        <v>381952.97348777205</v>
      </c>
      <c r="CH264" s="34">
        <f t="shared" si="168"/>
        <v>1.7062582028577789E-2</v>
      </c>
      <c r="CI264" s="61">
        <f t="shared" si="207"/>
        <v>72.05300386488814</v>
      </c>
      <c r="CK264" s="50">
        <v>247620.70800000001</v>
      </c>
      <c r="CL264" s="51">
        <v>237299.77000000005</v>
      </c>
      <c r="CM264" s="52">
        <f t="shared" si="169"/>
        <v>-10320.937999999966</v>
      </c>
      <c r="CO264" s="70">
        <f t="shared" si="170"/>
        <v>22757046.672501463</v>
      </c>
      <c r="CP264" s="51"/>
      <c r="CQ264" s="6">
        <v>791</v>
      </c>
      <c r="CR264" s="6" t="s">
        <v>249</v>
      </c>
      <c r="CS264" s="7">
        <v>5301</v>
      </c>
      <c r="CT264" s="7">
        <v>20240644.19221586</v>
      </c>
      <c r="CU264" s="7">
        <v>5603273.5884940857</v>
      </c>
      <c r="CV264" s="53">
        <v>-619524</v>
      </c>
      <c r="CX264" s="37">
        <f t="shared" si="171"/>
        <v>19621120.19221586</v>
      </c>
      <c r="CY264" s="132"/>
      <c r="CZ264" s="61">
        <v>3425039.5941370069</v>
      </c>
      <c r="DA264" s="134"/>
      <c r="DB264" s="61">
        <f t="shared" si="172"/>
        <v>23046159.786352865</v>
      </c>
      <c r="DD264" s="67">
        <f t="shared" si="173"/>
        <v>660745.14933917299</v>
      </c>
      <c r="DE264" s="34">
        <f t="shared" si="174"/>
        <v>2.9516770631831332E-2</v>
      </c>
      <c r="DF264" s="61">
        <f t="shared" si="206"/>
        <v>124.64537810586172</v>
      </c>
      <c r="DH264" s="50">
        <v>247620.70800000001</v>
      </c>
      <c r="DI264" s="51">
        <v>237299.77000000005</v>
      </c>
      <c r="DJ264" s="52">
        <f t="shared" si="175"/>
        <v>-10320.937999999966</v>
      </c>
      <c r="DL264" s="70">
        <f t="shared" si="176"/>
        <v>23035838.848352864</v>
      </c>
      <c r="DM264" s="51"/>
      <c r="DN264" s="6">
        <v>791</v>
      </c>
      <c r="DO264" s="6" t="s">
        <v>249</v>
      </c>
      <c r="DP264" s="7">
        <v>5301</v>
      </c>
      <c r="DQ264" s="7">
        <v>20271009.217006579</v>
      </c>
      <c r="DR264" s="7">
        <v>5599784.4084597966</v>
      </c>
      <c r="DS264" s="53">
        <v>-619524</v>
      </c>
      <c r="DU264" s="37">
        <f t="shared" si="177"/>
        <v>19651485.217006579</v>
      </c>
      <c r="DV264" s="132"/>
      <c r="DW264" s="61">
        <v>3442871.2266261089</v>
      </c>
      <c r="DX264" s="134"/>
      <c r="DY264" s="61">
        <f t="shared" si="178"/>
        <v>23094356.443632688</v>
      </c>
      <c r="EA264" s="67">
        <f t="shared" si="179"/>
        <v>708941.80661899596</v>
      </c>
      <c r="EB264" s="34">
        <f t="shared" si="180"/>
        <v>3.1669809030330821E-2</v>
      </c>
      <c r="EC264" s="61">
        <f t="shared" si="181"/>
        <v>133.73737155612073</v>
      </c>
      <c r="EE264" s="50">
        <v>247620.70800000001</v>
      </c>
      <c r="EF264" s="51">
        <v>237299.77000000005</v>
      </c>
      <c r="EG264" s="52">
        <f t="shared" si="182"/>
        <v>-10320.937999999966</v>
      </c>
      <c r="EI264" s="70">
        <f t="shared" si="183"/>
        <v>23084035.505632687</v>
      </c>
      <c r="EJ264" s="51"/>
      <c r="EK264" s="6">
        <v>791</v>
      </c>
      <c r="EL264" s="6" t="s">
        <v>249</v>
      </c>
      <c r="EM264" s="7">
        <v>5301</v>
      </c>
      <c r="EN264" s="7">
        <v>20558598.719029885</v>
      </c>
      <c r="EO264" s="7">
        <v>5599784.4084597966</v>
      </c>
      <c r="EP264" s="53">
        <v>-619524</v>
      </c>
      <c r="ER264" s="37">
        <v>19939074.719029885</v>
      </c>
      <c r="ES264" s="132"/>
      <c r="ET264" s="61">
        <v>3442871.2266261089</v>
      </c>
      <c r="EU264" s="134"/>
      <c r="EV264" s="61">
        <v>23381945.945655994</v>
      </c>
      <c r="EX264" s="67">
        <v>1231950.6486423016</v>
      </c>
      <c r="EY264" s="34">
        <v>5.5618551251268016E-2</v>
      </c>
      <c r="EZ264" s="61">
        <v>232.39966961748755</v>
      </c>
      <c r="FB264" s="50">
        <v>247620.70800000001</v>
      </c>
      <c r="FC264" s="51">
        <v>237299.77000000005</v>
      </c>
      <c r="FD264" s="52">
        <v>-10320.937999999966</v>
      </c>
      <c r="FF264" s="70">
        <v>23371625.007655993</v>
      </c>
      <c r="FG264" s="51"/>
      <c r="FH264" s="6">
        <v>791</v>
      </c>
      <c r="FI264" s="6" t="s">
        <v>249</v>
      </c>
      <c r="FJ264" s="7">
        <v>5301</v>
      </c>
      <c r="FK264" s="7">
        <v>20547740.061233424</v>
      </c>
      <c r="FL264" s="7">
        <v>5590604.7971917447</v>
      </c>
      <c r="FM264" s="53">
        <v>-619524</v>
      </c>
      <c r="FO264" s="37">
        <v>19928216.061233424</v>
      </c>
      <c r="FP264" s="132"/>
      <c r="FQ264" s="134">
        <v>3442871.2266261089</v>
      </c>
      <c r="FS264" s="67">
        <v>1221091.9908458404</v>
      </c>
      <c r="FT264" s="34">
        <v>5.5128318289551538E-2</v>
      </c>
      <c r="FU264" s="61">
        <v>230.35125275341264</v>
      </c>
      <c r="FW264" s="6">
        <v>791</v>
      </c>
      <c r="FX264" s="6" t="s">
        <v>249</v>
      </c>
      <c r="FY264" s="7">
        <v>5301</v>
      </c>
      <c r="FZ264" s="7">
        <v>23993464.180912837</v>
      </c>
      <c r="GA264" s="7">
        <v>5768849.887764601</v>
      </c>
      <c r="GB264" s="53">
        <v>-619524</v>
      </c>
      <c r="GD264" s="37">
        <f t="shared" si="184"/>
        <v>23373940.180912837</v>
      </c>
      <c r="GF264" s="67">
        <f t="shared" si="185"/>
        <v>988525.54389914498</v>
      </c>
      <c r="GG264" s="34">
        <f t="shared" si="186"/>
        <v>4.4159358221788042E-2</v>
      </c>
      <c r="GH264" s="61">
        <f t="shared" si="187"/>
        <v>186.47906883590738</v>
      </c>
      <c r="GJ264" s="50">
        <v>207997.75738</v>
      </c>
      <c r="GK264" s="51">
        <v>118869.06169999999</v>
      </c>
      <c r="GL264" s="52">
        <f t="shared" si="188"/>
        <v>-89128.695680000004</v>
      </c>
      <c r="GN264" s="70">
        <f t="shared" si="189"/>
        <v>23284811.485232837</v>
      </c>
      <c r="GO264" s="51"/>
      <c r="GP264" s="125">
        <v>17</v>
      </c>
      <c r="GQ264" s="51"/>
      <c r="GR264" s="106" t="s">
        <v>249</v>
      </c>
      <c r="GS264" s="88">
        <v>5447</v>
      </c>
      <c r="GT264" s="88">
        <v>23004938.637013692</v>
      </c>
      <c r="GU264" s="88">
        <v>5611096.6718986025</v>
      </c>
      <c r="GV264" s="88">
        <v>-619524</v>
      </c>
      <c r="GX264" s="97">
        <f t="shared" si="190"/>
        <v>22385414.637013692</v>
      </c>
      <c r="GZ264" s="88">
        <v>-89128.695680000004</v>
      </c>
      <c r="HB264" s="97">
        <f t="shared" si="191"/>
        <v>22296285.941333693</v>
      </c>
      <c r="HD264" s="110">
        <v>791</v>
      </c>
      <c r="HE264" s="53"/>
    </row>
    <row r="265" spans="1:213" x14ac:dyDescent="0.25">
      <c r="A265" s="6">
        <v>831</v>
      </c>
      <c r="B265" s="6" t="s">
        <v>1157</v>
      </c>
      <c r="C265" s="7">
        <v>4715</v>
      </c>
      <c r="D265" s="7">
        <v>5584385.8101678593</v>
      </c>
      <c r="E265" s="7">
        <v>771955.0953633117</v>
      </c>
      <c r="F265" s="53">
        <v>-975409</v>
      </c>
      <c r="H265" s="37">
        <f t="shared" si="192"/>
        <v>4608976.8101678593</v>
      </c>
      <c r="I265" s="132"/>
      <c r="J265" s="61">
        <v>1882059.5257152629</v>
      </c>
      <c r="K265" s="134"/>
      <c r="L265" s="134">
        <f t="shared" si="156"/>
        <v>6491036.3358831219</v>
      </c>
      <c r="M265" s="190">
        <f t="shared" si="193"/>
        <v>1376.6779079285518</v>
      </c>
      <c r="O265" s="67">
        <f t="shared" si="194"/>
        <v>448077.69648481626</v>
      </c>
      <c r="P265" s="34">
        <f t="shared" si="195"/>
        <v>7.4148728002783604E-2</v>
      </c>
      <c r="Q265" s="61">
        <f t="shared" si="196"/>
        <v>95.03238525658881</v>
      </c>
      <c r="S265" s="50">
        <v>325499.23090000002</v>
      </c>
      <c r="T265" s="51">
        <v>20390.43</v>
      </c>
      <c r="U265" s="52">
        <f t="shared" si="197"/>
        <v>-305108.80090000003</v>
      </c>
      <c r="W265" s="50">
        <f t="shared" si="157"/>
        <v>6185927.5349831218</v>
      </c>
      <c r="X265" s="52">
        <f t="shared" si="198"/>
        <v>515493.96124859346</v>
      </c>
      <c r="Y265" s="51"/>
      <c r="Z265" s="6">
        <v>831</v>
      </c>
      <c r="AA265" s="6" t="s">
        <v>250</v>
      </c>
      <c r="AB265" s="7">
        <v>4715</v>
      </c>
      <c r="AC265" s="7">
        <v>5584385.8101678593</v>
      </c>
      <c r="AD265" s="7">
        <v>771955.0953633117</v>
      </c>
      <c r="AE265" s="53">
        <v>-888738</v>
      </c>
      <c r="AG265" s="37">
        <f t="shared" si="199"/>
        <v>4695647.8101678593</v>
      </c>
      <c r="AH265" s="132"/>
      <c r="AI265" s="61">
        <v>1882059.5257152629</v>
      </c>
      <c r="AJ265" s="134"/>
      <c r="AK265" s="61">
        <f t="shared" si="158"/>
        <v>6577707.3358831219</v>
      </c>
      <c r="AM265" s="67">
        <f t="shared" si="200"/>
        <v>534748.69648481626</v>
      </c>
      <c r="AN265" s="34">
        <f t="shared" si="201"/>
        <v>8.8491205780958468E-2</v>
      </c>
      <c r="AO265" s="61">
        <f t="shared" si="202"/>
        <v>113.41435768500875</v>
      </c>
      <c r="AQ265" s="50">
        <v>326466.13</v>
      </c>
      <c r="AR265" s="51">
        <v>20451</v>
      </c>
      <c r="AS265" s="52">
        <f t="shared" si="159"/>
        <v>-306015.13</v>
      </c>
      <c r="AU265" s="70">
        <f t="shared" si="160"/>
        <v>6271692.205883122</v>
      </c>
      <c r="AV265" s="51"/>
      <c r="AW265" s="6">
        <v>831</v>
      </c>
      <c r="AX265" s="6" t="s">
        <v>250</v>
      </c>
      <c r="AY265" s="7">
        <v>4715</v>
      </c>
      <c r="AZ265" s="7">
        <v>5590288.4763751393</v>
      </c>
      <c r="BA265" s="7">
        <v>772069.67136331252</v>
      </c>
      <c r="BB265" s="53">
        <v>-888738</v>
      </c>
      <c r="BD265" s="37">
        <f t="shared" si="161"/>
        <v>4701550.4763751393</v>
      </c>
      <c r="BE265" s="132"/>
      <c r="BF265" s="61">
        <v>1878050.7989192477</v>
      </c>
      <c r="BG265" s="134"/>
      <c r="BH265" s="61">
        <f t="shared" si="162"/>
        <v>6579601.2752943868</v>
      </c>
      <c r="BJ265" s="67">
        <f t="shared" si="203"/>
        <v>536642.6358960811</v>
      </c>
      <c r="BK265" s="34">
        <f t="shared" si="204"/>
        <v>8.8804618386319839E-2</v>
      </c>
      <c r="BL265" s="61">
        <f t="shared" si="205"/>
        <v>113.8160415474191</v>
      </c>
      <c r="BN265" s="50">
        <v>326466.13</v>
      </c>
      <c r="BO265" s="51">
        <v>20451</v>
      </c>
      <c r="BP265" s="52">
        <f t="shared" si="163"/>
        <v>-306015.13</v>
      </c>
      <c r="BR265" s="70">
        <f t="shared" si="164"/>
        <v>6273586.1452943869</v>
      </c>
      <c r="BS265" s="51"/>
      <c r="BT265" s="6">
        <v>831</v>
      </c>
      <c r="BU265" s="6" t="s">
        <v>250</v>
      </c>
      <c r="BV265" s="7">
        <v>4715</v>
      </c>
      <c r="BW265" s="7">
        <v>5612107.4654763648</v>
      </c>
      <c r="BX265" s="7">
        <v>799831.71430544113</v>
      </c>
      <c r="BY265" s="53">
        <v>-888738</v>
      </c>
      <c r="CA265" s="37">
        <f t="shared" si="165"/>
        <v>4723369.4654763648</v>
      </c>
      <c r="CB265" s="132"/>
      <c r="CC265" s="61">
        <v>1878050.7989192477</v>
      </c>
      <c r="CD265" s="134"/>
      <c r="CE265" s="61">
        <f t="shared" si="166"/>
        <v>6601420.2643956123</v>
      </c>
      <c r="CG265" s="67">
        <f t="shared" si="167"/>
        <v>558461.62499730662</v>
      </c>
      <c r="CH265" s="34">
        <f t="shared" si="168"/>
        <v>9.2415265157749338E-2</v>
      </c>
      <c r="CI265" s="61">
        <f t="shared" si="207"/>
        <v>118.44361081597171</v>
      </c>
      <c r="CK265" s="50">
        <v>326466.13</v>
      </c>
      <c r="CL265" s="51">
        <v>20451</v>
      </c>
      <c r="CM265" s="52">
        <f t="shared" si="169"/>
        <v>-306015.13</v>
      </c>
      <c r="CO265" s="70">
        <f t="shared" si="170"/>
        <v>6295405.1343956124</v>
      </c>
      <c r="CP265" s="51"/>
      <c r="CQ265" s="6">
        <v>831</v>
      </c>
      <c r="CR265" s="6" t="s">
        <v>250</v>
      </c>
      <c r="CS265" s="7">
        <v>4715</v>
      </c>
      <c r="CT265" s="7">
        <v>5499321.3291844884</v>
      </c>
      <c r="CU265" s="7">
        <v>799831.71430544113</v>
      </c>
      <c r="CV265" s="53">
        <v>-888738</v>
      </c>
      <c r="CX265" s="37">
        <f t="shared" si="171"/>
        <v>4610583.3291844884</v>
      </c>
      <c r="CY265" s="132"/>
      <c r="CZ265" s="61">
        <v>1878050.7989192477</v>
      </c>
      <c r="DA265" s="134"/>
      <c r="DB265" s="61">
        <f t="shared" si="172"/>
        <v>6488634.1281037359</v>
      </c>
      <c r="DD265" s="67">
        <f t="shared" si="173"/>
        <v>445675.48870543018</v>
      </c>
      <c r="DE265" s="34">
        <f t="shared" si="174"/>
        <v>7.3751206205476511E-2</v>
      </c>
      <c r="DF265" s="61">
        <f t="shared" si="206"/>
        <v>94.522903224905662</v>
      </c>
      <c r="DH265" s="50">
        <v>326466.13</v>
      </c>
      <c r="DI265" s="51">
        <v>20451</v>
      </c>
      <c r="DJ265" s="52">
        <f t="shared" si="175"/>
        <v>-306015.13</v>
      </c>
      <c r="DL265" s="70">
        <f t="shared" si="176"/>
        <v>6182618.998103736</v>
      </c>
      <c r="DM265" s="51"/>
      <c r="DN265" s="6">
        <v>831</v>
      </c>
      <c r="DO265" s="6" t="s">
        <v>250</v>
      </c>
      <c r="DP265" s="7">
        <v>4715</v>
      </c>
      <c r="DQ265" s="7">
        <v>5532626.2731566047</v>
      </c>
      <c r="DR265" s="7">
        <v>811112.02004277415</v>
      </c>
      <c r="DS265" s="53">
        <v>-888738</v>
      </c>
      <c r="DU265" s="37">
        <f t="shared" si="177"/>
        <v>4643888.2731566047</v>
      </c>
      <c r="DV265" s="132"/>
      <c r="DW265" s="61">
        <v>1898542.5016667536</v>
      </c>
      <c r="DX265" s="134"/>
      <c r="DY265" s="61">
        <f t="shared" si="178"/>
        <v>6542430.7748233583</v>
      </c>
      <c r="EA265" s="67">
        <f t="shared" si="179"/>
        <v>499472.13542505261</v>
      </c>
      <c r="EB265" s="34">
        <f t="shared" si="180"/>
        <v>8.2653575049917077E-2</v>
      </c>
      <c r="EC265" s="61">
        <f t="shared" si="181"/>
        <v>105.93258439555729</v>
      </c>
      <c r="EE265" s="50">
        <v>326466.13</v>
      </c>
      <c r="EF265" s="51">
        <v>20451</v>
      </c>
      <c r="EG265" s="52">
        <f t="shared" si="182"/>
        <v>-306015.13</v>
      </c>
      <c r="EI265" s="70">
        <f t="shared" si="183"/>
        <v>6236415.6448233584</v>
      </c>
      <c r="EJ265" s="51"/>
      <c r="EK265" s="6">
        <v>831</v>
      </c>
      <c r="EL265" s="6" t="s">
        <v>250</v>
      </c>
      <c r="EM265" s="7">
        <v>4715</v>
      </c>
      <c r="EN265" s="7">
        <v>5731171.2256639926</v>
      </c>
      <c r="EO265" s="7">
        <v>811112.02004277415</v>
      </c>
      <c r="EP265" s="53">
        <v>-888738</v>
      </c>
      <c r="ER265" s="37">
        <v>4842433.2256639926</v>
      </c>
      <c r="ES265" s="132"/>
      <c r="ET265" s="61">
        <v>1898542.5016667536</v>
      </c>
      <c r="EU265" s="134"/>
      <c r="EV265" s="61">
        <v>6740975.7273307461</v>
      </c>
      <c r="EX265" s="67">
        <v>904349.36793243978</v>
      </c>
      <c r="EY265" s="34">
        <v>0.15494385150699772</v>
      </c>
      <c r="EZ265" s="61">
        <v>191.80262310338065</v>
      </c>
      <c r="FB265" s="50">
        <v>326466.13</v>
      </c>
      <c r="FC265" s="51">
        <v>20451</v>
      </c>
      <c r="FD265" s="52">
        <v>-306015.13</v>
      </c>
      <c r="FF265" s="70">
        <v>6434960.5973307462</v>
      </c>
      <c r="FG265" s="51"/>
      <c r="FH265" s="6">
        <v>831</v>
      </c>
      <c r="FI265" s="6" t="s">
        <v>250</v>
      </c>
      <c r="FJ265" s="7">
        <v>4715</v>
      </c>
      <c r="FK265" s="7">
        <v>5727445.1401099898</v>
      </c>
      <c r="FL265" s="7">
        <v>808847.58448877116</v>
      </c>
      <c r="FM265" s="53">
        <v>-888738</v>
      </c>
      <c r="FO265" s="37">
        <v>4838707.1401099898</v>
      </c>
      <c r="FP265" s="132"/>
      <c r="FQ265" s="134">
        <v>1898542.5016667536</v>
      </c>
      <c r="FS265" s="67">
        <v>900623.282378437</v>
      </c>
      <c r="FT265" s="34">
        <v>0.15430545437061036</v>
      </c>
      <c r="FU265" s="61">
        <v>191.01236105587211</v>
      </c>
      <c r="FW265" s="6">
        <v>831</v>
      </c>
      <c r="FX265" s="6" t="s">
        <v>250</v>
      </c>
      <c r="FY265" s="7">
        <v>4715</v>
      </c>
      <c r="FZ265" s="7">
        <v>7459021.3830409804</v>
      </c>
      <c r="GA265" s="7">
        <v>740135.54049135244</v>
      </c>
      <c r="GB265" s="53">
        <v>-888738</v>
      </c>
      <c r="GD265" s="37">
        <f t="shared" si="184"/>
        <v>6570283.3830409804</v>
      </c>
      <c r="GF265" s="67">
        <f t="shared" si="185"/>
        <v>527324.74364267476</v>
      </c>
      <c r="GG265" s="34">
        <f t="shared" si="186"/>
        <v>8.7262676299763683E-2</v>
      </c>
      <c r="GH265" s="61">
        <f t="shared" si="187"/>
        <v>111.83981837596495</v>
      </c>
      <c r="GJ265" s="50">
        <v>362969.74898000003</v>
      </c>
      <c r="GK265" s="51">
        <v>36960.952000000005</v>
      </c>
      <c r="GL265" s="52">
        <f t="shared" si="188"/>
        <v>-326008.79698000004</v>
      </c>
      <c r="GN265" s="70">
        <f t="shared" si="189"/>
        <v>6244274.5860609803</v>
      </c>
      <c r="GO265" s="51"/>
      <c r="GP265" s="125">
        <v>9</v>
      </c>
      <c r="GQ265" s="51"/>
      <c r="GR265" s="106" t="s">
        <v>1157</v>
      </c>
      <c r="GS265" s="88">
        <v>4774</v>
      </c>
      <c r="GT265" s="88">
        <v>6931696.6393983057</v>
      </c>
      <c r="GU265" s="88">
        <v>850015.00384233228</v>
      </c>
      <c r="GV265" s="88">
        <v>-888738</v>
      </c>
      <c r="GX265" s="97">
        <f t="shared" si="190"/>
        <v>6042958.6393983057</v>
      </c>
      <c r="GZ265" s="88">
        <v>-326008.79698000004</v>
      </c>
      <c r="HB265" s="97">
        <f t="shared" si="191"/>
        <v>5716949.8424183056</v>
      </c>
      <c r="HD265" s="110">
        <v>831</v>
      </c>
      <c r="HE265" s="53"/>
    </row>
    <row r="266" spans="1:213" x14ac:dyDescent="0.25">
      <c r="A266" s="6">
        <v>832</v>
      </c>
      <c r="B266" s="6" t="s">
        <v>1158</v>
      </c>
      <c r="C266" s="7">
        <v>4024</v>
      </c>
      <c r="D266" s="7">
        <v>17354862.822263926</v>
      </c>
      <c r="E266" s="7">
        <v>3771756.4074407956</v>
      </c>
      <c r="F266" s="53">
        <v>-123321</v>
      </c>
      <c r="H266" s="37">
        <f t="shared" si="192"/>
        <v>17231541.822263926</v>
      </c>
      <c r="I266" s="132"/>
      <c r="J266" s="61">
        <v>2159204.0343322549</v>
      </c>
      <c r="K266" s="134"/>
      <c r="L266" s="134">
        <f t="shared" si="156"/>
        <v>19390745.856596179</v>
      </c>
      <c r="M266" s="190">
        <f t="shared" si="193"/>
        <v>4818.7738212217146</v>
      </c>
      <c r="O266" s="67">
        <f t="shared" si="194"/>
        <v>1290433.1504197828</v>
      </c>
      <c r="P266" s="34">
        <f t="shared" si="195"/>
        <v>7.1293417487723651E-2</v>
      </c>
      <c r="Q266" s="61">
        <f t="shared" si="196"/>
        <v>320.6841825098864</v>
      </c>
      <c r="S266" s="50">
        <v>44926.914100000002</v>
      </c>
      <c r="T266" s="51">
        <v>31265.326000000001</v>
      </c>
      <c r="U266" s="52">
        <f t="shared" si="197"/>
        <v>-13661.588100000001</v>
      </c>
      <c r="W266" s="50">
        <f t="shared" si="157"/>
        <v>19377084.268496178</v>
      </c>
      <c r="X266" s="52">
        <f t="shared" si="198"/>
        <v>1614757.0223746814</v>
      </c>
      <c r="Y266" s="51"/>
      <c r="Z266" s="6">
        <v>832</v>
      </c>
      <c r="AA266" s="6" t="s">
        <v>251</v>
      </c>
      <c r="AB266" s="7">
        <v>4024</v>
      </c>
      <c r="AC266" s="7">
        <v>17354862.822263926</v>
      </c>
      <c r="AD266" s="7">
        <v>3771756.4074407956</v>
      </c>
      <c r="AE266" s="53">
        <v>-158085</v>
      </c>
      <c r="AG266" s="37">
        <f t="shared" si="199"/>
        <v>17196777.822263926</v>
      </c>
      <c r="AH266" s="132"/>
      <c r="AI266" s="61">
        <v>2159204.0343322549</v>
      </c>
      <c r="AJ266" s="134"/>
      <c r="AK266" s="61">
        <f t="shared" si="158"/>
        <v>19355981.856596179</v>
      </c>
      <c r="AM266" s="67">
        <f t="shared" si="200"/>
        <v>1255669.1504197828</v>
      </c>
      <c r="AN266" s="34">
        <f t="shared" si="201"/>
        <v>6.9372787686220974E-2</v>
      </c>
      <c r="AO266" s="61">
        <f t="shared" si="202"/>
        <v>312.04501749994603</v>
      </c>
      <c r="AQ266" s="50">
        <v>45060.369999999995</v>
      </c>
      <c r="AR266" s="51">
        <v>31358.2</v>
      </c>
      <c r="AS266" s="52">
        <f t="shared" si="159"/>
        <v>-13702.169999999995</v>
      </c>
      <c r="AU266" s="70">
        <f t="shared" si="160"/>
        <v>19342279.686596178</v>
      </c>
      <c r="AV266" s="51"/>
      <c r="AW266" s="6">
        <v>832</v>
      </c>
      <c r="AX266" s="6" t="s">
        <v>251</v>
      </c>
      <c r="AY266" s="7">
        <v>4024</v>
      </c>
      <c r="AZ266" s="7">
        <v>17340913.324460313</v>
      </c>
      <c r="BA266" s="7">
        <v>3771853.799440796</v>
      </c>
      <c r="BB266" s="53">
        <v>-158085</v>
      </c>
      <c r="BD266" s="37">
        <f t="shared" si="161"/>
        <v>17182828.324460313</v>
      </c>
      <c r="BE266" s="132"/>
      <c r="BF266" s="61">
        <v>2177899.0647869138</v>
      </c>
      <c r="BG266" s="134"/>
      <c r="BH266" s="61">
        <f t="shared" si="162"/>
        <v>19360727.389247227</v>
      </c>
      <c r="BJ266" s="67">
        <f t="shared" si="203"/>
        <v>1260414.683070831</v>
      </c>
      <c r="BK266" s="34">
        <f t="shared" si="204"/>
        <v>6.9634967281020393E-2</v>
      </c>
      <c r="BL266" s="61">
        <f t="shared" si="205"/>
        <v>313.22432481879497</v>
      </c>
      <c r="BN266" s="50">
        <v>45060.369999999995</v>
      </c>
      <c r="BO266" s="51">
        <v>31358.2</v>
      </c>
      <c r="BP266" s="52">
        <f t="shared" si="163"/>
        <v>-13702.169999999995</v>
      </c>
      <c r="BR266" s="70">
        <f t="shared" si="164"/>
        <v>19347025.219247226</v>
      </c>
      <c r="BS266" s="51"/>
      <c r="BT266" s="6">
        <v>832</v>
      </c>
      <c r="BU266" s="6" t="s">
        <v>251</v>
      </c>
      <c r="BV266" s="7">
        <v>4024</v>
      </c>
      <c r="BW266" s="7">
        <v>17339677.914008915</v>
      </c>
      <c r="BX266" s="7">
        <v>3772750.7373013119</v>
      </c>
      <c r="BY266" s="53">
        <v>-158085</v>
      </c>
      <c r="CA266" s="37">
        <f t="shared" si="165"/>
        <v>17181592.914008915</v>
      </c>
      <c r="CB266" s="132"/>
      <c r="CC266" s="61">
        <v>2177899.0647869138</v>
      </c>
      <c r="CD266" s="134"/>
      <c r="CE266" s="61">
        <f t="shared" si="166"/>
        <v>19359491.97879583</v>
      </c>
      <c r="CG266" s="67">
        <f t="shared" si="167"/>
        <v>1259179.2726194337</v>
      </c>
      <c r="CH266" s="34">
        <f t="shared" si="168"/>
        <v>6.9566713739136782E-2</v>
      </c>
      <c r="CI266" s="61">
        <f t="shared" si="207"/>
        <v>312.91731426924298</v>
      </c>
      <c r="CK266" s="50">
        <v>45060.369999999995</v>
      </c>
      <c r="CL266" s="51">
        <v>31358.2</v>
      </c>
      <c r="CM266" s="52">
        <f t="shared" si="169"/>
        <v>-13702.169999999995</v>
      </c>
      <c r="CO266" s="70">
        <f t="shared" si="170"/>
        <v>19345789.808795828</v>
      </c>
      <c r="CP266" s="51"/>
      <c r="CQ266" s="6">
        <v>832</v>
      </c>
      <c r="CR266" s="6" t="s">
        <v>251</v>
      </c>
      <c r="CS266" s="7">
        <v>4024</v>
      </c>
      <c r="CT266" s="7">
        <v>17091397.71285047</v>
      </c>
      <c r="CU266" s="7">
        <v>3772750.7373013119</v>
      </c>
      <c r="CV266" s="53">
        <v>-158085</v>
      </c>
      <c r="CX266" s="37">
        <f t="shared" si="171"/>
        <v>16933312.71285047</v>
      </c>
      <c r="CY266" s="132"/>
      <c r="CZ266" s="61">
        <v>2177899.0647869138</v>
      </c>
      <c r="DA266" s="134"/>
      <c r="DB266" s="61">
        <f t="shared" si="172"/>
        <v>19111211.777637385</v>
      </c>
      <c r="DD266" s="67">
        <f t="shared" si="173"/>
        <v>1010899.0714609884</v>
      </c>
      <c r="DE266" s="34">
        <f t="shared" si="174"/>
        <v>5.5849812534787741E-2</v>
      </c>
      <c r="DF266" s="61">
        <f t="shared" si="206"/>
        <v>251.21746308672672</v>
      </c>
      <c r="DH266" s="50">
        <v>45060.369999999995</v>
      </c>
      <c r="DI266" s="51">
        <v>31358.2</v>
      </c>
      <c r="DJ266" s="52">
        <f t="shared" si="175"/>
        <v>-13702.169999999995</v>
      </c>
      <c r="DL266" s="70">
        <f t="shared" si="176"/>
        <v>19097509.607637383</v>
      </c>
      <c r="DM266" s="51"/>
      <c r="DN266" s="6">
        <v>832</v>
      </c>
      <c r="DO266" s="6" t="s">
        <v>251</v>
      </c>
      <c r="DP266" s="7">
        <v>4024</v>
      </c>
      <c r="DQ266" s="7">
        <v>17132677.856993951</v>
      </c>
      <c r="DR266" s="7">
        <v>3774593.1459386535</v>
      </c>
      <c r="DS266" s="53">
        <v>-158085</v>
      </c>
      <c r="DU266" s="37">
        <f t="shared" si="177"/>
        <v>16974592.856993951</v>
      </c>
      <c r="DV266" s="132"/>
      <c r="DW266" s="61">
        <v>2192138.7434256305</v>
      </c>
      <c r="DX266" s="134"/>
      <c r="DY266" s="61">
        <f t="shared" si="178"/>
        <v>19166731.600419581</v>
      </c>
      <c r="EA266" s="67">
        <f t="shared" si="179"/>
        <v>1066418.8942431845</v>
      </c>
      <c r="EB266" s="34">
        <f t="shared" si="180"/>
        <v>5.8917153065498627E-2</v>
      </c>
      <c r="EC266" s="61">
        <f t="shared" si="181"/>
        <v>265.01463574631822</v>
      </c>
      <c r="EE266" s="50">
        <v>45060.369999999995</v>
      </c>
      <c r="EF266" s="51">
        <v>31358.2</v>
      </c>
      <c r="EG266" s="52">
        <f t="shared" si="182"/>
        <v>-13702.169999999995</v>
      </c>
      <c r="EI266" s="70">
        <f t="shared" si="183"/>
        <v>19153029.430419579</v>
      </c>
      <c r="EJ266" s="51"/>
      <c r="EK266" s="6">
        <v>832</v>
      </c>
      <c r="EL266" s="6" t="s">
        <v>251</v>
      </c>
      <c r="EM266" s="7">
        <v>4024</v>
      </c>
      <c r="EN266" s="7">
        <v>17346135.633322656</v>
      </c>
      <c r="EO266" s="7">
        <v>3774593.1459386535</v>
      </c>
      <c r="EP266" s="53">
        <v>-158085</v>
      </c>
      <c r="ER266" s="37">
        <v>17188050.633322656</v>
      </c>
      <c r="ES266" s="132"/>
      <c r="ET266" s="61">
        <v>2192138.7434256305</v>
      </c>
      <c r="EU266" s="134"/>
      <c r="EV266" s="61">
        <v>19380189.376748286</v>
      </c>
      <c r="EX266" s="67">
        <v>1455263.4305718914</v>
      </c>
      <c r="EY266" s="34">
        <v>8.11865797907141E-2</v>
      </c>
      <c r="EZ266" s="61">
        <v>361.64598175245811</v>
      </c>
      <c r="FB266" s="50">
        <v>45060.369999999995</v>
      </c>
      <c r="FC266" s="51">
        <v>31358.2</v>
      </c>
      <c r="FD266" s="52">
        <v>-13702.169999999995</v>
      </c>
      <c r="FF266" s="70">
        <v>19366487.206748284</v>
      </c>
      <c r="FG266" s="51"/>
      <c r="FH266" s="6">
        <v>832</v>
      </c>
      <c r="FI266" s="6" t="s">
        <v>251</v>
      </c>
      <c r="FJ266" s="7">
        <v>4024</v>
      </c>
      <c r="FK266" s="7">
        <v>17335329.292452011</v>
      </c>
      <c r="FL266" s="7">
        <v>3765095.7926806174</v>
      </c>
      <c r="FM266" s="53">
        <v>-158085</v>
      </c>
      <c r="FO266" s="37">
        <v>17177244.292452011</v>
      </c>
      <c r="FP266" s="132"/>
      <c r="FQ266" s="134">
        <v>2192138.7434256305</v>
      </c>
      <c r="FS266" s="67">
        <v>1444457.0897012465</v>
      </c>
      <c r="FT266" s="34">
        <v>8.0583713095303849E-2</v>
      </c>
      <c r="FU266" s="61">
        <v>358.96050936909705</v>
      </c>
      <c r="FW266" s="6">
        <v>832</v>
      </c>
      <c r="FX266" s="6" t="s">
        <v>251</v>
      </c>
      <c r="FY266" s="7">
        <v>4024</v>
      </c>
      <c r="FZ266" s="7">
        <v>19309589.951917492</v>
      </c>
      <c r="GA266" s="7">
        <v>3670254.3301620288</v>
      </c>
      <c r="GB266" s="53">
        <v>-158085</v>
      </c>
      <c r="GD266" s="37">
        <f t="shared" si="184"/>
        <v>19151504.951917492</v>
      </c>
      <c r="GF266" s="67">
        <f t="shared" si="185"/>
        <v>1051192.2457410954</v>
      </c>
      <c r="GG266" s="34">
        <f t="shared" si="186"/>
        <v>5.8075916300738578E-2</v>
      </c>
      <c r="GH266" s="61">
        <f t="shared" si="187"/>
        <v>261.23067737104759</v>
      </c>
      <c r="GJ266" s="50">
        <v>41053.057400000005</v>
      </c>
      <c r="GK266" s="51">
        <v>38412.989400000006</v>
      </c>
      <c r="GL266" s="52">
        <f t="shared" si="188"/>
        <v>-2640.0679999999993</v>
      </c>
      <c r="GN266" s="70">
        <f t="shared" si="189"/>
        <v>19148864.883917492</v>
      </c>
      <c r="GO266" s="51"/>
      <c r="GP266" s="125">
        <v>17</v>
      </c>
      <c r="GQ266" s="51"/>
      <c r="GR266" s="106" t="s">
        <v>1158</v>
      </c>
      <c r="GS266" s="88">
        <v>4058</v>
      </c>
      <c r="GT266" s="88">
        <v>18258397.706176396</v>
      </c>
      <c r="GU266" s="88">
        <v>3736730.7839677422</v>
      </c>
      <c r="GV266" s="88">
        <v>-158085</v>
      </c>
      <c r="GX266" s="97">
        <f t="shared" si="190"/>
        <v>18100312.706176396</v>
      </c>
      <c r="GZ266" s="88">
        <v>-2640.0679999999993</v>
      </c>
      <c r="HB266" s="97">
        <f t="shared" si="191"/>
        <v>18097672.638176396</v>
      </c>
      <c r="HD266" s="110">
        <v>832</v>
      </c>
      <c r="HE266" s="53"/>
    </row>
    <row r="267" spans="1:213" x14ac:dyDescent="0.25">
      <c r="A267" s="6">
        <v>833</v>
      </c>
      <c r="B267" s="6" t="s">
        <v>1159</v>
      </c>
      <c r="C267" s="7">
        <v>1662</v>
      </c>
      <c r="D267" s="7">
        <v>3911447.1192210889</v>
      </c>
      <c r="E267" s="7">
        <v>937217.86489484541</v>
      </c>
      <c r="F267" s="53">
        <v>-338916</v>
      </c>
      <c r="H267" s="37">
        <f t="shared" si="192"/>
        <v>3572531.1192210889</v>
      </c>
      <c r="I267" s="132"/>
      <c r="J267" s="61">
        <v>896885.56063132931</v>
      </c>
      <c r="K267" s="134"/>
      <c r="L267" s="134">
        <f t="shared" si="156"/>
        <v>4469416.6798524186</v>
      </c>
      <c r="M267" s="190">
        <f t="shared" si="193"/>
        <v>2689.1797111025385</v>
      </c>
      <c r="O267" s="67">
        <f t="shared" si="194"/>
        <v>405475.87996372953</v>
      </c>
      <c r="P267" s="34">
        <f t="shared" si="195"/>
        <v>9.9774061663210123E-2</v>
      </c>
      <c r="Q267" s="61">
        <f t="shared" si="196"/>
        <v>243.96864017071573</v>
      </c>
      <c r="S267" s="50">
        <v>24468.516000000003</v>
      </c>
      <c r="T267" s="51">
        <v>195748.12800000003</v>
      </c>
      <c r="U267" s="52">
        <f t="shared" si="197"/>
        <v>171279.61200000002</v>
      </c>
      <c r="W267" s="50">
        <f t="shared" si="157"/>
        <v>4640696.2918524183</v>
      </c>
      <c r="X267" s="52">
        <f t="shared" si="198"/>
        <v>386724.69098770153</v>
      </c>
      <c r="Y267" s="51"/>
      <c r="Z267" s="6">
        <v>833</v>
      </c>
      <c r="AA267" s="6" t="s">
        <v>252</v>
      </c>
      <c r="AB267" s="7">
        <v>1662</v>
      </c>
      <c r="AC267" s="7">
        <v>3911447.1192210889</v>
      </c>
      <c r="AD267" s="7">
        <v>937217.86489484541</v>
      </c>
      <c r="AE267" s="53">
        <v>-343949</v>
      </c>
      <c r="AG267" s="37">
        <f t="shared" si="199"/>
        <v>3567498.1192210889</v>
      </c>
      <c r="AH267" s="132"/>
      <c r="AI267" s="61">
        <v>896885.56063132931</v>
      </c>
      <c r="AJ267" s="134"/>
      <c r="AK267" s="61">
        <f t="shared" si="158"/>
        <v>4464383.6798524186</v>
      </c>
      <c r="AM267" s="67">
        <f t="shared" si="200"/>
        <v>400442.87996372953</v>
      </c>
      <c r="AN267" s="34">
        <f t="shared" si="201"/>
        <v>9.8535608583347867E-2</v>
      </c>
      <c r="AO267" s="61">
        <f t="shared" si="202"/>
        <v>240.94036098900693</v>
      </c>
      <c r="AQ267" s="50">
        <v>24541.200000000001</v>
      </c>
      <c r="AR267" s="51">
        <v>196329.60000000003</v>
      </c>
      <c r="AS267" s="52">
        <f t="shared" si="159"/>
        <v>171788.40000000002</v>
      </c>
      <c r="AU267" s="70">
        <f t="shared" si="160"/>
        <v>4636172.079852419</v>
      </c>
      <c r="AV267" s="51"/>
      <c r="AW267" s="6">
        <v>833</v>
      </c>
      <c r="AX267" s="6" t="s">
        <v>252</v>
      </c>
      <c r="AY267" s="7">
        <v>1662</v>
      </c>
      <c r="AZ267" s="7">
        <v>3911849.6514160591</v>
      </c>
      <c r="BA267" s="7">
        <v>937257.56089484564</v>
      </c>
      <c r="BB267" s="53">
        <v>-343949</v>
      </c>
      <c r="BD267" s="37">
        <f t="shared" si="161"/>
        <v>3567900.6514160591</v>
      </c>
      <c r="BE267" s="132"/>
      <c r="BF267" s="61">
        <v>896037.77299388277</v>
      </c>
      <c r="BG267" s="134"/>
      <c r="BH267" s="61">
        <f t="shared" si="162"/>
        <v>4463938.4244099418</v>
      </c>
      <c r="BJ267" s="67">
        <f t="shared" si="203"/>
        <v>399997.6245212527</v>
      </c>
      <c r="BK267" s="34">
        <f t="shared" si="204"/>
        <v>9.842604610091972E-2</v>
      </c>
      <c r="BL267" s="61">
        <f t="shared" si="205"/>
        <v>240.67245759401487</v>
      </c>
      <c r="BN267" s="50">
        <v>24541.200000000001</v>
      </c>
      <c r="BO267" s="51">
        <v>196329.60000000003</v>
      </c>
      <c r="BP267" s="52">
        <f t="shared" si="163"/>
        <v>171788.40000000002</v>
      </c>
      <c r="BR267" s="70">
        <f t="shared" si="164"/>
        <v>4635726.8244099421</v>
      </c>
      <c r="BS267" s="51"/>
      <c r="BT267" s="6">
        <v>833</v>
      </c>
      <c r="BU267" s="6" t="s">
        <v>252</v>
      </c>
      <c r="BV267" s="7">
        <v>1662</v>
      </c>
      <c r="BW267" s="7">
        <v>3907882.2678748253</v>
      </c>
      <c r="BX267" s="7">
        <v>934726.88906146854</v>
      </c>
      <c r="BY267" s="53">
        <v>-343949</v>
      </c>
      <c r="CA267" s="37">
        <f t="shared" si="165"/>
        <v>3563933.2678748253</v>
      </c>
      <c r="CB267" s="132"/>
      <c r="CC267" s="61">
        <v>896037.77299388277</v>
      </c>
      <c r="CD267" s="134"/>
      <c r="CE267" s="61">
        <f t="shared" si="166"/>
        <v>4459971.0408687079</v>
      </c>
      <c r="CG267" s="67">
        <f t="shared" si="167"/>
        <v>396030.24098001886</v>
      </c>
      <c r="CH267" s="34">
        <f t="shared" si="168"/>
        <v>9.7449805614999635E-2</v>
      </c>
      <c r="CI267" s="61">
        <f t="shared" si="207"/>
        <v>238.28534354995119</v>
      </c>
      <c r="CK267" s="50">
        <v>24541.200000000001</v>
      </c>
      <c r="CL267" s="51">
        <v>196329.60000000003</v>
      </c>
      <c r="CM267" s="52">
        <f t="shared" si="169"/>
        <v>171788.40000000002</v>
      </c>
      <c r="CO267" s="70">
        <f t="shared" si="170"/>
        <v>4631759.4408687083</v>
      </c>
      <c r="CP267" s="51"/>
      <c r="CQ267" s="6">
        <v>833</v>
      </c>
      <c r="CR267" s="6" t="s">
        <v>252</v>
      </c>
      <c r="CS267" s="7">
        <v>1662</v>
      </c>
      <c r="CT267" s="7">
        <v>3778567.0193187953</v>
      </c>
      <c r="CU267" s="7">
        <v>934726.88906146854</v>
      </c>
      <c r="CV267" s="53">
        <v>-343949</v>
      </c>
      <c r="CX267" s="37">
        <f t="shared" si="171"/>
        <v>3434618.0193187953</v>
      </c>
      <c r="CY267" s="132"/>
      <c r="CZ267" s="61">
        <v>896037.77299388277</v>
      </c>
      <c r="DA267" s="134"/>
      <c r="DB267" s="61">
        <f t="shared" si="172"/>
        <v>4330655.7923126779</v>
      </c>
      <c r="DD267" s="67">
        <f t="shared" si="173"/>
        <v>266714.99242398888</v>
      </c>
      <c r="DE267" s="34">
        <f t="shared" si="174"/>
        <v>6.5629645104892817E-2</v>
      </c>
      <c r="DF267" s="61">
        <f t="shared" si="206"/>
        <v>160.4783347918104</v>
      </c>
      <c r="DH267" s="50">
        <v>24541.200000000001</v>
      </c>
      <c r="DI267" s="51">
        <v>196329.60000000003</v>
      </c>
      <c r="DJ267" s="52">
        <f t="shared" si="175"/>
        <v>171788.40000000002</v>
      </c>
      <c r="DL267" s="70">
        <f t="shared" si="176"/>
        <v>4502444.1923126783</v>
      </c>
      <c r="DM267" s="51"/>
      <c r="DN267" s="6">
        <v>833</v>
      </c>
      <c r="DO267" s="6" t="s">
        <v>252</v>
      </c>
      <c r="DP267" s="7">
        <v>1662</v>
      </c>
      <c r="DQ267" s="7">
        <v>3792271.8211604496</v>
      </c>
      <c r="DR267" s="7">
        <v>938246.52409921412</v>
      </c>
      <c r="DS267" s="53">
        <v>-343949</v>
      </c>
      <c r="DU267" s="37">
        <f t="shared" si="177"/>
        <v>3448322.8211604496</v>
      </c>
      <c r="DV267" s="132"/>
      <c r="DW267" s="61">
        <v>903731.38127184438</v>
      </c>
      <c r="DX267" s="134"/>
      <c r="DY267" s="61">
        <f t="shared" si="178"/>
        <v>4352054.2024322944</v>
      </c>
      <c r="EA267" s="67">
        <f t="shared" si="179"/>
        <v>288113.40254360531</v>
      </c>
      <c r="EB267" s="34">
        <f t="shared" si="180"/>
        <v>7.0895078627005767E-2</v>
      </c>
      <c r="EC267" s="61">
        <f t="shared" si="181"/>
        <v>173.35343113333653</v>
      </c>
      <c r="EE267" s="50">
        <v>24541.200000000001</v>
      </c>
      <c r="EF267" s="51">
        <v>196329.60000000003</v>
      </c>
      <c r="EG267" s="52">
        <f t="shared" si="182"/>
        <v>171788.40000000002</v>
      </c>
      <c r="EI267" s="70">
        <f t="shared" si="183"/>
        <v>4523842.6024322947</v>
      </c>
      <c r="EJ267" s="51"/>
      <c r="EK267" s="6">
        <v>833</v>
      </c>
      <c r="EL267" s="6" t="s">
        <v>252</v>
      </c>
      <c r="EM267" s="7">
        <v>1662</v>
      </c>
      <c r="EN267" s="7">
        <v>3871827.6198217385</v>
      </c>
      <c r="EO267" s="7">
        <v>938246.52409921412</v>
      </c>
      <c r="EP267" s="53">
        <v>-343949</v>
      </c>
      <c r="ER267" s="37">
        <v>3527878.6198217385</v>
      </c>
      <c r="ES267" s="132"/>
      <c r="ET267" s="61">
        <v>903731.38127184438</v>
      </c>
      <c r="EU267" s="134"/>
      <c r="EV267" s="61">
        <v>4431610.0010935832</v>
      </c>
      <c r="EX267" s="67">
        <v>439155.081204894</v>
      </c>
      <c r="EY267" s="34">
        <v>0.10999625293631062</v>
      </c>
      <c r="EZ267" s="61">
        <v>264.23290084530322</v>
      </c>
      <c r="FB267" s="50">
        <v>24541.200000000001</v>
      </c>
      <c r="FC267" s="51">
        <v>196329.60000000003</v>
      </c>
      <c r="FD267" s="52">
        <v>171788.40000000002</v>
      </c>
      <c r="FF267" s="70">
        <v>4603398.4010935836</v>
      </c>
      <c r="FG267" s="51"/>
      <c r="FH267" s="6">
        <v>833</v>
      </c>
      <c r="FI267" s="6" t="s">
        <v>252</v>
      </c>
      <c r="FJ267" s="7">
        <v>1662</v>
      </c>
      <c r="FK267" s="7">
        <v>3876673.8890906442</v>
      </c>
      <c r="FL267" s="7">
        <v>943610.1340676226</v>
      </c>
      <c r="FM267" s="53">
        <v>-343949</v>
      </c>
      <c r="FO267" s="37">
        <v>3532724.8890906442</v>
      </c>
      <c r="FP267" s="132"/>
      <c r="FQ267" s="134">
        <v>903731.38127184438</v>
      </c>
      <c r="FS267" s="67">
        <v>444001.35047379974</v>
      </c>
      <c r="FT267" s="34">
        <v>0.1112101099155751</v>
      </c>
      <c r="FU267" s="61">
        <v>267.14882699987953</v>
      </c>
      <c r="FW267" s="6">
        <v>833</v>
      </c>
      <c r="FX267" s="6" t="s">
        <v>252</v>
      </c>
      <c r="FY267" s="7">
        <v>1662</v>
      </c>
      <c r="FZ267" s="7">
        <v>4708605.1283653649</v>
      </c>
      <c r="GA267" s="7">
        <v>918011.71957776346</v>
      </c>
      <c r="GB267" s="53">
        <v>-334701</v>
      </c>
      <c r="GD267" s="37">
        <f t="shared" si="184"/>
        <v>4373904.1283653649</v>
      </c>
      <c r="GF267" s="67">
        <f t="shared" si="185"/>
        <v>309963.32847667579</v>
      </c>
      <c r="GG267" s="34">
        <f t="shared" si="186"/>
        <v>7.6271615099601273E-2</v>
      </c>
      <c r="GH267" s="61">
        <f t="shared" si="187"/>
        <v>186.50019763939579</v>
      </c>
      <c r="GJ267" s="50">
        <v>31680.816000000003</v>
      </c>
      <c r="GK267" s="51">
        <v>116162.992</v>
      </c>
      <c r="GL267" s="52">
        <f t="shared" si="188"/>
        <v>84482.175999999992</v>
      </c>
      <c r="GN267" s="70">
        <f t="shared" si="189"/>
        <v>4458386.3043653648</v>
      </c>
      <c r="GO267" s="51"/>
      <c r="GP267" s="125">
        <v>2</v>
      </c>
      <c r="GQ267" s="51"/>
      <c r="GR267" s="106" t="s">
        <v>1159</v>
      </c>
      <c r="GS267" s="88">
        <v>1654</v>
      </c>
      <c r="GT267" s="88">
        <v>4407889.7998886891</v>
      </c>
      <c r="GU267" s="88">
        <v>823575.22193202784</v>
      </c>
      <c r="GV267" s="88">
        <v>-343949</v>
      </c>
      <c r="GX267" s="97">
        <f t="shared" si="190"/>
        <v>4063940.7998886891</v>
      </c>
      <c r="GZ267" s="88">
        <v>84482.175999999992</v>
      </c>
      <c r="HB267" s="97">
        <f t="shared" si="191"/>
        <v>4148422.975888689</v>
      </c>
      <c r="HD267" s="110">
        <v>833</v>
      </c>
      <c r="HE267" s="53"/>
    </row>
    <row r="268" spans="1:213" x14ac:dyDescent="0.25">
      <c r="A268" s="6">
        <v>834</v>
      </c>
      <c r="B268" s="6" t="s">
        <v>1160</v>
      </c>
      <c r="C268" s="7">
        <v>6081</v>
      </c>
      <c r="D268" s="7">
        <v>10466840.701002931</v>
      </c>
      <c r="E268" s="7">
        <v>2945629.3068799288</v>
      </c>
      <c r="F268" s="53">
        <v>-1338393</v>
      </c>
      <c r="H268" s="37">
        <f t="shared" si="192"/>
        <v>9128447.7010029312</v>
      </c>
      <c r="I268" s="132"/>
      <c r="J268" s="61">
        <v>3029817.7661836729</v>
      </c>
      <c r="K268" s="134"/>
      <c r="L268" s="134">
        <f t="shared" si="156"/>
        <v>12158265.467186604</v>
      </c>
      <c r="M268" s="190">
        <f t="shared" si="193"/>
        <v>1999.3858686378233</v>
      </c>
      <c r="O268" s="67">
        <f t="shared" si="194"/>
        <v>362599.02026910894</v>
      </c>
      <c r="P268" s="34">
        <f t="shared" si="195"/>
        <v>3.0740019811586416E-2</v>
      </c>
      <c r="Q268" s="61">
        <f t="shared" si="196"/>
        <v>59.628189486779959</v>
      </c>
      <c r="S268" s="50">
        <v>279376.07824</v>
      </c>
      <c r="T268" s="51">
        <v>118264.49400000001</v>
      </c>
      <c r="U268" s="52">
        <f t="shared" si="197"/>
        <v>-161111.58424</v>
      </c>
      <c r="W268" s="50">
        <f t="shared" si="157"/>
        <v>11997153.882946603</v>
      </c>
      <c r="X268" s="52">
        <f t="shared" si="198"/>
        <v>999762.82357888354</v>
      </c>
      <c r="Y268" s="51"/>
      <c r="Z268" s="6">
        <v>834</v>
      </c>
      <c r="AA268" s="6" t="s">
        <v>253</v>
      </c>
      <c r="AB268" s="7">
        <v>6081</v>
      </c>
      <c r="AC268" s="7">
        <v>10466840.701002931</v>
      </c>
      <c r="AD268" s="7">
        <v>2945629.3068799288</v>
      </c>
      <c r="AE268" s="53">
        <v>-1310047</v>
      </c>
      <c r="AG268" s="37">
        <f t="shared" si="199"/>
        <v>9156793.7010029312</v>
      </c>
      <c r="AH268" s="132"/>
      <c r="AI268" s="61">
        <v>3029817.7661836729</v>
      </c>
      <c r="AJ268" s="134"/>
      <c r="AK268" s="61">
        <f t="shared" si="158"/>
        <v>12186611.467186604</v>
      </c>
      <c r="AM268" s="67">
        <f t="shared" si="200"/>
        <v>390945.02026910894</v>
      </c>
      <c r="AN268" s="34">
        <f t="shared" si="201"/>
        <v>3.3143105735350183E-2</v>
      </c>
      <c r="AO268" s="61">
        <f t="shared" si="202"/>
        <v>64.28959386106051</v>
      </c>
      <c r="AQ268" s="50">
        <v>280205.96799999999</v>
      </c>
      <c r="AR268" s="51">
        <v>118615.8</v>
      </c>
      <c r="AS268" s="52">
        <f t="shared" si="159"/>
        <v>-161590.16800000001</v>
      </c>
      <c r="AU268" s="70">
        <f t="shared" si="160"/>
        <v>12025021.299186604</v>
      </c>
      <c r="AV268" s="51"/>
      <c r="AW268" s="6">
        <v>834</v>
      </c>
      <c r="AX268" s="6" t="s">
        <v>253</v>
      </c>
      <c r="AY268" s="7">
        <v>6081</v>
      </c>
      <c r="AZ268" s="7">
        <v>10458005.273084901</v>
      </c>
      <c r="BA268" s="7">
        <v>2945777.0268799299</v>
      </c>
      <c r="BB268" s="53">
        <v>-1310047</v>
      </c>
      <c r="BD268" s="37">
        <f t="shared" si="161"/>
        <v>9147958.2730849013</v>
      </c>
      <c r="BE268" s="132"/>
      <c r="BF268" s="61">
        <v>3018212.5566756586</v>
      </c>
      <c r="BG268" s="134"/>
      <c r="BH268" s="61">
        <f t="shared" si="162"/>
        <v>12166170.829760559</v>
      </c>
      <c r="BJ268" s="67">
        <f t="shared" si="203"/>
        <v>370504.38284306414</v>
      </c>
      <c r="BK268" s="34">
        <f t="shared" si="204"/>
        <v>3.1410211920657211E-2</v>
      </c>
      <c r="BL268" s="61">
        <f t="shared" si="205"/>
        <v>60.928199776856459</v>
      </c>
      <c r="BN268" s="50">
        <v>280205.96799999999</v>
      </c>
      <c r="BO268" s="51">
        <v>118615.8</v>
      </c>
      <c r="BP268" s="52">
        <f t="shared" si="163"/>
        <v>-161590.16800000001</v>
      </c>
      <c r="BR268" s="70">
        <f t="shared" si="164"/>
        <v>12004580.661760559</v>
      </c>
      <c r="BS268" s="51"/>
      <c r="BT268" s="6">
        <v>834</v>
      </c>
      <c r="BU268" s="6" t="s">
        <v>253</v>
      </c>
      <c r="BV268" s="7">
        <v>6081</v>
      </c>
      <c r="BW268" s="7">
        <v>10462402.885944819</v>
      </c>
      <c r="BX268" s="7">
        <v>2956548.1991031091</v>
      </c>
      <c r="BY268" s="53">
        <v>-1310047</v>
      </c>
      <c r="CA268" s="37">
        <f t="shared" si="165"/>
        <v>9152355.8859448191</v>
      </c>
      <c r="CB268" s="132"/>
      <c r="CC268" s="61">
        <v>3018212.5566756586</v>
      </c>
      <c r="CD268" s="134"/>
      <c r="CE268" s="61">
        <f t="shared" si="166"/>
        <v>12170568.442620479</v>
      </c>
      <c r="CG268" s="67">
        <f t="shared" si="167"/>
        <v>374901.99570298381</v>
      </c>
      <c r="CH268" s="34">
        <f t="shared" si="168"/>
        <v>3.1783027893345965E-2</v>
      </c>
      <c r="CI268" s="61">
        <f t="shared" si="207"/>
        <v>61.651372422789642</v>
      </c>
      <c r="CK268" s="50">
        <v>280205.96799999999</v>
      </c>
      <c r="CL268" s="51">
        <v>118615.8</v>
      </c>
      <c r="CM268" s="52">
        <f t="shared" si="169"/>
        <v>-161590.16800000001</v>
      </c>
      <c r="CO268" s="70">
        <f t="shared" si="170"/>
        <v>12008978.274620479</v>
      </c>
      <c r="CP268" s="51"/>
      <c r="CQ268" s="6">
        <v>834</v>
      </c>
      <c r="CR268" s="6" t="s">
        <v>253</v>
      </c>
      <c r="CS268" s="7">
        <v>6081</v>
      </c>
      <c r="CT268" s="7">
        <v>10291151.164430553</v>
      </c>
      <c r="CU268" s="7">
        <v>2956548.1991031091</v>
      </c>
      <c r="CV268" s="53">
        <v>-1310047</v>
      </c>
      <c r="CX268" s="37">
        <f t="shared" si="171"/>
        <v>8981104.1644305531</v>
      </c>
      <c r="CY268" s="132"/>
      <c r="CZ268" s="61">
        <v>3018212.5566756586</v>
      </c>
      <c r="DA268" s="134"/>
      <c r="DB268" s="61">
        <f t="shared" si="172"/>
        <v>11999316.721106213</v>
      </c>
      <c r="DD268" s="67">
        <f t="shared" si="173"/>
        <v>203650.27418871783</v>
      </c>
      <c r="DE268" s="34">
        <f t="shared" si="174"/>
        <v>1.7264838328989607E-2</v>
      </c>
      <c r="DF268" s="61">
        <f t="shared" si="206"/>
        <v>33.489602727958861</v>
      </c>
      <c r="DH268" s="50">
        <v>280205.96799999999</v>
      </c>
      <c r="DI268" s="51">
        <v>118615.8</v>
      </c>
      <c r="DJ268" s="52">
        <f t="shared" si="175"/>
        <v>-161590.16800000001</v>
      </c>
      <c r="DL268" s="70">
        <f t="shared" si="176"/>
        <v>11837726.553106213</v>
      </c>
      <c r="DM268" s="51"/>
      <c r="DN268" s="6">
        <v>834</v>
      </c>
      <c r="DO268" s="6" t="s">
        <v>253</v>
      </c>
      <c r="DP268" s="7">
        <v>6081</v>
      </c>
      <c r="DQ268" s="7">
        <v>10325713.045948653</v>
      </c>
      <c r="DR268" s="7">
        <v>2958552.072656462</v>
      </c>
      <c r="DS268" s="53">
        <v>-1310047</v>
      </c>
      <c r="DU268" s="37">
        <f t="shared" si="177"/>
        <v>9015666.0459486526</v>
      </c>
      <c r="DV268" s="132"/>
      <c r="DW268" s="61">
        <v>3048097.8571190089</v>
      </c>
      <c r="DX268" s="134"/>
      <c r="DY268" s="61">
        <f t="shared" si="178"/>
        <v>12063763.903067661</v>
      </c>
      <c r="EA268" s="67">
        <f t="shared" si="179"/>
        <v>268097.45615016669</v>
      </c>
      <c r="EB268" s="34">
        <f t="shared" si="180"/>
        <v>2.2728470439262662E-2</v>
      </c>
      <c r="EC268" s="61">
        <f t="shared" si="181"/>
        <v>44.087725069917234</v>
      </c>
      <c r="EE268" s="50">
        <v>280205.96799999999</v>
      </c>
      <c r="EF268" s="51">
        <v>118615.8</v>
      </c>
      <c r="EG268" s="52">
        <f t="shared" si="182"/>
        <v>-161590.16800000001</v>
      </c>
      <c r="EI268" s="70">
        <f t="shared" si="183"/>
        <v>11902173.735067662</v>
      </c>
      <c r="EJ268" s="51"/>
      <c r="EK268" s="6">
        <v>834</v>
      </c>
      <c r="EL268" s="6" t="s">
        <v>253</v>
      </c>
      <c r="EM268" s="7">
        <v>6081</v>
      </c>
      <c r="EN268" s="7">
        <v>10593546.367877202</v>
      </c>
      <c r="EO268" s="7">
        <v>2958552.072656462</v>
      </c>
      <c r="EP268" s="53">
        <v>-1310047</v>
      </c>
      <c r="ER268" s="37">
        <v>9283499.3678772021</v>
      </c>
      <c r="ES268" s="132"/>
      <c r="ET268" s="61">
        <v>3048097.8571190089</v>
      </c>
      <c r="EU268" s="134"/>
      <c r="EV268" s="61">
        <v>12331597.224996211</v>
      </c>
      <c r="EX268" s="67">
        <v>801949.87807871588</v>
      </c>
      <c r="EY268" s="34">
        <v>6.955545594316212E-2</v>
      </c>
      <c r="EZ268" s="61">
        <v>131.87796054575168</v>
      </c>
      <c r="FB268" s="50">
        <v>280205.96799999999</v>
      </c>
      <c r="FC268" s="51">
        <v>118615.8</v>
      </c>
      <c r="FD268" s="52">
        <v>-161590.16800000001</v>
      </c>
      <c r="FF268" s="70">
        <v>12170007.056996211</v>
      </c>
      <c r="FG268" s="51"/>
      <c r="FH268" s="6">
        <v>834</v>
      </c>
      <c r="FI268" s="6" t="s">
        <v>253</v>
      </c>
      <c r="FJ268" s="7">
        <v>6081</v>
      </c>
      <c r="FK268" s="7">
        <v>10617506.332152501</v>
      </c>
      <c r="FL268" s="7">
        <v>2984402.8140583639</v>
      </c>
      <c r="FM268" s="53">
        <v>-1310047</v>
      </c>
      <c r="FO268" s="37">
        <v>9307459.3321525007</v>
      </c>
      <c r="FP268" s="132"/>
      <c r="FQ268" s="134">
        <v>3048097.8571190089</v>
      </c>
      <c r="FS268" s="67">
        <v>825909.84235401452</v>
      </c>
      <c r="FT268" s="34">
        <v>7.1633573647404344E-2</v>
      </c>
      <c r="FU268" s="61">
        <v>135.81809609505254</v>
      </c>
      <c r="FW268" s="6">
        <v>834</v>
      </c>
      <c r="FX268" s="6" t="s">
        <v>253</v>
      </c>
      <c r="FY268" s="7">
        <v>6081</v>
      </c>
      <c r="FZ268" s="7">
        <v>13616083.180852551</v>
      </c>
      <c r="GA268" s="7">
        <v>3086743.4009152572</v>
      </c>
      <c r="GB268" s="53">
        <v>-1310047</v>
      </c>
      <c r="GD268" s="37">
        <f t="shared" si="184"/>
        <v>12306036.180852551</v>
      </c>
      <c r="GF268" s="67">
        <f t="shared" si="185"/>
        <v>510369.73393505625</v>
      </c>
      <c r="GG268" s="34">
        <f t="shared" si="186"/>
        <v>4.3267562390968482E-2</v>
      </c>
      <c r="GH268" s="61">
        <f t="shared" si="187"/>
        <v>83.928586406028003</v>
      </c>
      <c r="GJ268" s="50">
        <v>264693.21768</v>
      </c>
      <c r="GK268" s="51">
        <v>174310.48970000001</v>
      </c>
      <c r="GL268" s="52">
        <f t="shared" si="188"/>
        <v>-90382.727979999996</v>
      </c>
      <c r="GN268" s="70">
        <f t="shared" si="189"/>
        <v>12215653.45287255</v>
      </c>
      <c r="GO268" s="51"/>
      <c r="GP268" s="125">
        <v>5</v>
      </c>
      <c r="GQ268" s="51"/>
      <c r="GR268" s="106" t="s">
        <v>1160</v>
      </c>
      <c r="GS268" s="88">
        <v>6155</v>
      </c>
      <c r="GT268" s="88">
        <v>13105713.446917495</v>
      </c>
      <c r="GU268" s="88">
        <v>2959008.225207305</v>
      </c>
      <c r="GV268" s="88">
        <v>-1310047</v>
      </c>
      <c r="GX268" s="97">
        <f t="shared" si="190"/>
        <v>11795666.446917495</v>
      </c>
      <c r="GZ268" s="88">
        <v>-90382.727979999996</v>
      </c>
      <c r="HB268" s="97">
        <f t="shared" si="191"/>
        <v>11705283.718937494</v>
      </c>
      <c r="HD268" s="110">
        <v>834</v>
      </c>
      <c r="HE268" s="53"/>
    </row>
    <row r="269" spans="1:213" x14ac:dyDescent="0.25">
      <c r="A269" s="6">
        <v>837</v>
      </c>
      <c r="B269" s="6" t="s">
        <v>1161</v>
      </c>
      <c r="C269" s="7">
        <v>235239</v>
      </c>
      <c r="D269" s="7">
        <v>159700651.46585009</v>
      </c>
      <c r="E269" s="7">
        <v>10571287.184535781</v>
      </c>
      <c r="F269" s="53">
        <v>63647763</v>
      </c>
      <c r="H269" s="37">
        <f t="shared" si="192"/>
        <v>223348414.46585009</v>
      </c>
      <c r="I269" s="132"/>
      <c r="J269" s="61">
        <v>95846478.477299288</v>
      </c>
      <c r="K269" s="134"/>
      <c r="L269" s="134">
        <f t="shared" si="156"/>
        <v>319194892.94314939</v>
      </c>
      <c r="M269" s="190">
        <f t="shared" si="193"/>
        <v>1356.8961479310378</v>
      </c>
      <c r="O269" s="67">
        <f t="shared" si="194"/>
        <v>18436442.171839416</v>
      </c>
      <c r="P269" s="34">
        <f t="shared" si="195"/>
        <v>6.1299830892725525E-2</v>
      </c>
      <c r="Q269" s="61">
        <f t="shared" si="196"/>
        <v>78.373238161356809</v>
      </c>
      <c r="S269" s="50">
        <v>13358160.829893993</v>
      </c>
      <c r="T269" s="51">
        <v>3797513.6832000013</v>
      </c>
      <c r="U269" s="52">
        <f t="shared" si="197"/>
        <v>-9560647.1466939915</v>
      </c>
      <c r="W269" s="50">
        <f t="shared" si="157"/>
        <v>309634245.79645538</v>
      </c>
      <c r="X269" s="52">
        <f t="shared" si="198"/>
        <v>25802853.816371281</v>
      </c>
      <c r="Y269" s="51"/>
      <c r="Z269" s="6">
        <v>837</v>
      </c>
      <c r="AA269" s="6" t="s">
        <v>254</v>
      </c>
      <c r="AB269" s="7">
        <v>235239</v>
      </c>
      <c r="AC269" s="7">
        <v>159700651.46584997</v>
      </c>
      <c r="AD269" s="7">
        <v>10571287.184535695</v>
      </c>
      <c r="AE269" s="53">
        <v>58274343</v>
      </c>
      <c r="AG269" s="37">
        <f t="shared" si="199"/>
        <v>217974994.46584997</v>
      </c>
      <c r="AH269" s="132"/>
      <c r="AI269" s="61">
        <v>95846478.477299288</v>
      </c>
      <c r="AJ269" s="134"/>
      <c r="AK269" s="61">
        <f t="shared" si="158"/>
        <v>313821472.94314927</v>
      </c>
      <c r="AM269" s="67">
        <f t="shared" si="200"/>
        <v>13063022.171839297</v>
      </c>
      <c r="AN269" s="34">
        <f t="shared" si="201"/>
        <v>4.3433599748697094E-2</v>
      </c>
      <c r="AO269" s="61">
        <f t="shared" si="202"/>
        <v>55.530852332475895</v>
      </c>
      <c r="AQ269" s="50">
        <v>13397841.395799996</v>
      </c>
      <c r="AR269" s="51">
        <v>3808794.2400000007</v>
      </c>
      <c r="AS269" s="52">
        <f t="shared" si="159"/>
        <v>-9589047.1557999961</v>
      </c>
      <c r="AU269" s="70">
        <f t="shared" si="160"/>
        <v>304232425.78734928</v>
      </c>
      <c r="AV269" s="51"/>
      <c r="AW269" s="6">
        <v>837</v>
      </c>
      <c r="AX269" s="6" t="s">
        <v>254</v>
      </c>
      <c r="AY269" s="7">
        <v>235239</v>
      </c>
      <c r="AZ269" s="7">
        <v>159809652.65941033</v>
      </c>
      <c r="BA269" s="7">
        <v>10576851.656535733</v>
      </c>
      <c r="BB269" s="53">
        <v>58274343</v>
      </c>
      <c r="BD269" s="37">
        <f t="shared" si="161"/>
        <v>218083995.65941033</v>
      </c>
      <c r="BE269" s="132"/>
      <c r="BF269" s="61">
        <v>95385584.214268774</v>
      </c>
      <c r="BG269" s="134"/>
      <c r="BH269" s="61">
        <f t="shared" si="162"/>
        <v>313469579.8736791</v>
      </c>
      <c r="BJ269" s="67">
        <f t="shared" si="203"/>
        <v>12711129.10236913</v>
      </c>
      <c r="BK269" s="34">
        <f t="shared" si="204"/>
        <v>4.2263580856234655E-2</v>
      </c>
      <c r="BL269" s="61">
        <f t="shared" si="205"/>
        <v>54.034956373599314</v>
      </c>
      <c r="BN269" s="50">
        <v>13397841.395799996</v>
      </c>
      <c r="BO269" s="51">
        <v>3808794.2400000007</v>
      </c>
      <c r="BP269" s="52">
        <f t="shared" si="163"/>
        <v>-9589047.1557999961</v>
      </c>
      <c r="BR269" s="70">
        <f t="shared" si="164"/>
        <v>303880532.71787912</v>
      </c>
      <c r="BS269" s="51"/>
      <c r="BT269" s="6">
        <v>837</v>
      </c>
      <c r="BU269" s="6" t="s">
        <v>254</v>
      </c>
      <c r="BV269" s="7">
        <v>235239</v>
      </c>
      <c r="BW269" s="7">
        <v>159622842.33351532</v>
      </c>
      <c r="BX269" s="7">
        <v>10661021.924890233</v>
      </c>
      <c r="BY269" s="53">
        <v>58274343</v>
      </c>
      <c r="CA269" s="37">
        <f t="shared" si="165"/>
        <v>217897185.33351532</v>
      </c>
      <c r="CB269" s="132"/>
      <c r="CC269" s="61">
        <v>95385584.214268774</v>
      </c>
      <c r="CD269" s="134"/>
      <c r="CE269" s="61">
        <f t="shared" si="166"/>
        <v>313282769.54778409</v>
      </c>
      <c r="CG269" s="67">
        <f t="shared" si="167"/>
        <v>12524318.776474118</v>
      </c>
      <c r="CH269" s="34">
        <f t="shared" si="168"/>
        <v>4.1642450093604622E-2</v>
      </c>
      <c r="CI269" s="61">
        <f t="shared" si="207"/>
        <v>53.240826463614106</v>
      </c>
      <c r="CK269" s="50">
        <v>13397841.395799996</v>
      </c>
      <c r="CL269" s="51">
        <v>3808794.2400000007</v>
      </c>
      <c r="CM269" s="52">
        <f t="shared" si="169"/>
        <v>-9589047.1557999961</v>
      </c>
      <c r="CO269" s="70">
        <f t="shared" si="170"/>
        <v>303693722.39198411</v>
      </c>
      <c r="CP269" s="51"/>
      <c r="CQ269" s="6">
        <v>837</v>
      </c>
      <c r="CR269" s="6" t="s">
        <v>254</v>
      </c>
      <c r="CS269" s="7">
        <v>235239</v>
      </c>
      <c r="CT269" s="7">
        <v>165673628.38920382</v>
      </c>
      <c r="CU269" s="7">
        <v>10661021.924890233</v>
      </c>
      <c r="CV269" s="53">
        <v>58274343</v>
      </c>
      <c r="CX269" s="37">
        <f t="shared" si="171"/>
        <v>223947971.38920382</v>
      </c>
      <c r="CY269" s="132"/>
      <c r="CZ269" s="61">
        <v>95385584.214268774</v>
      </c>
      <c r="DA269" s="134"/>
      <c r="DB269" s="61">
        <f t="shared" si="172"/>
        <v>319333555.60347259</v>
      </c>
      <c r="DD269" s="67">
        <f t="shared" si="173"/>
        <v>18575104.832162619</v>
      </c>
      <c r="DE269" s="34">
        <f t="shared" si="174"/>
        <v>6.1760874165051188E-2</v>
      </c>
      <c r="DF269" s="61">
        <f t="shared" si="206"/>
        <v>78.96269254742036</v>
      </c>
      <c r="DH269" s="50">
        <v>13397841.395799996</v>
      </c>
      <c r="DI269" s="51">
        <v>3808794.2400000007</v>
      </c>
      <c r="DJ269" s="52">
        <f t="shared" si="175"/>
        <v>-9589047.1557999961</v>
      </c>
      <c r="DL269" s="70">
        <f t="shared" si="176"/>
        <v>309744508.44767261</v>
      </c>
      <c r="DM269" s="51"/>
      <c r="DN269" s="6">
        <v>837</v>
      </c>
      <c r="DO269" s="6" t="s">
        <v>254</v>
      </c>
      <c r="DP269" s="7">
        <v>235239</v>
      </c>
      <c r="DQ269" s="7">
        <v>166488462.32633168</v>
      </c>
      <c r="DR269" s="7">
        <v>10762811.466646854</v>
      </c>
      <c r="DS269" s="53">
        <v>58274343</v>
      </c>
      <c r="DU269" s="37">
        <f t="shared" si="177"/>
        <v>224762805.32633168</v>
      </c>
      <c r="DV269" s="132"/>
      <c r="DW269" s="61">
        <v>96705163.584767491</v>
      </c>
      <c r="DX269" s="134"/>
      <c r="DY269" s="61">
        <f t="shared" si="178"/>
        <v>321467968.9110992</v>
      </c>
      <c r="EA269" s="67">
        <f t="shared" si="179"/>
        <v>20709518.139789224</v>
      </c>
      <c r="EB269" s="34">
        <f t="shared" si="180"/>
        <v>6.8857643356915285E-2</v>
      </c>
      <c r="EC269" s="61">
        <f t="shared" si="181"/>
        <v>88.036074544566262</v>
      </c>
      <c r="EE269" s="50">
        <v>13397841.395799996</v>
      </c>
      <c r="EF269" s="51">
        <v>3808794.2400000007</v>
      </c>
      <c r="EG269" s="52">
        <f t="shared" si="182"/>
        <v>-9589047.1557999961</v>
      </c>
      <c r="EI269" s="70">
        <f t="shared" si="183"/>
        <v>311878921.75529921</v>
      </c>
      <c r="EJ269" s="51"/>
      <c r="EK269" s="6">
        <v>837</v>
      </c>
      <c r="EL269" s="6" t="s">
        <v>254</v>
      </c>
      <c r="EM269" s="7">
        <v>235239</v>
      </c>
      <c r="EN269" s="7">
        <v>175712865.97144246</v>
      </c>
      <c r="EO269" s="7">
        <v>10762811.466646854</v>
      </c>
      <c r="EP269" s="53">
        <v>58274343</v>
      </c>
      <c r="ER269" s="37">
        <v>233987208.97144246</v>
      </c>
      <c r="ES269" s="132"/>
      <c r="ET269" s="61">
        <v>96705163.584767491</v>
      </c>
      <c r="EU269" s="134"/>
      <c r="EV269" s="61">
        <v>330692372.55620992</v>
      </c>
      <c r="EX269" s="67">
        <v>39954608.444899976</v>
      </c>
      <c r="EY269" s="34">
        <v>0.13742490098260238</v>
      </c>
      <c r="EZ269" s="61">
        <v>169.84687252071288</v>
      </c>
      <c r="FB269" s="50">
        <v>13397841.395799996</v>
      </c>
      <c r="FC269" s="51">
        <v>3808794.2400000007</v>
      </c>
      <c r="FD269" s="52">
        <v>-9589047.1557999961</v>
      </c>
      <c r="FF269" s="70">
        <v>321103325.40040994</v>
      </c>
      <c r="FG269" s="51"/>
      <c r="FH269" s="6">
        <v>837</v>
      </c>
      <c r="FI269" s="6" t="s">
        <v>254</v>
      </c>
      <c r="FJ269" s="7">
        <v>235239</v>
      </c>
      <c r="FK269" s="7">
        <v>175689938.54833013</v>
      </c>
      <c r="FL269" s="7">
        <v>10813548.881335542</v>
      </c>
      <c r="FM269" s="53">
        <v>58274343</v>
      </c>
      <c r="FO269" s="37">
        <v>233964281.54833013</v>
      </c>
      <c r="FP269" s="132"/>
      <c r="FQ269" s="134">
        <v>96705163.584767491</v>
      </c>
      <c r="FS269" s="67">
        <v>39931681.021787703</v>
      </c>
      <c r="FT269" s="34">
        <v>0.13734604152248939</v>
      </c>
      <c r="FU269" s="61">
        <v>169.74940814145486</v>
      </c>
      <c r="FW269" s="6">
        <v>837</v>
      </c>
      <c r="FX269" s="6" t="s">
        <v>254</v>
      </c>
      <c r="FY269" s="7">
        <v>235239</v>
      </c>
      <c r="FZ269" s="7">
        <v>266846781.48761338</v>
      </c>
      <c r="GA269" s="7">
        <v>11361618.840777816</v>
      </c>
      <c r="GB269" s="53">
        <v>58274343</v>
      </c>
      <c r="GD269" s="37">
        <f t="shared" si="184"/>
        <v>325121124.48761338</v>
      </c>
      <c r="GF269" s="67">
        <f t="shared" si="185"/>
        <v>24362673.716303408</v>
      </c>
      <c r="GG269" s="34">
        <f t="shared" si="186"/>
        <v>8.1004120262702914E-2</v>
      </c>
      <c r="GH269" s="61">
        <f t="shared" si="187"/>
        <v>103.56562354160411</v>
      </c>
      <c r="GJ269" s="50">
        <v>13071618.204523996</v>
      </c>
      <c r="GK269" s="51">
        <v>3850077.1660999996</v>
      </c>
      <c r="GL269" s="52">
        <f t="shared" si="188"/>
        <v>-9221541.0384239964</v>
      </c>
      <c r="GN269" s="70">
        <f t="shared" si="189"/>
        <v>315899583.44918936</v>
      </c>
      <c r="GO269" s="51"/>
      <c r="GP269" s="125">
        <v>6</v>
      </c>
      <c r="GQ269" s="51"/>
      <c r="GR269" s="106" t="s">
        <v>1161</v>
      </c>
      <c r="GS269" s="88">
        <v>231853</v>
      </c>
      <c r="GT269" s="88">
        <v>242484107.77130994</v>
      </c>
      <c r="GU269" s="88">
        <v>14062626.755377863</v>
      </c>
      <c r="GV269" s="88">
        <v>58274343</v>
      </c>
      <c r="GX269" s="97">
        <f t="shared" si="190"/>
        <v>300758450.77130997</v>
      </c>
      <c r="GZ269" s="88">
        <v>-9221541.0384239964</v>
      </c>
      <c r="HB269" s="97">
        <f t="shared" si="191"/>
        <v>291536909.73288596</v>
      </c>
      <c r="HD269" s="110">
        <v>837</v>
      </c>
      <c r="HE269" s="53"/>
    </row>
    <row r="270" spans="1:213" x14ac:dyDescent="0.25">
      <c r="A270" s="6">
        <v>844</v>
      </c>
      <c r="B270" s="6" t="s">
        <v>1162</v>
      </c>
      <c r="C270" s="7">
        <v>1567</v>
      </c>
      <c r="D270" s="7">
        <v>6295674.9258661252</v>
      </c>
      <c r="E270" s="7">
        <v>1751394.7961168706</v>
      </c>
      <c r="F270" s="53">
        <v>-310844</v>
      </c>
      <c r="H270" s="37">
        <f t="shared" si="192"/>
        <v>5984830.9258661252</v>
      </c>
      <c r="I270" s="132"/>
      <c r="J270" s="61">
        <v>1008782.8309275097</v>
      </c>
      <c r="K270" s="134"/>
      <c r="L270" s="134">
        <f t="shared" si="156"/>
        <v>6993613.756793635</v>
      </c>
      <c r="M270" s="190">
        <f t="shared" si="193"/>
        <v>4463.0591938695816</v>
      </c>
      <c r="O270" s="67">
        <f t="shared" si="194"/>
        <v>389788.19300550409</v>
      </c>
      <c r="P270" s="34">
        <f t="shared" si="195"/>
        <v>5.902460463869539E-2</v>
      </c>
      <c r="Q270" s="61">
        <f t="shared" si="196"/>
        <v>248.74804914199368</v>
      </c>
      <c r="S270" s="50">
        <v>80909.226239999989</v>
      </c>
      <c r="T270" s="51">
        <v>6796.81</v>
      </c>
      <c r="U270" s="52">
        <f t="shared" si="197"/>
        <v>-74112.416239999991</v>
      </c>
      <c r="W270" s="50">
        <f t="shared" si="157"/>
        <v>6919501.3405536348</v>
      </c>
      <c r="X270" s="52">
        <f t="shared" si="198"/>
        <v>576625.1117128029</v>
      </c>
      <c r="Y270" s="51"/>
      <c r="Z270" s="6">
        <v>844</v>
      </c>
      <c r="AA270" s="6" t="s">
        <v>255</v>
      </c>
      <c r="AB270" s="7">
        <v>1567</v>
      </c>
      <c r="AC270" s="7">
        <v>6295674.9258661252</v>
      </c>
      <c r="AD270" s="7">
        <v>1751394.7961168706</v>
      </c>
      <c r="AE270" s="53">
        <v>-305248</v>
      </c>
      <c r="AG270" s="37">
        <f t="shared" si="199"/>
        <v>5990426.9258661252</v>
      </c>
      <c r="AH270" s="132"/>
      <c r="AI270" s="61">
        <v>1008782.8309275097</v>
      </c>
      <c r="AJ270" s="134"/>
      <c r="AK270" s="61">
        <f t="shared" si="158"/>
        <v>6999209.756793635</v>
      </c>
      <c r="AM270" s="67">
        <f t="shared" si="200"/>
        <v>395384.19300550409</v>
      </c>
      <c r="AN270" s="34">
        <f t="shared" si="201"/>
        <v>5.987199225454725E-2</v>
      </c>
      <c r="AO270" s="61">
        <f t="shared" si="202"/>
        <v>252.31920421538231</v>
      </c>
      <c r="AQ270" s="50">
        <v>81149.567999999999</v>
      </c>
      <c r="AR270" s="51">
        <v>6817</v>
      </c>
      <c r="AS270" s="52">
        <f t="shared" si="159"/>
        <v>-74332.567999999999</v>
      </c>
      <c r="AU270" s="70">
        <f t="shared" si="160"/>
        <v>6924877.188793635</v>
      </c>
      <c r="AV270" s="51"/>
      <c r="AW270" s="6">
        <v>844</v>
      </c>
      <c r="AX270" s="6" t="s">
        <v>255</v>
      </c>
      <c r="AY270" s="7">
        <v>1567</v>
      </c>
      <c r="AZ270" s="7">
        <v>6287529.4159676274</v>
      </c>
      <c r="BA270" s="7">
        <v>1751432.8361168709</v>
      </c>
      <c r="BB270" s="53">
        <v>-305248</v>
      </c>
      <c r="BD270" s="37">
        <f t="shared" si="161"/>
        <v>5982281.4159676274</v>
      </c>
      <c r="BE270" s="132"/>
      <c r="BF270" s="61">
        <v>1014318.6821012391</v>
      </c>
      <c r="BG270" s="134"/>
      <c r="BH270" s="61">
        <f t="shared" si="162"/>
        <v>6996600.0980688669</v>
      </c>
      <c r="BJ270" s="67">
        <f t="shared" si="203"/>
        <v>392774.534280736</v>
      </c>
      <c r="BK270" s="34">
        <f t="shared" si="204"/>
        <v>5.9476818472387089E-2</v>
      </c>
      <c r="BL270" s="61">
        <f t="shared" si="205"/>
        <v>250.65381894112062</v>
      </c>
      <c r="BN270" s="50">
        <v>81149.567999999999</v>
      </c>
      <c r="BO270" s="51">
        <v>6817</v>
      </c>
      <c r="BP270" s="52">
        <f t="shared" si="163"/>
        <v>-74332.567999999999</v>
      </c>
      <c r="BR270" s="70">
        <f t="shared" si="164"/>
        <v>6922267.5300688669</v>
      </c>
      <c r="BS270" s="51"/>
      <c r="BT270" s="6">
        <v>844</v>
      </c>
      <c r="BU270" s="6" t="s">
        <v>255</v>
      </c>
      <c r="BV270" s="7">
        <v>1567</v>
      </c>
      <c r="BW270" s="7">
        <v>6291902.7557411408</v>
      </c>
      <c r="BX270" s="7">
        <v>1755768.2078450311</v>
      </c>
      <c r="BY270" s="53">
        <v>-305248</v>
      </c>
      <c r="CA270" s="37">
        <f t="shared" si="165"/>
        <v>5986654.7557411408</v>
      </c>
      <c r="CB270" s="132"/>
      <c r="CC270" s="61">
        <v>1014318.6821012391</v>
      </c>
      <c r="CD270" s="134"/>
      <c r="CE270" s="61">
        <f t="shared" si="166"/>
        <v>7000973.4378423803</v>
      </c>
      <c r="CG270" s="67">
        <f t="shared" si="167"/>
        <v>397147.87405424938</v>
      </c>
      <c r="CH270" s="34">
        <f t="shared" si="168"/>
        <v>6.0139061854086094E-2</v>
      </c>
      <c r="CI270" s="61">
        <f t="shared" si="207"/>
        <v>253.44471860513681</v>
      </c>
      <c r="CK270" s="50">
        <v>81149.567999999999</v>
      </c>
      <c r="CL270" s="51">
        <v>6817</v>
      </c>
      <c r="CM270" s="52">
        <f t="shared" si="169"/>
        <v>-74332.567999999999</v>
      </c>
      <c r="CO270" s="70">
        <f t="shared" si="170"/>
        <v>6926640.8698423803</v>
      </c>
      <c r="CP270" s="51"/>
      <c r="CQ270" s="6">
        <v>844</v>
      </c>
      <c r="CR270" s="6" t="s">
        <v>255</v>
      </c>
      <c r="CS270" s="7">
        <v>1567</v>
      </c>
      <c r="CT270" s="7">
        <v>6194046.6750025852</v>
      </c>
      <c r="CU270" s="7">
        <v>1755768.2078450311</v>
      </c>
      <c r="CV270" s="53">
        <v>-305248</v>
      </c>
      <c r="CX270" s="37">
        <f t="shared" si="171"/>
        <v>5888798.6750025852</v>
      </c>
      <c r="CY270" s="132"/>
      <c r="CZ270" s="61">
        <v>1014318.6821012391</v>
      </c>
      <c r="DA270" s="134"/>
      <c r="DB270" s="61">
        <f t="shared" si="172"/>
        <v>6903117.3571038246</v>
      </c>
      <c r="DD270" s="67">
        <f t="shared" si="173"/>
        <v>299291.79331569374</v>
      </c>
      <c r="DE270" s="34">
        <f t="shared" si="174"/>
        <v>4.5320971976735853E-2</v>
      </c>
      <c r="DF270" s="61">
        <f t="shared" si="206"/>
        <v>190.99667729144463</v>
      </c>
      <c r="DH270" s="50">
        <v>81149.567999999999</v>
      </c>
      <c r="DI270" s="51">
        <v>6817</v>
      </c>
      <c r="DJ270" s="52">
        <f t="shared" si="175"/>
        <v>-74332.567999999999</v>
      </c>
      <c r="DL270" s="70">
        <f t="shared" si="176"/>
        <v>6828784.7891038246</v>
      </c>
      <c r="DM270" s="51"/>
      <c r="DN270" s="6">
        <v>844</v>
      </c>
      <c r="DO270" s="6" t="s">
        <v>255</v>
      </c>
      <c r="DP270" s="7">
        <v>1567</v>
      </c>
      <c r="DQ270" s="7">
        <v>6203608.0667594094</v>
      </c>
      <c r="DR270" s="7">
        <v>1754548.8360003307</v>
      </c>
      <c r="DS270" s="53">
        <v>-305248</v>
      </c>
      <c r="DU270" s="37">
        <f t="shared" si="177"/>
        <v>5898360.0667594094</v>
      </c>
      <c r="DV270" s="132"/>
      <c r="DW270" s="61">
        <v>1017296.3228367231</v>
      </c>
      <c r="DX270" s="134"/>
      <c r="DY270" s="61">
        <f t="shared" si="178"/>
        <v>6915656.3895961326</v>
      </c>
      <c r="EA270" s="67">
        <f t="shared" si="179"/>
        <v>311830.82580800168</v>
      </c>
      <c r="EB270" s="34">
        <f t="shared" si="180"/>
        <v>4.7219724808892014E-2</v>
      </c>
      <c r="EC270" s="61">
        <f t="shared" si="181"/>
        <v>198.9986125130834</v>
      </c>
      <c r="EE270" s="50">
        <v>81149.567999999999</v>
      </c>
      <c r="EF270" s="51">
        <v>6817</v>
      </c>
      <c r="EG270" s="52">
        <f t="shared" si="182"/>
        <v>-74332.567999999999</v>
      </c>
      <c r="EI270" s="70">
        <f t="shared" si="183"/>
        <v>6841323.8215961326</v>
      </c>
      <c r="EJ270" s="51"/>
      <c r="EK270" s="6">
        <v>844</v>
      </c>
      <c r="EL270" s="6" t="s">
        <v>255</v>
      </c>
      <c r="EM270" s="7">
        <v>1567</v>
      </c>
      <c r="EN270" s="7">
        <v>6293159.8904578472</v>
      </c>
      <c r="EO270" s="7">
        <v>1754548.8360003307</v>
      </c>
      <c r="EP270" s="53">
        <v>-305248</v>
      </c>
      <c r="ER270" s="37">
        <v>5987911.8904578472</v>
      </c>
      <c r="ES270" s="132"/>
      <c r="ET270" s="61">
        <v>1017296.3228367231</v>
      </c>
      <c r="EU270" s="134"/>
      <c r="EV270" s="61">
        <v>7005208.2132945703</v>
      </c>
      <c r="EX270" s="67">
        <v>469886.34950643964</v>
      </c>
      <c r="EY270" s="34">
        <v>7.1899496199269816E-2</v>
      </c>
      <c r="EZ270" s="61">
        <v>299.86365635382236</v>
      </c>
      <c r="FB270" s="50">
        <v>81149.567999999999</v>
      </c>
      <c r="FC270" s="51">
        <v>6817</v>
      </c>
      <c r="FD270" s="52">
        <v>-74332.567999999999</v>
      </c>
      <c r="FF270" s="70">
        <v>6930875.6452945704</v>
      </c>
      <c r="FG270" s="51"/>
      <c r="FH270" s="6">
        <v>844</v>
      </c>
      <c r="FI270" s="6" t="s">
        <v>255</v>
      </c>
      <c r="FJ270" s="7">
        <v>1567</v>
      </c>
      <c r="FK270" s="7">
        <v>6294588.6149557047</v>
      </c>
      <c r="FL270" s="7">
        <v>1756467.4365612553</v>
      </c>
      <c r="FM270" s="53">
        <v>-305248</v>
      </c>
      <c r="FO270" s="37">
        <v>5989340.6149557047</v>
      </c>
      <c r="FP270" s="132"/>
      <c r="FQ270" s="134">
        <v>1017296.3228367231</v>
      </c>
      <c r="FS270" s="67">
        <v>471315.07400429714</v>
      </c>
      <c r="FT270" s="34">
        <v>7.2118111980961297E-2</v>
      </c>
      <c r="FU270" s="61">
        <v>300.77541416994075</v>
      </c>
      <c r="FW270" s="6">
        <v>844</v>
      </c>
      <c r="FX270" s="6" t="s">
        <v>255</v>
      </c>
      <c r="FY270" s="7">
        <v>1567</v>
      </c>
      <c r="FZ270" s="7">
        <v>7239737.1067101965</v>
      </c>
      <c r="GA270" s="7">
        <v>1743119.7780214984</v>
      </c>
      <c r="GB270" s="53">
        <v>714262</v>
      </c>
      <c r="GD270" s="37">
        <f t="shared" si="184"/>
        <v>7953999.1067101965</v>
      </c>
      <c r="GF270" s="67">
        <f t="shared" si="185"/>
        <v>1350173.5429220656</v>
      </c>
      <c r="GG270" s="34">
        <f t="shared" si="186"/>
        <v>0.2044532415159025</v>
      </c>
      <c r="GH270" s="61">
        <f t="shared" si="187"/>
        <v>861.62957429614903</v>
      </c>
      <c r="GJ270" s="50">
        <v>51547.327700000002</v>
      </c>
      <c r="GK270" s="51">
        <v>38280.986000000004</v>
      </c>
      <c r="GL270" s="52">
        <f t="shared" si="188"/>
        <v>-13266.341699999997</v>
      </c>
      <c r="GN270" s="70">
        <f t="shared" si="189"/>
        <v>7940732.7650101967</v>
      </c>
      <c r="GO270" s="51"/>
      <c r="GP270" s="125">
        <v>11</v>
      </c>
      <c r="GQ270" s="51"/>
      <c r="GR270" s="106" t="s">
        <v>1162</v>
      </c>
      <c r="GS270" s="88">
        <v>1585</v>
      </c>
      <c r="GT270" s="88">
        <v>6909073.5637881309</v>
      </c>
      <c r="GU270" s="88">
        <v>1732058.4115624561</v>
      </c>
      <c r="GV270" s="88">
        <v>-305248</v>
      </c>
      <c r="GX270" s="97">
        <f t="shared" si="190"/>
        <v>6603825.5637881309</v>
      </c>
      <c r="GZ270" s="88">
        <v>-13266.341699999997</v>
      </c>
      <c r="HB270" s="97">
        <f t="shared" si="191"/>
        <v>6590559.2220881311</v>
      </c>
      <c r="HD270" s="110">
        <v>844</v>
      </c>
      <c r="HE270" s="53"/>
    </row>
    <row r="271" spans="1:213" x14ac:dyDescent="0.25">
      <c r="A271" s="6">
        <v>845</v>
      </c>
      <c r="B271" s="6" t="s">
        <v>1163</v>
      </c>
      <c r="C271" s="7">
        <v>3062</v>
      </c>
      <c r="D271" s="7">
        <v>9352328.1766958535</v>
      </c>
      <c r="E271" s="7">
        <v>2409896.2452114616</v>
      </c>
      <c r="F271" s="53">
        <v>582</v>
      </c>
      <c r="H271" s="37">
        <f t="shared" si="192"/>
        <v>9352910.1766958535</v>
      </c>
      <c r="I271" s="132"/>
      <c r="J271" s="61">
        <v>1568606.8584154886</v>
      </c>
      <c r="K271" s="134"/>
      <c r="L271" s="134">
        <f t="shared" ref="L271:L308" si="208">H271+J271</f>
        <v>10921517.035111342</v>
      </c>
      <c r="M271" s="190">
        <f t="shared" si="193"/>
        <v>3566.7919775020709</v>
      </c>
      <c r="O271" s="67">
        <f t="shared" si="194"/>
        <v>816539.99131651223</v>
      </c>
      <c r="P271" s="34">
        <f t="shared" si="195"/>
        <v>8.0805724523434277E-2</v>
      </c>
      <c r="Q271" s="61">
        <f t="shared" si="196"/>
        <v>266.6688410569929</v>
      </c>
      <c r="S271" s="50">
        <v>17671.706000000002</v>
      </c>
      <c r="T271" s="51">
        <v>59811.928</v>
      </c>
      <c r="U271" s="52">
        <f t="shared" si="197"/>
        <v>42140.221999999994</v>
      </c>
      <c r="W271" s="50">
        <f t="shared" ref="W271:W308" si="209">L271+U271</f>
        <v>10963657.257111341</v>
      </c>
      <c r="X271" s="52">
        <f t="shared" si="198"/>
        <v>913638.10475927836</v>
      </c>
      <c r="Y271" s="51"/>
      <c r="Z271" s="6">
        <v>845</v>
      </c>
      <c r="AA271" s="6" t="s">
        <v>256</v>
      </c>
      <c r="AB271" s="7">
        <v>3062</v>
      </c>
      <c r="AC271" s="7">
        <v>9352328.1766958535</v>
      </c>
      <c r="AD271" s="7">
        <v>2409896.2452114616</v>
      </c>
      <c r="AE271" s="53">
        <v>-80560</v>
      </c>
      <c r="AG271" s="37">
        <f t="shared" si="199"/>
        <v>9271768.1766958535</v>
      </c>
      <c r="AH271" s="132"/>
      <c r="AI271" s="61">
        <v>1568606.8584154886</v>
      </c>
      <c r="AJ271" s="134"/>
      <c r="AK271" s="61">
        <f t="shared" ref="AK271:AK308" si="210">AG271+AI271</f>
        <v>10840375.035111342</v>
      </c>
      <c r="AM271" s="67">
        <f t="shared" si="200"/>
        <v>735397.99131651223</v>
      </c>
      <c r="AN271" s="34">
        <f t="shared" si="201"/>
        <v>7.2775820086409662E-2</v>
      </c>
      <c r="AO271" s="61">
        <f t="shared" si="202"/>
        <v>240.16916764092497</v>
      </c>
      <c r="AQ271" s="50">
        <v>17724.2</v>
      </c>
      <c r="AR271" s="51">
        <v>59989.599999999991</v>
      </c>
      <c r="AS271" s="52">
        <f t="shared" ref="AS271:AS308" si="211">AR271-AQ271</f>
        <v>42265.399999999994</v>
      </c>
      <c r="AU271" s="70">
        <f t="shared" ref="AU271:AU308" si="212">AK271+AS271</f>
        <v>10882640.435111342</v>
      </c>
      <c r="AV271" s="51"/>
      <c r="AW271" s="6">
        <v>845</v>
      </c>
      <c r="AX271" s="6" t="s">
        <v>256</v>
      </c>
      <c r="AY271" s="7">
        <v>3062</v>
      </c>
      <c r="AZ271" s="7">
        <v>9349213.225646805</v>
      </c>
      <c r="BA271" s="7">
        <v>2409969.8772114622</v>
      </c>
      <c r="BB271" s="53">
        <v>-80560</v>
      </c>
      <c r="BD271" s="37">
        <f t="shared" ref="BD271:BD308" si="213">AZ271+BB271</f>
        <v>9268653.225646805</v>
      </c>
      <c r="BE271" s="132"/>
      <c r="BF271" s="61">
        <v>1567686.647570044</v>
      </c>
      <c r="BG271" s="134"/>
      <c r="BH271" s="61">
        <f t="shared" ref="BH271:BH308" si="214">BD271+BF271</f>
        <v>10836339.873216849</v>
      </c>
      <c r="BJ271" s="67">
        <f t="shared" si="203"/>
        <v>731362.82942201942</v>
      </c>
      <c r="BK271" s="34">
        <f t="shared" si="204"/>
        <v>7.2376495884384801E-2</v>
      </c>
      <c r="BL271" s="61">
        <f t="shared" si="205"/>
        <v>238.85134860288028</v>
      </c>
      <c r="BN271" s="50">
        <v>17724.2</v>
      </c>
      <c r="BO271" s="51">
        <v>59989.599999999991</v>
      </c>
      <c r="BP271" s="52">
        <f t="shared" ref="BP271:BP308" si="215">BO271-BN271</f>
        <v>42265.399999999994</v>
      </c>
      <c r="BR271" s="70">
        <f t="shared" ref="BR271:BR308" si="216">BH271+BP271</f>
        <v>10878605.273216849</v>
      </c>
      <c r="BS271" s="51"/>
      <c r="BT271" s="6">
        <v>845</v>
      </c>
      <c r="BU271" s="6" t="s">
        <v>256</v>
      </c>
      <c r="BV271" s="7">
        <v>3062</v>
      </c>
      <c r="BW271" s="7">
        <v>9352405.7509331889</v>
      </c>
      <c r="BX271" s="7">
        <v>2415922.7160485378</v>
      </c>
      <c r="BY271" s="53">
        <v>-80560</v>
      </c>
      <c r="CA271" s="37">
        <f t="shared" ref="CA271:CA308" si="217">BW271+BY271</f>
        <v>9271845.7509331889</v>
      </c>
      <c r="CB271" s="132"/>
      <c r="CC271" s="61">
        <v>1567686.647570044</v>
      </c>
      <c r="CD271" s="134"/>
      <c r="CE271" s="61">
        <f t="shared" ref="CE271:CE308" si="218">CA271+CC271</f>
        <v>10839532.398503233</v>
      </c>
      <c r="CG271" s="67">
        <f t="shared" ref="CG271:CG308" si="219">CE271-GX271</f>
        <v>734555.35470840335</v>
      </c>
      <c r="CH271" s="34">
        <f t="shared" ref="CH271:CH308" si="220">CG271/GX271</f>
        <v>7.269243181106208E-2</v>
      </c>
      <c r="CI271" s="61">
        <f t="shared" si="207"/>
        <v>239.89397606414218</v>
      </c>
      <c r="CK271" s="50">
        <v>17724.2</v>
      </c>
      <c r="CL271" s="51">
        <v>59989.599999999991</v>
      </c>
      <c r="CM271" s="52">
        <f t="shared" ref="CM271:CM308" si="221">CL271-CK271</f>
        <v>42265.399999999994</v>
      </c>
      <c r="CO271" s="70">
        <f t="shared" ref="CO271:CO308" si="222">CE271+CM271</f>
        <v>10881797.798503233</v>
      </c>
      <c r="CP271" s="51"/>
      <c r="CQ271" s="6">
        <v>845</v>
      </c>
      <c r="CR271" s="6" t="s">
        <v>256</v>
      </c>
      <c r="CS271" s="7">
        <v>3062</v>
      </c>
      <c r="CT271" s="7">
        <v>9241689.7723318115</v>
      </c>
      <c r="CU271" s="7">
        <v>2415922.7160485378</v>
      </c>
      <c r="CV271" s="53">
        <v>-80560</v>
      </c>
      <c r="CX271" s="37">
        <f t="shared" ref="CX271:CX308" si="223">CT271+CV271</f>
        <v>9161129.7723318115</v>
      </c>
      <c r="CY271" s="132"/>
      <c r="CZ271" s="61">
        <v>1567686.647570044</v>
      </c>
      <c r="DA271" s="134"/>
      <c r="DB271" s="61">
        <f t="shared" ref="DB271:DB308" si="224">CX271+CZ271</f>
        <v>10728816.419901855</v>
      </c>
      <c r="DD271" s="67">
        <f t="shared" ref="DD271:DD308" si="225">DB271-GX271</f>
        <v>623839.37610702589</v>
      </c>
      <c r="DE271" s="34">
        <f t="shared" ref="DE271:DE308" si="226">DD271/GX271</f>
        <v>6.1735852877578518E-2</v>
      </c>
      <c r="DF271" s="61">
        <f t="shared" si="206"/>
        <v>203.73591642946633</v>
      </c>
      <c r="DH271" s="50">
        <v>17724.2</v>
      </c>
      <c r="DI271" s="51">
        <v>59989.599999999991</v>
      </c>
      <c r="DJ271" s="52">
        <f t="shared" ref="DJ271:DJ308" si="227">DI271-DH271</f>
        <v>42265.399999999994</v>
      </c>
      <c r="DL271" s="70">
        <f t="shared" ref="DL271:DL308" si="228">DB271+DJ271</f>
        <v>10771081.819901856</v>
      </c>
      <c r="DM271" s="51"/>
      <c r="DN271" s="6">
        <v>845</v>
      </c>
      <c r="DO271" s="6" t="s">
        <v>256</v>
      </c>
      <c r="DP271" s="7">
        <v>3062</v>
      </c>
      <c r="DQ271" s="7">
        <v>9261903.7617185377</v>
      </c>
      <c r="DR271" s="7">
        <v>2411882.9456003052</v>
      </c>
      <c r="DS271" s="53">
        <v>-80560</v>
      </c>
      <c r="DU271" s="37">
        <f t="shared" ref="DU271:DU308" si="229">DQ271+DS271</f>
        <v>9181343.7617185377</v>
      </c>
      <c r="DV271" s="132"/>
      <c r="DW271" s="61">
        <v>1577164.7620734395</v>
      </c>
      <c r="DX271" s="134"/>
      <c r="DY271" s="61">
        <f t="shared" ref="DY271:DY308" si="230">DU271+DW271</f>
        <v>10758508.523791976</v>
      </c>
      <c r="EA271" s="67">
        <f t="shared" ref="EA271:EA308" si="231">DY271-GX271</f>
        <v>653531.47999714687</v>
      </c>
      <c r="EB271" s="34">
        <f t="shared" ref="EB271:EB308" si="232">EA271/GX271</f>
        <v>6.4674217186714095E-2</v>
      </c>
      <c r="EC271" s="61">
        <f t="shared" ref="EC271:EC308" si="233">EA271/DP271</f>
        <v>213.43288046934907</v>
      </c>
      <c r="EE271" s="50">
        <v>17724.2</v>
      </c>
      <c r="EF271" s="51">
        <v>59989.599999999991</v>
      </c>
      <c r="EG271" s="52">
        <f t="shared" ref="EG271:EG308" si="234">EF271-EE271</f>
        <v>42265.399999999994</v>
      </c>
      <c r="EI271" s="70">
        <f t="shared" ref="EI271:EI308" si="235">DY271+EG271</f>
        <v>10800773.923791977</v>
      </c>
      <c r="EJ271" s="51"/>
      <c r="EK271" s="6">
        <v>845</v>
      </c>
      <c r="EL271" s="6" t="s">
        <v>256</v>
      </c>
      <c r="EM271" s="7">
        <v>3062</v>
      </c>
      <c r="EN271" s="7">
        <v>9417679.524996588</v>
      </c>
      <c r="EO271" s="7">
        <v>2411882.9456003052</v>
      </c>
      <c r="EP271" s="53">
        <v>-80560</v>
      </c>
      <c r="ER271" s="37">
        <v>9337119.524996588</v>
      </c>
      <c r="ES271" s="132"/>
      <c r="ET271" s="61">
        <v>1577164.7620734395</v>
      </c>
      <c r="EU271" s="134"/>
      <c r="EV271" s="61">
        <v>10914284.287070028</v>
      </c>
      <c r="EX271" s="67">
        <v>941906.20327519998</v>
      </c>
      <c r="EY271" s="34">
        <v>9.4451513506673287E-2</v>
      </c>
      <c r="EZ271" s="61">
        <v>307.61143150725013</v>
      </c>
      <c r="FB271" s="50">
        <v>17724.2</v>
      </c>
      <c r="FC271" s="51">
        <v>59989.599999999991</v>
      </c>
      <c r="FD271" s="52">
        <v>42265.399999999994</v>
      </c>
      <c r="FF271" s="70">
        <v>10956549.687070029</v>
      </c>
      <c r="FG271" s="51"/>
      <c r="FH271" s="6">
        <v>845</v>
      </c>
      <c r="FI271" s="6" t="s">
        <v>256</v>
      </c>
      <c r="FJ271" s="7">
        <v>3062</v>
      </c>
      <c r="FK271" s="7">
        <v>9428600.8529567737</v>
      </c>
      <c r="FL271" s="7">
        <v>2423765.2968076859</v>
      </c>
      <c r="FM271" s="53">
        <v>-80560</v>
      </c>
      <c r="FO271" s="37">
        <v>9348040.8529567737</v>
      </c>
      <c r="FP271" s="132"/>
      <c r="FQ271" s="134">
        <v>1577164.7620734395</v>
      </c>
      <c r="FS271" s="67">
        <v>952827.53123538569</v>
      </c>
      <c r="FT271" s="34">
        <v>9.5546671338478023E-2</v>
      </c>
      <c r="FU271" s="61">
        <v>311.17816173591956</v>
      </c>
      <c r="FW271" s="6">
        <v>845</v>
      </c>
      <c r="FX271" s="6" t="s">
        <v>256</v>
      </c>
      <c r="FY271" s="7">
        <v>3062</v>
      </c>
      <c r="FZ271" s="7">
        <v>10844526.6481867</v>
      </c>
      <c r="GA271" s="7">
        <v>2339820.9666560828</v>
      </c>
      <c r="GB271" s="53">
        <v>-80560</v>
      </c>
      <c r="GD271" s="37">
        <f t="shared" ref="GD271:GD308" si="236">FZ271+GB271</f>
        <v>10763966.6481867</v>
      </c>
      <c r="GF271" s="67">
        <f t="shared" ref="GF271:GF308" si="237">GD271-GX271</f>
        <v>658989.60439187102</v>
      </c>
      <c r="GG271" s="34">
        <f t="shared" ref="GG271:GG308" si="238">GF271/GX271</f>
        <v>6.5214359373189992E-2</v>
      </c>
      <c r="GH271" s="61">
        <f t="shared" ref="GH271:GH308" si="239">GF271/FY271</f>
        <v>215.21541619590823</v>
      </c>
      <c r="GJ271" s="50">
        <v>34320.883999999998</v>
      </c>
      <c r="GK271" s="51">
        <v>39601.019999999997</v>
      </c>
      <c r="GL271" s="52">
        <f t="shared" ref="GL271:GL308" si="240">GK271-GJ271</f>
        <v>5280.1359999999986</v>
      </c>
      <c r="GN271" s="70">
        <f t="shared" ref="GN271:GN308" si="241">GD271+GL271</f>
        <v>10769246.7841867</v>
      </c>
      <c r="GO271" s="51"/>
      <c r="GP271" s="125">
        <v>19</v>
      </c>
      <c r="GQ271" s="51"/>
      <c r="GR271" s="106" t="s">
        <v>1163</v>
      </c>
      <c r="GS271" s="88">
        <v>3068</v>
      </c>
      <c r="GT271" s="88">
        <v>10185537.043794829</v>
      </c>
      <c r="GU271" s="88">
        <v>2229760.8542641317</v>
      </c>
      <c r="GV271" s="88">
        <v>-80560</v>
      </c>
      <c r="GX271" s="97">
        <f t="shared" ref="GX271:GX308" si="242">GT271+GV271</f>
        <v>10104977.043794829</v>
      </c>
      <c r="GZ271" s="88">
        <v>5280.1359999999986</v>
      </c>
      <c r="HB271" s="97">
        <f t="shared" ref="HB271:HB308" si="243">GX271+GZ271</f>
        <v>10110257.179794829</v>
      </c>
      <c r="HD271" s="110">
        <v>845</v>
      </c>
      <c r="HE271" s="53"/>
    </row>
    <row r="272" spans="1:213" x14ac:dyDescent="0.25">
      <c r="A272" s="6">
        <v>846</v>
      </c>
      <c r="B272" s="6" t="s">
        <v>1164</v>
      </c>
      <c r="C272" s="7">
        <v>5158</v>
      </c>
      <c r="D272" s="7">
        <v>15678762.316134753</v>
      </c>
      <c r="E272" s="7">
        <v>4992574.9069747534</v>
      </c>
      <c r="F272" s="53">
        <v>-376017</v>
      </c>
      <c r="H272" s="37">
        <f t="shared" ref="H272:H308" si="244">D272+F272</f>
        <v>15302745.316134753</v>
      </c>
      <c r="I272" s="132"/>
      <c r="J272" s="61">
        <v>3151599.7240914097</v>
      </c>
      <c r="K272" s="134"/>
      <c r="L272" s="134">
        <f t="shared" si="208"/>
        <v>18454345.040226161</v>
      </c>
      <c r="M272" s="190">
        <f t="shared" ref="M272:M308" si="245">L272/C272</f>
        <v>3577.8102055498566</v>
      </c>
      <c r="O272" s="67">
        <f t="shared" ref="O272:O308" si="246">L272-GX272</f>
        <v>697778.15896459669</v>
      </c>
      <c r="P272" s="34">
        <f t="shared" ref="P272:P308" si="247">O272/GX272</f>
        <v>3.9296907089678423E-2</v>
      </c>
      <c r="Q272" s="61">
        <f t="shared" ref="Q272:Q308" si="248">O272/C272</f>
        <v>135.28075978375276</v>
      </c>
      <c r="S272" s="50">
        <v>174202.2403</v>
      </c>
      <c r="T272" s="51">
        <v>207982.386</v>
      </c>
      <c r="U272" s="52">
        <f t="shared" ref="U272:U308" si="249">T272-S272</f>
        <v>33780.145699999994</v>
      </c>
      <c r="W272" s="50">
        <f t="shared" si="209"/>
        <v>18488125.185926162</v>
      </c>
      <c r="X272" s="52">
        <f t="shared" ref="X272:X335" si="250">W272/12</f>
        <v>1540677.0988271802</v>
      </c>
      <c r="Y272" s="51"/>
      <c r="Z272" s="6">
        <v>846</v>
      </c>
      <c r="AA272" s="6" t="s">
        <v>257</v>
      </c>
      <c r="AB272" s="7">
        <v>5158</v>
      </c>
      <c r="AC272" s="7">
        <v>15678762.316134753</v>
      </c>
      <c r="AD272" s="7">
        <v>4992574.9069747534</v>
      </c>
      <c r="AE272" s="53">
        <v>-468764</v>
      </c>
      <c r="AG272" s="37">
        <f t="shared" ref="AG272:AG308" si="251">AC272+AE272</f>
        <v>15209998.316134753</v>
      </c>
      <c r="AH272" s="132"/>
      <c r="AI272" s="61">
        <v>3151599.7240914097</v>
      </c>
      <c r="AJ272" s="134"/>
      <c r="AK272" s="61">
        <f t="shared" si="210"/>
        <v>18361598.040226161</v>
      </c>
      <c r="AM272" s="67">
        <f t="shared" ref="AM272:AM308" si="252">AK272-GX272</f>
        <v>605031.15896459669</v>
      </c>
      <c r="AN272" s="34">
        <f t="shared" ref="AN272:AN308" si="253">AM272/GX272</f>
        <v>3.4073656411762999E-2</v>
      </c>
      <c r="AO272" s="61">
        <f t="shared" ref="AO272:AO308" si="254">AM272/AB272</f>
        <v>117.29956552241114</v>
      </c>
      <c r="AQ272" s="50">
        <v>174719.71</v>
      </c>
      <c r="AR272" s="51">
        <v>208600.2</v>
      </c>
      <c r="AS272" s="52">
        <f t="shared" si="211"/>
        <v>33880.49000000002</v>
      </c>
      <c r="AU272" s="70">
        <f t="shared" si="212"/>
        <v>18395478.53022616</v>
      </c>
      <c r="AV272" s="51"/>
      <c r="AW272" s="6">
        <v>846</v>
      </c>
      <c r="AX272" s="6" t="s">
        <v>257</v>
      </c>
      <c r="AY272" s="7">
        <v>5158</v>
      </c>
      <c r="AZ272" s="7">
        <v>15663071.741562851</v>
      </c>
      <c r="BA272" s="7">
        <v>4992701.3629747545</v>
      </c>
      <c r="BB272" s="53">
        <v>-468764</v>
      </c>
      <c r="BD272" s="37">
        <f t="shared" si="213"/>
        <v>15194307.741562851</v>
      </c>
      <c r="BE272" s="132"/>
      <c r="BF272" s="61">
        <v>3134646.9650677033</v>
      </c>
      <c r="BG272" s="134"/>
      <c r="BH272" s="61">
        <f t="shared" si="214"/>
        <v>18328954.706630554</v>
      </c>
      <c r="BJ272" s="67">
        <f t="shared" ref="BJ272:BJ308" si="255">BH272-GX272</f>
        <v>572387.82536898926</v>
      </c>
      <c r="BK272" s="34">
        <f t="shared" ref="BK272:BK308" si="256">BJ272/GX272</f>
        <v>3.2235275500976927E-2</v>
      </c>
      <c r="BL272" s="61">
        <f t="shared" ref="BL272:BL308" si="257">BJ272/AY272</f>
        <v>110.97088510449578</v>
      </c>
      <c r="BN272" s="50">
        <v>174719.71</v>
      </c>
      <c r="BO272" s="51">
        <v>208600.2</v>
      </c>
      <c r="BP272" s="52">
        <f t="shared" si="215"/>
        <v>33880.49000000002</v>
      </c>
      <c r="BR272" s="70">
        <f t="shared" si="216"/>
        <v>18362835.196630552</v>
      </c>
      <c r="BS272" s="51"/>
      <c r="BT272" s="6">
        <v>846</v>
      </c>
      <c r="BU272" s="6" t="s">
        <v>257</v>
      </c>
      <c r="BV272" s="7">
        <v>5158</v>
      </c>
      <c r="BW272" s="7">
        <v>15639940.777699426</v>
      </c>
      <c r="BX272" s="7">
        <v>4972689.1906964751</v>
      </c>
      <c r="BY272" s="53">
        <v>-468764</v>
      </c>
      <c r="CA272" s="37">
        <f t="shared" si="217"/>
        <v>15171176.777699426</v>
      </c>
      <c r="CB272" s="132"/>
      <c r="CC272" s="61">
        <v>3134646.9650677033</v>
      </c>
      <c r="CD272" s="134"/>
      <c r="CE272" s="61">
        <f t="shared" si="218"/>
        <v>18305823.742767129</v>
      </c>
      <c r="CG272" s="67">
        <f t="shared" si="219"/>
        <v>549256.8615055643</v>
      </c>
      <c r="CH272" s="34">
        <f t="shared" si="220"/>
        <v>3.0932604550105512E-2</v>
      </c>
      <c r="CI272" s="61">
        <f t="shared" si="207"/>
        <v>106.4864019979768</v>
      </c>
      <c r="CK272" s="50">
        <v>174719.71</v>
      </c>
      <c r="CL272" s="51">
        <v>208600.2</v>
      </c>
      <c r="CM272" s="52">
        <f t="shared" si="221"/>
        <v>33880.49000000002</v>
      </c>
      <c r="CO272" s="70">
        <f t="shared" si="222"/>
        <v>18339704.232767127</v>
      </c>
      <c r="CP272" s="51"/>
      <c r="CQ272" s="6">
        <v>846</v>
      </c>
      <c r="CR272" s="6" t="s">
        <v>257</v>
      </c>
      <c r="CS272" s="7">
        <v>5158</v>
      </c>
      <c r="CT272" s="7">
        <v>15464253.907917079</v>
      </c>
      <c r="CU272" s="7">
        <v>4972689.1906964751</v>
      </c>
      <c r="CV272" s="53">
        <v>-468764</v>
      </c>
      <c r="CX272" s="37">
        <f t="shared" si="223"/>
        <v>14995489.907917079</v>
      </c>
      <c r="CY272" s="132"/>
      <c r="CZ272" s="61">
        <v>3134646.9650677033</v>
      </c>
      <c r="DA272" s="134"/>
      <c r="DB272" s="61">
        <f t="shared" si="224"/>
        <v>18130136.872984782</v>
      </c>
      <c r="DD272" s="67">
        <f t="shared" si="225"/>
        <v>373569.99172321707</v>
      </c>
      <c r="DE272" s="34">
        <f t="shared" si="226"/>
        <v>2.1038413237270771E-2</v>
      </c>
      <c r="DF272" s="61">
        <f t="shared" ref="DF272:DF308" si="258">DD272/CS272</f>
        <v>72.425357061500009</v>
      </c>
      <c r="DH272" s="50">
        <v>174719.71</v>
      </c>
      <c r="DI272" s="51">
        <v>208600.2</v>
      </c>
      <c r="DJ272" s="52">
        <f t="shared" si="227"/>
        <v>33880.49000000002</v>
      </c>
      <c r="DL272" s="70">
        <f t="shared" si="228"/>
        <v>18164017.36298478</v>
      </c>
      <c r="DM272" s="51"/>
      <c r="DN272" s="6">
        <v>846</v>
      </c>
      <c r="DO272" s="6" t="s">
        <v>257</v>
      </c>
      <c r="DP272" s="7">
        <v>5158</v>
      </c>
      <c r="DQ272" s="7">
        <v>15509375.811284808</v>
      </c>
      <c r="DR272" s="7">
        <v>4976182.4824707117</v>
      </c>
      <c r="DS272" s="53">
        <v>-468764</v>
      </c>
      <c r="DU272" s="37">
        <f t="shared" si="229"/>
        <v>15040611.811284808</v>
      </c>
      <c r="DV272" s="132"/>
      <c r="DW272" s="61">
        <v>3145735.8653616509</v>
      </c>
      <c r="DX272" s="134"/>
      <c r="DY272" s="61">
        <f t="shared" si="230"/>
        <v>18186347.67664646</v>
      </c>
      <c r="EA272" s="67">
        <f t="shared" si="231"/>
        <v>429780.79538489506</v>
      </c>
      <c r="EB272" s="34">
        <f t="shared" si="232"/>
        <v>2.4204047902888312E-2</v>
      </c>
      <c r="EC272" s="61">
        <f t="shared" si="233"/>
        <v>83.323147612426339</v>
      </c>
      <c r="EE272" s="50">
        <v>174719.71</v>
      </c>
      <c r="EF272" s="51">
        <v>208600.2</v>
      </c>
      <c r="EG272" s="52">
        <f t="shared" si="234"/>
        <v>33880.49000000002</v>
      </c>
      <c r="EI272" s="70">
        <f t="shared" si="235"/>
        <v>18220228.166646458</v>
      </c>
      <c r="EJ272" s="51"/>
      <c r="EK272" s="6">
        <v>846</v>
      </c>
      <c r="EL272" s="6" t="s">
        <v>257</v>
      </c>
      <c r="EM272" s="7">
        <v>5158</v>
      </c>
      <c r="EN272" s="7">
        <v>15773179.456591131</v>
      </c>
      <c r="EO272" s="7">
        <v>4976182.4824707117</v>
      </c>
      <c r="EP272" s="53">
        <v>-468764</v>
      </c>
      <c r="ER272" s="37">
        <v>15304415.456591131</v>
      </c>
      <c r="ES272" s="132"/>
      <c r="ET272" s="61">
        <v>3145735.8653616509</v>
      </c>
      <c r="EU272" s="134"/>
      <c r="EV272" s="61">
        <v>18450151.321952783</v>
      </c>
      <c r="EX272" s="67">
        <v>921310.62069121748</v>
      </c>
      <c r="EY272" s="34">
        <v>5.255970068944206E-2</v>
      </c>
      <c r="EZ272" s="61">
        <v>178.61780160744814</v>
      </c>
      <c r="FB272" s="50">
        <v>174719.71</v>
      </c>
      <c r="FC272" s="51">
        <v>208600.2</v>
      </c>
      <c r="FD272" s="52">
        <v>33880.49000000002</v>
      </c>
      <c r="FF272" s="70">
        <v>18484031.811952781</v>
      </c>
      <c r="FG272" s="51"/>
      <c r="FH272" s="6">
        <v>846</v>
      </c>
      <c r="FI272" s="6" t="s">
        <v>257</v>
      </c>
      <c r="FJ272" s="7">
        <v>5158</v>
      </c>
      <c r="FK272" s="7">
        <v>15778200.946961097</v>
      </c>
      <c r="FL272" s="7">
        <v>4982813.7880083965</v>
      </c>
      <c r="FM272" s="53">
        <v>-468764</v>
      </c>
      <c r="FO272" s="37">
        <v>15309436.946961097</v>
      </c>
      <c r="FP272" s="132"/>
      <c r="FQ272" s="134">
        <v>3145735.8653616509</v>
      </c>
      <c r="FS272" s="67">
        <v>926332.11106118187</v>
      </c>
      <c r="FT272" s="34">
        <v>5.284617088194047E-2</v>
      </c>
      <c r="FU272" s="61">
        <v>179.59133599480069</v>
      </c>
      <c r="FW272" s="6">
        <v>846</v>
      </c>
      <c r="FX272" s="6" t="s">
        <v>257</v>
      </c>
      <c r="FY272" s="7">
        <v>5158</v>
      </c>
      <c r="FZ272" s="7">
        <v>18922541.282243196</v>
      </c>
      <c r="GA272" s="7">
        <v>5148154.4658074453</v>
      </c>
      <c r="GB272" s="53">
        <v>-468764</v>
      </c>
      <c r="GD272" s="37">
        <f t="shared" si="236"/>
        <v>18453777.282243196</v>
      </c>
      <c r="GF272" s="67">
        <f t="shared" si="237"/>
        <v>697210.40098163113</v>
      </c>
      <c r="GG272" s="34">
        <f t="shared" si="238"/>
        <v>3.9264932553904577E-2</v>
      </c>
      <c r="GH272" s="61">
        <f t="shared" si="239"/>
        <v>135.17068650283659</v>
      </c>
      <c r="GJ272" s="50">
        <v>133389.43570000003</v>
      </c>
      <c r="GK272" s="51">
        <v>212525.47400000002</v>
      </c>
      <c r="GL272" s="52">
        <f t="shared" si="240"/>
        <v>79136.038299999986</v>
      </c>
      <c r="GN272" s="70">
        <f t="shared" si="241"/>
        <v>18532913.320543196</v>
      </c>
      <c r="GO272" s="51"/>
      <c r="GP272" s="125">
        <v>14</v>
      </c>
      <c r="GQ272" s="51"/>
      <c r="GR272" s="106" t="s">
        <v>1164</v>
      </c>
      <c r="GS272" s="88">
        <v>5269</v>
      </c>
      <c r="GT272" s="88">
        <v>18225330.881261565</v>
      </c>
      <c r="GU272" s="88">
        <v>5070960.1445538588</v>
      </c>
      <c r="GV272" s="88">
        <v>-468764</v>
      </c>
      <c r="GX272" s="97">
        <f t="shared" si="242"/>
        <v>17756566.881261565</v>
      </c>
      <c r="GZ272" s="88">
        <v>79136.038299999986</v>
      </c>
      <c r="HB272" s="97">
        <f t="shared" si="243"/>
        <v>17835702.919561565</v>
      </c>
      <c r="HD272" s="110">
        <v>846</v>
      </c>
      <c r="HE272" s="53"/>
    </row>
    <row r="273" spans="1:213" x14ac:dyDescent="0.25">
      <c r="A273" s="6">
        <v>848</v>
      </c>
      <c r="B273" s="6" t="s">
        <v>1165</v>
      </c>
      <c r="C273" s="7">
        <v>4482</v>
      </c>
      <c r="D273" s="7">
        <v>14507905.276221234</v>
      </c>
      <c r="E273" s="7">
        <v>4604892.2501370618</v>
      </c>
      <c r="F273" s="53">
        <v>458083</v>
      </c>
      <c r="H273" s="37">
        <f t="shared" si="244"/>
        <v>14965988.276221234</v>
      </c>
      <c r="I273" s="132"/>
      <c r="J273" s="61">
        <v>2675834.5931750657</v>
      </c>
      <c r="K273" s="134"/>
      <c r="L273" s="134">
        <f t="shared" si="208"/>
        <v>17641822.869396299</v>
      </c>
      <c r="M273" s="190">
        <f t="shared" si="245"/>
        <v>3936.1496808113116</v>
      </c>
      <c r="O273" s="67">
        <f t="shared" si="246"/>
        <v>579815.92460151017</v>
      </c>
      <c r="P273" s="34">
        <f t="shared" si="247"/>
        <v>3.3982867694142993E-2</v>
      </c>
      <c r="Q273" s="61">
        <f t="shared" si="248"/>
        <v>129.36544502487956</v>
      </c>
      <c r="S273" s="50">
        <v>158392.86024000001</v>
      </c>
      <c r="T273" s="51">
        <v>74764.91</v>
      </c>
      <c r="U273" s="52">
        <f t="shared" si="249"/>
        <v>-83627.950240000006</v>
      </c>
      <c r="W273" s="50">
        <f t="shared" si="209"/>
        <v>17558194.919156298</v>
      </c>
      <c r="X273" s="52">
        <f t="shared" si="250"/>
        <v>1463182.9099296916</v>
      </c>
      <c r="Y273" s="51"/>
      <c r="Z273" s="6">
        <v>848</v>
      </c>
      <c r="AA273" s="6" t="s">
        <v>258</v>
      </c>
      <c r="AB273" s="7">
        <v>4482</v>
      </c>
      <c r="AC273" s="7">
        <v>14507905.276221234</v>
      </c>
      <c r="AD273" s="7">
        <v>4604892.2501370637</v>
      </c>
      <c r="AE273" s="53">
        <v>426764</v>
      </c>
      <c r="AG273" s="37">
        <f t="shared" si="251"/>
        <v>14934669.276221234</v>
      </c>
      <c r="AH273" s="132"/>
      <c r="AI273" s="61">
        <v>2675834.5931750657</v>
      </c>
      <c r="AJ273" s="134"/>
      <c r="AK273" s="61">
        <f t="shared" si="210"/>
        <v>17610503.869396299</v>
      </c>
      <c r="AM273" s="67">
        <f t="shared" si="252"/>
        <v>548496.92460151017</v>
      </c>
      <c r="AN273" s="34">
        <f t="shared" si="253"/>
        <v>3.2147268863282431E-2</v>
      </c>
      <c r="AO273" s="61">
        <f t="shared" si="254"/>
        <v>122.37771633233159</v>
      </c>
      <c r="AQ273" s="50">
        <v>158863.36800000002</v>
      </c>
      <c r="AR273" s="51">
        <v>74987</v>
      </c>
      <c r="AS273" s="52">
        <f t="shared" si="211"/>
        <v>-83876.368000000017</v>
      </c>
      <c r="AU273" s="70">
        <f t="shared" si="212"/>
        <v>17526627.501396298</v>
      </c>
      <c r="AV273" s="51"/>
      <c r="AW273" s="6">
        <v>848</v>
      </c>
      <c r="AX273" s="6" t="s">
        <v>258</v>
      </c>
      <c r="AY273" s="7">
        <v>4482</v>
      </c>
      <c r="AZ273" s="7">
        <v>14510982.73598388</v>
      </c>
      <c r="BA273" s="7">
        <v>4605001.9541370645</v>
      </c>
      <c r="BB273" s="53">
        <v>426764</v>
      </c>
      <c r="BD273" s="37">
        <f t="shared" si="213"/>
        <v>14937746.73598388</v>
      </c>
      <c r="BE273" s="132"/>
      <c r="BF273" s="61">
        <v>2668132.5287154643</v>
      </c>
      <c r="BG273" s="134"/>
      <c r="BH273" s="61">
        <f t="shared" si="214"/>
        <v>17605879.264699344</v>
      </c>
      <c r="BJ273" s="67">
        <f t="shared" si="255"/>
        <v>543872.31990455464</v>
      </c>
      <c r="BK273" s="34">
        <f t="shared" si="256"/>
        <v>3.18762219277186E-2</v>
      </c>
      <c r="BL273" s="61">
        <f t="shared" si="257"/>
        <v>121.34589913086894</v>
      </c>
      <c r="BN273" s="50">
        <v>158863.36800000002</v>
      </c>
      <c r="BO273" s="51">
        <v>74987</v>
      </c>
      <c r="BP273" s="52">
        <f t="shared" si="215"/>
        <v>-83876.368000000017</v>
      </c>
      <c r="BR273" s="70">
        <f t="shared" si="216"/>
        <v>17522002.896699343</v>
      </c>
      <c r="BS273" s="51"/>
      <c r="BT273" s="6">
        <v>848</v>
      </c>
      <c r="BU273" s="6" t="s">
        <v>258</v>
      </c>
      <c r="BV273" s="7">
        <v>4482</v>
      </c>
      <c r="BW273" s="7">
        <v>14516315.906822292</v>
      </c>
      <c r="BX273" s="7">
        <v>4612408.772759933</v>
      </c>
      <c r="BY273" s="53">
        <v>426764</v>
      </c>
      <c r="CA273" s="37">
        <f t="shared" si="217"/>
        <v>14943079.906822292</v>
      </c>
      <c r="CB273" s="132"/>
      <c r="CC273" s="61">
        <v>2668132.5287154643</v>
      </c>
      <c r="CD273" s="134"/>
      <c r="CE273" s="61">
        <f t="shared" si="218"/>
        <v>17611212.435537755</v>
      </c>
      <c r="CG273" s="67">
        <f t="shared" si="219"/>
        <v>549205.49074296653</v>
      </c>
      <c r="CH273" s="34">
        <f t="shared" si="220"/>
        <v>3.2188797749289164E-2</v>
      </c>
      <c r="CI273" s="61">
        <f t="shared" ref="CI273:CI308" si="259">CG273/BV273</f>
        <v>122.53580784091177</v>
      </c>
      <c r="CK273" s="50">
        <v>158863.36800000002</v>
      </c>
      <c r="CL273" s="51">
        <v>74987</v>
      </c>
      <c r="CM273" s="52">
        <f t="shared" si="221"/>
        <v>-83876.368000000017</v>
      </c>
      <c r="CO273" s="70">
        <f t="shared" si="222"/>
        <v>17527336.067537755</v>
      </c>
      <c r="CP273" s="51"/>
      <c r="CQ273" s="6">
        <v>848</v>
      </c>
      <c r="CR273" s="6" t="s">
        <v>258</v>
      </c>
      <c r="CS273" s="7">
        <v>4482</v>
      </c>
      <c r="CT273" s="7">
        <v>14462179.372476235</v>
      </c>
      <c r="CU273" s="7">
        <v>4612408.772759933</v>
      </c>
      <c r="CV273" s="53">
        <v>426764</v>
      </c>
      <c r="CX273" s="37">
        <f t="shared" si="223"/>
        <v>14888943.372476235</v>
      </c>
      <c r="CY273" s="132"/>
      <c r="CZ273" s="61">
        <v>2668132.5287154643</v>
      </c>
      <c r="DA273" s="134"/>
      <c r="DB273" s="61">
        <f t="shared" si="224"/>
        <v>17557075.9011917</v>
      </c>
      <c r="DD273" s="67">
        <f t="shared" si="225"/>
        <v>495068.95639691129</v>
      </c>
      <c r="DE273" s="34">
        <f t="shared" si="226"/>
        <v>2.90158688833464E-2</v>
      </c>
      <c r="DF273" s="61">
        <f t="shared" si="258"/>
        <v>110.45715225276915</v>
      </c>
      <c r="DH273" s="50">
        <v>158863.36800000002</v>
      </c>
      <c r="DI273" s="51">
        <v>74987</v>
      </c>
      <c r="DJ273" s="52">
        <f t="shared" si="227"/>
        <v>-83876.368000000017</v>
      </c>
      <c r="DL273" s="70">
        <f t="shared" si="228"/>
        <v>17473199.5331917</v>
      </c>
      <c r="DM273" s="51"/>
      <c r="DN273" s="6">
        <v>848</v>
      </c>
      <c r="DO273" s="6" t="s">
        <v>258</v>
      </c>
      <c r="DP273" s="7">
        <v>4482</v>
      </c>
      <c r="DQ273" s="7">
        <v>14498840.42538302</v>
      </c>
      <c r="DR273" s="7">
        <v>4615973.2223459529</v>
      </c>
      <c r="DS273" s="53">
        <v>426764</v>
      </c>
      <c r="DU273" s="37">
        <f t="shared" si="229"/>
        <v>14925604.42538302</v>
      </c>
      <c r="DV273" s="132"/>
      <c r="DW273" s="61">
        <v>2675965.5717055583</v>
      </c>
      <c r="DX273" s="134"/>
      <c r="DY273" s="61">
        <f t="shared" si="230"/>
        <v>17601569.997088578</v>
      </c>
      <c r="EA273" s="67">
        <f t="shared" si="231"/>
        <v>539563.05229378864</v>
      </c>
      <c r="EB273" s="34">
        <f t="shared" si="232"/>
        <v>3.1623656820653004E-2</v>
      </c>
      <c r="EC273" s="61">
        <f t="shared" si="233"/>
        <v>120.38443826278194</v>
      </c>
      <c r="EE273" s="50">
        <v>158863.36800000002</v>
      </c>
      <c r="EF273" s="51">
        <v>74987</v>
      </c>
      <c r="EG273" s="52">
        <f t="shared" si="234"/>
        <v>-83876.368000000017</v>
      </c>
      <c r="EI273" s="70">
        <f t="shared" si="235"/>
        <v>17517693.629088577</v>
      </c>
      <c r="EJ273" s="51"/>
      <c r="EK273" s="6">
        <v>848</v>
      </c>
      <c r="EL273" s="6" t="s">
        <v>258</v>
      </c>
      <c r="EM273" s="7">
        <v>4482</v>
      </c>
      <c r="EN273" s="7">
        <v>14728181.233524777</v>
      </c>
      <c r="EO273" s="7">
        <v>4615973.2223459529</v>
      </c>
      <c r="EP273" s="53">
        <v>426764</v>
      </c>
      <c r="ER273" s="37">
        <v>15154945.233524777</v>
      </c>
      <c r="ES273" s="132"/>
      <c r="ET273" s="61">
        <v>2675965.5717055583</v>
      </c>
      <c r="EU273" s="134"/>
      <c r="EV273" s="61">
        <v>17830910.805230334</v>
      </c>
      <c r="EX273" s="67">
        <v>966462.48043554649</v>
      </c>
      <c r="EY273" s="34">
        <v>5.7307684296711597E-2</v>
      </c>
      <c r="EZ273" s="61">
        <v>215.63196796866276</v>
      </c>
      <c r="FB273" s="50">
        <v>158863.36800000002</v>
      </c>
      <c r="FC273" s="51">
        <v>74987</v>
      </c>
      <c r="FD273" s="52">
        <v>-83876.368000000017</v>
      </c>
      <c r="FF273" s="70">
        <v>17747034.437230334</v>
      </c>
      <c r="FG273" s="51"/>
      <c r="FH273" s="6">
        <v>848</v>
      </c>
      <c r="FI273" s="6" t="s">
        <v>258</v>
      </c>
      <c r="FJ273" s="7">
        <v>4482</v>
      </c>
      <c r="FK273" s="7">
        <v>14723968.427575154</v>
      </c>
      <c r="FL273" s="7">
        <v>4613160.1859923676</v>
      </c>
      <c r="FM273" s="53">
        <v>426764</v>
      </c>
      <c r="FO273" s="37">
        <v>15150732.427575154</v>
      </c>
      <c r="FP273" s="132"/>
      <c r="FQ273" s="134">
        <v>2675965.5717055583</v>
      </c>
      <c r="FS273" s="67">
        <v>962249.67448592559</v>
      </c>
      <c r="FT273" s="34">
        <v>5.7057880338201611E-2</v>
      </c>
      <c r="FU273" s="61">
        <v>214.69202911332565</v>
      </c>
      <c r="FW273" s="6">
        <v>848</v>
      </c>
      <c r="FX273" s="6" t="s">
        <v>258</v>
      </c>
      <c r="FY273" s="7">
        <v>4482</v>
      </c>
      <c r="FZ273" s="7">
        <v>17317424.348784782</v>
      </c>
      <c r="GA273" s="7">
        <v>4677609.3032566318</v>
      </c>
      <c r="GB273" s="53">
        <v>426764</v>
      </c>
      <c r="GD273" s="37">
        <f t="shared" si="236"/>
        <v>17744188.348784782</v>
      </c>
      <c r="GF273" s="67">
        <f t="shared" si="237"/>
        <v>682181.40398999304</v>
      </c>
      <c r="GG273" s="34">
        <f t="shared" si="238"/>
        <v>3.9982483080521207E-2</v>
      </c>
      <c r="GH273" s="61">
        <f t="shared" si="239"/>
        <v>152.2046862985259</v>
      </c>
      <c r="GJ273" s="50">
        <v>118803.06000000001</v>
      </c>
      <c r="GK273" s="51">
        <v>93722.41399999999</v>
      </c>
      <c r="GL273" s="52">
        <f t="shared" si="240"/>
        <v>-25080.646000000022</v>
      </c>
      <c r="GN273" s="70">
        <f t="shared" si="241"/>
        <v>17719107.70278478</v>
      </c>
      <c r="GO273" s="51"/>
      <c r="GP273" s="125">
        <v>12</v>
      </c>
      <c r="GQ273" s="51"/>
      <c r="GR273" s="106" t="s">
        <v>1165</v>
      </c>
      <c r="GS273" s="88">
        <v>4571</v>
      </c>
      <c r="GT273" s="88">
        <v>16635242.944794787</v>
      </c>
      <c r="GU273" s="88">
        <v>4591289.1433840934</v>
      </c>
      <c r="GV273" s="88">
        <v>426764</v>
      </c>
      <c r="GX273" s="97">
        <f t="shared" si="242"/>
        <v>17062006.944794789</v>
      </c>
      <c r="GZ273" s="88">
        <v>-25080.646000000022</v>
      </c>
      <c r="HB273" s="97">
        <f t="shared" si="243"/>
        <v>17036926.298794787</v>
      </c>
      <c r="HD273" s="110">
        <v>848</v>
      </c>
      <c r="HE273" s="53"/>
    </row>
    <row r="274" spans="1:213" x14ac:dyDescent="0.25">
      <c r="A274" s="6">
        <v>849</v>
      </c>
      <c r="B274" s="6" t="s">
        <v>1166</v>
      </c>
      <c r="C274" s="7">
        <v>3112</v>
      </c>
      <c r="D274" s="7">
        <v>9214615.9007089715</v>
      </c>
      <c r="E274" s="7">
        <v>3315780.640599553</v>
      </c>
      <c r="F274" s="53">
        <v>237492</v>
      </c>
      <c r="H274" s="37">
        <f t="shared" si="244"/>
        <v>9452107.9007089715</v>
      </c>
      <c r="I274" s="132"/>
      <c r="J274" s="61">
        <v>1838484.8637273083</v>
      </c>
      <c r="K274" s="134"/>
      <c r="L274" s="134">
        <f t="shared" si="208"/>
        <v>11290592.76443628</v>
      </c>
      <c r="M274" s="190">
        <f t="shared" si="245"/>
        <v>3628.0825078522753</v>
      </c>
      <c r="O274" s="67">
        <f t="shared" si="246"/>
        <v>949509.01279368624</v>
      </c>
      <c r="P274" s="34">
        <f t="shared" si="247"/>
        <v>9.1819100937352405E-2</v>
      </c>
      <c r="Q274" s="61">
        <f t="shared" si="248"/>
        <v>305.1121506406447</v>
      </c>
      <c r="S274" s="50">
        <v>6796.81</v>
      </c>
      <c r="T274" s="51">
        <v>172638.97400000002</v>
      </c>
      <c r="U274" s="52">
        <f t="shared" si="249"/>
        <v>165842.16400000002</v>
      </c>
      <c r="W274" s="50">
        <f t="shared" si="209"/>
        <v>11456434.928436281</v>
      </c>
      <c r="X274" s="52">
        <f t="shared" si="250"/>
        <v>954702.91070302343</v>
      </c>
      <c r="Y274" s="51"/>
      <c r="Z274" s="6">
        <v>849</v>
      </c>
      <c r="AA274" s="6" t="s">
        <v>259</v>
      </c>
      <c r="AB274" s="7">
        <v>3112</v>
      </c>
      <c r="AC274" s="7">
        <v>9214615.9007089715</v>
      </c>
      <c r="AD274" s="7">
        <v>3315780.640599553</v>
      </c>
      <c r="AE274" s="53">
        <v>106035</v>
      </c>
      <c r="AG274" s="37">
        <f t="shared" si="251"/>
        <v>9320650.9007089715</v>
      </c>
      <c r="AH274" s="132"/>
      <c r="AI274" s="61">
        <v>1838484.8637273083</v>
      </c>
      <c r="AJ274" s="134"/>
      <c r="AK274" s="61">
        <f t="shared" si="210"/>
        <v>11159135.76443628</v>
      </c>
      <c r="AM274" s="67">
        <f t="shared" si="252"/>
        <v>818052.01279368624</v>
      </c>
      <c r="AN274" s="34">
        <f t="shared" si="253"/>
        <v>7.910699037359073E-2</v>
      </c>
      <c r="AO274" s="61">
        <f t="shared" si="254"/>
        <v>262.87018405966779</v>
      </c>
      <c r="AQ274" s="50">
        <v>6817</v>
      </c>
      <c r="AR274" s="51">
        <v>173151.80000000002</v>
      </c>
      <c r="AS274" s="52">
        <f t="shared" si="211"/>
        <v>166334.80000000002</v>
      </c>
      <c r="AU274" s="70">
        <f t="shared" si="212"/>
        <v>11325470.564436281</v>
      </c>
      <c r="AV274" s="51"/>
      <c r="AW274" s="6">
        <v>849</v>
      </c>
      <c r="AX274" s="6" t="s">
        <v>259</v>
      </c>
      <c r="AY274" s="7">
        <v>3112</v>
      </c>
      <c r="AZ274" s="7">
        <v>9223671.5384354293</v>
      </c>
      <c r="BA274" s="7">
        <v>3315857.2485995539</v>
      </c>
      <c r="BB274" s="53">
        <v>106035</v>
      </c>
      <c r="BD274" s="37">
        <f t="shared" si="213"/>
        <v>9329706.5384354293</v>
      </c>
      <c r="BE274" s="132"/>
      <c r="BF274" s="61">
        <v>1813038.5065912637</v>
      </c>
      <c r="BG274" s="134"/>
      <c r="BH274" s="61">
        <f t="shared" si="214"/>
        <v>11142745.045026693</v>
      </c>
      <c r="BJ274" s="67">
        <f t="shared" si="255"/>
        <v>801661.29338409938</v>
      </c>
      <c r="BK274" s="34">
        <f t="shared" si="256"/>
        <v>7.7521980542586966E-2</v>
      </c>
      <c r="BL274" s="61">
        <f t="shared" si="257"/>
        <v>257.60324337535326</v>
      </c>
      <c r="BN274" s="50">
        <v>6817</v>
      </c>
      <c r="BO274" s="51">
        <v>173151.80000000002</v>
      </c>
      <c r="BP274" s="52">
        <f t="shared" si="215"/>
        <v>166334.80000000002</v>
      </c>
      <c r="BR274" s="70">
        <f t="shared" si="216"/>
        <v>11309079.845026694</v>
      </c>
      <c r="BS274" s="51"/>
      <c r="BT274" s="6">
        <v>849</v>
      </c>
      <c r="BU274" s="6" t="s">
        <v>259</v>
      </c>
      <c r="BV274" s="7">
        <v>3112</v>
      </c>
      <c r="BW274" s="7">
        <v>9244630.7787001785</v>
      </c>
      <c r="BX274" s="7">
        <v>3339635.7386082667</v>
      </c>
      <c r="BY274" s="53">
        <v>106035</v>
      </c>
      <c r="CA274" s="37">
        <f t="shared" si="217"/>
        <v>9350665.7787001785</v>
      </c>
      <c r="CB274" s="132"/>
      <c r="CC274" s="61">
        <v>1813038.5065912637</v>
      </c>
      <c r="CD274" s="134"/>
      <c r="CE274" s="61">
        <f t="shared" si="218"/>
        <v>11163704.285291443</v>
      </c>
      <c r="CG274" s="67">
        <f t="shared" si="219"/>
        <v>822620.53364884853</v>
      </c>
      <c r="CH274" s="34">
        <f t="shared" si="220"/>
        <v>7.9548773939499537E-2</v>
      </c>
      <c r="CI274" s="61">
        <f t="shared" si="259"/>
        <v>264.33821775348605</v>
      </c>
      <c r="CK274" s="50">
        <v>6817</v>
      </c>
      <c r="CL274" s="51">
        <v>173151.80000000002</v>
      </c>
      <c r="CM274" s="52">
        <f t="shared" si="221"/>
        <v>166334.80000000002</v>
      </c>
      <c r="CO274" s="70">
        <f t="shared" si="222"/>
        <v>11330039.085291443</v>
      </c>
      <c r="CP274" s="51"/>
      <c r="CQ274" s="6">
        <v>849</v>
      </c>
      <c r="CR274" s="6" t="s">
        <v>259</v>
      </c>
      <c r="CS274" s="7">
        <v>3112</v>
      </c>
      <c r="CT274" s="7">
        <v>8982638.5142743438</v>
      </c>
      <c r="CU274" s="7">
        <v>3339635.7386082667</v>
      </c>
      <c r="CV274" s="53">
        <v>106035</v>
      </c>
      <c r="CX274" s="37">
        <f t="shared" si="223"/>
        <v>9088673.5142743438</v>
      </c>
      <c r="CY274" s="132"/>
      <c r="CZ274" s="61">
        <v>1813038.5065912637</v>
      </c>
      <c r="DA274" s="134"/>
      <c r="DB274" s="61">
        <f t="shared" si="224"/>
        <v>10901712.020865608</v>
      </c>
      <c r="DD274" s="67">
        <f t="shared" si="225"/>
        <v>560628.26922301389</v>
      </c>
      <c r="DE274" s="34">
        <f t="shared" si="226"/>
        <v>5.4213686175200233E-2</v>
      </c>
      <c r="DF274" s="61">
        <f t="shared" si="258"/>
        <v>180.15047211536435</v>
      </c>
      <c r="DH274" s="50">
        <v>6817</v>
      </c>
      <c r="DI274" s="51">
        <v>173151.80000000002</v>
      </c>
      <c r="DJ274" s="52">
        <f t="shared" si="227"/>
        <v>166334.80000000002</v>
      </c>
      <c r="DL274" s="70">
        <f t="shared" si="228"/>
        <v>11068046.820865609</v>
      </c>
      <c r="DM274" s="51"/>
      <c r="DN274" s="6">
        <v>849</v>
      </c>
      <c r="DO274" s="6" t="s">
        <v>259</v>
      </c>
      <c r="DP274" s="7">
        <v>3112</v>
      </c>
      <c r="DQ274" s="7">
        <v>8994277.1355306543</v>
      </c>
      <c r="DR274" s="7">
        <v>3338054.9981678813</v>
      </c>
      <c r="DS274" s="53">
        <v>106035</v>
      </c>
      <c r="DU274" s="37">
        <f t="shared" si="229"/>
        <v>9100312.1355306543</v>
      </c>
      <c r="DV274" s="132"/>
      <c r="DW274" s="61">
        <v>1825512.3252336602</v>
      </c>
      <c r="DX274" s="134"/>
      <c r="DY274" s="61">
        <f t="shared" si="230"/>
        <v>10925824.460764315</v>
      </c>
      <c r="EA274" s="67">
        <f t="shared" si="231"/>
        <v>584740.70912172087</v>
      </c>
      <c r="EB274" s="34">
        <f t="shared" si="232"/>
        <v>5.6545399221705338E-2</v>
      </c>
      <c r="EC274" s="61">
        <f t="shared" si="233"/>
        <v>187.89868545042444</v>
      </c>
      <c r="EE274" s="50">
        <v>6817</v>
      </c>
      <c r="EF274" s="51">
        <v>173151.80000000002</v>
      </c>
      <c r="EG274" s="52">
        <f t="shared" si="234"/>
        <v>166334.80000000002</v>
      </c>
      <c r="EI274" s="70">
        <f t="shared" si="235"/>
        <v>11092159.260764316</v>
      </c>
      <c r="EJ274" s="51"/>
      <c r="EK274" s="6">
        <v>849</v>
      </c>
      <c r="EL274" s="6" t="s">
        <v>259</v>
      </c>
      <c r="EM274" s="7">
        <v>3112</v>
      </c>
      <c r="EN274" s="7">
        <v>9146169.74188013</v>
      </c>
      <c r="EO274" s="7">
        <v>3338054.9981678813</v>
      </c>
      <c r="EP274" s="53">
        <v>106035</v>
      </c>
      <c r="ER274" s="37">
        <v>9252204.74188013</v>
      </c>
      <c r="ES274" s="132"/>
      <c r="ET274" s="61">
        <v>1825512.3252336602</v>
      </c>
      <c r="EU274" s="134"/>
      <c r="EV274" s="61">
        <v>11077717.067113791</v>
      </c>
      <c r="EX274" s="67">
        <v>874591.55547119677</v>
      </c>
      <c r="EY274" s="34">
        <v>8.5718004201086898E-2</v>
      </c>
      <c r="EZ274" s="61">
        <v>281.03841756786528</v>
      </c>
      <c r="FB274" s="50">
        <v>6817</v>
      </c>
      <c r="FC274" s="51">
        <v>173151.80000000002</v>
      </c>
      <c r="FD274" s="52">
        <v>166334.80000000002</v>
      </c>
      <c r="FF274" s="70">
        <v>11244051.867113791</v>
      </c>
      <c r="FG274" s="51"/>
      <c r="FH274" s="6">
        <v>849</v>
      </c>
      <c r="FI274" s="6" t="s">
        <v>259</v>
      </c>
      <c r="FJ274" s="7">
        <v>3112</v>
      </c>
      <c r="FK274" s="7">
        <v>9147970.0938007534</v>
      </c>
      <c r="FL274" s="7">
        <v>3340827.1781590362</v>
      </c>
      <c r="FM274" s="53">
        <v>106035</v>
      </c>
      <c r="FO274" s="37">
        <v>9254005.0938007534</v>
      </c>
      <c r="FP274" s="132"/>
      <c r="FQ274" s="134">
        <v>1825512.3252336602</v>
      </c>
      <c r="FS274" s="67">
        <v>876391.9073918201</v>
      </c>
      <c r="FT274" s="34">
        <v>8.5894455222743846E-2</v>
      </c>
      <c r="FU274" s="61">
        <v>281.6169368225643</v>
      </c>
      <c r="FW274" s="6">
        <v>849</v>
      </c>
      <c r="FX274" s="6" t="s">
        <v>259</v>
      </c>
      <c r="FY274" s="7">
        <v>3112</v>
      </c>
      <c r="FZ274" s="7">
        <v>10965626.317619823</v>
      </c>
      <c r="GA274" s="7">
        <v>3432001.3296174766</v>
      </c>
      <c r="GB274" s="53">
        <v>106035</v>
      </c>
      <c r="GD274" s="37">
        <f t="shared" si="236"/>
        <v>11071661.317619823</v>
      </c>
      <c r="GF274" s="67">
        <f t="shared" si="237"/>
        <v>730577.56597722881</v>
      </c>
      <c r="GG274" s="34">
        <f t="shared" si="238"/>
        <v>7.0648065862650294E-2</v>
      </c>
      <c r="GH274" s="61">
        <f t="shared" si="239"/>
        <v>234.76142865592186</v>
      </c>
      <c r="GJ274" s="50">
        <v>14586.375700000001</v>
      </c>
      <c r="GK274" s="51">
        <v>207311.33970000001</v>
      </c>
      <c r="GL274" s="52">
        <f t="shared" si="240"/>
        <v>192724.96400000001</v>
      </c>
      <c r="GN274" s="70">
        <f t="shared" si="241"/>
        <v>11264386.281619823</v>
      </c>
      <c r="GO274" s="51"/>
      <c r="GP274" s="125">
        <v>16</v>
      </c>
      <c r="GQ274" s="51"/>
      <c r="GR274" s="106" t="s">
        <v>1166</v>
      </c>
      <c r="GS274" s="88">
        <v>3192</v>
      </c>
      <c r="GT274" s="88">
        <v>10235048.751642594</v>
      </c>
      <c r="GU274" s="88">
        <v>3216197.593566258</v>
      </c>
      <c r="GV274" s="88">
        <v>106035</v>
      </c>
      <c r="GX274" s="97">
        <f t="shared" si="242"/>
        <v>10341083.751642594</v>
      </c>
      <c r="GZ274" s="88">
        <v>192724.96400000001</v>
      </c>
      <c r="HB274" s="97">
        <f t="shared" si="243"/>
        <v>10533808.715642594</v>
      </c>
      <c r="HD274" s="110">
        <v>849</v>
      </c>
      <c r="HE274" s="53"/>
    </row>
    <row r="275" spans="1:213" x14ac:dyDescent="0.25">
      <c r="A275" s="6">
        <v>850</v>
      </c>
      <c r="B275" s="6" t="s">
        <v>1167</v>
      </c>
      <c r="C275" s="7">
        <v>2406</v>
      </c>
      <c r="D275" s="7">
        <v>5346044.8879706813</v>
      </c>
      <c r="E275" s="7">
        <v>1626919.675507305</v>
      </c>
      <c r="F275" s="53">
        <v>-512245</v>
      </c>
      <c r="H275" s="37">
        <f t="shared" si="244"/>
        <v>4833799.8879706813</v>
      </c>
      <c r="I275" s="132"/>
      <c r="J275" s="61">
        <v>1151275.3421667302</v>
      </c>
      <c r="K275" s="134"/>
      <c r="L275" s="134">
        <f t="shared" si="208"/>
        <v>5985075.2301374115</v>
      </c>
      <c r="M275" s="190">
        <f t="shared" si="245"/>
        <v>2487.5624397911101</v>
      </c>
      <c r="O275" s="67">
        <f t="shared" si="246"/>
        <v>31971.337192269973</v>
      </c>
      <c r="P275" s="34">
        <f t="shared" si="247"/>
        <v>5.3705323755828148E-3</v>
      </c>
      <c r="Q275" s="61">
        <f t="shared" si="248"/>
        <v>13.288170071600156</v>
      </c>
      <c r="S275" s="50">
        <v>140136.62858000002</v>
      </c>
      <c r="T275" s="51">
        <v>363221.52640000003</v>
      </c>
      <c r="U275" s="52">
        <f t="shared" si="249"/>
        <v>223084.89782000001</v>
      </c>
      <c r="W275" s="50">
        <f t="shared" si="209"/>
        <v>6208160.1279574111</v>
      </c>
      <c r="X275" s="52">
        <f t="shared" si="250"/>
        <v>517346.67732978426</v>
      </c>
      <c r="Y275" s="51"/>
      <c r="Z275" s="6">
        <v>850</v>
      </c>
      <c r="AA275" s="6" t="s">
        <v>260</v>
      </c>
      <c r="AB275" s="7">
        <v>2406</v>
      </c>
      <c r="AC275" s="7">
        <v>5346044.8879706813</v>
      </c>
      <c r="AD275" s="7">
        <v>1626919.675507305</v>
      </c>
      <c r="AE275" s="53">
        <v>-524237</v>
      </c>
      <c r="AG275" s="37">
        <f t="shared" si="251"/>
        <v>4821807.8879706813</v>
      </c>
      <c r="AH275" s="132"/>
      <c r="AI275" s="61">
        <v>1151275.3421667302</v>
      </c>
      <c r="AJ275" s="134"/>
      <c r="AK275" s="61">
        <f t="shared" si="210"/>
        <v>5973083.2301374115</v>
      </c>
      <c r="AM275" s="67">
        <f t="shared" si="252"/>
        <v>19979.337192269973</v>
      </c>
      <c r="AN275" s="34">
        <f t="shared" si="253"/>
        <v>3.3561210339276846E-3</v>
      </c>
      <c r="AO275" s="61">
        <f t="shared" si="254"/>
        <v>8.303963920311709</v>
      </c>
      <c r="AQ275" s="50">
        <v>140552.90599999999</v>
      </c>
      <c r="AR275" s="51">
        <v>364300.48</v>
      </c>
      <c r="AS275" s="52">
        <f t="shared" si="211"/>
        <v>223747.57399999999</v>
      </c>
      <c r="AU275" s="70">
        <f t="shared" si="212"/>
        <v>6196830.8041374115</v>
      </c>
      <c r="AV275" s="51"/>
      <c r="AW275" s="6">
        <v>850</v>
      </c>
      <c r="AX275" s="6" t="s">
        <v>260</v>
      </c>
      <c r="AY275" s="7">
        <v>2406</v>
      </c>
      <c r="AZ275" s="7">
        <v>5343190.8231263394</v>
      </c>
      <c r="BA275" s="7">
        <v>1626976.8915073052</v>
      </c>
      <c r="BB275" s="53">
        <v>-524237</v>
      </c>
      <c r="BD275" s="37">
        <f t="shared" si="213"/>
        <v>4818953.8231263394</v>
      </c>
      <c r="BE275" s="132"/>
      <c r="BF275" s="61">
        <v>1155516.6002404389</v>
      </c>
      <c r="BG275" s="134"/>
      <c r="BH275" s="61">
        <f t="shared" si="214"/>
        <v>5974470.4233667785</v>
      </c>
      <c r="BJ275" s="67">
        <f t="shared" si="255"/>
        <v>21366.530421636999</v>
      </c>
      <c r="BK275" s="34">
        <f t="shared" si="256"/>
        <v>3.5891411952272295E-3</v>
      </c>
      <c r="BL275" s="61">
        <f t="shared" si="257"/>
        <v>8.8805197097410637</v>
      </c>
      <c r="BN275" s="50">
        <v>140552.90599999999</v>
      </c>
      <c r="BO275" s="51">
        <v>364300.48</v>
      </c>
      <c r="BP275" s="52">
        <f t="shared" si="215"/>
        <v>223747.57399999999</v>
      </c>
      <c r="BR275" s="70">
        <f t="shared" si="216"/>
        <v>6198217.9973667786</v>
      </c>
      <c r="BS275" s="51"/>
      <c r="BT275" s="6">
        <v>850</v>
      </c>
      <c r="BU275" s="6" t="s">
        <v>260</v>
      </c>
      <c r="BV275" s="7">
        <v>2406</v>
      </c>
      <c r="BW275" s="7">
        <v>5344084.6137292851</v>
      </c>
      <c r="BX275" s="7">
        <v>1630312.1034919464</v>
      </c>
      <c r="BY275" s="53">
        <v>-524237</v>
      </c>
      <c r="CA275" s="37">
        <f t="shared" si="217"/>
        <v>4819847.6137292851</v>
      </c>
      <c r="CB275" s="132"/>
      <c r="CC275" s="61">
        <v>1155516.6002404389</v>
      </c>
      <c r="CD275" s="134"/>
      <c r="CE275" s="61">
        <f t="shared" si="218"/>
        <v>5975364.2139697243</v>
      </c>
      <c r="CG275" s="67">
        <f t="shared" si="219"/>
        <v>22260.321024582721</v>
      </c>
      <c r="CH275" s="34">
        <f t="shared" si="220"/>
        <v>3.7392797815880233E-3</v>
      </c>
      <c r="CI275" s="61">
        <f t="shared" si="259"/>
        <v>9.2520037508656365</v>
      </c>
      <c r="CK275" s="50">
        <v>140552.90599999999</v>
      </c>
      <c r="CL275" s="51">
        <v>364300.48</v>
      </c>
      <c r="CM275" s="52">
        <f t="shared" si="221"/>
        <v>223747.57399999999</v>
      </c>
      <c r="CO275" s="70">
        <f t="shared" si="222"/>
        <v>6199111.7879697243</v>
      </c>
      <c r="CP275" s="51"/>
      <c r="CQ275" s="6">
        <v>850</v>
      </c>
      <c r="CR275" s="6" t="s">
        <v>260</v>
      </c>
      <c r="CS275" s="7">
        <v>2406</v>
      </c>
      <c r="CT275" s="7">
        <v>5347725.6645318978</v>
      </c>
      <c r="CU275" s="7">
        <v>1630312.1034919464</v>
      </c>
      <c r="CV275" s="53">
        <v>-524237</v>
      </c>
      <c r="CX275" s="37">
        <f t="shared" si="223"/>
        <v>4823488.6645318978</v>
      </c>
      <c r="CY275" s="132"/>
      <c r="CZ275" s="61">
        <v>1155516.6002404389</v>
      </c>
      <c r="DA275" s="134"/>
      <c r="DB275" s="61">
        <f t="shared" si="224"/>
        <v>5979005.2647723369</v>
      </c>
      <c r="DD275" s="67">
        <f t="shared" si="225"/>
        <v>25901.371827195399</v>
      </c>
      <c r="DE275" s="34">
        <f t="shared" si="226"/>
        <v>4.350902032449055E-3</v>
      </c>
      <c r="DF275" s="61">
        <f t="shared" si="258"/>
        <v>10.765324948959018</v>
      </c>
      <c r="DH275" s="50">
        <v>140552.90599999999</v>
      </c>
      <c r="DI275" s="51">
        <v>364300.48</v>
      </c>
      <c r="DJ275" s="52">
        <f t="shared" si="227"/>
        <v>223747.57399999999</v>
      </c>
      <c r="DL275" s="70">
        <f t="shared" si="228"/>
        <v>6202752.838772337</v>
      </c>
      <c r="DM275" s="51"/>
      <c r="DN275" s="6">
        <v>850</v>
      </c>
      <c r="DO275" s="6" t="s">
        <v>260</v>
      </c>
      <c r="DP275" s="7">
        <v>2406</v>
      </c>
      <c r="DQ275" s="7">
        <v>5365980.0383781195</v>
      </c>
      <c r="DR275" s="7">
        <v>1635587.0560586702</v>
      </c>
      <c r="DS275" s="53">
        <v>-524237</v>
      </c>
      <c r="DU275" s="37">
        <f t="shared" si="229"/>
        <v>4841743.0383781195</v>
      </c>
      <c r="DV275" s="132"/>
      <c r="DW275" s="61">
        <v>1164341.4621013151</v>
      </c>
      <c r="DX275" s="134"/>
      <c r="DY275" s="61">
        <f t="shared" si="230"/>
        <v>6006084.5004794346</v>
      </c>
      <c r="EA275" s="67">
        <f t="shared" si="231"/>
        <v>52980.607534293085</v>
      </c>
      <c r="EB275" s="34">
        <f t="shared" si="232"/>
        <v>8.8996611661823904E-3</v>
      </c>
      <c r="EC275" s="61">
        <f t="shared" si="233"/>
        <v>22.020202632707019</v>
      </c>
      <c r="EE275" s="50">
        <v>140552.90599999999</v>
      </c>
      <c r="EF275" s="51">
        <v>364300.48</v>
      </c>
      <c r="EG275" s="52">
        <f t="shared" si="234"/>
        <v>223747.57399999999</v>
      </c>
      <c r="EI275" s="70">
        <f t="shared" si="235"/>
        <v>6229832.0744794346</v>
      </c>
      <c r="EJ275" s="51"/>
      <c r="EK275" s="6">
        <v>850</v>
      </c>
      <c r="EL275" s="6" t="s">
        <v>260</v>
      </c>
      <c r="EM275" s="7">
        <v>2406</v>
      </c>
      <c r="EN275" s="7">
        <v>5477008.7102578739</v>
      </c>
      <c r="EO275" s="7">
        <v>1635587.0560586702</v>
      </c>
      <c r="EP275" s="53">
        <v>-524237</v>
      </c>
      <c r="ER275" s="37">
        <v>4952771.7102578739</v>
      </c>
      <c r="ES275" s="132"/>
      <c r="ET275" s="61">
        <v>1164341.4621013151</v>
      </c>
      <c r="EU275" s="134"/>
      <c r="EV275" s="61">
        <v>6117113.172359189</v>
      </c>
      <c r="EX275" s="67">
        <v>267045.75941404793</v>
      </c>
      <c r="EY275" s="34">
        <v>4.564832173098108E-2</v>
      </c>
      <c r="EZ275" s="61">
        <v>110.99158745388526</v>
      </c>
      <c r="FB275" s="50">
        <v>140552.90599999999</v>
      </c>
      <c r="FC275" s="51">
        <v>364300.48</v>
      </c>
      <c r="FD275" s="52">
        <v>223747.57399999999</v>
      </c>
      <c r="FF275" s="70">
        <v>6340860.746359189</v>
      </c>
      <c r="FG275" s="51"/>
      <c r="FH275" s="6">
        <v>850</v>
      </c>
      <c r="FI275" s="6" t="s">
        <v>260</v>
      </c>
      <c r="FJ275" s="7">
        <v>2406</v>
      </c>
      <c r="FK275" s="7">
        <v>5474495.5442087147</v>
      </c>
      <c r="FL275" s="7">
        <v>1633821.7660348364</v>
      </c>
      <c r="FM275" s="53">
        <v>-524237</v>
      </c>
      <c r="FO275" s="37">
        <v>4950258.5442087147</v>
      </c>
      <c r="FP275" s="132"/>
      <c r="FQ275" s="134">
        <v>1164341.4621013151</v>
      </c>
      <c r="FS275" s="67">
        <v>264532.5933648888</v>
      </c>
      <c r="FT275" s="34">
        <v>4.5218725647421777E-2</v>
      </c>
      <c r="FU275" s="61">
        <v>109.9470462863212</v>
      </c>
      <c r="FW275" s="6">
        <v>850</v>
      </c>
      <c r="FX275" s="6" t="s">
        <v>260</v>
      </c>
      <c r="FY275" s="7">
        <v>2406</v>
      </c>
      <c r="FZ275" s="7">
        <v>6615104.3023602366</v>
      </c>
      <c r="GA275" s="7">
        <v>1665095.9888935951</v>
      </c>
      <c r="GB275" s="53">
        <v>-524237</v>
      </c>
      <c r="GD275" s="37">
        <f t="shared" si="236"/>
        <v>6090867.3023602366</v>
      </c>
      <c r="GF275" s="67">
        <f t="shared" si="237"/>
        <v>137763.40941509511</v>
      </c>
      <c r="GG275" s="34">
        <f t="shared" si="238"/>
        <v>2.3141442160677678E-2</v>
      </c>
      <c r="GH275" s="61">
        <f t="shared" si="239"/>
        <v>57.258274902367049</v>
      </c>
      <c r="GJ275" s="50">
        <v>117839.43517999999</v>
      </c>
      <c r="GK275" s="51">
        <v>344858.88250000001</v>
      </c>
      <c r="GL275" s="52">
        <f t="shared" si="240"/>
        <v>227019.44732000004</v>
      </c>
      <c r="GN275" s="70">
        <f t="shared" si="241"/>
        <v>6317886.7496802369</v>
      </c>
      <c r="GO275" s="51"/>
      <c r="GP275" s="125">
        <v>13</v>
      </c>
      <c r="GQ275" s="51"/>
      <c r="GR275" s="106" t="s">
        <v>1167</v>
      </c>
      <c r="GS275" s="88">
        <v>2384</v>
      </c>
      <c r="GT275" s="88">
        <v>6477340.8929451415</v>
      </c>
      <c r="GU275" s="88">
        <v>1679880.8120693651</v>
      </c>
      <c r="GV275" s="88">
        <v>-524237</v>
      </c>
      <c r="GX275" s="97">
        <f t="shared" si="242"/>
        <v>5953103.8929451415</v>
      </c>
      <c r="GZ275" s="88">
        <v>227019.44732000004</v>
      </c>
      <c r="HB275" s="97">
        <f t="shared" si="243"/>
        <v>6180123.3402651418</v>
      </c>
      <c r="HD275" s="110">
        <v>850</v>
      </c>
      <c r="HE275" s="53"/>
    </row>
    <row r="276" spans="1:213" x14ac:dyDescent="0.25">
      <c r="A276" s="6">
        <v>851</v>
      </c>
      <c r="B276" s="6" t="s">
        <v>1168</v>
      </c>
      <c r="C276" s="7">
        <v>21875</v>
      </c>
      <c r="D276" s="7">
        <v>33004183.781742565</v>
      </c>
      <c r="E276" s="7">
        <v>8333585.2125229593</v>
      </c>
      <c r="F276" s="53">
        <v>-361529</v>
      </c>
      <c r="H276" s="37">
        <f t="shared" si="244"/>
        <v>32642654.781742565</v>
      </c>
      <c r="I276" s="132"/>
      <c r="J276" s="61">
        <v>9008821.3132044636</v>
      </c>
      <c r="K276" s="134"/>
      <c r="L276" s="134">
        <f t="shared" si="208"/>
        <v>41651476.094947025</v>
      </c>
      <c r="M276" s="190">
        <f t="shared" si="245"/>
        <v>1904.0674786261498</v>
      </c>
      <c r="O276" s="67">
        <f t="shared" si="246"/>
        <v>3227970.9411202967</v>
      </c>
      <c r="P276" s="34">
        <f t="shared" si="247"/>
        <v>8.4010319417691437E-2</v>
      </c>
      <c r="Q276" s="61">
        <f t="shared" si="248"/>
        <v>147.56438587978499</v>
      </c>
      <c r="S276" s="50">
        <v>219156.34164</v>
      </c>
      <c r="T276" s="51">
        <v>354793.48200000002</v>
      </c>
      <c r="U276" s="52">
        <f t="shared" si="249"/>
        <v>135637.14036000002</v>
      </c>
      <c r="W276" s="50">
        <f t="shared" si="209"/>
        <v>41787113.235307023</v>
      </c>
      <c r="X276" s="52">
        <f t="shared" si="250"/>
        <v>3482259.4362755851</v>
      </c>
      <c r="Y276" s="51"/>
      <c r="Z276" s="6">
        <v>851</v>
      </c>
      <c r="AA276" s="6" t="s">
        <v>261</v>
      </c>
      <c r="AB276" s="7">
        <v>21875</v>
      </c>
      <c r="AC276" s="7">
        <v>33004183.781742573</v>
      </c>
      <c r="AD276" s="7">
        <v>8333585.2125229668</v>
      </c>
      <c r="AE276" s="53">
        <v>-496885</v>
      </c>
      <c r="AG276" s="37">
        <f t="shared" si="251"/>
        <v>32507298.781742573</v>
      </c>
      <c r="AH276" s="132"/>
      <c r="AI276" s="61">
        <v>9008821.3132044636</v>
      </c>
      <c r="AJ276" s="134"/>
      <c r="AK276" s="61">
        <f t="shared" si="210"/>
        <v>41516120.09494704</v>
      </c>
      <c r="AM276" s="67">
        <f t="shared" si="252"/>
        <v>3092614.9411203116</v>
      </c>
      <c r="AN276" s="34">
        <f t="shared" si="253"/>
        <v>8.0487579900354503E-2</v>
      </c>
      <c r="AO276" s="61">
        <f t="shared" si="254"/>
        <v>141.37668302264282</v>
      </c>
      <c r="AQ276" s="50">
        <v>219807.34800000003</v>
      </c>
      <c r="AR276" s="51">
        <v>355847.4</v>
      </c>
      <c r="AS276" s="52">
        <f t="shared" si="211"/>
        <v>136040.052</v>
      </c>
      <c r="AU276" s="70">
        <f t="shared" si="212"/>
        <v>41652160.146947041</v>
      </c>
      <c r="AV276" s="51"/>
      <c r="AW276" s="6">
        <v>851</v>
      </c>
      <c r="AX276" s="6" t="s">
        <v>261</v>
      </c>
      <c r="AY276" s="7">
        <v>21875</v>
      </c>
      <c r="AZ276" s="7">
        <v>32967822.675636023</v>
      </c>
      <c r="BA276" s="7">
        <v>8334111.4845229704</v>
      </c>
      <c r="BB276" s="53">
        <v>-496885</v>
      </c>
      <c r="BD276" s="37">
        <f t="shared" si="213"/>
        <v>32470937.675636023</v>
      </c>
      <c r="BE276" s="132"/>
      <c r="BF276" s="61">
        <v>8990691.5156164635</v>
      </c>
      <c r="BG276" s="134"/>
      <c r="BH276" s="61">
        <f t="shared" si="214"/>
        <v>41461629.191252485</v>
      </c>
      <c r="BJ276" s="67">
        <f t="shared" si="255"/>
        <v>3038124.0374257565</v>
      </c>
      <c r="BK276" s="34">
        <f t="shared" si="256"/>
        <v>7.906941402828209E-2</v>
      </c>
      <c r="BL276" s="61">
        <f t="shared" si="257"/>
        <v>138.88567028232029</v>
      </c>
      <c r="BN276" s="50">
        <v>219807.34800000003</v>
      </c>
      <c r="BO276" s="51">
        <v>355847.4</v>
      </c>
      <c r="BP276" s="52">
        <f t="shared" si="215"/>
        <v>136040.052</v>
      </c>
      <c r="BR276" s="70">
        <f t="shared" si="216"/>
        <v>41597669.243252486</v>
      </c>
      <c r="BS276" s="51"/>
      <c r="BT276" s="6">
        <v>851</v>
      </c>
      <c r="BU276" s="6" t="s">
        <v>261</v>
      </c>
      <c r="BV276" s="7">
        <v>21875</v>
      </c>
      <c r="BW276" s="7">
        <v>32992156.572826382</v>
      </c>
      <c r="BX276" s="7">
        <v>8382353.9465195416</v>
      </c>
      <c r="BY276" s="53">
        <v>-496885</v>
      </c>
      <c r="CA276" s="37">
        <f t="shared" si="217"/>
        <v>32495271.572826382</v>
      </c>
      <c r="CB276" s="132"/>
      <c r="CC276" s="61">
        <v>8990691.5156164635</v>
      </c>
      <c r="CD276" s="134"/>
      <c r="CE276" s="61">
        <f t="shared" si="218"/>
        <v>41485963.088442847</v>
      </c>
      <c r="CG276" s="67">
        <f t="shared" si="219"/>
        <v>3062457.9346161187</v>
      </c>
      <c r="CH276" s="34">
        <f t="shared" si="220"/>
        <v>7.9702721611568481E-2</v>
      </c>
      <c r="CI276" s="61">
        <f t="shared" si="259"/>
        <v>139.99807701102256</v>
      </c>
      <c r="CK276" s="50">
        <v>219807.34800000003</v>
      </c>
      <c r="CL276" s="51">
        <v>355847.4</v>
      </c>
      <c r="CM276" s="52">
        <f t="shared" si="221"/>
        <v>136040.052</v>
      </c>
      <c r="CO276" s="70">
        <f t="shared" si="222"/>
        <v>41622003.140442848</v>
      </c>
      <c r="CP276" s="51"/>
      <c r="CQ276" s="6">
        <v>851</v>
      </c>
      <c r="CR276" s="6" t="s">
        <v>261</v>
      </c>
      <c r="CS276" s="7">
        <v>21875</v>
      </c>
      <c r="CT276" s="7">
        <v>32519514.413927834</v>
      </c>
      <c r="CU276" s="7">
        <v>8382353.9465195416</v>
      </c>
      <c r="CV276" s="53">
        <v>-496885</v>
      </c>
      <c r="CX276" s="37">
        <f t="shared" si="223"/>
        <v>32022629.413927834</v>
      </c>
      <c r="CY276" s="132"/>
      <c r="CZ276" s="61">
        <v>8990691.5156164635</v>
      </c>
      <c r="DA276" s="134"/>
      <c r="DB276" s="61">
        <f t="shared" si="224"/>
        <v>41013320.9295443</v>
      </c>
      <c r="DD276" s="67">
        <f t="shared" si="225"/>
        <v>2589815.7757175714</v>
      </c>
      <c r="DE276" s="34">
        <f t="shared" si="226"/>
        <v>6.7401861577942035E-2</v>
      </c>
      <c r="DF276" s="61">
        <f t="shared" si="258"/>
        <v>118.39157831851755</v>
      </c>
      <c r="DH276" s="50">
        <v>219807.34800000003</v>
      </c>
      <c r="DI276" s="51">
        <v>355847.4</v>
      </c>
      <c r="DJ276" s="52">
        <f t="shared" si="227"/>
        <v>136040.052</v>
      </c>
      <c r="DL276" s="70">
        <f t="shared" si="228"/>
        <v>41149360.981544301</v>
      </c>
      <c r="DM276" s="51"/>
      <c r="DN276" s="6">
        <v>851</v>
      </c>
      <c r="DO276" s="6" t="s">
        <v>261</v>
      </c>
      <c r="DP276" s="7">
        <v>21875</v>
      </c>
      <c r="DQ276" s="7">
        <v>32722795.889913477</v>
      </c>
      <c r="DR276" s="7">
        <v>8479310.249664899</v>
      </c>
      <c r="DS276" s="53">
        <v>-496885</v>
      </c>
      <c r="DU276" s="37">
        <f t="shared" si="229"/>
        <v>32225910.889913477</v>
      </c>
      <c r="DV276" s="132"/>
      <c r="DW276" s="61">
        <v>9075077.3764972761</v>
      </c>
      <c r="DX276" s="134"/>
      <c r="DY276" s="61">
        <f t="shared" si="230"/>
        <v>41300988.266410753</v>
      </c>
      <c r="EA276" s="67">
        <f t="shared" si="231"/>
        <v>2877483.1125840247</v>
      </c>
      <c r="EB276" s="34">
        <f t="shared" si="232"/>
        <v>7.4888615733107997E-2</v>
      </c>
      <c r="EC276" s="61">
        <f t="shared" si="233"/>
        <v>131.54208514669827</v>
      </c>
      <c r="EE276" s="50">
        <v>219807.34800000003</v>
      </c>
      <c r="EF276" s="51">
        <v>355847.4</v>
      </c>
      <c r="EG276" s="52">
        <f t="shared" si="234"/>
        <v>136040.052</v>
      </c>
      <c r="EI276" s="70">
        <f t="shared" si="235"/>
        <v>41437028.318410754</v>
      </c>
      <c r="EJ276" s="51"/>
      <c r="EK276" s="6">
        <v>851</v>
      </c>
      <c r="EL276" s="6" t="s">
        <v>261</v>
      </c>
      <c r="EM276" s="7">
        <v>21875</v>
      </c>
      <c r="EN276" s="7">
        <v>33660367.425177649</v>
      </c>
      <c r="EO276" s="7">
        <v>8479310.249664899</v>
      </c>
      <c r="EP276" s="53">
        <v>-496885</v>
      </c>
      <c r="ER276" s="37">
        <v>33163482.425177649</v>
      </c>
      <c r="ES276" s="132"/>
      <c r="ET276" s="61">
        <v>9075077.3764972761</v>
      </c>
      <c r="EU276" s="134"/>
      <c r="EV276" s="61">
        <v>42238559.801674925</v>
      </c>
      <c r="EX276" s="67">
        <v>4762782.8078482002</v>
      </c>
      <c r="EY276" s="34">
        <v>0.12708963468943579</v>
      </c>
      <c r="EZ276" s="61">
        <v>217.72721407306059</v>
      </c>
      <c r="FB276" s="50">
        <v>219807.34800000003</v>
      </c>
      <c r="FC276" s="51">
        <v>355847.4</v>
      </c>
      <c r="FD276" s="52">
        <v>136040.052</v>
      </c>
      <c r="FF276" s="70">
        <v>42374599.853674926</v>
      </c>
      <c r="FG276" s="51"/>
      <c r="FH276" s="6">
        <v>851</v>
      </c>
      <c r="FI276" s="6" t="s">
        <v>261</v>
      </c>
      <c r="FJ276" s="7">
        <v>21875</v>
      </c>
      <c r="FK276" s="7">
        <v>33781818.955353059</v>
      </c>
      <c r="FL276" s="7">
        <v>8607598.3317842688</v>
      </c>
      <c r="FM276" s="53">
        <v>-496885</v>
      </c>
      <c r="FO276" s="37">
        <v>33284933.955353059</v>
      </c>
      <c r="FP276" s="132"/>
      <c r="FQ276" s="134">
        <v>9075077.3764972761</v>
      </c>
      <c r="FS276" s="67">
        <v>4884234.3380236104</v>
      </c>
      <c r="FT276" s="34">
        <v>0.13033043554582407</v>
      </c>
      <c r="FU276" s="61">
        <v>223.27928402393647</v>
      </c>
      <c r="FW276" s="6">
        <v>851</v>
      </c>
      <c r="FX276" s="6" t="s">
        <v>261</v>
      </c>
      <c r="FY276" s="7">
        <v>21875</v>
      </c>
      <c r="FZ276" s="7">
        <v>41783311.957838945</v>
      </c>
      <c r="GA276" s="7">
        <v>8027675.617798564</v>
      </c>
      <c r="GB276" s="53">
        <v>-496885</v>
      </c>
      <c r="GD276" s="37">
        <f t="shared" si="236"/>
        <v>41286426.957838945</v>
      </c>
      <c r="GF276" s="67">
        <f t="shared" si="237"/>
        <v>2862921.8040122166</v>
      </c>
      <c r="GG276" s="34">
        <f t="shared" si="238"/>
        <v>7.4509646960906908E-2</v>
      </c>
      <c r="GH276" s="61">
        <f t="shared" si="239"/>
        <v>130.87642532627277</v>
      </c>
      <c r="GJ276" s="50">
        <v>212485.87297999999</v>
      </c>
      <c r="GK276" s="51">
        <v>304993.85570000007</v>
      </c>
      <c r="GL276" s="52">
        <f t="shared" si="240"/>
        <v>92507.982720000087</v>
      </c>
      <c r="GN276" s="70">
        <f t="shared" si="241"/>
        <v>41378934.940558948</v>
      </c>
      <c r="GO276" s="51"/>
      <c r="GP276" s="125">
        <v>19</v>
      </c>
      <c r="GQ276" s="51"/>
      <c r="GR276" s="106" t="s">
        <v>1168</v>
      </c>
      <c r="GS276" s="88">
        <v>21928</v>
      </c>
      <c r="GT276" s="88">
        <v>38920390.153826728</v>
      </c>
      <c r="GU276" s="88">
        <v>7753351.620838088</v>
      </c>
      <c r="GV276" s="88">
        <v>-496885</v>
      </c>
      <c r="GX276" s="97">
        <f t="shared" si="242"/>
        <v>38423505.153826728</v>
      </c>
      <c r="GZ276" s="88">
        <v>92507.982720000087</v>
      </c>
      <c r="HB276" s="97">
        <f t="shared" si="243"/>
        <v>38516013.136546731</v>
      </c>
      <c r="HD276" s="110">
        <v>851</v>
      </c>
      <c r="HE276" s="53"/>
    </row>
    <row r="277" spans="1:213" x14ac:dyDescent="0.25">
      <c r="A277" s="6">
        <v>853</v>
      </c>
      <c r="B277" s="6" t="s">
        <v>1169</v>
      </c>
      <c r="C277" s="7">
        <v>191331</v>
      </c>
      <c r="D277" s="7">
        <v>154223522.61317027</v>
      </c>
      <c r="E277" s="7">
        <v>-715643.65734761127</v>
      </c>
      <c r="F277" s="53">
        <v>41171266</v>
      </c>
      <c r="H277" s="37">
        <f t="shared" si="244"/>
        <v>195394788.61317027</v>
      </c>
      <c r="I277" s="132"/>
      <c r="J277" s="61">
        <v>83055953.159601212</v>
      </c>
      <c r="K277" s="134"/>
      <c r="L277" s="134">
        <f t="shared" si="208"/>
        <v>278450741.77277148</v>
      </c>
      <c r="M277" s="190">
        <f t="shared" si="245"/>
        <v>1455.3352137017603</v>
      </c>
      <c r="O277" s="67">
        <f t="shared" si="246"/>
        <v>17070214.980933398</v>
      </c>
      <c r="P277" s="34">
        <f t="shared" si="247"/>
        <v>6.5307906409294278E-2</v>
      </c>
      <c r="Q277" s="61">
        <f t="shared" si="248"/>
        <v>89.218239495603939</v>
      </c>
      <c r="S277" s="50">
        <v>8906802.1808659956</v>
      </c>
      <c r="T277" s="51">
        <v>6134392.8974000011</v>
      </c>
      <c r="U277" s="52">
        <f t="shared" si="249"/>
        <v>-2772409.2834659945</v>
      </c>
      <c r="W277" s="50">
        <f t="shared" si="209"/>
        <v>275678332.4893055</v>
      </c>
      <c r="X277" s="52">
        <f t="shared" si="250"/>
        <v>22973194.374108791</v>
      </c>
      <c r="Y277" s="51"/>
      <c r="Z277" s="6">
        <v>853</v>
      </c>
      <c r="AA277" s="6" t="s">
        <v>262</v>
      </c>
      <c r="AB277" s="7">
        <v>191331</v>
      </c>
      <c r="AC277" s="7">
        <v>154223522.61317027</v>
      </c>
      <c r="AD277" s="7">
        <v>-715643.65734761127</v>
      </c>
      <c r="AE277" s="53">
        <v>36845588</v>
      </c>
      <c r="AG277" s="37">
        <f t="shared" si="251"/>
        <v>191069110.61317027</v>
      </c>
      <c r="AH277" s="132"/>
      <c r="AI277" s="61">
        <v>83055953.159601212</v>
      </c>
      <c r="AJ277" s="134"/>
      <c r="AK277" s="61">
        <f t="shared" si="210"/>
        <v>274125063.77277148</v>
      </c>
      <c r="AM277" s="67">
        <f t="shared" si="252"/>
        <v>12744536.980933398</v>
      </c>
      <c r="AN277" s="34">
        <f t="shared" si="253"/>
        <v>4.8758555724708108E-2</v>
      </c>
      <c r="AO277" s="61">
        <f t="shared" si="254"/>
        <v>66.609890613300507</v>
      </c>
      <c r="AQ277" s="50">
        <v>8926442.9362000003</v>
      </c>
      <c r="AR277" s="51">
        <v>6152615.1800000016</v>
      </c>
      <c r="AS277" s="52">
        <f t="shared" si="211"/>
        <v>-2773827.7561999988</v>
      </c>
      <c r="AU277" s="70">
        <f t="shared" si="212"/>
        <v>271351236.01657146</v>
      </c>
      <c r="AV277" s="51"/>
      <c r="AW277" s="6">
        <v>853</v>
      </c>
      <c r="AX277" s="6" t="s">
        <v>262</v>
      </c>
      <c r="AY277" s="7">
        <v>191331</v>
      </c>
      <c r="AZ277" s="7">
        <v>154758837.69435388</v>
      </c>
      <c r="BA277" s="7">
        <v>-713740.21629350528</v>
      </c>
      <c r="BB277" s="53">
        <v>36845588</v>
      </c>
      <c r="BD277" s="37">
        <f t="shared" si="213"/>
        <v>191604425.69435388</v>
      </c>
      <c r="BE277" s="132"/>
      <c r="BF277" s="61">
        <v>83151572.144859195</v>
      </c>
      <c r="BG277" s="134"/>
      <c r="BH277" s="61">
        <f t="shared" si="214"/>
        <v>274755997.83921307</v>
      </c>
      <c r="BJ277" s="67">
        <f t="shared" si="255"/>
        <v>13375471.047374994</v>
      </c>
      <c r="BK277" s="34">
        <f t="shared" si="256"/>
        <v>5.1172408333338242E-2</v>
      </c>
      <c r="BL277" s="61">
        <f t="shared" si="257"/>
        <v>69.907495635181931</v>
      </c>
      <c r="BN277" s="50">
        <v>8926442.9362000003</v>
      </c>
      <c r="BO277" s="51">
        <v>6152615.1800000016</v>
      </c>
      <c r="BP277" s="52">
        <f t="shared" si="215"/>
        <v>-2773827.7561999988</v>
      </c>
      <c r="BR277" s="70">
        <f t="shared" si="216"/>
        <v>271982170.08301306</v>
      </c>
      <c r="BS277" s="51"/>
      <c r="BT277" s="6">
        <v>853</v>
      </c>
      <c r="BU277" s="6" t="s">
        <v>262</v>
      </c>
      <c r="BV277" s="7">
        <v>191331</v>
      </c>
      <c r="BW277" s="7">
        <v>154447995.42894325</v>
      </c>
      <c r="BX277" s="7">
        <v>-807325.7182799374</v>
      </c>
      <c r="BY277" s="53">
        <v>36845588</v>
      </c>
      <c r="CA277" s="37">
        <f t="shared" si="217"/>
        <v>191293583.42894325</v>
      </c>
      <c r="CB277" s="132"/>
      <c r="CC277" s="61">
        <v>83151572.144859195</v>
      </c>
      <c r="CD277" s="134"/>
      <c r="CE277" s="61">
        <f t="shared" si="218"/>
        <v>274445155.57380247</v>
      </c>
      <c r="CG277" s="67">
        <f t="shared" si="219"/>
        <v>13064628.781964391</v>
      </c>
      <c r="CH277" s="34">
        <f t="shared" si="220"/>
        <v>4.998317564938181E-2</v>
      </c>
      <c r="CI277" s="61">
        <f t="shared" si="259"/>
        <v>68.282864679348307</v>
      </c>
      <c r="CK277" s="50">
        <v>8926442.9362000003</v>
      </c>
      <c r="CL277" s="51">
        <v>6152615.1800000016</v>
      </c>
      <c r="CM277" s="52">
        <f t="shared" si="221"/>
        <v>-2773827.7561999988</v>
      </c>
      <c r="CO277" s="70">
        <f t="shared" si="222"/>
        <v>271671327.81760246</v>
      </c>
      <c r="CP277" s="51"/>
      <c r="CQ277" s="6">
        <v>853</v>
      </c>
      <c r="CR277" s="6" t="s">
        <v>262</v>
      </c>
      <c r="CS277" s="7">
        <v>191331</v>
      </c>
      <c r="CT277" s="7">
        <v>156585096.71434721</v>
      </c>
      <c r="CU277" s="7">
        <v>-807325.7182799374</v>
      </c>
      <c r="CV277" s="53">
        <v>36845588</v>
      </c>
      <c r="CX277" s="37">
        <f t="shared" si="223"/>
        <v>193430684.71434721</v>
      </c>
      <c r="CY277" s="132"/>
      <c r="CZ277" s="61">
        <v>83151572.144859195</v>
      </c>
      <c r="DA277" s="134"/>
      <c r="DB277" s="61">
        <f t="shared" si="224"/>
        <v>276582256.85920644</v>
      </c>
      <c r="DD277" s="67">
        <f t="shared" si="225"/>
        <v>15201730.067368358</v>
      </c>
      <c r="DE277" s="34">
        <f t="shared" si="226"/>
        <v>5.8159382621012647E-2</v>
      </c>
      <c r="DF277" s="61">
        <f t="shared" si="258"/>
        <v>79.452519807915905</v>
      </c>
      <c r="DH277" s="50">
        <v>8926442.9362000003</v>
      </c>
      <c r="DI277" s="51">
        <v>6152615.1800000016</v>
      </c>
      <c r="DJ277" s="52">
        <f t="shared" si="227"/>
        <v>-2773827.7561999988</v>
      </c>
      <c r="DL277" s="70">
        <f t="shared" si="228"/>
        <v>273808429.10300642</v>
      </c>
      <c r="DM277" s="51"/>
      <c r="DN277" s="6">
        <v>853</v>
      </c>
      <c r="DO277" s="6" t="s">
        <v>262</v>
      </c>
      <c r="DP277" s="7">
        <v>191331</v>
      </c>
      <c r="DQ277" s="7">
        <v>157321243.01513261</v>
      </c>
      <c r="DR277" s="7">
        <v>-781044.5313057903</v>
      </c>
      <c r="DS277" s="53">
        <v>36845588</v>
      </c>
      <c r="DU277" s="37">
        <f t="shared" si="229"/>
        <v>194166831.01513261</v>
      </c>
      <c r="DV277" s="132"/>
      <c r="DW277" s="61">
        <v>84358032.058154136</v>
      </c>
      <c r="DX277" s="134"/>
      <c r="DY277" s="61">
        <f t="shared" si="230"/>
        <v>278524863.07328677</v>
      </c>
      <c r="EA277" s="67">
        <f t="shared" si="231"/>
        <v>17144336.281448692</v>
      </c>
      <c r="EB277" s="34">
        <f t="shared" si="232"/>
        <v>6.5591482624496891E-2</v>
      </c>
      <c r="EC277" s="61">
        <f t="shared" si="233"/>
        <v>89.605637776673362</v>
      </c>
      <c r="EE277" s="50">
        <v>8926442.9362000003</v>
      </c>
      <c r="EF277" s="51">
        <v>6152615.1800000016</v>
      </c>
      <c r="EG277" s="52">
        <f t="shared" si="234"/>
        <v>-2773827.7561999988</v>
      </c>
      <c r="EI277" s="70">
        <f t="shared" si="235"/>
        <v>275751035.31708676</v>
      </c>
      <c r="EJ277" s="51"/>
      <c r="EK277" s="6">
        <v>853</v>
      </c>
      <c r="EL277" s="6" t="s">
        <v>262</v>
      </c>
      <c r="EM277" s="7">
        <v>191331</v>
      </c>
      <c r="EN277" s="7">
        <v>165109031.72735643</v>
      </c>
      <c r="EO277" s="7">
        <v>-781044.5313057903</v>
      </c>
      <c r="EP277" s="53">
        <v>36845588</v>
      </c>
      <c r="ER277" s="37">
        <v>201954619.72735643</v>
      </c>
      <c r="ES277" s="132"/>
      <c r="ET277" s="61">
        <v>84358032.058154136</v>
      </c>
      <c r="EU277" s="134"/>
      <c r="EV277" s="61">
        <v>286312651.78551054</v>
      </c>
      <c r="EX277" s="67">
        <v>33129619.173672467</v>
      </c>
      <c r="EY277" s="34">
        <v>0.13085244627930659</v>
      </c>
      <c r="EZ277" s="61">
        <v>173.15343135023844</v>
      </c>
      <c r="FB277" s="50">
        <v>8926442.9362000003</v>
      </c>
      <c r="FC277" s="51">
        <v>6152615.1800000016</v>
      </c>
      <c r="FD277" s="52">
        <v>-2773827.7561999988</v>
      </c>
      <c r="FF277" s="70">
        <v>283538824.02931052</v>
      </c>
      <c r="FG277" s="51"/>
      <c r="FH277" s="6">
        <v>853</v>
      </c>
      <c r="FI277" s="6" t="s">
        <v>262</v>
      </c>
      <c r="FJ277" s="7">
        <v>191331</v>
      </c>
      <c r="FK277" s="7">
        <v>164844761.94484407</v>
      </c>
      <c r="FL277" s="7">
        <v>-985380.40267854417</v>
      </c>
      <c r="FM277" s="53">
        <v>36845588</v>
      </c>
      <c r="FO277" s="37">
        <v>201690349.94484407</v>
      </c>
      <c r="FP277" s="132"/>
      <c r="FQ277" s="134">
        <v>84358032.058154136</v>
      </c>
      <c r="FS277" s="67">
        <v>32865349.39116016</v>
      </c>
      <c r="FT277" s="34">
        <v>0.12980865681290318</v>
      </c>
      <c r="FU277" s="61">
        <v>171.77221355222187</v>
      </c>
      <c r="FW277" s="6">
        <v>853</v>
      </c>
      <c r="FX277" s="6" t="s">
        <v>262</v>
      </c>
      <c r="FY277" s="7">
        <v>191331</v>
      </c>
      <c r="FZ277" s="7">
        <v>244055236.09954467</v>
      </c>
      <c r="GA277" s="7">
        <v>-903239.1216842368</v>
      </c>
      <c r="GB277" s="53">
        <v>36845588</v>
      </c>
      <c r="GD277" s="37">
        <f t="shared" si="236"/>
        <v>280900824.09954464</v>
      </c>
      <c r="GF277" s="67">
        <f t="shared" si="237"/>
        <v>19520297.307706565</v>
      </c>
      <c r="GG277" s="34">
        <f t="shared" si="238"/>
        <v>7.468152867888439E-2</v>
      </c>
      <c r="GH277" s="61">
        <f t="shared" si="239"/>
        <v>102.02370398788783</v>
      </c>
      <c r="GJ277" s="50">
        <v>8438673.7541799936</v>
      </c>
      <c r="GK277" s="51">
        <v>5632717.0813999996</v>
      </c>
      <c r="GL277" s="52">
        <f t="shared" si="240"/>
        <v>-2805956.6727799941</v>
      </c>
      <c r="GN277" s="70">
        <f t="shared" si="241"/>
        <v>278094867.42676467</v>
      </c>
      <c r="GO277" s="51"/>
      <c r="GP277" s="125">
        <v>2</v>
      </c>
      <c r="GQ277" s="51"/>
      <c r="GR277" s="106" t="s">
        <v>1169</v>
      </c>
      <c r="GS277" s="88">
        <v>189669</v>
      </c>
      <c r="GT277" s="88">
        <v>224534938.79183808</v>
      </c>
      <c r="GU277" s="88">
        <v>541192.43817454972</v>
      </c>
      <c r="GV277" s="88">
        <v>36845588</v>
      </c>
      <c r="GX277" s="97">
        <f t="shared" si="242"/>
        <v>261380526.79183808</v>
      </c>
      <c r="GZ277" s="88">
        <v>-2805956.6727799941</v>
      </c>
      <c r="HB277" s="97">
        <f t="shared" si="243"/>
        <v>258574570.11905807</v>
      </c>
      <c r="HD277" s="110">
        <v>853</v>
      </c>
      <c r="HE277" s="53"/>
    </row>
    <row r="278" spans="1:213" x14ac:dyDescent="0.25">
      <c r="A278" s="6">
        <v>854</v>
      </c>
      <c r="B278" s="6" t="s">
        <v>1170</v>
      </c>
      <c r="C278" s="7">
        <v>3438</v>
      </c>
      <c r="D278" s="7">
        <v>14296602.120287042</v>
      </c>
      <c r="E278" s="7">
        <v>2699050.9716296392</v>
      </c>
      <c r="F278" s="53">
        <v>-297954</v>
      </c>
      <c r="H278" s="37">
        <f t="shared" si="244"/>
        <v>13998648.120287042</v>
      </c>
      <c r="I278" s="132"/>
      <c r="J278" s="61">
        <v>1931542.5359466295</v>
      </c>
      <c r="K278" s="134"/>
      <c r="L278" s="134">
        <f t="shared" si="208"/>
        <v>15930190.656233672</v>
      </c>
      <c r="M278" s="190">
        <f t="shared" si="245"/>
        <v>4633.5633089684907</v>
      </c>
      <c r="O278" s="67">
        <f t="shared" si="246"/>
        <v>889641.17512531206</v>
      </c>
      <c r="P278" s="34">
        <f t="shared" si="247"/>
        <v>5.9149512871371046E-2</v>
      </c>
      <c r="Q278" s="61">
        <f t="shared" si="248"/>
        <v>258.76706664494242</v>
      </c>
      <c r="S278" s="50">
        <v>53789.954339999997</v>
      </c>
      <c r="T278" s="51">
        <v>10874.896000000001</v>
      </c>
      <c r="U278" s="52">
        <f t="shared" si="249"/>
        <v>-42915.058339999996</v>
      </c>
      <c r="W278" s="50">
        <f t="shared" si="209"/>
        <v>15887275.597893672</v>
      </c>
      <c r="X278" s="52">
        <f t="shared" si="250"/>
        <v>1323939.633157806</v>
      </c>
      <c r="Y278" s="51"/>
      <c r="Z278" s="6">
        <v>854</v>
      </c>
      <c r="AA278" s="6" t="s">
        <v>263</v>
      </c>
      <c r="AB278" s="7">
        <v>3438</v>
      </c>
      <c r="AC278" s="7">
        <v>14296602.120287042</v>
      </c>
      <c r="AD278" s="7">
        <v>2699050.9716296392</v>
      </c>
      <c r="AE278" s="53">
        <v>-259709</v>
      </c>
      <c r="AG278" s="37">
        <f t="shared" si="251"/>
        <v>14036893.120287042</v>
      </c>
      <c r="AH278" s="132"/>
      <c r="AI278" s="61">
        <v>1931542.5359466295</v>
      </c>
      <c r="AJ278" s="134"/>
      <c r="AK278" s="61">
        <f t="shared" si="210"/>
        <v>15968435.656233672</v>
      </c>
      <c r="AM278" s="67">
        <f t="shared" si="252"/>
        <v>927886.17512531206</v>
      </c>
      <c r="AN278" s="34">
        <f t="shared" si="253"/>
        <v>6.1692305609630876E-2</v>
      </c>
      <c r="AO278" s="61">
        <f t="shared" si="254"/>
        <v>269.89126676128916</v>
      </c>
      <c r="AQ278" s="50">
        <v>53949.737999999998</v>
      </c>
      <c r="AR278" s="51">
        <v>10907.2</v>
      </c>
      <c r="AS278" s="52">
        <f t="shared" si="211"/>
        <v>-43042.538</v>
      </c>
      <c r="AU278" s="70">
        <f t="shared" si="212"/>
        <v>15925393.118233671</v>
      </c>
      <c r="AV278" s="51"/>
      <c r="AW278" s="6">
        <v>854</v>
      </c>
      <c r="AX278" s="6" t="s">
        <v>263</v>
      </c>
      <c r="AY278" s="7">
        <v>3438</v>
      </c>
      <c r="AZ278" s="7">
        <v>14270256.742470091</v>
      </c>
      <c r="BA278" s="7">
        <v>2699135.2116296398</v>
      </c>
      <c r="BB278" s="53">
        <v>-259709</v>
      </c>
      <c r="BD278" s="37">
        <f t="shared" si="213"/>
        <v>14010547.742470091</v>
      </c>
      <c r="BE278" s="132"/>
      <c r="BF278" s="61">
        <v>1943023.6420211727</v>
      </c>
      <c r="BG278" s="134"/>
      <c r="BH278" s="61">
        <f t="shared" si="214"/>
        <v>15953571.384491265</v>
      </c>
      <c r="BJ278" s="67">
        <f t="shared" si="255"/>
        <v>913021.90338290483</v>
      </c>
      <c r="BK278" s="34">
        <f t="shared" si="256"/>
        <v>6.0704025775767265E-2</v>
      </c>
      <c r="BL278" s="61">
        <f t="shared" si="257"/>
        <v>265.56774385773844</v>
      </c>
      <c r="BN278" s="50">
        <v>53949.737999999998</v>
      </c>
      <c r="BO278" s="51">
        <v>10907.2</v>
      </c>
      <c r="BP278" s="52">
        <f t="shared" si="215"/>
        <v>-43042.538</v>
      </c>
      <c r="BR278" s="70">
        <f t="shared" si="216"/>
        <v>15910528.846491264</v>
      </c>
      <c r="BS278" s="51"/>
      <c r="BT278" s="6">
        <v>854</v>
      </c>
      <c r="BU278" s="6" t="s">
        <v>263</v>
      </c>
      <c r="BV278" s="7">
        <v>3438</v>
      </c>
      <c r="BW278" s="7">
        <v>14273451.303157687</v>
      </c>
      <c r="BX278" s="7">
        <v>2704149.7285028659</v>
      </c>
      <c r="BY278" s="53">
        <v>-259709</v>
      </c>
      <c r="CA278" s="37">
        <f t="shared" si="217"/>
        <v>14013742.303157687</v>
      </c>
      <c r="CB278" s="132"/>
      <c r="CC278" s="61">
        <v>1943023.6420211727</v>
      </c>
      <c r="CD278" s="134"/>
      <c r="CE278" s="61">
        <f t="shared" si="218"/>
        <v>15956765.945178859</v>
      </c>
      <c r="CG278" s="67">
        <f t="shared" si="219"/>
        <v>916216.46407049894</v>
      </c>
      <c r="CH278" s="34">
        <f t="shared" si="220"/>
        <v>6.0916422316971204E-2</v>
      </c>
      <c r="CI278" s="61">
        <f t="shared" si="259"/>
        <v>266.49693544807997</v>
      </c>
      <c r="CK278" s="50">
        <v>53949.737999999998</v>
      </c>
      <c r="CL278" s="51">
        <v>10907.2</v>
      </c>
      <c r="CM278" s="52">
        <f t="shared" si="221"/>
        <v>-43042.538</v>
      </c>
      <c r="CO278" s="70">
        <f t="shared" si="222"/>
        <v>15913723.407178858</v>
      </c>
      <c r="CP278" s="51"/>
      <c r="CQ278" s="6">
        <v>854</v>
      </c>
      <c r="CR278" s="6" t="s">
        <v>263</v>
      </c>
      <c r="CS278" s="7">
        <v>3438</v>
      </c>
      <c r="CT278" s="7">
        <v>14138166.295567214</v>
      </c>
      <c r="CU278" s="7">
        <v>2704149.7285028659</v>
      </c>
      <c r="CV278" s="53">
        <v>-259709</v>
      </c>
      <c r="CX278" s="37">
        <f t="shared" si="223"/>
        <v>13878457.295567214</v>
      </c>
      <c r="CY278" s="132"/>
      <c r="CZ278" s="61">
        <v>1943023.6420211727</v>
      </c>
      <c r="DA278" s="134"/>
      <c r="DB278" s="61">
        <f t="shared" si="224"/>
        <v>15821480.937588386</v>
      </c>
      <c r="DD278" s="67">
        <f t="shared" si="225"/>
        <v>780931.45648002625</v>
      </c>
      <c r="DE278" s="34">
        <f t="shared" si="226"/>
        <v>5.1921737132071738E-2</v>
      </c>
      <c r="DF278" s="61">
        <f t="shared" si="258"/>
        <v>227.14702050029851</v>
      </c>
      <c r="DH278" s="50">
        <v>53949.737999999998</v>
      </c>
      <c r="DI278" s="51">
        <v>10907.2</v>
      </c>
      <c r="DJ278" s="52">
        <f t="shared" si="227"/>
        <v>-43042.538</v>
      </c>
      <c r="DL278" s="70">
        <f t="shared" si="228"/>
        <v>15778438.399588386</v>
      </c>
      <c r="DM278" s="51"/>
      <c r="DN278" s="6">
        <v>854</v>
      </c>
      <c r="DO278" s="6" t="s">
        <v>263</v>
      </c>
      <c r="DP278" s="7">
        <v>3438</v>
      </c>
      <c r="DQ278" s="7">
        <v>14208601.771953581</v>
      </c>
      <c r="DR278" s="7">
        <v>2732955.6508646011</v>
      </c>
      <c r="DS278" s="53">
        <v>-259709</v>
      </c>
      <c r="DU278" s="37">
        <f t="shared" si="229"/>
        <v>13948892.771953581</v>
      </c>
      <c r="DV278" s="132"/>
      <c r="DW278" s="61">
        <v>1947630.1688049857</v>
      </c>
      <c r="DX278" s="134"/>
      <c r="DY278" s="61">
        <f t="shared" si="230"/>
        <v>15896522.940758567</v>
      </c>
      <c r="EA278" s="67">
        <f t="shared" si="231"/>
        <v>855973.45965020731</v>
      </c>
      <c r="EB278" s="34">
        <f t="shared" si="232"/>
        <v>5.6911049740925382E-2</v>
      </c>
      <c r="EC278" s="61">
        <f t="shared" si="233"/>
        <v>248.97424655328891</v>
      </c>
      <c r="EE278" s="50">
        <v>53949.737999999998</v>
      </c>
      <c r="EF278" s="51">
        <v>10907.2</v>
      </c>
      <c r="EG278" s="52">
        <f t="shared" si="234"/>
        <v>-43042.538</v>
      </c>
      <c r="EI278" s="70">
        <f t="shared" si="235"/>
        <v>15853480.402758567</v>
      </c>
      <c r="EJ278" s="51"/>
      <c r="EK278" s="6">
        <v>854</v>
      </c>
      <c r="EL278" s="6" t="s">
        <v>263</v>
      </c>
      <c r="EM278" s="7">
        <v>3438</v>
      </c>
      <c r="EN278" s="7">
        <v>14391937.979607904</v>
      </c>
      <c r="EO278" s="7">
        <v>2732955.6508646011</v>
      </c>
      <c r="EP278" s="53">
        <v>-259709</v>
      </c>
      <c r="ER278" s="37">
        <v>14132228.979607904</v>
      </c>
      <c r="ES278" s="132"/>
      <c r="ET278" s="61">
        <v>1947630.1688049857</v>
      </c>
      <c r="EU278" s="134"/>
      <c r="EV278" s="61">
        <v>16079859.148412891</v>
      </c>
      <c r="EX278" s="67">
        <v>1191011.86730453</v>
      </c>
      <c r="EY278" s="34">
        <v>7.999355791739092E-2</v>
      </c>
      <c r="EZ278" s="61">
        <v>346.42579037362708</v>
      </c>
      <c r="FB278" s="50">
        <v>53949.737999999998</v>
      </c>
      <c r="FC278" s="51">
        <v>10907.2</v>
      </c>
      <c r="FD278" s="52">
        <v>-43042.538</v>
      </c>
      <c r="FF278" s="70">
        <v>16036816.61041289</v>
      </c>
      <c r="FG278" s="51"/>
      <c r="FH278" s="6">
        <v>854</v>
      </c>
      <c r="FI278" s="6" t="s">
        <v>263</v>
      </c>
      <c r="FJ278" s="7">
        <v>3438</v>
      </c>
      <c r="FK278" s="7">
        <v>14397709.496547053</v>
      </c>
      <c r="FL278" s="7">
        <v>2739847.4953925149</v>
      </c>
      <c r="FM278" s="53">
        <v>-259709</v>
      </c>
      <c r="FO278" s="37">
        <v>14138000.496547053</v>
      </c>
      <c r="FP278" s="132"/>
      <c r="FQ278" s="134">
        <v>1947630.1688049857</v>
      </c>
      <c r="FS278" s="67">
        <v>1196783.3842436783</v>
      </c>
      <c r="FT278" s="34">
        <v>8.0381198198077486E-2</v>
      </c>
      <c r="FU278" s="61">
        <v>348.10453293882438</v>
      </c>
      <c r="FW278" s="6">
        <v>854</v>
      </c>
      <c r="FX278" s="6" t="s">
        <v>263</v>
      </c>
      <c r="FY278" s="7">
        <v>3438</v>
      </c>
      <c r="FZ278" s="7">
        <v>16085033.355661616</v>
      </c>
      <c r="GA278" s="7">
        <v>2581852.4311245536</v>
      </c>
      <c r="GB278" s="53">
        <v>-259709</v>
      </c>
      <c r="GD278" s="37">
        <f t="shared" si="236"/>
        <v>15825324.355661616</v>
      </c>
      <c r="GF278" s="67">
        <f t="shared" si="237"/>
        <v>784774.87455325574</v>
      </c>
      <c r="GG278" s="34">
        <f t="shared" si="238"/>
        <v>5.2177274210557935E-2</v>
      </c>
      <c r="GH278" s="61">
        <f t="shared" si="239"/>
        <v>228.26494315103426</v>
      </c>
      <c r="GJ278" s="50">
        <v>64972.073479999992</v>
      </c>
      <c r="GK278" s="51">
        <v>6600.17</v>
      </c>
      <c r="GL278" s="52">
        <f t="shared" si="240"/>
        <v>-58371.903479999994</v>
      </c>
      <c r="GN278" s="70">
        <f t="shared" si="241"/>
        <v>15766952.452181615</v>
      </c>
      <c r="GO278" s="51"/>
      <c r="GP278" s="125">
        <v>19</v>
      </c>
      <c r="GQ278" s="51"/>
      <c r="GR278" s="106" t="s">
        <v>1170</v>
      </c>
      <c r="GS278" s="88">
        <v>3510</v>
      </c>
      <c r="GT278" s="88">
        <v>15300258.48110836</v>
      </c>
      <c r="GU278" s="88">
        <v>2579675.1607134165</v>
      </c>
      <c r="GV278" s="88">
        <v>-259709</v>
      </c>
      <c r="GX278" s="97">
        <f t="shared" si="242"/>
        <v>15040549.48110836</v>
      </c>
      <c r="GZ278" s="88">
        <v>-58371.903479999994</v>
      </c>
      <c r="HB278" s="97">
        <f t="shared" si="243"/>
        <v>14982177.577628359</v>
      </c>
      <c r="HD278" s="110">
        <v>854</v>
      </c>
      <c r="HE278" s="53"/>
    </row>
    <row r="279" spans="1:213" x14ac:dyDescent="0.25">
      <c r="A279" s="6">
        <v>857</v>
      </c>
      <c r="B279" s="6" t="s">
        <v>1171</v>
      </c>
      <c r="C279" s="7">
        <v>2551</v>
      </c>
      <c r="D279" s="7">
        <v>8398903.3048100602</v>
      </c>
      <c r="E279" s="7">
        <v>2569916.5109896702</v>
      </c>
      <c r="F279" s="53">
        <v>-27843</v>
      </c>
      <c r="H279" s="37">
        <f t="shared" si="244"/>
        <v>8371060.3048100602</v>
      </c>
      <c r="I279" s="132"/>
      <c r="J279" s="61">
        <v>1506213.8938067795</v>
      </c>
      <c r="K279" s="134"/>
      <c r="L279" s="134">
        <f t="shared" si="208"/>
        <v>9877274.1986168399</v>
      </c>
      <c r="M279" s="190">
        <f t="shared" si="245"/>
        <v>3871.922461237491</v>
      </c>
      <c r="O279" s="67">
        <f t="shared" si="246"/>
        <v>209721.29894543439</v>
      </c>
      <c r="P279" s="34">
        <f t="shared" si="247"/>
        <v>2.1693317959766499E-2</v>
      </c>
      <c r="Q279" s="61">
        <f t="shared" si="248"/>
        <v>82.211406877865301</v>
      </c>
      <c r="S279" s="50">
        <v>83532.794900000008</v>
      </c>
      <c r="T279" s="51">
        <v>932522.33200000017</v>
      </c>
      <c r="U279" s="52">
        <f t="shared" si="249"/>
        <v>848989.53710000019</v>
      </c>
      <c r="W279" s="50">
        <f t="shared" si="209"/>
        <v>10726263.73571684</v>
      </c>
      <c r="X279" s="52">
        <f t="shared" si="250"/>
        <v>893855.31130973669</v>
      </c>
      <c r="Y279" s="51"/>
      <c r="Z279" s="6">
        <v>857</v>
      </c>
      <c r="AA279" s="6" t="s">
        <v>264</v>
      </c>
      <c r="AB279" s="7">
        <v>2551</v>
      </c>
      <c r="AC279" s="7">
        <v>8398903.3048100583</v>
      </c>
      <c r="AD279" s="7">
        <v>2569916.5109896702</v>
      </c>
      <c r="AE279" s="53">
        <v>-55846</v>
      </c>
      <c r="AG279" s="37">
        <f t="shared" si="251"/>
        <v>8343057.3048100583</v>
      </c>
      <c r="AH279" s="132"/>
      <c r="AI279" s="61">
        <v>1506213.8938067795</v>
      </c>
      <c r="AJ279" s="134"/>
      <c r="AK279" s="61">
        <f t="shared" si="210"/>
        <v>9849271.1986168381</v>
      </c>
      <c r="AM279" s="67">
        <f t="shared" si="252"/>
        <v>181718.29894543253</v>
      </c>
      <c r="AN279" s="34">
        <f t="shared" si="253"/>
        <v>1.879672144867281E-2</v>
      </c>
      <c r="AO279" s="61">
        <f t="shared" si="254"/>
        <v>71.234143059754032</v>
      </c>
      <c r="AQ279" s="50">
        <v>83780.929999999993</v>
      </c>
      <c r="AR279" s="51">
        <v>935292.39999999991</v>
      </c>
      <c r="AS279" s="52">
        <f t="shared" si="211"/>
        <v>851511.47</v>
      </c>
      <c r="AU279" s="70">
        <f t="shared" si="212"/>
        <v>10700782.668616839</v>
      </c>
      <c r="AV279" s="51"/>
      <c r="AW279" s="6">
        <v>857</v>
      </c>
      <c r="AX279" s="6" t="s">
        <v>264</v>
      </c>
      <c r="AY279" s="7">
        <v>2551</v>
      </c>
      <c r="AZ279" s="7">
        <v>8387293.0636194721</v>
      </c>
      <c r="BA279" s="7">
        <v>2569978.8389896704</v>
      </c>
      <c r="BB279" s="53">
        <v>-55846</v>
      </c>
      <c r="BD279" s="37">
        <f t="shared" si="213"/>
        <v>8331447.0636194721</v>
      </c>
      <c r="BE279" s="132"/>
      <c r="BF279" s="61">
        <v>1493542.33523128</v>
      </c>
      <c r="BG279" s="134"/>
      <c r="BH279" s="61">
        <f t="shared" si="214"/>
        <v>9824989.398850752</v>
      </c>
      <c r="BJ279" s="67">
        <f t="shared" si="255"/>
        <v>157436.49917934649</v>
      </c>
      <c r="BK279" s="34">
        <f t="shared" si="256"/>
        <v>1.628504139705278E-2</v>
      </c>
      <c r="BL279" s="61">
        <f t="shared" si="257"/>
        <v>61.715601403115045</v>
      </c>
      <c r="BN279" s="50">
        <v>83780.929999999993</v>
      </c>
      <c r="BO279" s="51">
        <v>935292.39999999991</v>
      </c>
      <c r="BP279" s="52">
        <f t="shared" si="215"/>
        <v>851511.47</v>
      </c>
      <c r="BR279" s="70">
        <f t="shared" si="216"/>
        <v>10676500.868850753</v>
      </c>
      <c r="BS279" s="51"/>
      <c r="BT279" s="6">
        <v>857</v>
      </c>
      <c r="BU279" s="6" t="s">
        <v>264</v>
      </c>
      <c r="BV279" s="7">
        <v>2551</v>
      </c>
      <c r="BW279" s="7">
        <v>8394645.5417415332</v>
      </c>
      <c r="BX279" s="7">
        <v>2578005.7474612538</v>
      </c>
      <c r="BY279" s="53">
        <v>-55846</v>
      </c>
      <c r="CA279" s="37">
        <f t="shared" si="217"/>
        <v>8338799.5417415332</v>
      </c>
      <c r="CB279" s="132"/>
      <c r="CC279" s="61">
        <v>1493542.33523128</v>
      </c>
      <c r="CD279" s="134"/>
      <c r="CE279" s="61">
        <f t="shared" si="218"/>
        <v>9832341.8769728132</v>
      </c>
      <c r="CG279" s="67">
        <f t="shared" si="219"/>
        <v>164788.97730140761</v>
      </c>
      <c r="CH279" s="34">
        <f t="shared" si="220"/>
        <v>1.7045572857119683E-2</v>
      </c>
      <c r="CI279" s="61">
        <f t="shared" si="259"/>
        <v>64.59779588451886</v>
      </c>
      <c r="CK279" s="50">
        <v>83780.929999999993</v>
      </c>
      <c r="CL279" s="51">
        <v>935292.39999999991</v>
      </c>
      <c r="CM279" s="52">
        <f t="shared" si="221"/>
        <v>851511.47</v>
      </c>
      <c r="CO279" s="70">
        <f t="shared" si="222"/>
        <v>10683853.346972814</v>
      </c>
      <c r="CP279" s="51"/>
      <c r="CQ279" s="6">
        <v>857</v>
      </c>
      <c r="CR279" s="6" t="s">
        <v>264</v>
      </c>
      <c r="CS279" s="7">
        <v>2551</v>
      </c>
      <c r="CT279" s="7">
        <v>8542264.9873607866</v>
      </c>
      <c r="CU279" s="7">
        <v>2578005.7474612538</v>
      </c>
      <c r="CV279" s="53">
        <v>-55846</v>
      </c>
      <c r="CX279" s="37">
        <f t="shared" si="223"/>
        <v>8486418.9873607866</v>
      </c>
      <c r="CY279" s="132"/>
      <c r="CZ279" s="61">
        <v>1493542.33523128</v>
      </c>
      <c r="DA279" s="134"/>
      <c r="DB279" s="61">
        <f t="shared" si="224"/>
        <v>9979961.3225920666</v>
      </c>
      <c r="DD279" s="67">
        <f t="shared" si="225"/>
        <v>312408.42292066105</v>
      </c>
      <c r="DE279" s="34">
        <f t="shared" si="226"/>
        <v>3.231515008635532E-2</v>
      </c>
      <c r="DF279" s="61">
        <f t="shared" si="258"/>
        <v>122.46508150555117</v>
      </c>
      <c r="DH279" s="50">
        <v>83780.929999999993</v>
      </c>
      <c r="DI279" s="51">
        <v>935292.39999999991</v>
      </c>
      <c r="DJ279" s="52">
        <f t="shared" si="227"/>
        <v>851511.47</v>
      </c>
      <c r="DL279" s="70">
        <f t="shared" si="228"/>
        <v>10831472.792592067</v>
      </c>
      <c r="DM279" s="51"/>
      <c r="DN279" s="6">
        <v>857</v>
      </c>
      <c r="DO279" s="6" t="s">
        <v>264</v>
      </c>
      <c r="DP279" s="7">
        <v>2551</v>
      </c>
      <c r="DQ279" s="7">
        <v>8569216.694360666</v>
      </c>
      <c r="DR279" s="7">
        <v>2588085.3404644933</v>
      </c>
      <c r="DS279" s="53">
        <v>-55846</v>
      </c>
      <c r="DU279" s="37">
        <f t="shared" si="229"/>
        <v>8513370.694360666</v>
      </c>
      <c r="DV279" s="132"/>
      <c r="DW279" s="61">
        <v>1493035.6681629799</v>
      </c>
      <c r="DX279" s="134"/>
      <c r="DY279" s="61">
        <f t="shared" si="230"/>
        <v>10006406.362523645</v>
      </c>
      <c r="EA279" s="67">
        <f t="shared" si="231"/>
        <v>338853.46285223961</v>
      </c>
      <c r="EB279" s="34">
        <f t="shared" si="232"/>
        <v>3.505059308894571E-2</v>
      </c>
      <c r="EC279" s="61">
        <f t="shared" si="233"/>
        <v>132.83162009103864</v>
      </c>
      <c r="EE279" s="50">
        <v>83780.929999999993</v>
      </c>
      <c r="EF279" s="51">
        <v>935292.39999999991</v>
      </c>
      <c r="EG279" s="52">
        <f t="shared" si="234"/>
        <v>851511.47</v>
      </c>
      <c r="EI279" s="70">
        <f t="shared" si="235"/>
        <v>10857917.832523646</v>
      </c>
      <c r="EJ279" s="51"/>
      <c r="EK279" s="6">
        <v>857</v>
      </c>
      <c r="EL279" s="6" t="s">
        <v>264</v>
      </c>
      <c r="EM279" s="7">
        <v>2551</v>
      </c>
      <c r="EN279" s="7">
        <v>8704254.8055629507</v>
      </c>
      <c r="EO279" s="7">
        <v>2588085.3404644933</v>
      </c>
      <c r="EP279" s="53">
        <v>-55846</v>
      </c>
      <c r="ER279" s="37">
        <v>8648408.8055629507</v>
      </c>
      <c r="ES279" s="132"/>
      <c r="ET279" s="61">
        <v>1493035.6681629799</v>
      </c>
      <c r="EU279" s="134"/>
      <c r="EV279" s="61">
        <v>10141444.47372593</v>
      </c>
      <c r="EX279" s="67">
        <v>586133.91405452415</v>
      </c>
      <c r="EY279" s="34">
        <v>6.1341168389474149E-2</v>
      </c>
      <c r="EZ279" s="61">
        <v>229.76633244003298</v>
      </c>
      <c r="FB279" s="50">
        <v>83780.929999999993</v>
      </c>
      <c r="FC279" s="51">
        <v>935292.39999999991</v>
      </c>
      <c r="FD279" s="52">
        <v>851511.47</v>
      </c>
      <c r="FF279" s="70">
        <v>10992955.943725931</v>
      </c>
      <c r="FG279" s="51"/>
      <c r="FH279" s="6">
        <v>857</v>
      </c>
      <c r="FI279" s="6" t="s">
        <v>264</v>
      </c>
      <c r="FJ279" s="7">
        <v>2551</v>
      </c>
      <c r="FK279" s="7">
        <v>8702258.533012595</v>
      </c>
      <c r="FL279" s="7">
        <v>2586885.3772078925</v>
      </c>
      <c r="FM279" s="53">
        <v>-55846</v>
      </c>
      <c r="FO279" s="37">
        <v>8646412.533012595</v>
      </c>
      <c r="FP279" s="132"/>
      <c r="FQ279" s="134">
        <v>1493035.6681629799</v>
      </c>
      <c r="FS279" s="67">
        <v>584137.64150416851</v>
      </c>
      <c r="FT279" s="34">
        <v>6.1132250789372171E-2</v>
      </c>
      <c r="FU279" s="61">
        <v>228.98378733993277</v>
      </c>
      <c r="FW279" s="6">
        <v>857</v>
      </c>
      <c r="FX279" s="6" t="s">
        <v>264</v>
      </c>
      <c r="FY279" s="7">
        <v>2551</v>
      </c>
      <c r="FZ279" s="7">
        <v>10163156.307774909</v>
      </c>
      <c r="GA279" s="7">
        <v>2633597.3685907978</v>
      </c>
      <c r="GB279" s="53">
        <v>-55846</v>
      </c>
      <c r="GD279" s="37">
        <f t="shared" si="236"/>
        <v>10107310.307774909</v>
      </c>
      <c r="GF279" s="67">
        <f t="shared" si="237"/>
        <v>439757.40810350329</v>
      </c>
      <c r="GG279" s="34">
        <f t="shared" si="238"/>
        <v>4.54879753612158E-2</v>
      </c>
      <c r="GH279" s="61">
        <f t="shared" si="239"/>
        <v>172.38628306683782</v>
      </c>
      <c r="GJ279" s="50">
        <v>113654.9274</v>
      </c>
      <c r="GK279" s="51">
        <v>677177.44200000016</v>
      </c>
      <c r="GL279" s="52">
        <f t="shared" si="240"/>
        <v>563522.51460000011</v>
      </c>
      <c r="GN279" s="70">
        <f t="shared" si="241"/>
        <v>10670832.822374908</v>
      </c>
      <c r="GO279" s="51"/>
      <c r="GP279" s="125">
        <v>11</v>
      </c>
      <c r="GQ279" s="51"/>
      <c r="GR279" s="106" t="s">
        <v>1171</v>
      </c>
      <c r="GS279" s="88">
        <v>2597</v>
      </c>
      <c r="GT279" s="88">
        <v>9723398.8996714056</v>
      </c>
      <c r="GU279" s="88">
        <v>2622160.0680278055</v>
      </c>
      <c r="GV279" s="88">
        <v>-55846</v>
      </c>
      <c r="GX279" s="97">
        <f t="shared" si="242"/>
        <v>9667552.8996714056</v>
      </c>
      <c r="GZ279" s="88">
        <v>563522.51460000011</v>
      </c>
      <c r="HB279" s="97">
        <f t="shared" si="243"/>
        <v>10231075.414271405</v>
      </c>
      <c r="HD279" s="110">
        <v>857</v>
      </c>
      <c r="HE279" s="53"/>
    </row>
    <row r="280" spans="1:213" x14ac:dyDescent="0.25">
      <c r="A280" s="6">
        <v>858</v>
      </c>
      <c r="B280" s="6" t="s">
        <v>1172</v>
      </c>
      <c r="C280" s="7">
        <v>38664</v>
      </c>
      <c r="D280" s="7">
        <v>20219255.393264655</v>
      </c>
      <c r="E280" s="7">
        <v>-9744577.1882915236</v>
      </c>
      <c r="F280" s="53">
        <v>-3244186</v>
      </c>
      <c r="H280" s="37">
        <f t="shared" si="244"/>
        <v>16975069.393264655</v>
      </c>
      <c r="I280" s="132"/>
      <c r="J280" s="61">
        <v>11676128.688829655</v>
      </c>
      <c r="K280" s="134"/>
      <c r="L280" s="134">
        <f t="shared" si="208"/>
        <v>28651198.082094312</v>
      </c>
      <c r="M280" s="190">
        <f t="shared" si="245"/>
        <v>741.03036628632094</v>
      </c>
      <c r="O280" s="67">
        <f t="shared" si="246"/>
        <v>3425709.5193828791</v>
      </c>
      <c r="P280" s="34">
        <f t="shared" si="247"/>
        <v>0.13580349537597447</v>
      </c>
      <c r="Q280" s="61">
        <f t="shared" si="248"/>
        <v>88.602046332062883</v>
      </c>
      <c r="S280" s="50">
        <v>1648235.9405340001</v>
      </c>
      <c r="T280" s="51">
        <v>2664009.6794999996</v>
      </c>
      <c r="U280" s="52">
        <f t="shared" si="249"/>
        <v>1015773.7389659996</v>
      </c>
      <c r="W280" s="50">
        <f t="shared" si="209"/>
        <v>29666971.821060311</v>
      </c>
      <c r="X280" s="52">
        <f t="shared" si="250"/>
        <v>2472247.6517550261</v>
      </c>
      <c r="Y280" s="51"/>
      <c r="Z280" s="6">
        <v>858</v>
      </c>
      <c r="AA280" s="6" t="s">
        <v>265</v>
      </c>
      <c r="AB280" s="7">
        <v>38664</v>
      </c>
      <c r="AC280" s="7">
        <v>20219255.393264655</v>
      </c>
      <c r="AD280" s="7">
        <v>-9744577.1882915236</v>
      </c>
      <c r="AE280" s="53">
        <v>-3459540</v>
      </c>
      <c r="AG280" s="37">
        <f t="shared" si="251"/>
        <v>16759715.393264655</v>
      </c>
      <c r="AH280" s="132"/>
      <c r="AI280" s="61">
        <v>11676128.688829655</v>
      </c>
      <c r="AJ280" s="134"/>
      <c r="AK280" s="61">
        <f t="shared" si="210"/>
        <v>28435844.082094312</v>
      </c>
      <c r="AM280" s="67">
        <f t="shared" si="252"/>
        <v>3210355.5193828791</v>
      </c>
      <c r="AN280" s="34">
        <f t="shared" si="253"/>
        <v>0.12726633664207632</v>
      </c>
      <c r="AO280" s="61">
        <f t="shared" si="254"/>
        <v>83.032162202122876</v>
      </c>
      <c r="AQ280" s="50">
        <v>1653132.0437999992</v>
      </c>
      <c r="AR280" s="51">
        <v>2671923.1500000004</v>
      </c>
      <c r="AS280" s="52">
        <f t="shared" si="211"/>
        <v>1018791.1062000012</v>
      </c>
      <c r="AU280" s="70">
        <f t="shared" si="212"/>
        <v>29454635.188294314</v>
      </c>
      <c r="AV280" s="51"/>
      <c r="AW280" s="6">
        <v>858</v>
      </c>
      <c r="AX280" s="6" t="s">
        <v>265</v>
      </c>
      <c r="AY280" s="7">
        <v>38664</v>
      </c>
      <c r="AZ280" s="7">
        <v>20120359.963377725</v>
      </c>
      <c r="BA280" s="7">
        <v>-9744141.9935660623</v>
      </c>
      <c r="BB280" s="53">
        <v>-3459540</v>
      </c>
      <c r="BD280" s="37">
        <f t="shared" si="213"/>
        <v>16660819.963377725</v>
      </c>
      <c r="BE280" s="132"/>
      <c r="BF280" s="61">
        <v>11738465.724013682</v>
      </c>
      <c r="BG280" s="134"/>
      <c r="BH280" s="61">
        <f t="shared" si="214"/>
        <v>28399285.687391408</v>
      </c>
      <c r="BJ280" s="67">
        <f t="shared" si="255"/>
        <v>3173797.1246799752</v>
      </c>
      <c r="BK280" s="34">
        <f t="shared" si="256"/>
        <v>0.12581707255301741</v>
      </c>
      <c r="BL280" s="61">
        <f t="shared" si="257"/>
        <v>82.086621267328141</v>
      </c>
      <c r="BN280" s="50">
        <v>1653132.0437999992</v>
      </c>
      <c r="BO280" s="51">
        <v>2671923.1500000004</v>
      </c>
      <c r="BP280" s="52">
        <f t="shared" si="215"/>
        <v>1018791.1062000012</v>
      </c>
      <c r="BR280" s="70">
        <f t="shared" si="216"/>
        <v>29418076.79359141</v>
      </c>
      <c r="BS280" s="51"/>
      <c r="BT280" s="6">
        <v>858</v>
      </c>
      <c r="BU280" s="6" t="s">
        <v>265</v>
      </c>
      <c r="BV280" s="7">
        <v>38664</v>
      </c>
      <c r="BW280" s="7">
        <v>20102995.312174924</v>
      </c>
      <c r="BX280" s="7">
        <v>-9713337.0377400797</v>
      </c>
      <c r="BY280" s="53">
        <v>-3459540</v>
      </c>
      <c r="CA280" s="37">
        <f t="shared" si="217"/>
        <v>16643455.312174924</v>
      </c>
      <c r="CB280" s="132"/>
      <c r="CC280" s="61">
        <v>11738465.724013682</v>
      </c>
      <c r="CD280" s="134"/>
      <c r="CE280" s="61">
        <f t="shared" si="218"/>
        <v>28381921.036188606</v>
      </c>
      <c r="CG280" s="67">
        <f t="shared" si="219"/>
        <v>3156432.4734771736</v>
      </c>
      <c r="CH280" s="34">
        <f t="shared" si="220"/>
        <v>0.12512869535232882</v>
      </c>
      <c r="CI280" s="61">
        <f t="shared" si="259"/>
        <v>81.63750448678806</v>
      </c>
      <c r="CK280" s="50">
        <v>1653132.0437999992</v>
      </c>
      <c r="CL280" s="51">
        <v>2671923.1500000004</v>
      </c>
      <c r="CM280" s="52">
        <f t="shared" si="221"/>
        <v>1018791.1062000012</v>
      </c>
      <c r="CO280" s="70">
        <f t="shared" si="222"/>
        <v>29400712.142388608</v>
      </c>
      <c r="CP280" s="51"/>
      <c r="CQ280" s="6">
        <v>858</v>
      </c>
      <c r="CR280" s="6" t="s">
        <v>265</v>
      </c>
      <c r="CS280" s="7">
        <v>38664</v>
      </c>
      <c r="CT280" s="7">
        <v>19328800.430251069</v>
      </c>
      <c r="CU280" s="7">
        <v>-9713337.0377400797</v>
      </c>
      <c r="CV280" s="53">
        <v>-3459540</v>
      </c>
      <c r="CX280" s="37">
        <f t="shared" si="223"/>
        <v>15869260.430251069</v>
      </c>
      <c r="CY280" s="132"/>
      <c r="CZ280" s="61">
        <v>11738465.724013682</v>
      </c>
      <c r="DA280" s="134"/>
      <c r="DB280" s="61">
        <f t="shared" si="224"/>
        <v>27607726.154264752</v>
      </c>
      <c r="DD280" s="67">
        <f t="shared" si="225"/>
        <v>2382237.5915533192</v>
      </c>
      <c r="DE280" s="34">
        <f t="shared" si="226"/>
        <v>9.4437718644417717E-2</v>
      </c>
      <c r="DF280" s="61">
        <f t="shared" si="258"/>
        <v>61.613842115490357</v>
      </c>
      <c r="DH280" s="50">
        <v>1653132.0437999992</v>
      </c>
      <c r="DI280" s="51">
        <v>2671923.1500000004</v>
      </c>
      <c r="DJ280" s="52">
        <f t="shared" si="227"/>
        <v>1018791.1062000012</v>
      </c>
      <c r="DL280" s="70">
        <f t="shared" si="228"/>
        <v>28626517.260464754</v>
      </c>
      <c r="DM280" s="51"/>
      <c r="DN280" s="6">
        <v>858</v>
      </c>
      <c r="DO280" s="6" t="s">
        <v>265</v>
      </c>
      <c r="DP280" s="7">
        <v>38664</v>
      </c>
      <c r="DQ280" s="7">
        <v>19513518.30927968</v>
      </c>
      <c r="DR280" s="7">
        <v>-9670287.615853155</v>
      </c>
      <c r="DS280" s="53">
        <v>-3459540</v>
      </c>
      <c r="DU280" s="37">
        <f t="shared" si="229"/>
        <v>16053978.30927968</v>
      </c>
      <c r="DV280" s="132"/>
      <c r="DW280" s="61">
        <v>11953497.339968422</v>
      </c>
      <c r="DX280" s="134"/>
      <c r="DY280" s="61">
        <f t="shared" si="230"/>
        <v>28007475.649248101</v>
      </c>
      <c r="EA280" s="67">
        <f t="shared" si="231"/>
        <v>2781987.0865366682</v>
      </c>
      <c r="EB280" s="34">
        <f t="shared" si="232"/>
        <v>0.11028476533251487</v>
      </c>
      <c r="EC280" s="61">
        <f t="shared" si="233"/>
        <v>71.95290416244228</v>
      </c>
      <c r="EE280" s="50">
        <v>1653132.0437999992</v>
      </c>
      <c r="EF280" s="51">
        <v>2671923.1500000004</v>
      </c>
      <c r="EG280" s="52">
        <f t="shared" si="234"/>
        <v>1018791.1062000012</v>
      </c>
      <c r="EI280" s="70">
        <f t="shared" si="235"/>
        <v>29026266.755448103</v>
      </c>
      <c r="EJ280" s="51"/>
      <c r="EK280" s="6">
        <v>858</v>
      </c>
      <c r="EL280" s="6" t="s">
        <v>265</v>
      </c>
      <c r="EM280" s="7">
        <v>38664</v>
      </c>
      <c r="EN280" s="7">
        <v>21064138.980082616</v>
      </c>
      <c r="EO280" s="7">
        <v>-9670287.615853155</v>
      </c>
      <c r="EP280" s="53">
        <v>-3459540</v>
      </c>
      <c r="ER280" s="37">
        <v>17604598.980082616</v>
      </c>
      <c r="ES280" s="132"/>
      <c r="ET280" s="61">
        <v>11953497.339968422</v>
      </c>
      <c r="EU280" s="134"/>
      <c r="EV280" s="61">
        <v>29558096.320051037</v>
      </c>
      <c r="EX280" s="67">
        <v>6002887.8773396015</v>
      </c>
      <c r="EY280" s="34">
        <v>0.2548433350500468</v>
      </c>
      <c r="EZ280" s="61">
        <v>155.25780771103874</v>
      </c>
      <c r="FB280" s="50">
        <v>1653132.0437999992</v>
      </c>
      <c r="FC280" s="51">
        <v>2671923.1500000004</v>
      </c>
      <c r="FD280" s="52">
        <v>1018791.1062000012</v>
      </c>
      <c r="FF280" s="70">
        <v>30576887.426251039</v>
      </c>
      <c r="FG280" s="51"/>
      <c r="FH280" s="6">
        <v>858</v>
      </c>
      <c r="FI280" s="6" t="s">
        <v>265</v>
      </c>
      <c r="FJ280" s="7">
        <v>38664</v>
      </c>
      <c r="FK280" s="7">
        <v>21068120.119963206</v>
      </c>
      <c r="FL280" s="7">
        <v>-9654264.1939869262</v>
      </c>
      <c r="FM280" s="53">
        <v>-3459540</v>
      </c>
      <c r="FO280" s="37">
        <v>17608580.119963206</v>
      </c>
      <c r="FP280" s="132"/>
      <c r="FQ280" s="134">
        <v>11953497.339968422</v>
      </c>
      <c r="FS280" s="67">
        <v>6006869.0172201917</v>
      </c>
      <c r="FT280" s="34">
        <v>0.2550123481959195</v>
      </c>
      <c r="FU280" s="61">
        <v>155.36077532640678</v>
      </c>
      <c r="FW280" s="6">
        <v>858</v>
      </c>
      <c r="FX280" s="6" t="s">
        <v>265</v>
      </c>
      <c r="FY280" s="7">
        <v>38664</v>
      </c>
      <c r="FZ280" s="7">
        <v>32536041.655961022</v>
      </c>
      <c r="GA280" s="7">
        <v>-9515732.1998627428</v>
      </c>
      <c r="GB280" s="53">
        <v>-3459540</v>
      </c>
      <c r="GD280" s="37">
        <f t="shared" si="236"/>
        <v>29076501.655961022</v>
      </c>
      <c r="GF280" s="67">
        <f t="shared" si="237"/>
        <v>3851013.0932495892</v>
      </c>
      <c r="GG280" s="34">
        <f t="shared" si="238"/>
        <v>0.15266356818722612</v>
      </c>
      <c r="GH280" s="61">
        <f t="shared" si="239"/>
        <v>99.602035310614241</v>
      </c>
      <c r="GJ280" s="50">
        <v>1553649.6572180009</v>
      </c>
      <c r="GK280" s="51">
        <v>2021170.0591000002</v>
      </c>
      <c r="GL280" s="52">
        <f t="shared" si="240"/>
        <v>467520.40188199934</v>
      </c>
      <c r="GN280" s="70">
        <f t="shared" si="241"/>
        <v>29544022.057843022</v>
      </c>
      <c r="GO280" s="51"/>
      <c r="GP280" s="125">
        <v>1</v>
      </c>
      <c r="GQ280" s="51"/>
      <c r="GR280" s="106" t="s">
        <v>1172</v>
      </c>
      <c r="GS280" s="88">
        <v>38646</v>
      </c>
      <c r="GT280" s="88">
        <v>28685028.562711433</v>
      </c>
      <c r="GU280" s="88">
        <v>-9543104.5326524433</v>
      </c>
      <c r="GV280" s="88">
        <v>-3459540</v>
      </c>
      <c r="GX280" s="97">
        <f t="shared" si="242"/>
        <v>25225488.562711433</v>
      </c>
      <c r="GZ280" s="88">
        <v>467520.40188199934</v>
      </c>
      <c r="HB280" s="97">
        <f t="shared" si="243"/>
        <v>25693008.964593433</v>
      </c>
      <c r="HD280" s="110">
        <v>858</v>
      </c>
      <c r="HE280" s="53"/>
    </row>
    <row r="281" spans="1:213" x14ac:dyDescent="0.25">
      <c r="A281" s="6">
        <v>859</v>
      </c>
      <c r="B281" s="6" t="s">
        <v>1173</v>
      </c>
      <c r="C281" s="7">
        <v>6758</v>
      </c>
      <c r="D281" s="7">
        <v>18334048.715676252</v>
      </c>
      <c r="E281" s="7">
        <v>6966137.1112846183</v>
      </c>
      <c r="F281" s="53">
        <v>-1039300</v>
      </c>
      <c r="H281" s="37">
        <f t="shared" si="244"/>
        <v>17294748.715676252</v>
      </c>
      <c r="I281" s="132"/>
      <c r="J281" s="61">
        <v>2600640.1943958132</v>
      </c>
      <c r="K281" s="134"/>
      <c r="L281" s="134">
        <f t="shared" si="208"/>
        <v>19895388.910072066</v>
      </c>
      <c r="M281" s="190">
        <f t="shared" si="245"/>
        <v>2943.9758671311138</v>
      </c>
      <c r="O281" s="67">
        <f t="shared" si="246"/>
        <v>1093313.2298782505</v>
      </c>
      <c r="P281" s="34">
        <f t="shared" si="247"/>
        <v>5.8148538941897317E-2</v>
      </c>
      <c r="Q281" s="61">
        <f t="shared" si="248"/>
        <v>161.78059039334869</v>
      </c>
      <c r="S281" s="50">
        <v>146348.91292</v>
      </c>
      <c r="T281" s="51">
        <v>220420.54830000002</v>
      </c>
      <c r="U281" s="52">
        <f t="shared" si="249"/>
        <v>74071.635380000022</v>
      </c>
      <c r="W281" s="50">
        <f t="shared" si="209"/>
        <v>19969460.545452066</v>
      </c>
      <c r="X281" s="52">
        <f t="shared" si="250"/>
        <v>1664121.7121210054</v>
      </c>
      <c r="Y281" s="51"/>
      <c r="Z281" s="6">
        <v>859</v>
      </c>
      <c r="AA281" s="6" t="s">
        <v>266</v>
      </c>
      <c r="AB281" s="7">
        <v>6758</v>
      </c>
      <c r="AC281" s="7">
        <v>18334048.715676252</v>
      </c>
      <c r="AD281" s="7">
        <v>6966137.1112846183</v>
      </c>
      <c r="AE281" s="53">
        <v>-962699</v>
      </c>
      <c r="AG281" s="37">
        <f t="shared" si="251"/>
        <v>17371349.715676252</v>
      </c>
      <c r="AH281" s="132"/>
      <c r="AI281" s="61">
        <v>2600640.1943958132</v>
      </c>
      <c r="AJ281" s="134"/>
      <c r="AK281" s="61">
        <f t="shared" si="210"/>
        <v>19971989.910072066</v>
      </c>
      <c r="AM281" s="67">
        <f t="shared" si="252"/>
        <v>1169914.2298782505</v>
      </c>
      <c r="AN281" s="34">
        <f t="shared" si="253"/>
        <v>6.2222610406288438E-2</v>
      </c>
      <c r="AO281" s="61">
        <f t="shared" si="254"/>
        <v>173.11545277866981</v>
      </c>
      <c r="AQ281" s="50">
        <v>146783.644</v>
      </c>
      <c r="AR281" s="51">
        <v>221075.31000000006</v>
      </c>
      <c r="AS281" s="52">
        <f t="shared" si="211"/>
        <v>74291.666000000056</v>
      </c>
      <c r="AU281" s="70">
        <f t="shared" si="212"/>
        <v>20046281.576072067</v>
      </c>
      <c r="AV281" s="51"/>
      <c r="AW281" s="6">
        <v>859</v>
      </c>
      <c r="AX281" s="6" t="s">
        <v>266</v>
      </c>
      <c r="AY281" s="7">
        <v>6758</v>
      </c>
      <c r="AZ281" s="7">
        <v>18321055.167909458</v>
      </c>
      <c r="BA281" s="7">
        <v>6966298.6312846188</v>
      </c>
      <c r="BB281" s="53">
        <v>-962699</v>
      </c>
      <c r="BD281" s="37">
        <f t="shared" si="213"/>
        <v>17358356.167909458</v>
      </c>
      <c r="BE281" s="132"/>
      <c r="BF281" s="61">
        <v>2584134.36663276</v>
      </c>
      <c r="BG281" s="134"/>
      <c r="BH281" s="61">
        <f t="shared" si="214"/>
        <v>19942490.534542218</v>
      </c>
      <c r="BJ281" s="67">
        <f t="shared" si="255"/>
        <v>1140414.8543484025</v>
      </c>
      <c r="BK281" s="34">
        <f t="shared" si="256"/>
        <v>6.0653667911236005E-2</v>
      </c>
      <c r="BL281" s="61">
        <f t="shared" si="257"/>
        <v>168.75034837946174</v>
      </c>
      <c r="BN281" s="50">
        <v>146783.644</v>
      </c>
      <c r="BO281" s="51">
        <v>221075.31000000006</v>
      </c>
      <c r="BP281" s="52">
        <f t="shared" si="215"/>
        <v>74291.666000000056</v>
      </c>
      <c r="BR281" s="70">
        <f t="shared" si="216"/>
        <v>20016782.200542219</v>
      </c>
      <c r="BS281" s="51"/>
      <c r="BT281" s="6">
        <v>859</v>
      </c>
      <c r="BU281" s="6" t="s">
        <v>266</v>
      </c>
      <c r="BV281" s="7">
        <v>6758</v>
      </c>
      <c r="BW281" s="7">
        <v>18329954.712052606</v>
      </c>
      <c r="BX281" s="7">
        <v>6983585.779149102</v>
      </c>
      <c r="BY281" s="53">
        <v>-962699</v>
      </c>
      <c r="CA281" s="37">
        <f t="shared" si="217"/>
        <v>17367255.712052606</v>
      </c>
      <c r="CB281" s="132"/>
      <c r="CC281" s="61">
        <v>2584134.36663276</v>
      </c>
      <c r="CD281" s="134"/>
      <c r="CE281" s="61">
        <f t="shared" si="218"/>
        <v>19951390.078685366</v>
      </c>
      <c r="CG281" s="67">
        <f t="shared" si="219"/>
        <v>1149314.3984915502</v>
      </c>
      <c r="CH281" s="34">
        <f t="shared" si="220"/>
        <v>6.1126995659433643E-2</v>
      </c>
      <c r="CI281" s="61">
        <f t="shared" si="259"/>
        <v>170.06723860484615</v>
      </c>
      <c r="CK281" s="50">
        <v>146783.644</v>
      </c>
      <c r="CL281" s="51">
        <v>221075.31000000006</v>
      </c>
      <c r="CM281" s="52">
        <f t="shared" si="221"/>
        <v>74291.666000000056</v>
      </c>
      <c r="CO281" s="70">
        <f t="shared" si="222"/>
        <v>20025681.744685367</v>
      </c>
      <c r="CP281" s="51"/>
      <c r="CQ281" s="6">
        <v>859</v>
      </c>
      <c r="CR281" s="6" t="s">
        <v>266</v>
      </c>
      <c r="CS281" s="7">
        <v>6758</v>
      </c>
      <c r="CT281" s="7">
        <v>18188521.565163784</v>
      </c>
      <c r="CU281" s="7">
        <v>6983585.779149102</v>
      </c>
      <c r="CV281" s="53">
        <v>-962699</v>
      </c>
      <c r="CX281" s="37">
        <f t="shared" si="223"/>
        <v>17225822.565163784</v>
      </c>
      <c r="CY281" s="132"/>
      <c r="CZ281" s="61">
        <v>2584134.36663276</v>
      </c>
      <c r="DA281" s="134"/>
      <c r="DB281" s="61">
        <f t="shared" si="224"/>
        <v>19809956.931796543</v>
      </c>
      <c r="DD281" s="67">
        <f t="shared" si="225"/>
        <v>1007881.2516027279</v>
      </c>
      <c r="DE281" s="34">
        <f t="shared" si="226"/>
        <v>5.3604786447298165E-2</v>
      </c>
      <c r="DF281" s="61">
        <f t="shared" si="258"/>
        <v>149.13898366420952</v>
      </c>
      <c r="DH281" s="50">
        <v>146783.644</v>
      </c>
      <c r="DI281" s="51">
        <v>221075.31000000006</v>
      </c>
      <c r="DJ281" s="52">
        <f t="shared" si="227"/>
        <v>74291.666000000056</v>
      </c>
      <c r="DL281" s="70">
        <f t="shared" si="228"/>
        <v>19884248.597796544</v>
      </c>
      <c r="DM281" s="51"/>
      <c r="DN281" s="6">
        <v>859</v>
      </c>
      <c r="DO281" s="6" t="s">
        <v>266</v>
      </c>
      <c r="DP281" s="7">
        <v>6758</v>
      </c>
      <c r="DQ281" s="7">
        <v>18228419.396182284</v>
      </c>
      <c r="DR281" s="7">
        <v>6982559.1930204593</v>
      </c>
      <c r="DS281" s="53">
        <v>-962699</v>
      </c>
      <c r="DU281" s="37">
        <f t="shared" si="229"/>
        <v>17265720.396182284</v>
      </c>
      <c r="DV281" s="132"/>
      <c r="DW281" s="61">
        <v>2621393.7930728416</v>
      </c>
      <c r="DX281" s="134"/>
      <c r="DY281" s="61">
        <f t="shared" si="230"/>
        <v>19887114.189255126</v>
      </c>
      <c r="EA281" s="67">
        <f t="shared" si="231"/>
        <v>1085038.5090613104</v>
      </c>
      <c r="EB281" s="34">
        <f t="shared" si="232"/>
        <v>5.7708442807955215E-2</v>
      </c>
      <c r="EC281" s="61">
        <f t="shared" si="233"/>
        <v>160.55615700818444</v>
      </c>
      <c r="EE281" s="50">
        <v>146783.644</v>
      </c>
      <c r="EF281" s="51">
        <v>221075.31000000006</v>
      </c>
      <c r="EG281" s="52">
        <f t="shared" si="234"/>
        <v>74291.666000000056</v>
      </c>
      <c r="EI281" s="70">
        <f t="shared" si="235"/>
        <v>19961405.855255127</v>
      </c>
      <c r="EJ281" s="51"/>
      <c r="EK281" s="6">
        <v>859</v>
      </c>
      <c r="EL281" s="6" t="s">
        <v>266</v>
      </c>
      <c r="EM281" s="7">
        <v>6758</v>
      </c>
      <c r="EN281" s="7">
        <v>18551498.167876847</v>
      </c>
      <c r="EO281" s="7">
        <v>6982559.1930204593</v>
      </c>
      <c r="EP281" s="53">
        <v>-962699</v>
      </c>
      <c r="ER281" s="37">
        <v>17588799.167876847</v>
      </c>
      <c r="ES281" s="132"/>
      <c r="ET281" s="61">
        <v>2621393.7930728416</v>
      </c>
      <c r="EU281" s="134"/>
      <c r="EV281" s="61">
        <v>20210192.960949689</v>
      </c>
      <c r="EX281" s="67">
        <v>1698987.8807558715</v>
      </c>
      <c r="EY281" s="34">
        <v>9.1781592467673243E-2</v>
      </c>
      <c r="EZ281" s="61">
        <v>251.4039480254323</v>
      </c>
      <c r="FB281" s="50">
        <v>146783.644</v>
      </c>
      <c r="FC281" s="51">
        <v>221075.31000000006</v>
      </c>
      <c r="FD281" s="52">
        <v>74291.666000000056</v>
      </c>
      <c r="FF281" s="70">
        <v>20284484.62694969</v>
      </c>
      <c r="FG281" s="51"/>
      <c r="FH281" s="6">
        <v>859</v>
      </c>
      <c r="FI281" s="6" t="s">
        <v>266</v>
      </c>
      <c r="FJ281" s="7">
        <v>6758</v>
      </c>
      <c r="FK281" s="7">
        <v>18569463.091643058</v>
      </c>
      <c r="FL281" s="7">
        <v>7002622.7543630674</v>
      </c>
      <c r="FM281" s="53">
        <v>-962699</v>
      </c>
      <c r="FO281" s="37">
        <v>17606764.091643058</v>
      </c>
      <c r="FP281" s="132"/>
      <c r="FQ281" s="134">
        <v>2621393.7930728416</v>
      </c>
      <c r="FS281" s="67">
        <v>1716952.8045220822</v>
      </c>
      <c r="FT281" s="34">
        <v>9.2752081622127711E-2</v>
      </c>
      <c r="FU281" s="61">
        <v>254.06226761202754</v>
      </c>
      <c r="FW281" s="6">
        <v>859</v>
      </c>
      <c r="FX281" s="6" t="s">
        <v>266</v>
      </c>
      <c r="FY281" s="7">
        <v>6758</v>
      </c>
      <c r="FZ281" s="7">
        <v>21195552.049564961</v>
      </c>
      <c r="GA281" s="7">
        <v>7159189.5324069876</v>
      </c>
      <c r="GB281" s="53">
        <v>-962699</v>
      </c>
      <c r="GD281" s="37">
        <f t="shared" si="236"/>
        <v>20232853.049564961</v>
      </c>
      <c r="GF281" s="67">
        <f t="shared" si="237"/>
        <v>1430777.369371146</v>
      </c>
      <c r="GG281" s="34">
        <f t="shared" si="238"/>
        <v>7.6096777489218004E-2</v>
      </c>
      <c r="GH281" s="61">
        <f t="shared" si="239"/>
        <v>211.716094905467</v>
      </c>
      <c r="GJ281" s="50">
        <v>214769.5318</v>
      </c>
      <c r="GK281" s="51">
        <v>150813.88449999999</v>
      </c>
      <c r="GL281" s="52">
        <f t="shared" si="240"/>
        <v>-63955.647300000011</v>
      </c>
      <c r="GN281" s="70">
        <f t="shared" si="241"/>
        <v>20168897.40226496</v>
      </c>
      <c r="GO281" s="51"/>
      <c r="GP281" s="125">
        <v>17</v>
      </c>
      <c r="GQ281" s="51"/>
      <c r="GR281" s="106" t="s">
        <v>1173</v>
      </c>
      <c r="GS281" s="88">
        <v>6730</v>
      </c>
      <c r="GT281" s="88">
        <v>19764774.680193815</v>
      </c>
      <c r="GU281" s="88">
        <v>6757086.7283401312</v>
      </c>
      <c r="GV281" s="88">
        <v>-962699</v>
      </c>
      <c r="GX281" s="97">
        <f t="shared" si="242"/>
        <v>18802075.680193815</v>
      </c>
      <c r="GZ281" s="88">
        <v>-63955.647300000011</v>
      </c>
      <c r="HB281" s="97">
        <f t="shared" si="243"/>
        <v>18738120.032893814</v>
      </c>
      <c r="HD281" s="110">
        <v>859</v>
      </c>
      <c r="HE281" s="53"/>
    </row>
    <row r="282" spans="1:213" x14ac:dyDescent="0.25">
      <c r="A282" s="6">
        <v>886</v>
      </c>
      <c r="B282" s="6" t="s">
        <v>1174</v>
      </c>
      <c r="C282" s="7">
        <v>13021</v>
      </c>
      <c r="D282" s="7">
        <v>18056287.147611201</v>
      </c>
      <c r="E282" s="7">
        <v>4248105.0643047057</v>
      </c>
      <c r="F282" s="53">
        <v>-741222</v>
      </c>
      <c r="H282" s="37">
        <f t="shared" si="244"/>
        <v>17315065.147611201</v>
      </c>
      <c r="I282" s="132"/>
      <c r="J282" s="61">
        <v>5299533.610282721</v>
      </c>
      <c r="K282" s="134"/>
      <c r="L282" s="134">
        <f t="shared" si="208"/>
        <v>22614598.75789392</v>
      </c>
      <c r="M282" s="190">
        <f t="shared" si="245"/>
        <v>1736.778953835644</v>
      </c>
      <c r="O282" s="67">
        <f t="shared" si="246"/>
        <v>973050.65682983771</v>
      </c>
      <c r="P282" s="34">
        <f t="shared" si="247"/>
        <v>4.4962155770270164E-2</v>
      </c>
      <c r="Q282" s="61">
        <f t="shared" si="248"/>
        <v>74.729333909057502</v>
      </c>
      <c r="S282" s="50">
        <v>508130.874962</v>
      </c>
      <c r="T282" s="51">
        <v>696129.28019999992</v>
      </c>
      <c r="U282" s="52">
        <f t="shared" si="249"/>
        <v>187998.40523799992</v>
      </c>
      <c r="W282" s="50">
        <f t="shared" si="209"/>
        <v>22802597.163131919</v>
      </c>
      <c r="X282" s="52">
        <f t="shared" si="250"/>
        <v>1900216.4302609933</v>
      </c>
      <c r="Y282" s="51"/>
      <c r="Z282" s="6">
        <v>886</v>
      </c>
      <c r="AA282" s="6" t="s">
        <v>267</v>
      </c>
      <c r="AB282" s="7">
        <v>13021</v>
      </c>
      <c r="AC282" s="7">
        <v>18056287.147611201</v>
      </c>
      <c r="AD282" s="7">
        <v>4248105.0643047057</v>
      </c>
      <c r="AE282" s="53">
        <v>-827008</v>
      </c>
      <c r="AG282" s="37">
        <f t="shared" si="251"/>
        <v>17229279.147611201</v>
      </c>
      <c r="AH282" s="132"/>
      <c r="AI282" s="61">
        <v>5299533.610282721</v>
      </c>
      <c r="AJ282" s="134"/>
      <c r="AK282" s="61">
        <f t="shared" si="210"/>
        <v>22528812.75789392</v>
      </c>
      <c r="AM282" s="67">
        <f t="shared" si="252"/>
        <v>887264.65682983771</v>
      </c>
      <c r="AN282" s="34">
        <f t="shared" si="253"/>
        <v>4.0998206444677228E-2</v>
      </c>
      <c r="AO282" s="61">
        <f t="shared" si="254"/>
        <v>68.141053439047511</v>
      </c>
      <c r="AQ282" s="50">
        <v>509640.28340000001</v>
      </c>
      <c r="AR282" s="51">
        <v>698197.14</v>
      </c>
      <c r="AS282" s="52">
        <f t="shared" si="211"/>
        <v>188556.8566</v>
      </c>
      <c r="AU282" s="70">
        <f t="shared" si="212"/>
        <v>22717369.614493921</v>
      </c>
      <c r="AV282" s="51"/>
      <c r="AW282" s="6">
        <v>886</v>
      </c>
      <c r="AX282" s="6" t="s">
        <v>267</v>
      </c>
      <c r="AY282" s="7">
        <v>13021</v>
      </c>
      <c r="AZ282" s="7">
        <v>18038354.573388547</v>
      </c>
      <c r="BA282" s="7">
        <v>4248422.7523047077</v>
      </c>
      <c r="BB282" s="53">
        <v>-827008</v>
      </c>
      <c r="BD282" s="37">
        <f t="shared" si="213"/>
        <v>17211346.573388547</v>
      </c>
      <c r="BE282" s="132"/>
      <c r="BF282" s="61">
        <v>5269780.4208803121</v>
      </c>
      <c r="BG282" s="134"/>
      <c r="BH282" s="61">
        <f t="shared" si="214"/>
        <v>22481126.994268857</v>
      </c>
      <c r="BJ282" s="67">
        <f t="shared" si="255"/>
        <v>839578.89320477471</v>
      </c>
      <c r="BK282" s="34">
        <f t="shared" si="256"/>
        <v>3.8794770562808945E-2</v>
      </c>
      <c r="BL282" s="61">
        <f t="shared" si="257"/>
        <v>64.478833669055732</v>
      </c>
      <c r="BN282" s="50">
        <v>509640.28340000001</v>
      </c>
      <c r="BO282" s="51">
        <v>698197.14</v>
      </c>
      <c r="BP282" s="52">
        <f t="shared" si="215"/>
        <v>188556.8566</v>
      </c>
      <c r="BR282" s="70">
        <f t="shared" si="216"/>
        <v>22669683.850868858</v>
      </c>
      <c r="BS282" s="51"/>
      <c r="BT282" s="6">
        <v>886</v>
      </c>
      <c r="BU282" s="6" t="s">
        <v>267</v>
      </c>
      <c r="BV282" s="7">
        <v>13021</v>
      </c>
      <c r="BW282" s="7">
        <v>18044420.458363507</v>
      </c>
      <c r="BX282" s="7">
        <v>4269398.1694542505</v>
      </c>
      <c r="BY282" s="53">
        <v>-827008</v>
      </c>
      <c r="CA282" s="37">
        <f t="shared" si="217"/>
        <v>17217412.458363507</v>
      </c>
      <c r="CB282" s="132"/>
      <c r="CC282" s="61">
        <v>5269780.4208803121</v>
      </c>
      <c r="CD282" s="134"/>
      <c r="CE282" s="61">
        <f t="shared" si="218"/>
        <v>22487192.879243821</v>
      </c>
      <c r="CG282" s="67">
        <f t="shared" si="219"/>
        <v>845644.77817973867</v>
      </c>
      <c r="CH282" s="34">
        <f t="shared" si="220"/>
        <v>3.907505942877347E-2</v>
      </c>
      <c r="CI282" s="61">
        <f t="shared" si="259"/>
        <v>64.944687672201724</v>
      </c>
      <c r="CK282" s="50">
        <v>509640.28340000001</v>
      </c>
      <c r="CL282" s="51">
        <v>698197.14</v>
      </c>
      <c r="CM282" s="52">
        <f t="shared" si="221"/>
        <v>188556.8566</v>
      </c>
      <c r="CO282" s="70">
        <f t="shared" si="222"/>
        <v>22675749.735843822</v>
      </c>
      <c r="CP282" s="51"/>
      <c r="CQ282" s="6">
        <v>886</v>
      </c>
      <c r="CR282" s="6" t="s">
        <v>267</v>
      </c>
      <c r="CS282" s="7">
        <v>13021</v>
      </c>
      <c r="CT282" s="7">
        <v>17529286.34251466</v>
      </c>
      <c r="CU282" s="7">
        <v>4269398.1694542505</v>
      </c>
      <c r="CV282" s="53">
        <v>-827008</v>
      </c>
      <c r="CX282" s="37">
        <f t="shared" si="223"/>
        <v>16702278.34251466</v>
      </c>
      <c r="CY282" s="132"/>
      <c r="CZ282" s="61">
        <v>5269780.4208803121</v>
      </c>
      <c r="DA282" s="134"/>
      <c r="DB282" s="61">
        <f t="shared" si="224"/>
        <v>21972058.763394974</v>
      </c>
      <c r="DD282" s="67">
        <f t="shared" si="225"/>
        <v>330510.66233089194</v>
      </c>
      <c r="DE282" s="34">
        <f t="shared" si="226"/>
        <v>1.527204342256094E-2</v>
      </c>
      <c r="DF282" s="61">
        <f t="shared" si="258"/>
        <v>25.382893965969735</v>
      </c>
      <c r="DH282" s="50">
        <v>509640.28340000001</v>
      </c>
      <c r="DI282" s="51">
        <v>698197.14</v>
      </c>
      <c r="DJ282" s="52">
        <f t="shared" si="227"/>
        <v>188556.8566</v>
      </c>
      <c r="DL282" s="70">
        <f t="shared" si="228"/>
        <v>22160615.619994976</v>
      </c>
      <c r="DM282" s="51"/>
      <c r="DN282" s="6">
        <v>886</v>
      </c>
      <c r="DO282" s="6" t="s">
        <v>267</v>
      </c>
      <c r="DP282" s="7">
        <v>13021</v>
      </c>
      <c r="DQ282" s="7">
        <v>17620023.051142335</v>
      </c>
      <c r="DR282" s="7">
        <v>4297163.9639888154</v>
      </c>
      <c r="DS282" s="53">
        <v>-827008</v>
      </c>
      <c r="DU282" s="37">
        <f t="shared" si="229"/>
        <v>16793015.051142335</v>
      </c>
      <c r="DV282" s="132"/>
      <c r="DW282" s="61">
        <v>5317810.3793319464</v>
      </c>
      <c r="DX282" s="134"/>
      <c r="DY282" s="61">
        <f t="shared" si="230"/>
        <v>22110825.430474281</v>
      </c>
      <c r="EA282" s="67">
        <f t="shared" si="231"/>
        <v>469277.32941019908</v>
      </c>
      <c r="EB282" s="34">
        <f t="shared" si="232"/>
        <v>2.168409243270011E-2</v>
      </c>
      <c r="EC282" s="61">
        <f t="shared" si="233"/>
        <v>36.040037586222184</v>
      </c>
      <c r="EE282" s="50">
        <v>509640.28340000001</v>
      </c>
      <c r="EF282" s="51">
        <v>698197.14</v>
      </c>
      <c r="EG282" s="52">
        <f t="shared" si="234"/>
        <v>188556.8566</v>
      </c>
      <c r="EI282" s="70">
        <f t="shared" si="235"/>
        <v>22299382.287074283</v>
      </c>
      <c r="EJ282" s="51"/>
      <c r="EK282" s="6">
        <v>886</v>
      </c>
      <c r="EL282" s="6" t="s">
        <v>267</v>
      </c>
      <c r="EM282" s="7">
        <v>13021</v>
      </c>
      <c r="EN282" s="7">
        <v>18167774.306558765</v>
      </c>
      <c r="EO282" s="7">
        <v>4297163.9639888154</v>
      </c>
      <c r="EP282" s="53">
        <v>-827008</v>
      </c>
      <c r="ER282" s="37">
        <v>17340766.306558765</v>
      </c>
      <c r="ES282" s="132"/>
      <c r="ET282" s="61">
        <v>5317810.3793319464</v>
      </c>
      <c r="EU282" s="134"/>
      <c r="EV282" s="61">
        <v>22658576.685890712</v>
      </c>
      <c r="EX282" s="67">
        <v>1589131.7248266302</v>
      </c>
      <c r="EY282" s="34">
        <v>7.5423521016491621E-2</v>
      </c>
      <c r="EZ282" s="61">
        <v>122.04375430663008</v>
      </c>
      <c r="FB282" s="50">
        <v>509640.28340000001</v>
      </c>
      <c r="FC282" s="51">
        <v>698197.14</v>
      </c>
      <c r="FD282" s="52">
        <v>188556.8566</v>
      </c>
      <c r="FF282" s="70">
        <v>22847133.542490713</v>
      </c>
      <c r="FG282" s="51"/>
      <c r="FH282" s="6">
        <v>886</v>
      </c>
      <c r="FI282" s="6" t="s">
        <v>267</v>
      </c>
      <c r="FJ282" s="7">
        <v>13021</v>
      </c>
      <c r="FK282" s="7">
        <v>18172451.942162022</v>
      </c>
      <c r="FL282" s="7">
        <v>4305892.4154849434</v>
      </c>
      <c r="FM282" s="53">
        <v>-827008</v>
      </c>
      <c r="FO282" s="37">
        <v>17345443.942162022</v>
      </c>
      <c r="FP282" s="132"/>
      <c r="FQ282" s="134">
        <v>5317810.3793319464</v>
      </c>
      <c r="FS282" s="67">
        <v>1593809.3604298867</v>
      </c>
      <c r="FT282" s="34">
        <v>7.5645531402237454E-2</v>
      </c>
      <c r="FU282" s="61">
        <v>122.40299212271613</v>
      </c>
      <c r="FW282" s="6">
        <v>886</v>
      </c>
      <c r="FX282" s="6" t="s">
        <v>267</v>
      </c>
      <c r="FY282" s="7">
        <v>13021</v>
      </c>
      <c r="FZ282" s="7">
        <v>23237363.965677612</v>
      </c>
      <c r="GA282" s="7">
        <v>4331918.4249644661</v>
      </c>
      <c r="GB282" s="53">
        <v>-827008</v>
      </c>
      <c r="GD282" s="37">
        <f t="shared" si="236"/>
        <v>22410355.965677612</v>
      </c>
      <c r="GF282" s="67">
        <f t="shared" si="237"/>
        <v>768807.86461352929</v>
      </c>
      <c r="GG282" s="34">
        <f t="shared" si="238"/>
        <v>3.5524624256234615E-2</v>
      </c>
      <c r="GH282" s="61">
        <f t="shared" si="239"/>
        <v>59.043688243109536</v>
      </c>
      <c r="GJ282" s="50">
        <v>475973.89961800002</v>
      </c>
      <c r="GK282" s="51">
        <v>617973.91709999996</v>
      </c>
      <c r="GL282" s="52">
        <f t="shared" si="240"/>
        <v>142000.01748199994</v>
      </c>
      <c r="GN282" s="70">
        <f t="shared" si="241"/>
        <v>22552355.983159613</v>
      </c>
      <c r="GO282" s="51"/>
      <c r="GP282" s="125">
        <v>4</v>
      </c>
      <c r="GQ282" s="51"/>
      <c r="GR282" s="106" t="s">
        <v>1174</v>
      </c>
      <c r="GS282" s="88">
        <v>13237</v>
      </c>
      <c r="GT282" s="88">
        <v>22468556.101064082</v>
      </c>
      <c r="GU282" s="88">
        <v>4489123.7115723984</v>
      </c>
      <c r="GV282" s="88">
        <v>-827008</v>
      </c>
      <c r="GX282" s="97">
        <f t="shared" si="242"/>
        <v>21641548.101064082</v>
      </c>
      <c r="GZ282" s="88">
        <v>142000.01748199994</v>
      </c>
      <c r="HB282" s="97">
        <f t="shared" si="243"/>
        <v>21783548.118546084</v>
      </c>
      <c r="HD282" s="110">
        <v>886</v>
      </c>
      <c r="HE282" s="53"/>
    </row>
    <row r="283" spans="1:213" x14ac:dyDescent="0.25">
      <c r="A283" s="6">
        <v>887</v>
      </c>
      <c r="B283" s="6" t="s">
        <v>1175</v>
      </c>
      <c r="C283" s="7">
        <v>4792</v>
      </c>
      <c r="D283" s="7">
        <v>12345824.916394182</v>
      </c>
      <c r="E283" s="7">
        <v>4395191.9788612025</v>
      </c>
      <c r="F283" s="53">
        <v>-357221</v>
      </c>
      <c r="H283" s="37">
        <f t="shared" si="244"/>
        <v>11988603.916394182</v>
      </c>
      <c r="I283" s="132"/>
      <c r="J283" s="61">
        <v>2842475.1021429366</v>
      </c>
      <c r="K283" s="134"/>
      <c r="L283" s="134">
        <f t="shared" si="208"/>
        <v>14831079.018537119</v>
      </c>
      <c r="M283" s="190">
        <f t="shared" si="245"/>
        <v>3094.9664062055758</v>
      </c>
      <c r="O283" s="67">
        <f t="shared" si="246"/>
        <v>1251370.696551878</v>
      </c>
      <c r="P283" s="34">
        <f t="shared" si="247"/>
        <v>9.2150042319092906E-2</v>
      </c>
      <c r="Q283" s="61">
        <f t="shared" si="248"/>
        <v>261.13745754421495</v>
      </c>
      <c r="S283" s="50">
        <v>276072.82858000003</v>
      </c>
      <c r="T283" s="51">
        <v>627005.72249999992</v>
      </c>
      <c r="U283" s="52">
        <f t="shared" si="249"/>
        <v>350932.89391999989</v>
      </c>
      <c r="W283" s="50">
        <f t="shared" si="209"/>
        <v>15182011.91245712</v>
      </c>
      <c r="X283" s="52">
        <f t="shared" si="250"/>
        <v>1265167.6593714266</v>
      </c>
      <c r="Y283" s="51"/>
      <c r="Z283" s="6">
        <v>887</v>
      </c>
      <c r="AA283" s="6" t="s">
        <v>268</v>
      </c>
      <c r="AB283" s="7">
        <v>4792</v>
      </c>
      <c r="AC283" s="7">
        <v>12345824.916394178</v>
      </c>
      <c r="AD283" s="7">
        <v>4395191.9788612025</v>
      </c>
      <c r="AE283" s="53">
        <v>-385498</v>
      </c>
      <c r="AG283" s="37">
        <f t="shared" si="251"/>
        <v>11960326.916394178</v>
      </c>
      <c r="AH283" s="132"/>
      <c r="AI283" s="61">
        <v>2842475.1021429366</v>
      </c>
      <c r="AJ283" s="134"/>
      <c r="AK283" s="61">
        <f t="shared" si="210"/>
        <v>14802802.018537115</v>
      </c>
      <c r="AM283" s="67">
        <f t="shared" si="252"/>
        <v>1223093.6965518743</v>
      </c>
      <c r="AN283" s="34">
        <f t="shared" si="253"/>
        <v>9.0067744280759934E-2</v>
      </c>
      <c r="AO283" s="61">
        <f t="shared" si="254"/>
        <v>255.23658108344623</v>
      </c>
      <c r="AQ283" s="50">
        <v>276892.90600000002</v>
      </c>
      <c r="AR283" s="51">
        <v>628868.25</v>
      </c>
      <c r="AS283" s="52">
        <f t="shared" si="211"/>
        <v>351975.34399999998</v>
      </c>
      <c r="AU283" s="70">
        <f t="shared" si="212"/>
        <v>15154777.362537116</v>
      </c>
      <c r="AV283" s="51"/>
      <c r="AW283" s="6">
        <v>887</v>
      </c>
      <c r="AX283" s="6" t="s">
        <v>268</v>
      </c>
      <c r="AY283" s="7">
        <v>4792</v>
      </c>
      <c r="AZ283" s="7">
        <v>12343880.079012038</v>
      </c>
      <c r="BA283" s="7">
        <v>4395307.8748612031</v>
      </c>
      <c r="BB283" s="53">
        <v>-385498</v>
      </c>
      <c r="BD283" s="37">
        <f t="shared" si="213"/>
        <v>11958382.079012038</v>
      </c>
      <c r="BE283" s="132"/>
      <c r="BF283" s="61">
        <v>2815230.9609477376</v>
      </c>
      <c r="BG283" s="134"/>
      <c r="BH283" s="61">
        <f t="shared" si="214"/>
        <v>14773613.039959775</v>
      </c>
      <c r="BJ283" s="67">
        <f t="shared" si="255"/>
        <v>1193904.7179745343</v>
      </c>
      <c r="BK283" s="34">
        <f t="shared" si="256"/>
        <v>8.7918288792818142E-2</v>
      </c>
      <c r="BL283" s="61">
        <f t="shared" si="257"/>
        <v>249.14539189785773</v>
      </c>
      <c r="BN283" s="50">
        <v>276892.90600000002</v>
      </c>
      <c r="BO283" s="51">
        <v>628868.25</v>
      </c>
      <c r="BP283" s="52">
        <f t="shared" si="215"/>
        <v>351975.34399999998</v>
      </c>
      <c r="BR283" s="70">
        <f t="shared" si="216"/>
        <v>15125588.383959776</v>
      </c>
      <c r="BS283" s="51"/>
      <c r="BT283" s="6">
        <v>887</v>
      </c>
      <c r="BU283" s="6" t="s">
        <v>268</v>
      </c>
      <c r="BV283" s="7">
        <v>4792</v>
      </c>
      <c r="BW283" s="7">
        <v>12348238.154701516</v>
      </c>
      <c r="BX283" s="7">
        <v>4403803.1987876026</v>
      </c>
      <c r="BY283" s="53">
        <v>-385498</v>
      </c>
      <c r="CA283" s="37">
        <f t="shared" si="217"/>
        <v>11962740.154701516</v>
      </c>
      <c r="CB283" s="132"/>
      <c r="CC283" s="61">
        <v>2815230.9609477376</v>
      </c>
      <c r="CD283" s="134"/>
      <c r="CE283" s="61">
        <f t="shared" si="218"/>
        <v>14777971.115649253</v>
      </c>
      <c r="CG283" s="67">
        <f t="shared" si="219"/>
        <v>1198262.7936640121</v>
      </c>
      <c r="CH283" s="34">
        <f t="shared" si="220"/>
        <v>8.8239214366928026E-2</v>
      </c>
      <c r="CI283" s="61">
        <f t="shared" si="259"/>
        <v>250.05484008013607</v>
      </c>
      <c r="CK283" s="50">
        <v>276892.90600000002</v>
      </c>
      <c r="CL283" s="51">
        <v>628868.25</v>
      </c>
      <c r="CM283" s="52">
        <f t="shared" si="221"/>
        <v>351975.34399999998</v>
      </c>
      <c r="CO283" s="70">
        <f t="shared" si="222"/>
        <v>15129946.459649254</v>
      </c>
      <c r="CP283" s="51"/>
      <c r="CQ283" s="6">
        <v>887</v>
      </c>
      <c r="CR283" s="6" t="s">
        <v>268</v>
      </c>
      <c r="CS283" s="7">
        <v>4792</v>
      </c>
      <c r="CT283" s="7">
        <v>12279145.693191994</v>
      </c>
      <c r="CU283" s="7">
        <v>4403803.1987876026</v>
      </c>
      <c r="CV283" s="53">
        <v>-385498</v>
      </c>
      <c r="CX283" s="37">
        <f t="shared" si="223"/>
        <v>11893647.693191994</v>
      </c>
      <c r="CY283" s="132"/>
      <c r="CZ283" s="61">
        <v>2815230.9609477376</v>
      </c>
      <c r="DA283" s="134"/>
      <c r="DB283" s="61">
        <f t="shared" si="224"/>
        <v>14708878.654139731</v>
      </c>
      <c r="DD283" s="67">
        <f t="shared" si="225"/>
        <v>1129170.3321544901</v>
      </c>
      <c r="DE283" s="34">
        <f t="shared" si="226"/>
        <v>8.3151294960171485E-2</v>
      </c>
      <c r="DF283" s="61">
        <f t="shared" si="258"/>
        <v>235.63654677681345</v>
      </c>
      <c r="DH283" s="50">
        <v>276892.90600000002</v>
      </c>
      <c r="DI283" s="51">
        <v>628868.25</v>
      </c>
      <c r="DJ283" s="52">
        <f t="shared" si="227"/>
        <v>351975.34399999998</v>
      </c>
      <c r="DL283" s="70">
        <f t="shared" si="228"/>
        <v>15060853.998139732</v>
      </c>
      <c r="DM283" s="51"/>
      <c r="DN283" s="6">
        <v>887</v>
      </c>
      <c r="DO283" s="6" t="s">
        <v>268</v>
      </c>
      <c r="DP283" s="7">
        <v>4792</v>
      </c>
      <c r="DQ283" s="7">
        <v>12315102.829678927</v>
      </c>
      <c r="DR283" s="7">
        <v>4408830.5104760984</v>
      </c>
      <c r="DS283" s="53">
        <v>-385498</v>
      </c>
      <c r="DU283" s="37">
        <f t="shared" si="229"/>
        <v>11929604.829678927</v>
      </c>
      <c r="DV283" s="132"/>
      <c r="DW283" s="61">
        <v>2825568.2109599258</v>
      </c>
      <c r="DX283" s="134"/>
      <c r="DY283" s="61">
        <f t="shared" si="230"/>
        <v>14755173.040638853</v>
      </c>
      <c r="EA283" s="67">
        <f t="shared" si="231"/>
        <v>1175464.7186536118</v>
      </c>
      <c r="EB283" s="34">
        <f t="shared" si="232"/>
        <v>8.6560380442822993E-2</v>
      </c>
      <c r="EC283" s="61">
        <f t="shared" si="233"/>
        <v>245.29731190601248</v>
      </c>
      <c r="EE283" s="50">
        <v>276892.90600000002</v>
      </c>
      <c r="EF283" s="51">
        <v>628868.25</v>
      </c>
      <c r="EG283" s="52">
        <f t="shared" si="234"/>
        <v>351975.34399999998</v>
      </c>
      <c r="EI283" s="70">
        <f t="shared" si="235"/>
        <v>15107148.384638853</v>
      </c>
      <c r="EJ283" s="51"/>
      <c r="EK283" s="6">
        <v>887</v>
      </c>
      <c r="EL283" s="6" t="s">
        <v>268</v>
      </c>
      <c r="EM283" s="7">
        <v>4792</v>
      </c>
      <c r="EN283" s="7">
        <v>12543247.969029702</v>
      </c>
      <c r="EO283" s="7">
        <v>4408830.5104760984</v>
      </c>
      <c r="EP283" s="53">
        <v>-385498</v>
      </c>
      <c r="ER283" s="37">
        <v>12157749.969029702</v>
      </c>
      <c r="ES283" s="132"/>
      <c r="ET283" s="61">
        <v>2825568.2109599258</v>
      </c>
      <c r="EU283" s="134"/>
      <c r="EV283" s="61">
        <v>14983318.179989628</v>
      </c>
      <c r="EX283" s="67">
        <v>1612319.2380043883</v>
      </c>
      <c r="EY283" s="34">
        <v>0.12058330458330001</v>
      </c>
      <c r="EZ283" s="61">
        <v>336.46060893246835</v>
      </c>
      <c r="FB283" s="50">
        <v>276892.90600000002</v>
      </c>
      <c r="FC283" s="51">
        <v>628868.25</v>
      </c>
      <c r="FD283" s="52">
        <v>351975.34399999998</v>
      </c>
      <c r="FF283" s="70">
        <v>15335293.523989629</v>
      </c>
      <c r="FG283" s="51"/>
      <c r="FH283" s="6">
        <v>887</v>
      </c>
      <c r="FI283" s="6" t="s">
        <v>268</v>
      </c>
      <c r="FJ283" s="7">
        <v>4792</v>
      </c>
      <c r="FK283" s="7">
        <v>12543540.259928409</v>
      </c>
      <c r="FL283" s="7">
        <v>4410616.7817546856</v>
      </c>
      <c r="FM283" s="53">
        <v>-385498</v>
      </c>
      <c r="FO283" s="37">
        <v>12158042.259928409</v>
      </c>
      <c r="FP283" s="132"/>
      <c r="FQ283" s="134">
        <v>2825568.2109599258</v>
      </c>
      <c r="FS283" s="67">
        <v>1612611.5289030951</v>
      </c>
      <c r="FT283" s="34">
        <v>0.12060516464775554</v>
      </c>
      <c r="FU283" s="61">
        <v>336.52160452902649</v>
      </c>
      <c r="FW283" s="6">
        <v>887</v>
      </c>
      <c r="FX283" s="6" t="s">
        <v>268</v>
      </c>
      <c r="FY283" s="7">
        <v>4792</v>
      </c>
      <c r="FZ283" s="7">
        <v>15179647.214210298</v>
      </c>
      <c r="GA283" s="7">
        <v>4356092.4955462525</v>
      </c>
      <c r="GB283" s="53">
        <v>-385498</v>
      </c>
      <c r="GD283" s="37">
        <f t="shared" si="236"/>
        <v>14794149.214210298</v>
      </c>
      <c r="GF283" s="67">
        <f t="shared" si="237"/>
        <v>1214440.8922250569</v>
      </c>
      <c r="GG283" s="34">
        <f t="shared" si="238"/>
        <v>8.9430557964113602E-2</v>
      </c>
      <c r="GH283" s="61">
        <f t="shared" si="239"/>
        <v>253.43090405364293</v>
      </c>
      <c r="GJ283" s="50">
        <v>274804.67812</v>
      </c>
      <c r="GK283" s="51">
        <v>623254.05310000014</v>
      </c>
      <c r="GL283" s="52">
        <f t="shared" si="240"/>
        <v>348449.37498000014</v>
      </c>
      <c r="GN283" s="70">
        <f t="shared" si="241"/>
        <v>15142598.589190299</v>
      </c>
      <c r="GO283" s="51"/>
      <c r="GP283" s="125">
        <v>6</v>
      </c>
      <c r="GQ283" s="51"/>
      <c r="GR283" s="106" t="s">
        <v>1175</v>
      </c>
      <c r="GS283" s="88">
        <v>4829</v>
      </c>
      <c r="GT283" s="88">
        <v>13965206.321985241</v>
      </c>
      <c r="GU283" s="88">
        <v>4004926.6606414258</v>
      </c>
      <c r="GV283" s="88">
        <v>-385498</v>
      </c>
      <c r="GX283" s="97">
        <f t="shared" si="242"/>
        <v>13579708.321985241</v>
      </c>
      <c r="GZ283" s="88">
        <v>348449.37498000014</v>
      </c>
      <c r="HB283" s="97">
        <f t="shared" si="243"/>
        <v>13928157.696965242</v>
      </c>
      <c r="HD283" s="110">
        <v>887</v>
      </c>
      <c r="HE283" s="53"/>
    </row>
    <row r="284" spans="1:213" x14ac:dyDescent="0.25">
      <c r="A284" s="6">
        <v>889</v>
      </c>
      <c r="B284" s="6" t="s">
        <v>1176</v>
      </c>
      <c r="C284" s="7">
        <v>2702</v>
      </c>
      <c r="D284" s="7">
        <v>10130342.785441678</v>
      </c>
      <c r="E284" s="7">
        <v>2612196.2053560158</v>
      </c>
      <c r="F284" s="53">
        <v>423811</v>
      </c>
      <c r="H284" s="37">
        <f t="shared" si="244"/>
        <v>10554153.785441678</v>
      </c>
      <c r="I284" s="132"/>
      <c r="J284" s="61">
        <v>1514722.3758099275</v>
      </c>
      <c r="K284" s="134"/>
      <c r="L284" s="134">
        <f t="shared" si="208"/>
        <v>12068876.161251605</v>
      </c>
      <c r="M284" s="190">
        <f t="shared" si="245"/>
        <v>4466.6455074950427</v>
      </c>
      <c r="O284" s="67">
        <f t="shared" si="246"/>
        <v>562567.43001570739</v>
      </c>
      <c r="P284" s="34">
        <f t="shared" si="247"/>
        <v>4.8892085477292922E-2</v>
      </c>
      <c r="Q284" s="61">
        <f t="shared" si="248"/>
        <v>208.20408216717519</v>
      </c>
      <c r="S284" s="50">
        <v>57093.203999999998</v>
      </c>
      <c r="T284" s="51">
        <v>190582.55240000002</v>
      </c>
      <c r="U284" s="52">
        <f t="shared" si="249"/>
        <v>133489.34840000002</v>
      </c>
      <c r="W284" s="50">
        <f t="shared" si="209"/>
        <v>12202365.509651605</v>
      </c>
      <c r="X284" s="52">
        <f t="shared" si="250"/>
        <v>1016863.792470967</v>
      </c>
      <c r="Y284" s="51"/>
      <c r="Z284" s="6">
        <v>889</v>
      </c>
      <c r="AA284" s="6" t="s">
        <v>269</v>
      </c>
      <c r="AB284" s="7">
        <v>2702</v>
      </c>
      <c r="AC284" s="7">
        <v>10130342.78544168</v>
      </c>
      <c r="AD284" s="7">
        <v>2612196.2053560172</v>
      </c>
      <c r="AE284" s="53">
        <v>249843</v>
      </c>
      <c r="AG284" s="37">
        <f t="shared" si="251"/>
        <v>10380185.78544168</v>
      </c>
      <c r="AH284" s="132"/>
      <c r="AI284" s="61">
        <v>1514722.3758099275</v>
      </c>
      <c r="AJ284" s="134"/>
      <c r="AK284" s="61">
        <f t="shared" si="210"/>
        <v>11894908.161251608</v>
      </c>
      <c r="AM284" s="67">
        <f t="shared" si="252"/>
        <v>388599.43001571111</v>
      </c>
      <c r="AN284" s="34">
        <f t="shared" si="253"/>
        <v>3.3772727561254261E-2</v>
      </c>
      <c r="AO284" s="61">
        <f t="shared" si="254"/>
        <v>143.81918209315734</v>
      </c>
      <c r="AQ284" s="50">
        <v>57262.8</v>
      </c>
      <c r="AR284" s="51">
        <v>191148.68000000002</v>
      </c>
      <c r="AS284" s="52">
        <f t="shared" si="211"/>
        <v>133885.88</v>
      </c>
      <c r="AU284" s="70">
        <f t="shared" si="212"/>
        <v>12028794.041251609</v>
      </c>
      <c r="AV284" s="51"/>
      <c r="AW284" s="6">
        <v>889</v>
      </c>
      <c r="AX284" s="6" t="s">
        <v>269</v>
      </c>
      <c r="AY284" s="7">
        <v>2702</v>
      </c>
      <c r="AZ284" s="7">
        <v>10134719.871859133</v>
      </c>
      <c r="BA284" s="7">
        <v>2612262.6373560177</v>
      </c>
      <c r="BB284" s="53">
        <v>249843</v>
      </c>
      <c r="BD284" s="37">
        <f t="shared" si="213"/>
        <v>10384562.871859133</v>
      </c>
      <c r="BE284" s="132"/>
      <c r="BF284" s="61">
        <v>1504076.2875848934</v>
      </c>
      <c r="BG284" s="134"/>
      <c r="BH284" s="61">
        <f t="shared" si="214"/>
        <v>11888639.159444027</v>
      </c>
      <c r="BJ284" s="67">
        <f t="shared" si="255"/>
        <v>382330.42820812948</v>
      </c>
      <c r="BK284" s="34">
        <f t="shared" si="256"/>
        <v>3.3227895855968678E-2</v>
      </c>
      <c r="BL284" s="61">
        <f t="shared" si="257"/>
        <v>141.49904818953718</v>
      </c>
      <c r="BN284" s="50">
        <v>57262.8</v>
      </c>
      <c r="BO284" s="51">
        <v>191148.68000000002</v>
      </c>
      <c r="BP284" s="52">
        <f t="shared" si="215"/>
        <v>133885.88</v>
      </c>
      <c r="BR284" s="70">
        <f t="shared" si="216"/>
        <v>12022525.039444027</v>
      </c>
      <c r="BS284" s="51"/>
      <c r="BT284" s="6">
        <v>889</v>
      </c>
      <c r="BU284" s="6" t="s">
        <v>269</v>
      </c>
      <c r="BV284" s="7">
        <v>2702</v>
      </c>
      <c r="BW284" s="7">
        <v>10134895.57399179</v>
      </c>
      <c r="BX284" s="7">
        <v>2613672.6602432793</v>
      </c>
      <c r="BY284" s="53">
        <v>249843</v>
      </c>
      <c r="CA284" s="37">
        <f t="shared" si="217"/>
        <v>10384738.57399179</v>
      </c>
      <c r="CB284" s="132"/>
      <c r="CC284" s="61">
        <v>1504076.2875848934</v>
      </c>
      <c r="CD284" s="134"/>
      <c r="CE284" s="61">
        <f t="shared" si="218"/>
        <v>11888814.861576684</v>
      </c>
      <c r="CG284" s="67">
        <f t="shared" si="219"/>
        <v>382506.13034078665</v>
      </c>
      <c r="CH284" s="34">
        <f t="shared" si="220"/>
        <v>3.3243165925350718E-2</v>
      </c>
      <c r="CI284" s="61">
        <f t="shared" si="259"/>
        <v>141.5640748855613</v>
      </c>
      <c r="CK284" s="50">
        <v>57262.8</v>
      </c>
      <c r="CL284" s="51">
        <v>191148.68000000002</v>
      </c>
      <c r="CM284" s="52">
        <f t="shared" si="221"/>
        <v>133885.88</v>
      </c>
      <c r="CO284" s="70">
        <f t="shared" si="222"/>
        <v>12022700.741576685</v>
      </c>
      <c r="CP284" s="51"/>
      <c r="CQ284" s="6">
        <v>889</v>
      </c>
      <c r="CR284" s="6" t="s">
        <v>269</v>
      </c>
      <c r="CS284" s="7">
        <v>2702</v>
      </c>
      <c r="CT284" s="7">
        <v>10027967.831396151</v>
      </c>
      <c r="CU284" s="7">
        <v>2613672.6602432793</v>
      </c>
      <c r="CV284" s="53">
        <v>249843</v>
      </c>
      <c r="CX284" s="37">
        <f t="shared" si="223"/>
        <v>10277810.831396151</v>
      </c>
      <c r="CY284" s="132"/>
      <c r="CZ284" s="61">
        <v>1504076.2875848934</v>
      </c>
      <c r="DA284" s="134"/>
      <c r="DB284" s="61">
        <f t="shared" si="224"/>
        <v>11781887.118981045</v>
      </c>
      <c r="DD284" s="67">
        <f t="shared" si="225"/>
        <v>275578.38774514757</v>
      </c>
      <c r="DE284" s="34">
        <f t="shared" si="226"/>
        <v>2.3950199336911726E-2</v>
      </c>
      <c r="DF284" s="61">
        <f t="shared" si="258"/>
        <v>101.99052100116491</v>
      </c>
      <c r="DH284" s="50">
        <v>57262.8</v>
      </c>
      <c r="DI284" s="51">
        <v>191148.68000000002</v>
      </c>
      <c r="DJ284" s="52">
        <f t="shared" si="227"/>
        <v>133885.88</v>
      </c>
      <c r="DL284" s="70">
        <f t="shared" si="228"/>
        <v>11915772.998981046</v>
      </c>
      <c r="DM284" s="51"/>
      <c r="DN284" s="6">
        <v>889</v>
      </c>
      <c r="DO284" s="6" t="s">
        <v>269</v>
      </c>
      <c r="DP284" s="7">
        <v>2702</v>
      </c>
      <c r="DQ284" s="7">
        <v>10080305.638382053</v>
      </c>
      <c r="DR284" s="7">
        <v>2579077.6200188799</v>
      </c>
      <c r="DS284" s="53">
        <v>249843</v>
      </c>
      <c r="DU284" s="37">
        <f t="shared" si="229"/>
        <v>10330148.638382053</v>
      </c>
      <c r="DV284" s="132"/>
      <c r="DW284" s="61">
        <v>1509174.7804486826</v>
      </c>
      <c r="DX284" s="134"/>
      <c r="DY284" s="61">
        <f t="shared" si="230"/>
        <v>11839323.418830736</v>
      </c>
      <c r="EA284" s="67">
        <f t="shared" si="231"/>
        <v>333014.68759483844</v>
      </c>
      <c r="EB284" s="34">
        <f t="shared" si="232"/>
        <v>2.8941921807713326E-2</v>
      </c>
      <c r="EC284" s="61">
        <f t="shared" si="233"/>
        <v>123.24747875456642</v>
      </c>
      <c r="EE284" s="50">
        <v>57262.8</v>
      </c>
      <c r="EF284" s="51">
        <v>191148.68000000002</v>
      </c>
      <c r="EG284" s="52">
        <f t="shared" si="234"/>
        <v>133885.88</v>
      </c>
      <c r="EI284" s="70">
        <f t="shared" si="235"/>
        <v>11973209.298830736</v>
      </c>
      <c r="EJ284" s="51"/>
      <c r="EK284" s="6">
        <v>889</v>
      </c>
      <c r="EL284" s="6" t="s">
        <v>269</v>
      </c>
      <c r="EM284" s="7">
        <v>2702</v>
      </c>
      <c r="EN284" s="7">
        <v>10232573.779936332</v>
      </c>
      <c r="EO284" s="7">
        <v>2579077.6200188799</v>
      </c>
      <c r="EP284" s="53">
        <v>249843</v>
      </c>
      <c r="ER284" s="37">
        <v>10482416.779936332</v>
      </c>
      <c r="ES284" s="132"/>
      <c r="ET284" s="61">
        <v>1509174.7804486826</v>
      </c>
      <c r="EU284" s="134"/>
      <c r="EV284" s="61">
        <v>11991591.560385015</v>
      </c>
      <c r="EX284" s="67">
        <v>604915.78914911859</v>
      </c>
      <c r="EY284" s="34">
        <v>5.3124880456964285E-2</v>
      </c>
      <c r="EZ284" s="61">
        <v>223.87705001817861</v>
      </c>
      <c r="FB284" s="50">
        <v>57262.8</v>
      </c>
      <c r="FC284" s="51">
        <v>191148.68000000002</v>
      </c>
      <c r="FD284" s="52">
        <v>133885.88</v>
      </c>
      <c r="FF284" s="70">
        <v>12125477.440385016</v>
      </c>
      <c r="FG284" s="51"/>
      <c r="FH284" s="6">
        <v>889</v>
      </c>
      <c r="FI284" s="6" t="s">
        <v>269</v>
      </c>
      <c r="FJ284" s="7">
        <v>2702</v>
      </c>
      <c r="FK284" s="7">
        <v>10223368.556039561</v>
      </c>
      <c r="FL284" s="7">
        <v>2570719.7701011021</v>
      </c>
      <c r="FM284" s="53">
        <v>249843</v>
      </c>
      <c r="FO284" s="37">
        <v>10473211.556039561</v>
      </c>
      <c r="FP284" s="132"/>
      <c r="FQ284" s="134">
        <v>1509174.7804486826</v>
      </c>
      <c r="FS284" s="67">
        <v>595710.56525234692</v>
      </c>
      <c r="FT284" s="34">
        <v>5.2316459800952883E-2</v>
      </c>
      <c r="FU284" s="61">
        <v>220.47023140353329</v>
      </c>
      <c r="FW284" s="6">
        <v>889</v>
      </c>
      <c r="FX284" s="6" t="s">
        <v>269</v>
      </c>
      <c r="FY284" s="7">
        <v>2702</v>
      </c>
      <c r="FZ284" s="7">
        <v>11628305.525275284</v>
      </c>
      <c r="GA284" s="7">
        <v>2542072.9805242396</v>
      </c>
      <c r="GB284" s="53">
        <v>249843</v>
      </c>
      <c r="GD284" s="37">
        <f t="shared" si="236"/>
        <v>11878148.525275284</v>
      </c>
      <c r="GF284" s="67">
        <f t="shared" si="237"/>
        <v>371839.79403938726</v>
      </c>
      <c r="GG284" s="34">
        <f t="shared" si="238"/>
        <v>3.2316166958910354E-2</v>
      </c>
      <c r="GH284" s="61">
        <f t="shared" si="239"/>
        <v>137.61650408563554</v>
      </c>
      <c r="GJ284" s="50">
        <v>38280.986000000004</v>
      </c>
      <c r="GK284" s="51">
        <v>134709.46969999999</v>
      </c>
      <c r="GL284" s="52">
        <f t="shared" si="240"/>
        <v>96428.483699999982</v>
      </c>
      <c r="GN284" s="70">
        <f t="shared" si="241"/>
        <v>11974577.008975284</v>
      </c>
      <c r="GO284" s="51"/>
      <c r="GP284" s="125">
        <v>17</v>
      </c>
      <c r="GQ284" s="51"/>
      <c r="GR284" s="106" t="s">
        <v>1176</v>
      </c>
      <c r="GS284" s="88">
        <v>2768</v>
      </c>
      <c r="GT284" s="88">
        <v>11256465.731235897</v>
      </c>
      <c r="GU284" s="88">
        <v>2551206.6778559</v>
      </c>
      <c r="GV284" s="88">
        <v>249843</v>
      </c>
      <c r="GX284" s="97">
        <f t="shared" si="242"/>
        <v>11506308.731235897</v>
      </c>
      <c r="GZ284" s="88">
        <v>96428.483699999982</v>
      </c>
      <c r="HB284" s="97">
        <f t="shared" si="243"/>
        <v>11602737.214935897</v>
      </c>
      <c r="HD284" s="110">
        <v>889</v>
      </c>
      <c r="HE284" s="53"/>
    </row>
    <row r="285" spans="1:213" x14ac:dyDescent="0.25">
      <c r="A285" s="6">
        <v>890</v>
      </c>
      <c r="B285" s="6" t="s">
        <v>1177</v>
      </c>
      <c r="C285" s="7">
        <v>1232</v>
      </c>
      <c r="D285" s="7">
        <v>6529742.9682911225</v>
      </c>
      <c r="E285" s="7">
        <v>787541.06993160793</v>
      </c>
      <c r="F285" s="53">
        <v>142801</v>
      </c>
      <c r="H285" s="37">
        <f t="shared" si="244"/>
        <v>6672543.9682911225</v>
      </c>
      <c r="I285" s="132"/>
      <c r="J285" s="61">
        <v>660104.5422736418</v>
      </c>
      <c r="K285" s="134"/>
      <c r="L285" s="134">
        <f t="shared" si="208"/>
        <v>7332648.510564764</v>
      </c>
      <c r="M285" s="190">
        <f t="shared" si="245"/>
        <v>5951.8250897441267</v>
      </c>
      <c r="O285" s="67">
        <f t="shared" si="246"/>
        <v>64039.703081782907</v>
      </c>
      <c r="P285" s="34">
        <f t="shared" si="247"/>
        <v>8.8104484335234119E-3</v>
      </c>
      <c r="Q285" s="61">
        <f t="shared" si="248"/>
        <v>51.980278475473142</v>
      </c>
      <c r="S285" s="50">
        <v>21749.792000000001</v>
      </c>
      <c r="T285" s="51">
        <v>48937.032000000007</v>
      </c>
      <c r="U285" s="52">
        <f t="shared" si="249"/>
        <v>27187.240000000005</v>
      </c>
      <c r="W285" s="50">
        <f t="shared" si="209"/>
        <v>7359835.7505647643</v>
      </c>
      <c r="X285" s="52">
        <f t="shared" si="250"/>
        <v>613319.64588039706</v>
      </c>
      <c r="Y285" s="51"/>
      <c r="Z285" s="6">
        <v>890</v>
      </c>
      <c r="AA285" s="6" t="s">
        <v>270</v>
      </c>
      <c r="AB285" s="7">
        <v>1232</v>
      </c>
      <c r="AC285" s="7">
        <v>6529742.9682911215</v>
      </c>
      <c r="AD285" s="7">
        <v>787541.06993160793</v>
      </c>
      <c r="AE285" s="53">
        <v>236280</v>
      </c>
      <c r="AG285" s="37">
        <f t="shared" si="251"/>
        <v>6766022.9682911215</v>
      </c>
      <c r="AH285" s="132"/>
      <c r="AI285" s="61">
        <v>660104.5422736418</v>
      </c>
      <c r="AJ285" s="134"/>
      <c r="AK285" s="61">
        <f t="shared" si="210"/>
        <v>7426127.5105647631</v>
      </c>
      <c r="AM285" s="67">
        <f t="shared" si="252"/>
        <v>157518.70308178198</v>
      </c>
      <c r="AN285" s="34">
        <f t="shared" si="253"/>
        <v>2.1671093775141342E-2</v>
      </c>
      <c r="AO285" s="61">
        <f t="shared" si="254"/>
        <v>127.85609016378407</v>
      </c>
      <c r="AQ285" s="50">
        <v>21814.400000000001</v>
      </c>
      <c r="AR285" s="51">
        <v>49082.400000000001</v>
      </c>
      <c r="AS285" s="52">
        <f t="shared" si="211"/>
        <v>27268</v>
      </c>
      <c r="AU285" s="70">
        <f t="shared" si="212"/>
        <v>7453395.5105647631</v>
      </c>
      <c r="AV285" s="51"/>
      <c r="AW285" s="6">
        <v>890</v>
      </c>
      <c r="AX285" s="6" t="s">
        <v>270</v>
      </c>
      <c r="AY285" s="7">
        <v>1232</v>
      </c>
      <c r="AZ285" s="7">
        <v>6538488.1290388573</v>
      </c>
      <c r="BA285" s="7">
        <v>787570.87793160812</v>
      </c>
      <c r="BB285" s="53">
        <v>236280</v>
      </c>
      <c r="BD285" s="37">
        <f t="shared" si="213"/>
        <v>6774768.1290388573</v>
      </c>
      <c r="BE285" s="132"/>
      <c r="BF285" s="61">
        <v>656818.99606543966</v>
      </c>
      <c r="BG285" s="134"/>
      <c r="BH285" s="61">
        <f t="shared" si="214"/>
        <v>7431587.125104297</v>
      </c>
      <c r="BJ285" s="67">
        <f t="shared" si="255"/>
        <v>162978.31762131583</v>
      </c>
      <c r="BK285" s="34">
        <f t="shared" si="256"/>
        <v>2.2422216126630836E-2</v>
      </c>
      <c r="BL285" s="61">
        <f t="shared" si="257"/>
        <v>132.28759547184725</v>
      </c>
      <c r="BN285" s="50">
        <v>21814.400000000001</v>
      </c>
      <c r="BO285" s="51">
        <v>49082.400000000001</v>
      </c>
      <c r="BP285" s="52">
        <f t="shared" si="215"/>
        <v>27268</v>
      </c>
      <c r="BR285" s="70">
        <f t="shared" si="216"/>
        <v>7458855.125104297</v>
      </c>
      <c r="BS285" s="51"/>
      <c r="BT285" s="6">
        <v>890</v>
      </c>
      <c r="BU285" s="6" t="s">
        <v>270</v>
      </c>
      <c r="BV285" s="7">
        <v>1232</v>
      </c>
      <c r="BW285" s="7">
        <v>6575379.304221536</v>
      </c>
      <c r="BX285" s="7">
        <v>825887.33118724567</v>
      </c>
      <c r="BY285" s="53">
        <v>236280</v>
      </c>
      <c r="CA285" s="37">
        <f t="shared" si="217"/>
        <v>6811659.304221536</v>
      </c>
      <c r="CB285" s="132"/>
      <c r="CC285" s="61">
        <v>656818.99606543966</v>
      </c>
      <c r="CD285" s="134"/>
      <c r="CE285" s="61">
        <f t="shared" si="218"/>
        <v>7468478.3002869757</v>
      </c>
      <c r="CG285" s="67">
        <f t="shared" si="219"/>
        <v>199869.49280399457</v>
      </c>
      <c r="CH285" s="34">
        <f t="shared" si="220"/>
        <v>2.7497626863373131E-2</v>
      </c>
      <c r="CI285" s="61">
        <f t="shared" si="259"/>
        <v>162.23173117207352</v>
      </c>
      <c r="CK285" s="50">
        <v>21814.400000000001</v>
      </c>
      <c r="CL285" s="51">
        <v>49082.400000000001</v>
      </c>
      <c r="CM285" s="52">
        <f t="shared" si="221"/>
        <v>27268</v>
      </c>
      <c r="CO285" s="70">
        <f t="shared" si="222"/>
        <v>7495746.3002869757</v>
      </c>
      <c r="CP285" s="51"/>
      <c r="CQ285" s="6">
        <v>890</v>
      </c>
      <c r="CR285" s="6" t="s">
        <v>270</v>
      </c>
      <c r="CS285" s="7">
        <v>1232</v>
      </c>
      <c r="CT285" s="7">
        <v>6681331.7435100274</v>
      </c>
      <c r="CU285" s="7">
        <v>825887.33118724567</v>
      </c>
      <c r="CV285" s="53">
        <v>236280</v>
      </c>
      <c r="CX285" s="37">
        <f t="shared" si="223"/>
        <v>6917611.7435100274</v>
      </c>
      <c r="CY285" s="132"/>
      <c r="CZ285" s="61">
        <v>656818.99606543966</v>
      </c>
      <c r="DA285" s="134"/>
      <c r="DB285" s="61">
        <f t="shared" si="224"/>
        <v>7574430.7395754671</v>
      </c>
      <c r="DD285" s="67">
        <f t="shared" si="225"/>
        <v>305821.93209248595</v>
      </c>
      <c r="DE285" s="34">
        <f t="shared" si="226"/>
        <v>4.207434189849981E-2</v>
      </c>
      <c r="DF285" s="61">
        <f t="shared" si="258"/>
        <v>248.23208773740743</v>
      </c>
      <c r="DH285" s="50">
        <v>21814.400000000001</v>
      </c>
      <c r="DI285" s="51">
        <v>49082.400000000001</v>
      </c>
      <c r="DJ285" s="52">
        <f t="shared" si="227"/>
        <v>27268</v>
      </c>
      <c r="DL285" s="70">
        <f t="shared" si="228"/>
        <v>7601698.7395754671</v>
      </c>
      <c r="DM285" s="51"/>
      <c r="DN285" s="6">
        <v>890</v>
      </c>
      <c r="DO285" s="6" t="s">
        <v>270</v>
      </c>
      <c r="DP285" s="7">
        <v>1232</v>
      </c>
      <c r="DQ285" s="7">
        <v>6705824.0143278195</v>
      </c>
      <c r="DR285" s="7">
        <v>832101.26984087995</v>
      </c>
      <c r="DS285" s="53">
        <v>236280</v>
      </c>
      <c r="DU285" s="37">
        <f t="shared" si="229"/>
        <v>6942104.0143278195</v>
      </c>
      <c r="DV285" s="132"/>
      <c r="DW285" s="61">
        <v>662410.54538482346</v>
      </c>
      <c r="DX285" s="134"/>
      <c r="DY285" s="61">
        <f t="shared" si="230"/>
        <v>7604514.5597126428</v>
      </c>
      <c r="EA285" s="67">
        <f t="shared" si="231"/>
        <v>335905.75222966168</v>
      </c>
      <c r="EB285" s="34">
        <f t="shared" si="232"/>
        <v>4.6213210963265638E-2</v>
      </c>
      <c r="EC285" s="61">
        <f t="shared" si="233"/>
        <v>272.65077291368641</v>
      </c>
      <c r="EE285" s="50">
        <v>21814.400000000001</v>
      </c>
      <c r="EF285" s="51">
        <v>49082.400000000001</v>
      </c>
      <c r="EG285" s="52">
        <f t="shared" si="234"/>
        <v>27268</v>
      </c>
      <c r="EI285" s="70">
        <f t="shared" si="235"/>
        <v>7631782.5597126428</v>
      </c>
      <c r="EJ285" s="51"/>
      <c r="EK285" s="6">
        <v>890</v>
      </c>
      <c r="EL285" s="6" t="s">
        <v>270</v>
      </c>
      <c r="EM285" s="7">
        <v>1232</v>
      </c>
      <c r="EN285" s="7">
        <v>6768440.9022322744</v>
      </c>
      <c r="EO285" s="7">
        <v>832101.26984087995</v>
      </c>
      <c r="EP285" s="53">
        <v>236280</v>
      </c>
      <c r="ER285" s="37">
        <v>7004720.9022322744</v>
      </c>
      <c r="ES285" s="132"/>
      <c r="ET285" s="61">
        <v>662410.54538482346</v>
      </c>
      <c r="EU285" s="134"/>
      <c r="EV285" s="61">
        <v>7667131.4476170978</v>
      </c>
      <c r="EX285" s="67">
        <v>452201.88013411593</v>
      </c>
      <c r="EY285" s="34">
        <v>6.267585510081039E-2</v>
      </c>
      <c r="EZ285" s="61">
        <v>367.04698062834086</v>
      </c>
      <c r="FB285" s="50">
        <v>21814.400000000001</v>
      </c>
      <c r="FC285" s="51">
        <v>49082.400000000001</v>
      </c>
      <c r="FD285" s="52">
        <v>27268</v>
      </c>
      <c r="FF285" s="70">
        <v>7694399.4476170978</v>
      </c>
      <c r="FG285" s="51"/>
      <c r="FH285" s="6">
        <v>890</v>
      </c>
      <c r="FI285" s="6" t="s">
        <v>270</v>
      </c>
      <c r="FJ285" s="7">
        <v>1232</v>
      </c>
      <c r="FK285" s="7">
        <v>6808576.6601589303</v>
      </c>
      <c r="FL285" s="7">
        <v>872643.2430642721</v>
      </c>
      <c r="FM285" s="53">
        <v>236280</v>
      </c>
      <c r="FO285" s="37">
        <v>7044856.6601589303</v>
      </c>
      <c r="FP285" s="132"/>
      <c r="FQ285" s="134">
        <v>662410.54538482346</v>
      </c>
      <c r="FS285" s="67">
        <v>492337.63806077186</v>
      </c>
      <c r="FT285" s="34">
        <v>6.823873101681989E-2</v>
      </c>
      <c r="FU285" s="61">
        <v>399.62470621815896</v>
      </c>
      <c r="FW285" s="6">
        <v>890</v>
      </c>
      <c r="FX285" s="6" t="s">
        <v>270</v>
      </c>
      <c r="FY285" s="7">
        <v>1232</v>
      </c>
      <c r="FZ285" s="7">
        <v>7330460.9665882876</v>
      </c>
      <c r="GA285" s="7">
        <v>767682.06276112143</v>
      </c>
      <c r="GB285" s="53">
        <v>236280</v>
      </c>
      <c r="GD285" s="37">
        <f t="shared" si="236"/>
        <v>7566740.9665882876</v>
      </c>
      <c r="GF285" s="67">
        <f t="shared" si="237"/>
        <v>298132.15910530649</v>
      </c>
      <c r="GG285" s="34">
        <f t="shared" si="238"/>
        <v>4.1016399011373612E-2</v>
      </c>
      <c r="GH285" s="61">
        <f t="shared" si="239"/>
        <v>241.99038888417735</v>
      </c>
      <c r="GJ285" s="50">
        <v>10560.272000000001</v>
      </c>
      <c r="GK285" s="51">
        <v>13200.34</v>
      </c>
      <c r="GL285" s="52">
        <f t="shared" si="240"/>
        <v>2640.0679999999993</v>
      </c>
      <c r="GN285" s="70">
        <f t="shared" si="241"/>
        <v>7569381.0345882876</v>
      </c>
      <c r="GO285" s="51"/>
      <c r="GP285" s="125">
        <v>19</v>
      </c>
      <c r="GQ285" s="51"/>
      <c r="GR285" s="106" t="s">
        <v>1177</v>
      </c>
      <c r="GS285" s="88">
        <v>1242</v>
      </c>
      <c r="GT285" s="88">
        <v>7032328.8074829811</v>
      </c>
      <c r="GU285" s="88">
        <v>690772.292161174</v>
      </c>
      <c r="GV285" s="88">
        <v>236280</v>
      </c>
      <c r="GX285" s="97">
        <f t="shared" si="242"/>
        <v>7268608.8074829811</v>
      </c>
      <c r="GZ285" s="88">
        <v>2640.0679999999993</v>
      </c>
      <c r="HB285" s="97">
        <f t="shared" si="243"/>
        <v>7271248.8754829811</v>
      </c>
      <c r="HD285" s="110">
        <v>890</v>
      </c>
      <c r="HE285" s="53"/>
    </row>
    <row r="286" spans="1:213" x14ac:dyDescent="0.25">
      <c r="A286" s="6">
        <v>892</v>
      </c>
      <c r="B286" s="6" t="s">
        <v>1178</v>
      </c>
      <c r="C286" s="7">
        <v>3783</v>
      </c>
      <c r="D286" s="7">
        <v>9138874.1233381666</v>
      </c>
      <c r="E286" s="7">
        <v>3516468.4936366375</v>
      </c>
      <c r="F286" s="53">
        <v>-568142</v>
      </c>
      <c r="H286" s="37">
        <f t="shared" si="244"/>
        <v>8570732.1233381666</v>
      </c>
      <c r="I286" s="132"/>
      <c r="J286" s="61">
        <v>1601547.4614768722</v>
      </c>
      <c r="K286" s="134"/>
      <c r="L286" s="134">
        <f t="shared" si="208"/>
        <v>10172279.584815038</v>
      </c>
      <c r="M286" s="190">
        <f t="shared" si="245"/>
        <v>2688.9451717724128</v>
      </c>
      <c r="O286" s="67">
        <f t="shared" si="246"/>
        <v>878304.87511603907</v>
      </c>
      <c r="P286" s="34">
        <f t="shared" si="247"/>
        <v>9.450261083661636E-2</v>
      </c>
      <c r="Q286" s="61">
        <f t="shared" si="248"/>
        <v>232.1715239534864</v>
      </c>
      <c r="S286" s="50">
        <v>58751.625640000006</v>
      </c>
      <c r="T286" s="51">
        <v>81561.72</v>
      </c>
      <c r="U286" s="52">
        <f t="shared" si="249"/>
        <v>22810.094359999996</v>
      </c>
      <c r="W286" s="50">
        <f t="shared" si="209"/>
        <v>10195089.679175038</v>
      </c>
      <c r="X286" s="52">
        <f t="shared" si="250"/>
        <v>849590.80659791979</v>
      </c>
      <c r="Y286" s="51"/>
      <c r="Z286" s="6">
        <v>892</v>
      </c>
      <c r="AA286" s="6" t="s">
        <v>271</v>
      </c>
      <c r="AB286" s="7">
        <v>3783</v>
      </c>
      <c r="AC286" s="7">
        <v>9138874.1233381666</v>
      </c>
      <c r="AD286" s="7">
        <v>3516468.4936366375</v>
      </c>
      <c r="AE286" s="53">
        <v>-520395</v>
      </c>
      <c r="AG286" s="37">
        <f t="shared" si="251"/>
        <v>8618479.1233381666</v>
      </c>
      <c r="AH286" s="132"/>
      <c r="AI286" s="61">
        <v>1601547.4614768722</v>
      </c>
      <c r="AJ286" s="134"/>
      <c r="AK286" s="61">
        <f t="shared" si="210"/>
        <v>10220026.584815038</v>
      </c>
      <c r="AM286" s="67">
        <f t="shared" si="252"/>
        <v>926051.87511603907</v>
      </c>
      <c r="AN286" s="34">
        <f t="shared" si="253"/>
        <v>9.964002528967833E-2</v>
      </c>
      <c r="AO286" s="61">
        <f t="shared" si="254"/>
        <v>244.79298839969312</v>
      </c>
      <c r="AQ286" s="50">
        <v>58926.148000000001</v>
      </c>
      <c r="AR286" s="51">
        <v>81804</v>
      </c>
      <c r="AS286" s="52">
        <f t="shared" si="211"/>
        <v>22877.851999999999</v>
      </c>
      <c r="AU286" s="70">
        <f t="shared" si="212"/>
        <v>10242904.436815038</v>
      </c>
      <c r="AV286" s="51"/>
      <c r="AW286" s="6">
        <v>892</v>
      </c>
      <c r="AX286" s="6" t="s">
        <v>271</v>
      </c>
      <c r="AY286" s="7">
        <v>3783</v>
      </c>
      <c r="AZ286" s="7">
        <v>9135910.7691658922</v>
      </c>
      <c r="BA286" s="7">
        <v>3516558.4216366382</v>
      </c>
      <c r="BB286" s="53">
        <v>-520395</v>
      </c>
      <c r="BD286" s="37">
        <f t="shared" si="213"/>
        <v>8615515.7691658922</v>
      </c>
      <c r="BE286" s="132"/>
      <c r="BF286" s="61">
        <v>1595370.3514035011</v>
      </c>
      <c r="BG286" s="134"/>
      <c r="BH286" s="61">
        <f t="shared" si="214"/>
        <v>10210886.120569393</v>
      </c>
      <c r="BJ286" s="67">
        <f t="shared" si="255"/>
        <v>916911.41087039374</v>
      </c>
      <c r="BK286" s="34">
        <f t="shared" si="256"/>
        <v>9.865654249236594E-2</v>
      </c>
      <c r="BL286" s="61">
        <f t="shared" si="257"/>
        <v>242.37679378017282</v>
      </c>
      <c r="BN286" s="50">
        <v>58926.148000000001</v>
      </c>
      <c r="BO286" s="51">
        <v>81804</v>
      </c>
      <c r="BP286" s="52">
        <f t="shared" si="215"/>
        <v>22877.851999999999</v>
      </c>
      <c r="BR286" s="70">
        <f t="shared" si="216"/>
        <v>10233763.972569393</v>
      </c>
      <c r="BS286" s="51"/>
      <c r="BT286" s="6">
        <v>892</v>
      </c>
      <c r="BU286" s="6" t="s">
        <v>271</v>
      </c>
      <c r="BV286" s="7">
        <v>3783</v>
      </c>
      <c r="BW286" s="7">
        <v>9136373.4187597074</v>
      </c>
      <c r="BX286" s="7">
        <v>3521530.7339368188</v>
      </c>
      <c r="BY286" s="53">
        <v>-520395</v>
      </c>
      <c r="CA286" s="37">
        <f t="shared" si="217"/>
        <v>8615978.4187597074</v>
      </c>
      <c r="CB286" s="132"/>
      <c r="CC286" s="61">
        <v>1595370.3514035011</v>
      </c>
      <c r="CD286" s="134"/>
      <c r="CE286" s="61">
        <f t="shared" si="218"/>
        <v>10211348.770163208</v>
      </c>
      <c r="CG286" s="67">
        <f t="shared" si="219"/>
        <v>917374.06046420895</v>
      </c>
      <c r="CH286" s="34">
        <f t="shared" si="220"/>
        <v>9.8706322011706829E-2</v>
      </c>
      <c r="CI286" s="61">
        <f t="shared" si="259"/>
        <v>242.4990907914906</v>
      </c>
      <c r="CK286" s="50">
        <v>58926.148000000001</v>
      </c>
      <c r="CL286" s="51">
        <v>81804</v>
      </c>
      <c r="CM286" s="52">
        <f t="shared" si="221"/>
        <v>22877.851999999999</v>
      </c>
      <c r="CO286" s="70">
        <f t="shared" si="222"/>
        <v>10234226.622163208</v>
      </c>
      <c r="CP286" s="51"/>
      <c r="CQ286" s="6">
        <v>892</v>
      </c>
      <c r="CR286" s="6" t="s">
        <v>271</v>
      </c>
      <c r="CS286" s="7">
        <v>3783</v>
      </c>
      <c r="CT286" s="7">
        <v>9119734.3982404433</v>
      </c>
      <c r="CU286" s="7">
        <v>3521530.7339368188</v>
      </c>
      <c r="CV286" s="53">
        <v>-520395</v>
      </c>
      <c r="CX286" s="37">
        <f t="shared" si="223"/>
        <v>8599339.3982404433</v>
      </c>
      <c r="CY286" s="132"/>
      <c r="CZ286" s="61">
        <v>1595370.3514035011</v>
      </c>
      <c r="DA286" s="134"/>
      <c r="DB286" s="61">
        <f t="shared" si="224"/>
        <v>10194709.749643944</v>
      </c>
      <c r="DD286" s="67">
        <f t="shared" si="225"/>
        <v>900735.0399449449</v>
      </c>
      <c r="DE286" s="34">
        <f t="shared" si="226"/>
        <v>9.6916020118384488E-2</v>
      </c>
      <c r="DF286" s="61">
        <f t="shared" si="258"/>
        <v>238.10072427833595</v>
      </c>
      <c r="DH286" s="50">
        <v>58926.148000000001</v>
      </c>
      <c r="DI286" s="51">
        <v>81804</v>
      </c>
      <c r="DJ286" s="52">
        <f t="shared" si="227"/>
        <v>22877.851999999999</v>
      </c>
      <c r="DL286" s="70">
        <f t="shared" si="228"/>
        <v>10217587.601643944</v>
      </c>
      <c r="DM286" s="51"/>
      <c r="DN286" s="6">
        <v>892</v>
      </c>
      <c r="DO286" s="6" t="s">
        <v>271</v>
      </c>
      <c r="DP286" s="7">
        <v>3783</v>
      </c>
      <c r="DQ286" s="7">
        <v>9146166.5874724239</v>
      </c>
      <c r="DR286" s="7">
        <v>3528015.4530308247</v>
      </c>
      <c r="DS286" s="53">
        <v>-520395</v>
      </c>
      <c r="DU286" s="37">
        <f t="shared" si="229"/>
        <v>8625771.5874724239</v>
      </c>
      <c r="DV286" s="132"/>
      <c r="DW286" s="61">
        <v>1611599.8623957438</v>
      </c>
      <c r="DX286" s="134"/>
      <c r="DY286" s="61">
        <f t="shared" si="230"/>
        <v>10237371.449868169</v>
      </c>
      <c r="EA286" s="67">
        <f t="shared" si="231"/>
        <v>943396.74016916938</v>
      </c>
      <c r="EB286" s="34">
        <f t="shared" si="232"/>
        <v>0.10150627364895454</v>
      </c>
      <c r="EC286" s="61">
        <f t="shared" si="233"/>
        <v>249.37793818904822</v>
      </c>
      <c r="EE286" s="50">
        <v>58926.148000000001</v>
      </c>
      <c r="EF286" s="51">
        <v>81804</v>
      </c>
      <c r="EG286" s="52">
        <f t="shared" si="234"/>
        <v>22877.851999999999</v>
      </c>
      <c r="EI286" s="70">
        <f t="shared" si="235"/>
        <v>10260249.301868169</v>
      </c>
      <c r="EJ286" s="51"/>
      <c r="EK286" s="6">
        <v>892</v>
      </c>
      <c r="EL286" s="6" t="s">
        <v>271</v>
      </c>
      <c r="EM286" s="7">
        <v>3783</v>
      </c>
      <c r="EN286" s="7">
        <v>9319735.4503155723</v>
      </c>
      <c r="EO286" s="7">
        <v>3528015.4530308247</v>
      </c>
      <c r="EP286" s="53">
        <v>-520395</v>
      </c>
      <c r="ER286" s="37">
        <v>8799340.4503155723</v>
      </c>
      <c r="ES286" s="132"/>
      <c r="ET286" s="61">
        <v>1611599.8623957438</v>
      </c>
      <c r="EU286" s="134"/>
      <c r="EV286" s="61">
        <v>10410940.312711317</v>
      </c>
      <c r="EX286" s="67">
        <v>1278910.9430123176</v>
      </c>
      <c r="EY286" s="34">
        <v>0.14004674002208906</v>
      </c>
      <c r="EZ286" s="61">
        <v>338.06792043677444</v>
      </c>
      <c r="FB286" s="50">
        <v>58926.148000000001</v>
      </c>
      <c r="FC286" s="51">
        <v>81804</v>
      </c>
      <c r="FD286" s="52">
        <v>22877.851999999999</v>
      </c>
      <c r="FF286" s="70">
        <v>10433818.164711317</v>
      </c>
      <c r="FG286" s="51"/>
      <c r="FH286" s="6">
        <v>892</v>
      </c>
      <c r="FI286" s="6" t="s">
        <v>271</v>
      </c>
      <c r="FJ286" s="7">
        <v>3783</v>
      </c>
      <c r="FK286" s="7">
        <v>9307944.7668615617</v>
      </c>
      <c r="FL286" s="7">
        <v>3517400.3074707496</v>
      </c>
      <c r="FM286" s="53">
        <v>-520395</v>
      </c>
      <c r="FO286" s="37">
        <v>8787549.7668615617</v>
      </c>
      <c r="FP286" s="132"/>
      <c r="FQ286" s="134">
        <v>1611599.8623957438</v>
      </c>
      <c r="FS286" s="67">
        <v>1267120.259558307</v>
      </c>
      <c r="FT286" s="34">
        <v>0.13875560494392852</v>
      </c>
      <c r="FU286" s="61">
        <v>334.9511656247177</v>
      </c>
      <c r="FW286" s="6">
        <v>892</v>
      </c>
      <c r="FX286" s="6" t="s">
        <v>271</v>
      </c>
      <c r="FY286" s="7">
        <v>3783</v>
      </c>
      <c r="FZ286" s="7">
        <v>10844033.21290979</v>
      </c>
      <c r="GA286" s="7">
        <v>3528247.9446263616</v>
      </c>
      <c r="GB286" s="53">
        <v>-520395</v>
      </c>
      <c r="GD286" s="37">
        <f t="shared" si="236"/>
        <v>10323638.21290979</v>
      </c>
      <c r="GF286" s="67">
        <f t="shared" si="237"/>
        <v>1029663.5032107905</v>
      </c>
      <c r="GG286" s="34">
        <f t="shared" si="238"/>
        <v>0.11078828330964308</v>
      </c>
      <c r="GH286" s="61">
        <f t="shared" si="239"/>
        <v>272.18173492222849</v>
      </c>
      <c r="GJ286" s="50">
        <v>43917.531179999998</v>
      </c>
      <c r="GK286" s="51">
        <v>117483.02600000001</v>
      </c>
      <c r="GL286" s="52">
        <f t="shared" si="240"/>
        <v>73565.494820000022</v>
      </c>
      <c r="GN286" s="70">
        <f t="shared" si="241"/>
        <v>10397203.70772979</v>
      </c>
      <c r="GO286" s="51"/>
      <c r="GP286" s="125">
        <v>13</v>
      </c>
      <c r="GQ286" s="51"/>
      <c r="GR286" s="106" t="s">
        <v>1178</v>
      </c>
      <c r="GS286" s="88">
        <v>3747</v>
      </c>
      <c r="GT286" s="88">
        <v>9814369.7096989993</v>
      </c>
      <c r="GU286" s="88">
        <v>3279967.0561711672</v>
      </c>
      <c r="GV286" s="88">
        <v>-520395</v>
      </c>
      <c r="GX286" s="97">
        <f t="shared" si="242"/>
        <v>9293974.7096989993</v>
      </c>
      <c r="GZ286" s="88">
        <v>73565.494820000022</v>
      </c>
      <c r="HB286" s="97">
        <f t="shared" si="243"/>
        <v>9367540.2045189999</v>
      </c>
      <c r="HD286" s="110">
        <v>892</v>
      </c>
      <c r="HE286" s="53"/>
    </row>
    <row r="287" spans="1:213" x14ac:dyDescent="0.25">
      <c r="A287" s="6">
        <v>893</v>
      </c>
      <c r="B287" s="6" t="s">
        <v>1179</v>
      </c>
      <c r="C287" s="7">
        <v>7455</v>
      </c>
      <c r="D287" s="7">
        <v>16514870.443518765</v>
      </c>
      <c r="E287" s="7">
        <v>4279540.8955606027</v>
      </c>
      <c r="F287" s="53">
        <v>-357194</v>
      </c>
      <c r="H287" s="37">
        <f t="shared" si="244"/>
        <v>16157676.443518765</v>
      </c>
      <c r="I287" s="132"/>
      <c r="J287" s="61">
        <v>4115449.8527748524</v>
      </c>
      <c r="K287" s="134"/>
      <c r="L287" s="134">
        <f t="shared" si="208"/>
        <v>20273126.296293616</v>
      </c>
      <c r="M287" s="190">
        <f t="shared" si="245"/>
        <v>2719.3999056061189</v>
      </c>
      <c r="O287" s="67">
        <f t="shared" si="246"/>
        <v>1442647.6626914144</v>
      </c>
      <c r="P287" s="34">
        <f t="shared" si="247"/>
        <v>7.6612373522841309E-2</v>
      </c>
      <c r="Q287" s="61">
        <f t="shared" si="248"/>
        <v>193.5141063301696</v>
      </c>
      <c r="S287" s="50">
        <v>127780.02800000001</v>
      </c>
      <c r="T287" s="51">
        <v>31265.326000000005</v>
      </c>
      <c r="U287" s="52">
        <f t="shared" si="249"/>
        <v>-96514.702000000005</v>
      </c>
      <c r="W287" s="50">
        <f t="shared" si="209"/>
        <v>20176611.594293617</v>
      </c>
      <c r="X287" s="52">
        <f t="shared" si="250"/>
        <v>1681384.2995244681</v>
      </c>
      <c r="Y287" s="51"/>
      <c r="Z287" s="6">
        <v>893</v>
      </c>
      <c r="AA287" s="6" t="s">
        <v>272</v>
      </c>
      <c r="AB287" s="7">
        <v>7455</v>
      </c>
      <c r="AC287" s="7">
        <v>16514870.443518765</v>
      </c>
      <c r="AD287" s="7">
        <v>4279540.8955606027</v>
      </c>
      <c r="AE287" s="53">
        <v>-395594</v>
      </c>
      <c r="AG287" s="37">
        <f t="shared" si="251"/>
        <v>16119276.443518765</v>
      </c>
      <c r="AH287" s="132"/>
      <c r="AI287" s="61">
        <v>4115449.8527748524</v>
      </c>
      <c r="AJ287" s="134"/>
      <c r="AK287" s="61">
        <f t="shared" si="210"/>
        <v>20234726.296293616</v>
      </c>
      <c r="AM287" s="67">
        <f t="shared" si="252"/>
        <v>1404247.6626914144</v>
      </c>
      <c r="AN287" s="34">
        <f t="shared" si="253"/>
        <v>7.4573126366824963E-2</v>
      </c>
      <c r="AO287" s="61">
        <f t="shared" si="254"/>
        <v>188.36320089757402</v>
      </c>
      <c r="AQ287" s="50">
        <v>128159.6</v>
      </c>
      <c r="AR287" s="51">
        <v>31358.2</v>
      </c>
      <c r="AS287" s="52">
        <f t="shared" si="211"/>
        <v>-96801.400000000009</v>
      </c>
      <c r="AU287" s="70">
        <f t="shared" si="212"/>
        <v>20137924.896293618</v>
      </c>
      <c r="AV287" s="51"/>
      <c r="AW287" s="6">
        <v>893</v>
      </c>
      <c r="AX287" s="6" t="s">
        <v>272</v>
      </c>
      <c r="AY287" s="7">
        <v>7455</v>
      </c>
      <c r="AZ287" s="7">
        <v>16552010.274931226</v>
      </c>
      <c r="BA287" s="7">
        <v>4279721.3995606033</v>
      </c>
      <c r="BB287" s="53">
        <v>-395594</v>
      </c>
      <c r="BD287" s="37">
        <f t="shared" si="213"/>
        <v>16156416.274931226</v>
      </c>
      <c r="BE287" s="132"/>
      <c r="BF287" s="61">
        <v>4102231.7761182822</v>
      </c>
      <c r="BG287" s="134"/>
      <c r="BH287" s="61">
        <f t="shared" si="214"/>
        <v>20258648.051049508</v>
      </c>
      <c r="BJ287" s="67">
        <f t="shared" si="255"/>
        <v>1428169.4174473062</v>
      </c>
      <c r="BK287" s="34">
        <f t="shared" si="256"/>
        <v>7.5843500594764357E-2</v>
      </c>
      <c r="BL287" s="61">
        <f t="shared" si="257"/>
        <v>191.57202111969232</v>
      </c>
      <c r="BN287" s="50">
        <v>128159.6</v>
      </c>
      <c r="BO287" s="51">
        <v>31358.2</v>
      </c>
      <c r="BP287" s="52">
        <f t="shared" si="215"/>
        <v>-96801.400000000009</v>
      </c>
      <c r="BR287" s="70">
        <f t="shared" si="216"/>
        <v>20161846.65104951</v>
      </c>
      <c r="BS287" s="51"/>
      <c r="BT287" s="6">
        <v>893</v>
      </c>
      <c r="BU287" s="6" t="s">
        <v>272</v>
      </c>
      <c r="BV287" s="7">
        <v>7455</v>
      </c>
      <c r="BW287" s="7">
        <v>16536012.831632327</v>
      </c>
      <c r="BX287" s="7">
        <v>4272264.7121732226</v>
      </c>
      <c r="BY287" s="53">
        <v>-395594</v>
      </c>
      <c r="CA287" s="37">
        <f t="shared" si="217"/>
        <v>16140418.831632327</v>
      </c>
      <c r="CB287" s="132"/>
      <c r="CC287" s="61">
        <v>4102231.7761182822</v>
      </c>
      <c r="CD287" s="134"/>
      <c r="CE287" s="61">
        <f t="shared" si="218"/>
        <v>20242650.60775061</v>
      </c>
      <c r="CG287" s="67">
        <f t="shared" si="219"/>
        <v>1412171.9741484076</v>
      </c>
      <c r="CH287" s="34">
        <f t="shared" si="220"/>
        <v>7.499395005437863E-2</v>
      </c>
      <c r="CI287" s="61">
        <f t="shared" si="259"/>
        <v>189.4261534739648</v>
      </c>
      <c r="CK287" s="50">
        <v>128159.6</v>
      </c>
      <c r="CL287" s="51">
        <v>31358.2</v>
      </c>
      <c r="CM287" s="52">
        <f t="shared" si="221"/>
        <v>-96801.400000000009</v>
      </c>
      <c r="CO287" s="70">
        <f t="shared" si="222"/>
        <v>20145849.207750611</v>
      </c>
      <c r="CP287" s="51"/>
      <c r="CQ287" s="6">
        <v>893</v>
      </c>
      <c r="CR287" s="6" t="s">
        <v>272</v>
      </c>
      <c r="CS287" s="7">
        <v>7455</v>
      </c>
      <c r="CT287" s="7">
        <v>16053145.147862896</v>
      </c>
      <c r="CU287" s="7">
        <v>4272264.7121732226</v>
      </c>
      <c r="CV287" s="53">
        <v>-395594</v>
      </c>
      <c r="CX287" s="37">
        <f t="shared" si="223"/>
        <v>15657551.147862896</v>
      </c>
      <c r="CY287" s="132"/>
      <c r="CZ287" s="61">
        <v>4102231.7761182822</v>
      </c>
      <c r="DA287" s="134"/>
      <c r="DB287" s="61">
        <f t="shared" si="224"/>
        <v>19759782.923981179</v>
      </c>
      <c r="DD287" s="67">
        <f t="shared" si="225"/>
        <v>929304.29037897661</v>
      </c>
      <c r="DE287" s="34">
        <f t="shared" si="226"/>
        <v>4.9351071125758428E-2</v>
      </c>
      <c r="DF287" s="61">
        <f t="shared" si="258"/>
        <v>124.65516973561054</v>
      </c>
      <c r="DH287" s="50">
        <v>128159.6</v>
      </c>
      <c r="DI287" s="51">
        <v>31358.2</v>
      </c>
      <c r="DJ287" s="52">
        <f t="shared" si="227"/>
        <v>-96801.400000000009</v>
      </c>
      <c r="DL287" s="70">
        <f t="shared" si="228"/>
        <v>19662981.52398118</v>
      </c>
      <c r="DM287" s="51"/>
      <c r="DN287" s="6">
        <v>893</v>
      </c>
      <c r="DO287" s="6" t="s">
        <v>272</v>
      </c>
      <c r="DP287" s="7">
        <v>7455</v>
      </c>
      <c r="DQ287" s="7">
        <v>16073971.543697715</v>
      </c>
      <c r="DR287" s="7">
        <v>4246204.9406770421</v>
      </c>
      <c r="DS287" s="53">
        <v>-395594</v>
      </c>
      <c r="DU287" s="37">
        <f t="shared" si="229"/>
        <v>15678377.543697715</v>
      </c>
      <c r="DV287" s="132"/>
      <c r="DW287" s="61">
        <v>4146858.3059808528</v>
      </c>
      <c r="DX287" s="134"/>
      <c r="DY287" s="61">
        <f t="shared" si="230"/>
        <v>19825235.849678569</v>
      </c>
      <c r="EA287" s="67">
        <f t="shared" si="231"/>
        <v>994757.2160763666</v>
      </c>
      <c r="EB287" s="34">
        <f t="shared" si="232"/>
        <v>5.2826974578397808E-2</v>
      </c>
      <c r="EC287" s="61">
        <f t="shared" si="233"/>
        <v>133.43490490628659</v>
      </c>
      <c r="EE287" s="50">
        <v>128159.6</v>
      </c>
      <c r="EF287" s="51">
        <v>31358.2</v>
      </c>
      <c r="EG287" s="52">
        <f t="shared" si="234"/>
        <v>-96801.400000000009</v>
      </c>
      <c r="EI287" s="70">
        <f t="shared" si="235"/>
        <v>19728434.44967857</v>
      </c>
      <c r="EJ287" s="51"/>
      <c r="EK287" s="6">
        <v>893</v>
      </c>
      <c r="EL287" s="6" t="s">
        <v>272</v>
      </c>
      <c r="EM287" s="7">
        <v>7455</v>
      </c>
      <c r="EN287" s="7">
        <v>16424134.38192993</v>
      </c>
      <c r="EO287" s="7">
        <v>4246204.9406770421</v>
      </c>
      <c r="EP287" s="53">
        <v>-395594</v>
      </c>
      <c r="ER287" s="37">
        <v>16028540.38192993</v>
      </c>
      <c r="ES287" s="132"/>
      <c r="ET287" s="61">
        <v>4146858.3059808528</v>
      </c>
      <c r="EU287" s="134"/>
      <c r="EV287" s="61">
        <v>20175398.687910784</v>
      </c>
      <c r="EX287" s="67">
        <v>1669977.6743085794</v>
      </c>
      <c r="EY287" s="34">
        <v>9.0242619883172656E-2</v>
      </c>
      <c r="EZ287" s="61">
        <v>224.00773632576519</v>
      </c>
      <c r="FB287" s="50">
        <v>128159.6</v>
      </c>
      <c r="FC287" s="51">
        <v>31358.2</v>
      </c>
      <c r="FD287" s="52">
        <v>-96801.400000000009</v>
      </c>
      <c r="FF287" s="70">
        <v>20078597.287910786</v>
      </c>
      <c r="FG287" s="51"/>
      <c r="FH287" s="6">
        <v>893</v>
      </c>
      <c r="FI287" s="6" t="s">
        <v>272</v>
      </c>
      <c r="FJ287" s="7">
        <v>7455</v>
      </c>
      <c r="FK287" s="7">
        <v>16464827.81198046</v>
      </c>
      <c r="FL287" s="7">
        <v>4289226.4488444021</v>
      </c>
      <c r="FM287" s="53">
        <v>-395594</v>
      </c>
      <c r="FO287" s="37">
        <v>16069233.81198046</v>
      </c>
      <c r="FP287" s="132"/>
      <c r="FQ287" s="134">
        <v>4146858.3059808528</v>
      </c>
      <c r="FS287" s="67">
        <v>1710671.104359109</v>
      </c>
      <c r="FT287" s="34">
        <v>9.2441620382573253E-2</v>
      </c>
      <c r="FU287" s="61">
        <v>229.46627825071883</v>
      </c>
      <c r="FW287" s="6">
        <v>893</v>
      </c>
      <c r="FX287" s="6" t="s">
        <v>272</v>
      </c>
      <c r="FY287" s="7">
        <v>7455</v>
      </c>
      <c r="FZ287" s="7">
        <v>20569542.615683813</v>
      </c>
      <c r="GA287" s="7">
        <v>4464833.2491718382</v>
      </c>
      <c r="GB287" s="53">
        <v>-395594</v>
      </c>
      <c r="GD287" s="37">
        <f t="shared" si="236"/>
        <v>20173948.615683813</v>
      </c>
      <c r="GF287" s="67">
        <f t="shared" si="237"/>
        <v>1343469.9820816107</v>
      </c>
      <c r="GG287" s="34">
        <f t="shared" si="238"/>
        <v>7.1345503649824629E-2</v>
      </c>
      <c r="GH287" s="61">
        <f t="shared" si="239"/>
        <v>180.21059451128247</v>
      </c>
      <c r="GJ287" s="50">
        <v>144636.12538000001</v>
      </c>
      <c r="GK287" s="51">
        <v>19800.510000000002</v>
      </c>
      <c r="GL287" s="52">
        <f t="shared" si="240"/>
        <v>-124835.61538</v>
      </c>
      <c r="GN287" s="70">
        <f t="shared" si="241"/>
        <v>20049113.000303812</v>
      </c>
      <c r="GO287" s="51"/>
      <c r="GP287" s="125">
        <v>15</v>
      </c>
      <c r="GQ287" s="51"/>
      <c r="GR287" s="106" t="s">
        <v>1179</v>
      </c>
      <c r="GS287" s="88">
        <v>7521</v>
      </c>
      <c r="GT287" s="88">
        <v>19226072.633602202</v>
      </c>
      <c r="GU287" s="88">
        <v>4019209.5300193019</v>
      </c>
      <c r="GV287" s="88">
        <v>-395594</v>
      </c>
      <c r="GX287" s="97">
        <f t="shared" si="242"/>
        <v>18830478.633602202</v>
      </c>
      <c r="GZ287" s="88">
        <v>-124835.61538</v>
      </c>
      <c r="HB287" s="97">
        <f t="shared" si="243"/>
        <v>18705643.018222202</v>
      </c>
      <c r="HD287" s="110">
        <v>893</v>
      </c>
      <c r="HE287" s="53"/>
    </row>
    <row r="288" spans="1:213" x14ac:dyDescent="0.25">
      <c r="A288" s="6">
        <v>895</v>
      </c>
      <c r="B288" s="6" t="s">
        <v>1180</v>
      </c>
      <c r="C288" s="7">
        <v>15700</v>
      </c>
      <c r="D288" s="7">
        <v>21932944.932528973</v>
      </c>
      <c r="E288" s="7">
        <v>2199341.4994019251</v>
      </c>
      <c r="F288" s="53">
        <v>-1451169</v>
      </c>
      <c r="H288" s="37">
        <f t="shared" si="244"/>
        <v>20481775.932528973</v>
      </c>
      <c r="I288" s="132"/>
      <c r="J288" s="61">
        <v>6921637.1252076281</v>
      </c>
      <c r="K288" s="134"/>
      <c r="L288" s="134">
        <f t="shared" si="208"/>
        <v>27403413.057736602</v>
      </c>
      <c r="M288" s="190">
        <f t="shared" si="245"/>
        <v>1745.440322148828</v>
      </c>
      <c r="O288" s="67">
        <f t="shared" si="246"/>
        <v>3607988.4735469297</v>
      </c>
      <c r="P288" s="34">
        <f t="shared" si="247"/>
        <v>0.15162530346040454</v>
      </c>
      <c r="Q288" s="61">
        <f t="shared" si="248"/>
        <v>229.80818302846686</v>
      </c>
      <c r="S288" s="50">
        <v>63957.982100000001</v>
      </c>
      <c r="T288" s="51">
        <v>228372.81600000005</v>
      </c>
      <c r="U288" s="52">
        <f t="shared" si="249"/>
        <v>164414.83390000006</v>
      </c>
      <c r="W288" s="50">
        <f t="shared" si="209"/>
        <v>27567827.891636603</v>
      </c>
      <c r="X288" s="52">
        <f t="shared" si="250"/>
        <v>2297318.990969717</v>
      </c>
      <c r="Y288" s="51"/>
      <c r="Z288" s="6">
        <v>895</v>
      </c>
      <c r="AA288" s="6" t="s">
        <v>273</v>
      </c>
      <c r="AB288" s="7">
        <v>15700</v>
      </c>
      <c r="AC288" s="7">
        <v>21932944.932528969</v>
      </c>
      <c r="AD288" s="7">
        <v>2199341.49940192</v>
      </c>
      <c r="AE288" s="53">
        <v>-1548122</v>
      </c>
      <c r="AG288" s="37">
        <f t="shared" si="251"/>
        <v>20384822.932528969</v>
      </c>
      <c r="AH288" s="132"/>
      <c r="AI288" s="61">
        <v>6921637.1252076281</v>
      </c>
      <c r="AJ288" s="134"/>
      <c r="AK288" s="61">
        <f t="shared" si="210"/>
        <v>27306460.057736598</v>
      </c>
      <c r="AM288" s="67">
        <f t="shared" si="252"/>
        <v>3511035.4735469259</v>
      </c>
      <c r="AN288" s="34">
        <f t="shared" si="253"/>
        <v>0.1475508647103424</v>
      </c>
      <c r="AO288" s="61">
        <f t="shared" si="254"/>
        <v>223.63283270999528</v>
      </c>
      <c r="AQ288" s="50">
        <v>64147.97</v>
      </c>
      <c r="AR288" s="51">
        <v>229051.2</v>
      </c>
      <c r="AS288" s="52">
        <f t="shared" si="211"/>
        <v>164903.23000000001</v>
      </c>
      <c r="AU288" s="70">
        <f t="shared" si="212"/>
        <v>27471363.287736598</v>
      </c>
      <c r="AV288" s="51"/>
      <c r="AW288" s="6">
        <v>895</v>
      </c>
      <c r="AX288" s="6" t="s">
        <v>273</v>
      </c>
      <c r="AY288" s="7">
        <v>15700</v>
      </c>
      <c r="AZ288" s="7">
        <v>21636366.422828544</v>
      </c>
      <c r="BA288" s="7">
        <v>2199719.5474019223</v>
      </c>
      <c r="BB288" s="53">
        <v>-1548122</v>
      </c>
      <c r="BD288" s="37">
        <f t="shared" si="213"/>
        <v>20088244.422828544</v>
      </c>
      <c r="BE288" s="132"/>
      <c r="BF288" s="61">
        <v>6914706.4621553039</v>
      </c>
      <c r="BG288" s="134"/>
      <c r="BH288" s="61">
        <f t="shared" si="214"/>
        <v>27002950.884983849</v>
      </c>
      <c r="BJ288" s="67">
        <f t="shared" si="255"/>
        <v>3207526.3007941768</v>
      </c>
      <c r="BK288" s="34">
        <f t="shared" si="256"/>
        <v>0.13479592639525098</v>
      </c>
      <c r="BL288" s="61">
        <f t="shared" si="257"/>
        <v>204.301038267145</v>
      </c>
      <c r="BN288" s="50">
        <v>64147.97</v>
      </c>
      <c r="BO288" s="51">
        <v>229051.2</v>
      </c>
      <c r="BP288" s="52">
        <f t="shared" si="215"/>
        <v>164903.23000000001</v>
      </c>
      <c r="BR288" s="70">
        <f t="shared" si="216"/>
        <v>27167854.114983849</v>
      </c>
      <c r="BS288" s="51"/>
      <c r="BT288" s="6">
        <v>895</v>
      </c>
      <c r="BU288" s="6" t="s">
        <v>273</v>
      </c>
      <c r="BV288" s="7">
        <v>15700</v>
      </c>
      <c r="BW288" s="7">
        <v>21633974.433065787</v>
      </c>
      <c r="BX288" s="7">
        <v>2211193.1478713346</v>
      </c>
      <c r="BY288" s="53">
        <v>-1548122</v>
      </c>
      <c r="CA288" s="37">
        <f t="shared" si="217"/>
        <v>20085852.433065787</v>
      </c>
      <c r="CB288" s="132"/>
      <c r="CC288" s="61">
        <v>6914706.4621553039</v>
      </c>
      <c r="CD288" s="134"/>
      <c r="CE288" s="61">
        <f t="shared" si="218"/>
        <v>27000558.895221092</v>
      </c>
      <c r="CG288" s="67">
        <f t="shared" si="219"/>
        <v>3205134.3110314198</v>
      </c>
      <c r="CH288" s="34">
        <f t="shared" si="220"/>
        <v>0.13469540329870802</v>
      </c>
      <c r="CI288" s="61">
        <f t="shared" si="259"/>
        <v>204.14868223130063</v>
      </c>
      <c r="CK288" s="50">
        <v>64147.97</v>
      </c>
      <c r="CL288" s="51">
        <v>229051.2</v>
      </c>
      <c r="CM288" s="52">
        <f t="shared" si="221"/>
        <v>164903.23000000001</v>
      </c>
      <c r="CO288" s="70">
        <f t="shared" si="222"/>
        <v>27165462.125221092</v>
      </c>
      <c r="CP288" s="51"/>
      <c r="CQ288" s="6">
        <v>895</v>
      </c>
      <c r="CR288" s="6" t="s">
        <v>273</v>
      </c>
      <c r="CS288" s="7">
        <v>15700</v>
      </c>
      <c r="CT288" s="7">
        <v>21516205.657188192</v>
      </c>
      <c r="CU288" s="7">
        <v>2211193.1478713346</v>
      </c>
      <c r="CV288" s="53">
        <v>-1548122</v>
      </c>
      <c r="CX288" s="37">
        <f t="shared" si="223"/>
        <v>19968083.657188192</v>
      </c>
      <c r="CY288" s="132"/>
      <c r="CZ288" s="61">
        <v>6914706.4621553039</v>
      </c>
      <c r="DA288" s="134"/>
      <c r="DB288" s="61">
        <f t="shared" si="224"/>
        <v>26882790.119343497</v>
      </c>
      <c r="DD288" s="67">
        <f t="shared" si="225"/>
        <v>3087365.5351538248</v>
      </c>
      <c r="DE288" s="34">
        <f t="shared" si="226"/>
        <v>0.12974618394517551</v>
      </c>
      <c r="DF288" s="61">
        <f t="shared" si="258"/>
        <v>196.64748631553024</v>
      </c>
      <c r="DH288" s="50">
        <v>64147.97</v>
      </c>
      <c r="DI288" s="51">
        <v>229051.2</v>
      </c>
      <c r="DJ288" s="52">
        <f t="shared" si="227"/>
        <v>164903.23000000001</v>
      </c>
      <c r="DL288" s="70">
        <f t="shared" si="228"/>
        <v>27047693.349343497</v>
      </c>
      <c r="DM288" s="51"/>
      <c r="DN288" s="6">
        <v>895</v>
      </c>
      <c r="DO288" s="6" t="s">
        <v>273</v>
      </c>
      <c r="DP288" s="7">
        <v>15700</v>
      </c>
      <c r="DQ288" s="7">
        <v>21584901.378575943</v>
      </c>
      <c r="DR288" s="7">
        <v>2199497.0982025797</v>
      </c>
      <c r="DS288" s="53">
        <v>-1548122</v>
      </c>
      <c r="DU288" s="37">
        <f t="shared" si="229"/>
        <v>20036779.378575943</v>
      </c>
      <c r="DV288" s="132"/>
      <c r="DW288" s="61">
        <v>6998191.2192705693</v>
      </c>
      <c r="DX288" s="134"/>
      <c r="DY288" s="61">
        <f t="shared" si="230"/>
        <v>27034970.597846512</v>
      </c>
      <c r="EA288" s="67">
        <f t="shared" si="231"/>
        <v>3239546.0136568397</v>
      </c>
      <c r="EB288" s="34">
        <f t="shared" si="232"/>
        <v>0.13614155117069365</v>
      </c>
      <c r="EC288" s="61">
        <f t="shared" si="233"/>
        <v>206.34051042400253</v>
      </c>
      <c r="EE288" s="50">
        <v>64147.97</v>
      </c>
      <c r="EF288" s="51">
        <v>229051.2</v>
      </c>
      <c r="EG288" s="52">
        <f t="shared" si="234"/>
        <v>164903.23000000001</v>
      </c>
      <c r="EI288" s="70">
        <f t="shared" si="235"/>
        <v>27199873.827846512</v>
      </c>
      <c r="EJ288" s="51"/>
      <c r="EK288" s="6">
        <v>895</v>
      </c>
      <c r="EL288" s="6" t="s">
        <v>273</v>
      </c>
      <c r="EM288" s="7">
        <v>15700</v>
      </c>
      <c r="EN288" s="7">
        <v>22274141.48940216</v>
      </c>
      <c r="EO288" s="7">
        <v>2199497.0982025797</v>
      </c>
      <c r="EP288" s="53">
        <v>-1548122</v>
      </c>
      <c r="ER288" s="37">
        <v>20726019.48940216</v>
      </c>
      <c r="ES288" s="132"/>
      <c r="ET288" s="61">
        <v>6998191.2192705693</v>
      </c>
      <c r="EU288" s="134"/>
      <c r="EV288" s="61">
        <v>27724210.708672728</v>
      </c>
      <c r="EX288" s="67">
        <v>4609587.564483054</v>
      </c>
      <c r="EY288" s="34">
        <v>0.1994230031667969</v>
      </c>
      <c r="EZ288" s="61">
        <v>293.60430347025823</v>
      </c>
      <c r="FB288" s="50">
        <v>64147.97</v>
      </c>
      <c r="FC288" s="51">
        <v>229051.2</v>
      </c>
      <c r="FD288" s="52">
        <v>164903.23000000001</v>
      </c>
      <c r="FF288" s="70">
        <v>27889113.938672729</v>
      </c>
      <c r="FG288" s="51"/>
      <c r="FH288" s="6">
        <v>895</v>
      </c>
      <c r="FI288" s="6" t="s">
        <v>273</v>
      </c>
      <c r="FJ288" s="7">
        <v>15700</v>
      </c>
      <c r="FK288" s="7">
        <v>22264466.725221477</v>
      </c>
      <c r="FL288" s="7">
        <v>2194731.2056709169</v>
      </c>
      <c r="FM288" s="53">
        <v>-1548122</v>
      </c>
      <c r="FO288" s="37">
        <v>20716344.725221477</v>
      </c>
      <c r="FP288" s="132"/>
      <c r="FQ288" s="134">
        <v>6998191.2192705693</v>
      </c>
      <c r="FS288" s="67">
        <v>4599912.8003023714</v>
      </c>
      <c r="FT288" s="34">
        <v>0.19900444716783763</v>
      </c>
      <c r="FU288" s="61">
        <v>292.98807645238037</v>
      </c>
      <c r="FW288" s="6">
        <v>895</v>
      </c>
      <c r="FX288" s="6" t="s">
        <v>273</v>
      </c>
      <c r="FY288" s="7">
        <v>15700</v>
      </c>
      <c r="FZ288" s="7">
        <v>28814619.102182034</v>
      </c>
      <c r="GA288" s="7">
        <v>2120430.0640450963</v>
      </c>
      <c r="GB288" s="53">
        <v>-1548122</v>
      </c>
      <c r="GD288" s="37">
        <f t="shared" si="236"/>
        <v>27266497.102182034</v>
      </c>
      <c r="GF288" s="67">
        <f t="shared" si="237"/>
        <v>3471072.5179923624</v>
      </c>
      <c r="GG288" s="34">
        <f t="shared" si="238"/>
        <v>0.14587142606812897</v>
      </c>
      <c r="GH288" s="61">
        <f t="shared" si="239"/>
        <v>221.08742152817595</v>
      </c>
      <c r="GJ288" s="50">
        <v>91148.347699999998</v>
      </c>
      <c r="GK288" s="51">
        <v>175564.522</v>
      </c>
      <c r="GL288" s="52">
        <f t="shared" si="240"/>
        <v>84416.174299999999</v>
      </c>
      <c r="GN288" s="70">
        <f t="shared" si="241"/>
        <v>27350913.276482034</v>
      </c>
      <c r="GO288" s="51"/>
      <c r="GP288" s="125">
        <v>2</v>
      </c>
      <c r="GQ288" s="51"/>
      <c r="GR288" s="106" t="s">
        <v>1180</v>
      </c>
      <c r="GS288" s="88">
        <v>15752</v>
      </c>
      <c r="GT288" s="88">
        <v>25343546.584189672</v>
      </c>
      <c r="GU288" s="88">
        <v>1662379.1711787684</v>
      </c>
      <c r="GV288" s="88">
        <v>-1548122</v>
      </c>
      <c r="GX288" s="97">
        <f t="shared" si="242"/>
        <v>23795424.584189672</v>
      </c>
      <c r="GZ288" s="88">
        <v>84416.174299999999</v>
      </c>
      <c r="HB288" s="97">
        <f t="shared" si="243"/>
        <v>23879840.758489672</v>
      </c>
      <c r="HD288" s="110">
        <v>895</v>
      </c>
      <c r="HE288" s="53"/>
    </row>
    <row r="289" spans="1:213" x14ac:dyDescent="0.25">
      <c r="A289" s="6">
        <v>905</v>
      </c>
      <c r="B289" s="6" t="s">
        <v>1181</v>
      </c>
      <c r="C289" s="7">
        <v>67552</v>
      </c>
      <c r="D289" s="7">
        <v>68004051.658852741</v>
      </c>
      <c r="E289" s="7">
        <v>3591451.4696645248</v>
      </c>
      <c r="F289" s="53">
        <v>24392386</v>
      </c>
      <c r="H289" s="37">
        <f t="shared" si="244"/>
        <v>92396437.658852741</v>
      </c>
      <c r="I289" s="132"/>
      <c r="J289" s="61">
        <v>28035569.583959304</v>
      </c>
      <c r="K289" s="134"/>
      <c r="L289" s="134">
        <f t="shared" si="208"/>
        <v>120432007.24281204</v>
      </c>
      <c r="M289" s="190">
        <f t="shared" si="245"/>
        <v>1782.8044653424331</v>
      </c>
      <c r="O289" s="67">
        <f t="shared" si="246"/>
        <v>9402071.6005830765</v>
      </c>
      <c r="P289" s="34">
        <f t="shared" si="247"/>
        <v>8.4680510226352923E-2</v>
      </c>
      <c r="Q289" s="61">
        <f t="shared" si="248"/>
        <v>139.18272738901996</v>
      </c>
      <c r="S289" s="50">
        <v>6063882.790459998</v>
      </c>
      <c r="T289" s="51">
        <v>1288743.1440999995</v>
      </c>
      <c r="U289" s="52">
        <f t="shared" si="249"/>
        <v>-4775139.6463599987</v>
      </c>
      <c r="W289" s="50">
        <f t="shared" si="209"/>
        <v>115656867.59645204</v>
      </c>
      <c r="X289" s="52">
        <f t="shared" si="250"/>
        <v>9638072.2997043375</v>
      </c>
      <c r="Y289" s="51"/>
      <c r="Z289" s="6">
        <v>905</v>
      </c>
      <c r="AA289" s="6" t="s">
        <v>274</v>
      </c>
      <c r="AB289" s="7">
        <v>67552</v>
      </c>
      <c r="AC289" s="7">
        <v>68004051.658852756</v>
      </c>
      <c r="AD289" s="7">
        <v>3591451.4696645495</v>
      </c>
      <c r="AE289" s="53">
        <v>24166508</v>
      </c>
      <c r="AG289" s="37">
        <f t="shared" si="251"/>
        <v>92170559.658852756</v>
      </c>
      <c r="AH289" s="132"/>
      <c r="AI289" s="61">
        <v>28035569.583959304</v>
      </c>
      <c r="AJ289" s="134"/>
      <c r="AK289" s="61">
        <f t="shared" si="210"/>
        <v>120206129.24281207</v>
      </c>
      <c r="AM289" s="67">
        <f t="shared" si="252"/>
        <v>9176193.6005831063</v>
      </c>
      <c r="AN289" s="34">
        <f t="shared" si="253"/>
        <v>8.264612194454922E-2</v>
      </c>
      <c r="AO289" s="61">
        <f t="shared" si="254"/>
        <v>135.83896258560969</v>
      </c>
      <c r="AQ289" s="50">
        <v>6081895.6219999995</v>
      </c>
      <c r="AR289" s="51">
        <v>1292571.3699999996</v>
      </c>
      <c r="AS289" s="52">
        <f t="shared" si="211"/>
        <v>-4789324.2520000003</v>
      </c>
      <c r="AU289" s="70">
        <f t="shared" si="212"/>
        <v>115416804.99081206</v>
      </c>
      <c r="AV289" s="51"/>
      <c r="AW289" s="6">
        <v>905</v>
      </c>
      <c r="AX289" s="6" t="s">
        <v>274</v>
      </c>
      <c r="AY289" s="7">
        <v>67552</v>
      </c>
      <c r="AZ289" s="7">
        <v>68181844.042185843</v>
      </c>
      <c r="BA289" s="7">
        <v>3593068.8776645605</v>
      </c>
      <c r="BB289" s="53">
        <v>24166508</v>
      </c>
      <c r="BD289" s="37">
        <f t="shared" si="213"/>
        <v>92348352.042185843</v>
      </c>
      <c r="BE289" s="132"/>
      <c r="BF289" s="61">
        <v>27978180.261745472</v>
      </c>
      <c r="BG289" s="134"/>
      <c r="BH289" s="61">
        <f t="shared" si="214"/>
        <v>120326532.30393131</v>
      </c>
      <c r="BJ289" s="67">
        <f t="shared" si="255"/>
        <v>9296596.6617023498</v>
      </c>
      <c r="BK289" s="34">
        <f t="shared" si="256"/>
        <v>8.3730541749197376E-2</v>
      </c>
      <c r="BL289" s="61">
        <f t="shared" si="257"/>
        <v>137.6213385495966</v>
      </c>
      <c r="BN289" s="50">
        <v>6081895.6219999995</v>
      </c>
      <c r="BO289" s="51">
        <v>1292571.3699999996</v>
      </c>
      <c r="BP289" s="52">
        <f t="shared" si="215"/>
        <v>-4789324.2520000003</v>
      </c>
      <c r="BR289" s="70">
        <f t="shared" si="216"/>
        <v>115537208.05193131</v>
      </c>
      <c r="BS289" s="51"/>
      <c r="BT289" s="6">
        <v>905</v>
      </c>
      <c r="BU289" s="6" t="s">
        <v>274</v>
      </c>
      <c r="BV289" s="7">
        <v>67552</v>
      </c>
      <c r="BW289" s="7">
        <v>68079263.120838135</v>
      </c>
      <c r="BX289" s="7">
        <v>3570111.5218973961</v>
      </c>
      <c r="BY289" s="53">
        <v>24166508</v>
      </c>
      <c r="CA289" s="37">
        <f t="shared" si="217"/>
        <v>92245771.120838135</v>
      </c>
      <c r="CB289" s="132"/>
      <c r="CC289" s="61">
        <v>27978180.261745472</v>
      </c>
      <c r="CD289" s="134"/>
      <c r="CE289" s="61">
        <f t="shared" si="218"/>
        <v>120223951.3825836</v>
      </c>
      <c r="CG289" s="67">
        <f t="shared" si="219"/>
        <v>9194015.7403546423</v>
      </c>
      <c r="CH289" s="34">
        <f t="shared" si="220"/>
        <v>8.2806638472532848E-2</v>
      </c>
      <c r="CI289" s="61">
        <f t="shared" si="259"/>
        <v>136.1027910403044</v>
      </c>
      <c r="CK289" s="50">
        <v>6081895.6219999995</v>
      </c>
      <c r="CL289" s="51">
        <v>1292571.3699999996</v>
      </c>
      <c r="CM289" s="52">
        <f t="shared" si="221"/>
        <v>-4789324.2520000003</v>
      </c>
      <c r="CO289" s="70">
        <f t="shared" si="222"/>
        <v>115434627.1305836</v>
      </c>
      <c r="CP289" s="51"/>
      <c r="CQ289" s="6">
        <v>905</v>
      </c>
      <c r="CR289" s="6" t="s">
        <v>274</v>
      </c>
      <c r="CS289" s="7">
        <v>67552</v>
      </c>
      <c r="CT289" s="7">
        <v>69838057.293551713</v>
      </c>
      <c r="CU289" s="7">
        <v>3570111.5218973961</v>
      </c>
      <c r="CV289" s="53">
        <v>24166508</v>
      </c>
      <c r="CX289" s="37">
        <f t="shared" si="223"/>
        <v>94004565.293551713</v>
      </c>
      <c r="CY289" s="132"/>
      <c r="CZ289" s="61">
        <v>27978180.261745472</v>
      </c>
      <c r="DA289" s="134"/>
      <c r="DB289" s="61">
        <f t="shared" si="224"/>
        <v>121982745.55529718</v>
      </c>
      <c r="DD289" s="67">
        <f t="shared" si="225"/>
        <v>10952809.91306822</v>
      </c>
      <c r="DE289" s="34">
        <f t="shared" si="226"/>
        <v>9.8647358928148784E-2</v>
      </c>
      <c r="DF289" s="61">
        <f t="shared" si="258"/>
        <v>162.13894352599806</v>
      </c>
      <c r="DH289" s="50">
        <v>6081895.6219999995</v>
      </c>
      <c r="DI289" s="51">
        <v>1292571.3699999996</v>
      </c>
      <c r="DJ289" s="52">
        <f t="shared" si="227"/>
        <v>-4789324.2520000003</v>
      </c>
      <c r="DL289" s="70">
        <f t="shared" si="228"/>
        <v>117193421.30329718</v>
      </c>
      <c r="DM289" s="51"/>
      <c r="DN289" s="6">
        <v>905</v>
      </c>
      <c r="DO289" s="6" t="s">
        <v>274</v>
      </c>
      <c r="DP289" s="7">
        <v>67552</v>
      </c>
      <c r="DQ289" s="7">
        <v>70167414.274206072</v>
      </c>
      <c r="DR289" s="7">
        <v>3605560.595203436</v>
      </c>
      <c r="DS289" s="53">
        <v>24166508</v>
      </c>
      <c r="DU289" s="37">
        <f t="shared" si="229"/>
        <v>94333922.274206072</v>
      </c>
      <c r="DV289" s="132"/>
      <c r="DW289" s="61">
        <v>28401180.760665782</v>
      </c>
      <c r="DX289" s="134"/>
      <c r="DY289" s="61">
        <f t="shared" si="230"/>
        <v>122735103.03487185</v>
      </c>
      <c r="EA289" s="67">
        <f t="shared" si="231"/>
        <v>11705167.392642885</v>
      </c>
      <c r="EB289" s="34">
        <f t="shared" si="232"/>
        <v>0.10542352677173812</v>
      </c>
      <c r="EC289" s="61">
        <f t="shared" si="233"/>
        <v>173.27640029374237</v>
      </c>
      <c r="EE289" s="50">
        <v>6081895.6219999995</v>
      </c>
      <c r="EF289" s="51">
        <v>1292571.3699999996</v>
      </c>
      <c r="EG289" s="52">
        <f t="shared" si="234"/>
        <v>-4789324.2520000003</v>
      </c>
      <c r="EI289" s="70">
        <f t="shared" si="235"/>
        <v>117945778.78287184</v>
      </c>
      <c r="EJ289" s="51"/>
      <c r="EK289" s="6">
        <v>905</v>
      </c>
      <c r="EL289" s="6" t="s">
        <v>274</v>
      </c>
      <c r="EM289" s="7">
        <v>67552</v>
      </c>
      <c r="EN289" s="7">
        <v>73008070.544733748</v>
      </c>
      <c r="EO289" s="7">
        <v>3605560.595203436</v>
      </c>
      <c r="EP289" s="53">
        <v>24166508</v>
      </c>
      <c r="ER289" s="37">
        <v>97174578.544733748</v>
      </c>
      <c r="ES289" s="132"/>
      <c r="ET289" s="61">
        <v>28401180.760665782</v>
      </c>
      <c r="EU289" s="134"/>
      <c r="EV289" s="61">
        <v>125575759.30539954</v>
      </c>
      <c r="EX289" s="67">
        <v>17458505.903170571</v>
      </c>
      <c r="EY289" s="34">
        <v>0.16147751957978099</v>
      </c>
      <c r="EZ289" s="61">
        <v>258.44543319473252</v>
      </c>
      <c r="FB289" s="50">
        <v>6081895.6219999995</v>
      </c>
      <c r="FC289" s="51">
        <v>1292571.3699999996</v>
      </c>
      <c r="FD289" s="52">
        <v>-4789324.2520000003</v>
      </c>
      <c r="FF289" s="70">
        <v>120786435.05339953</v>
      </c>
      <c r="FG289" s="51"/>
      <c r="FH289" s="6">
        <v>905</v>
      </c>
      <c r="FI289" s="6" t="s">
        <v>274</v>
      </c>
      <c r="FJ289" s="7">
        <v>67552</v>
      </c>
      <c r="FK289" s="7">
        <v>72925363.27123113</v>
      </c>
      <c r="FL289" s="7">
        <v>3544016.0706479661</v>
      </c>
      <c r="FM289" s="53">
        <v>24166508</v>
      </c>
      <c r="FO289" s="37">
        <v>97091871.27123113</v>
      </c>
      <c r="FP289" s="132"/>
      <c r="FQ289" s="134">
        <v>28401180.760665782</v>
      </c>
      <c r="FS289" s="67">
        <v>17375798.629667953</v>
      </c>
      <c r="FT289" s="34">
        <v>0.16071254201237165</v>
      </c>
      <c r="FU289" s="61">
        <v>257.22108345671415</v>
      </c>
      <c r="FW289" s="6">
        <v>905</v>
      </c>
      <c r="FX289" s="6" t="s">
        <v>274</v>
      </c>
      <c r="FY289" s="7">
        <v>67552</v>
      </c>
      <c r="FZ289" s="7">
        <v>100388849.82413304</v>
      </c>
      <c r="GA289" s="7">
        <v>4303688.5753138177</v>
      </c>
      <c r="GB289" s="53">
        <v>24166508</v>
      </c>
      <c r="GD289" s="37">
        <f t="shared" si="236"/>
        <v>124555357.82413304</v>
      </c>
      <c r="GF289" s="67">
        <f t="shared" si="237"/>
        <v>13525422.181904078</v>
      </c>
      <c r="GG289" s="34">
        <f t="shared" si="238"/>
        <v>0.12181779718838132</v>
      </c>
      <c r="GH289" s="61">
        <f t="shared" si="239"/>
        <v>200.22237952842369</v>
      </c>
      <c r="GJ289" s="50">
        <v>5624961.8816499989</v>
      </c>
      <c r="GK289" s="51">
        <v>1202550.9740000004</v>
      </c>
      <c r="GL289" s="52">
        <f t="shared" si="240"/>
        <v>-4422410.9076499986</v>
      </c>
      <c r="GN289" s="70">
        <f t="shared" si="241"/>
        <v>120132946.91648304</v>
      </c>
      <c r="GO289" s="51"/>
      <c r="GP289" s="125">
        <v>15</v>
      </c>
      <c r="GQ289" s="51"/>
      <c r="GR289" s="106" t="s">
        <v>1181</v>
      </c>
      <c r="GS289" s="88">
        <v>67392</v>
      </c>
      <c r="GT289" s="88">
        <v>86863427.642228961</v>
      </c>
      <c r="GU289" s="88">
        <v>-444544.02326758893</v>
      </c>
      <c r="GV289" s="88">
        <v>24166508</v>
      </c>
      <c r="GX289" s="97">
        <f t="shared" si="242"/>
        <v>111029935.64222896</v>
      </c>
      <c r="GZ289" s="88">
        <v>-4422410.9076499986</v>
      </c>
      <c r="HB289" s="97">
        <f t="shared" si="243"/>
        <v>106607524.73457897</v>
      </c>
      <c r="HD289" s="110">
        <v>905</v>
      </c>
      <c r="HE289" s="53"/>
    </row>
    <row r="290" spans="1:213" x14ac:dyDescent="0.25">
      <c r="A290" s="6">
        <v>908</v>
      </c>
      <c r="B290" s="6" t="s">
        <v>1182</v>
      </c>
      <c r="C290" s="7">
        <v>21137</v>
      </c>
      <c r="D290" s="7">
        <v>33054414.110568784</v>
      </c>
      <c r="E290" s="7">
        <v>4464690.9652617574</v>
      </c>
      <c r="F290" s="53">
        <v>593859</v>
      </c>
      <c r="H290" s="37">
        <f t="shared" si="244"/>
        <v>33648273.110568784</v>
      </c>
      <c r="I290" s="132"/>
      <c r="J290" s="61">
        <v>7685977.7706166282</v>
      </c>
      <c r="K290" s="134"/>
      <c r="L290" s="134">
        <f t="shared" si="208"/>
        <v>41334250.881185412</v>
      </c>
      <c r="M290" s="190">
        <f t="shared" si="245"/>
        <v>1955.5400899458491</v>
      </c>
      <c r="O290" s="67">
        <f t="shared" si="246"/>
        <v>3197165.873232767</v>
      </c>
      <c r="P290" s="34">
        <f t="shared" si="247"/>
        <v>8.383351461093759E-2</v>
      </c>
      <c r="Q290" s="61">
        <f t="shared" si="248"/>
        <v>151.25920770368393</v>
      </c>
      <c r="S290" s="50">
        <v>526766.36862000008</v>
      </c>
      <c r="T290" s="51">
        <v>325227.35850000003</v>
      </c>
      <c r="U290" s="52">
        <f t="shared" si="249"/>
        <v>-201539.01012000005</v>
      </c>
      <c r="W290" s="50">
        <f t="shared" si="209"/>
        <v>41132711.871065415</v>
      </c>
      <c r="X290" s="52">
        <f t="shared" si="250"/>
        <v>3427725.9892554511</v>
      </c>
      <c r="Y290" s="51"/>
      <c r="Z290" s="6">
        <v>908</v>
      </c>
      <c r="AA290" s="6" t="s">
        <v>275</v>
      </c>
      <c r="AB290" s="7">
        <v>21137</v>
      </c>
      <c r="AC290" s="7">
        <v>33054414.110568784</v>
      </c>
      <c r="AD290" s="7">
        <v>4464690.9652617574</v>
      </c>
      <c r="AE290" s="53">
        <v>418497</v>
      </c>
      <c r="AG290" s="37">
        <f t="shared" si="251"/>
        <v>33472911.110568784</v>
      </c>
      <c r="AH290" s="132"/>
      <c r="AI290" s="61">
        <v>7685977.7706166282</v>
      </c>
      <c r="AJ290" s="134"/>
      <c r="AK290" s="61">
        <f t="shared" si="210"/>
        <v>41158888.881185412</v>
      </c>
      <c r="AM290" s="67">
        <f t="shared" si="252"/>
        <v>3021803.873232767</v>
      </c>
      <c r="AN290" s="34">
        <f t="shared" si="253"/>
        <v>7.9235313149986067E-2</v>
      </c>
      <c r="AO290" s="61">
        <f t="shared" si="254"/>
        <v>142.96276071499111</v>
      </c>
      <c r="AQ290" s="50">
        <v>528331.13400000008</v>
      </c>
      <c r="AR290" s="51">
        <v>326193.45</v>
      </c>
      <c r="AS290" s="52">
        <f t="shared" si="211"/>
        <v>-202137.68400000007</v>
      </c>
      <c r="AU290" s="70">
        <f t="shared" si="212"/>
        <v>40956751.197185412</v>
      </c>
      <c r="AV290" s="51"/>
      <c r="AW290" s="6">
        <v>908</v>
      </c>
      <c r="AX290" s="6" t="s">
        <v>275</v>
      </c>
      <c r="AY290" s="7">
        <v>21137</v>
      </c>
      <c r="AZ290" s="7">
        <v>33016105.736015182</v>
      </c>
      <c r="BA290" s="7">
        <v>4465198.2292617606</v>
      </c>
      <c r="BB290" s="53">
        <v>418497</v>
      </c>
      <c r="BD290" s="37">
        <f t="shared" si="213"/>
        <v>33434602.736015182</v>
      </c>
      <c r="BE290" s="132"/>
      <c r="BF290" s="61">
        <v>7676395.7854711805</v>
      </c>
      <c r="BG290" s="134"/>
      <c r="BH290" s="61">
        <f t="shared" si="214"/>
        <v>41110998.521486364</v>
      </c>
      <c r="BJ290" s="67">
        <f t="shared" si="255"/>
        <v>2973913.5135337189</v>
      </c>
      <c r="BK290" s="34">
        <f t="shared" si="256"/>
        <v>7.7979570617774663E-2</v>
      </c>
      <c r="BL290" s="61">
        <f t="shared" si="257"/>
        <v>140.6970484711037</v>
      </c>
      <c r="BN290" s="50">
        <v>528331.13400000008</v>
      </c>
      <c r="BO290" s="51">
        <v>326193.45</v>
      </c>
      <c r="BP290" s="52">
        <f t="shared" si="215"/>
        <v>-202137.68400000007</v>
      </c>
      <c r="BR290" s="70">
        <f t="shared" si="216"/>
        <v>40908860.837486364</v>
      </c>
      <c r="BS290" s="51"/>
      <c r="BT290" s="6">
        <v>908</v>
      </c>
      <c r="BU290" s="6" t="s">
        <v>275</v>
      </c>
      <c r="BV290" s="7">
        <v>21137</v>
      </c>
      <c r="BW290" s="7">
        <v>33019138.22944368</v>
      </c>
      <c r="BX290" s="7">
        <v>4488976.915004272</v>
      </c>
      <c r="BY290" s="53">
        <v>418497</v>
      </c>
      <c r="CA290" s="37">
        <f t="shared" si="217"/>
        <v>33437635.22944368</v>
      </c>
      <c r="CB290" s="132"/>
      <c r="CC290" s="61">
        <v>7676395.7854711805</v>
      </c>
      <c r="CD290" s="134"/>
      <c r="CE290" s="61">
        <f t="shared" si="218"/>
        <v>41114031.014914863</v>
      </c>
      <c r="CG290" s="67">
        <f t="shared" si="219"/>
        <v>2976946.0069622174</v>
      </c>
      <c r="CH290" s="34">
        <f t="shared" si="220"/>
        <v>7.8059086223853796E-2</v>
      </c>
      <c r="CI290" s="61">
        <f t="shared" si="259"/>
        <v>140.84051695899217</v>
      </c>
      <c r="CK290" s="50">
        <v>528331.13400000008</v>
      </c>
      <c r="CL290" s="51">
        <v>326193.45</v>
      </c>
      <c r="CM290" s="52">
        <f t="shared" si="221"/>
        <v>-202137.68400000007</v>
      </c>
      <c r="CO290" s="70">
        <f t="shared" si="222"/>
        <v>40911893.330914862</v>
      </c>
      <c r="CP290" s="51"/>
      <c r="CQ290" s="6">
        <v>908</v>
      </c>
      <c r="CR290" s="6" t="s">
        <v>275</v>
      </c>
      <c r="CS290" s="7">
        <v>21137</v>
      </c>
      <c r="CT290" s="7">
        <v>32466359.134269264</v>
      </c>
      <c r="CU290" s="7">
        <v>4488976.915004272</v>
      </c>
      <c r="CV290" s="53">
        <v>418497</v>
      </c>
      <c r="CX290" s="37">
        <f t="shared" si="223"/>
        <v>32884856.134269264</v>
      </c>
      <c r="CY290" s="132"/>
      <c r="CZ290" s="61">
        <v>7676395.7854711805</v>
      </c>
      <c r="DA290" s="134"/>
      <c r="DB290" s="61">
        <f t="shared" si="224"/>
        <v>40561251.919740446</v>
      </c>
      <c r="DD290" s="67">
        <f t="shared" si="225"/>
        <v>2424166.9117878005</v>
      </c>
      <c r="DE290" s="34">
        <f t="shared" si="226"/>
        <v>6.3564556947189182E-2</v>
      </c>
      <c r="DF290" s="61">
        <f t="shared" si="258"/>
        <v>114.68831488800683</v>
      </c>
      <c r="DH290" s="50">
        <v>528331.13400000008</v>
      </c>
      <c r="DI290" s="51">
        <v>326193.45</v>
      </c>
      <c r="DJ290" s="52">
        <f t="shared" si="227"/>
        <v>-202137.68400000007</v>
      </c>
      <c r="DL290" s="70">
        <f t="shared" si="228"/>
        <v>40359114.235740446</v>
      </c>
      <c r="DM290" s="51"/>
      <c r="DN290" s="6">
        <v>908</v>
      </c>
      <c r="DO290" s="6" t="s">
        <v>275</v>
      </c>
      <c r="DP290" s="7">
        <v>21137</v>
      </c>
      <c r="DQ290" s="7">
        <v>32553271.821512319</v>
      </c>
      <c r="DR290" s="7">
        <v>4466091.3312782701</v>
      </c>
      <c r="DS290" s="53">
        <v>418497</v>
      </c>
      <c r="DU290" s="37">
        <f t="shared" si="229"/>
        <v>32971768.821512319</v>
      </c>
      <c r="DV290" s="132"/>
      <c r="DW290" s="61">
        <v>7765751.196754449</v>
      </c>
      <c r="DX290" s="134"/>
      <c r="DY290" s="61">
        <f t="shared" si="230"/>
        <v>40737520.018266767</v>
      </c>
      <c r="EA290" s="67">
        <f t="shared" si="231"/>
        <v>2600435.0103141218</v>
      </c>
      <c r="EB290" s="34">
        <f t="shared" si="232"/>
        <v>6.8186517395649376E-2</v>
      </c>
      <c r="EC290" s="61">
        <f t="shared" si="233"/>
        <v>123.02762976364299</v>
      </c>
      <c r="EE290" s="50">
        <v>528331.13400000008</v>
      </c>
      <c r="EF290" s="51">
        <v>326193.45</v>
      </c>
      <c r="EG290" s="52">
        <f t="shared" si="234"/>
        <v>-202137.68400000007</v>
      </c>
      <c r="EI290" s="70">
        <f t="shared" si="235"/>
        <v>40535382.334266767</v>
      </c>
      <c r="EJ290" s="51"/>
      <c r="EK290" s="6">
        <v>908</v>
      </c>
      <c r="EL290" s="6" t="s">
        <v>275</v>
      </c>
      <c r="EM290" s="7">
        <v>21137</v>
      </c>
      <c r="EN290" s="7">
        <v>33495602.544957191</v>
      </c>
      <c r="EO290" s="7">
        <v>4466091.3312782701</v>
      </c>
      <c r="EP290" s="53">
        <v>418497</v>
      </c>
      <c r="ER290" s="37">
        <v>33914099.544957191</v>
      </c>
      <c r="ES290" s="132"/>
      <c r="ET290" s="61">
        <v>7765751.196754449</v>
      </c>
      <c r="EU290" s="134"/>
      <c r="EV290" s="61">
        <v>41679850.741711639</v>
      </c>
      <c r="EX290" s="67">
        <v>4456263.6537589952</v>
      </c>
      <c r="EY290" s="34">
        <v>0.1197161263160814</v>
      </c>
      <c r="EZ290" s="61">
        <v>210.82763181903749</v>
      </c>
      <c r="FB290" s="50">
        <v>528331.13400000008</v>
      </c>
      <c r="FC290" s="51">
        <v>326193.45</v>
      </c>
      <c r="FD290" s="52">
        <v>-202137.68400000007</v>
      </c>
      <c r="FF290" s="70">
        <v>41477713.057711639</v>
      </c>
      <c r="FG290" s="51"/>
      <c r="FH290" s="6">
        <v>908</v>
      </c>
      <c r="FI290" s="6" t="s">
        <v>275</v>
      </c>
      <c r="FJ290" s="7">
        <v>21137</v>
      </c>
      <c r="FK290" s="7">
        <v>33492764.25044601</v>
      </c>
      <c r="FL290" s="7">
        <v>4469842.4647911293</v>
      </c>
      <c r="FM290" s="53">
        <v>418497</v>
      </c>
      <c r="FO290" s="37">
        <v>33911261.250446007</v>
      </c>
      <c r="FP290" s="132"/>
      <c r="FQ290" s="134">
        <v>7765751.196754449</v>
      </c>
      <c r="FS290" s="67">
        <v>4453425.3592478111</v>
      </c>
      <c r="FT290" s="34">
        <v>0.11963987642365492</v>
      </c>
      <c r="FU290" s="61">
        <v>210.69335096029764</v>
      </c>
      <c r="FW290" s="6">
        <v>908</v>
      </c>
      <c r="FX290" s="6" t="s">
        <v>275</v>
      </c>
      <c r="FY290" s="7">
        <v>21137</v>
      </c>
      <c r="FZ290" s="7">
        <v>40630252.68057806</v>
      </c>
      <c r="GA290" s="7">
        <v>4219939.9329170687</v>
      </c>
      <c r="GB290" s="53">
        <v>418497</v>
      </c>
      <c r="GD290" s="37">
        <f t="shared" si="236"/>
        <v>41048749.68057806</v>
      </c>
      <c r="GF290" s="67">
        <f t="shared" si="237"/>
        <v>2911664.672625415</v>
      </c>
      <c r="GG290" s="34">
        <f t="shared" si="238"/>
        <v>7.6347331528307735E-2</v>
      </c>
      <c r="GH290" s="61">
        <f t="shared" si="239"/>
        <v>137.75203068673014</v>
      </c>
      <c r="GJ290" s="50">
        <v>478182.31650000002</v>
      </c>
      <c r="GK290" s="51">
        <v>407956.50769999996</v>
      </c>
      <c r="GL290" s="52">
        <f t="shared" si="240"/>
        <v>-70225.808800000057</v>
      </c>
      <c r="GN290" s="70">
        <f t="shared" si="241"/>
        <v>40978523.871778063</v>
      </c>
      <c r="GO290" s="51"/>
      <c r="GP290" s="125">
        <v>6</v>
      </c>
      <c r="GQ290" s="51"/>
      <c r="GR290" s="106" t="s">
        <v>1182</v>
      </c>
      <c r="GS290" s="88">
        <v>21136</v>
      </c>
      <c r="GT290" s="88">
        <v>37718588.007952645</v>
      </c>
      <c r="GU290" s="88">
        <v>4198758.4712329786</v>
      </c>
      <c r="GV290" s="88">
        <v>418497</v>
      </c>
      <c r="GX290" s="97">
        <f t="shared" si="242"/>
        <v>38137085.007952645</v>
      </c>
      <c r="GZ290" s="88">
        <v>-70225.808800000057</v>
      </c>
      <c r="HB290" s="97">
        <f t="shared" si="243"/>
        <v>38066859.199152648</v>
      </c>
      <c r="HD290" s="110">
        <v>908</v>
      </c>
      <c r="HE290" s="53"/>
    </row>
    <row r="291" spans="1:213" x14ac:dyDescent="0.25">
      <c r="A291" s="6">
        <v>915</v>
      </c>
      <c r="B291" s="6" t="s">
        <v>1183</v>
      </c>
      <c r="C291" s="7">
        <v>20829</v>
      </c>
      <c r="D291" s="7">
        <v>46022701.985813171</v>
      </c>
      <c r="E291" s="7">
        <v>8596995.4642208926</v>
      </c>
      <c r="F291" s="53">
        <v>-2442273</v>
      </c>
      <c r="H291" s="37">
        <f t="shared" si="244"/>
        <v>43580428.985813171</v>
      </c>
      <c r="I291" s="132"/>
      <c r="J291" s="61">
        <v>9197604.324201256</v>
      </c>
      <c r="K291" s="134"/>
      <c r="L291" s="134">
        <f t="shared" si="208"/>
        <v>52778033.310014427</v>
      </c>
      <c r="M291" s="190">
        <f t="shared" si="245"/>
        <v>2533.8726443907258</v>
      </c>
      <c r="O291" s="67">
        <f t="shared" si="246"/>
        <v>3272028.8156491742</v>
      </c>
      <c r="P291" s="34">
        <f t="shared" si="247"/>
        <v>6.609357489194255E-2</v>
      </c>
      <c r="Q291" s="61">
        <f t="shared" si="248"/>
        <v>157.09005788320007</v>
      </c>
      <c r="S291" s="50">
        <v>234775.41102000003</v>
      </c>
      <c r="T291" s="51">
        <v>314216.52630000003</v>
      </c>
      <c r="U291" s="52">
        <f t="shared" si="249"/>
        <v>79441.115279999998</v>
      </c>
      <c r="W291" s="50">
        <f t="shared" si="209"/>
        <v>52857474.425294429</v>
      </c>
      <c r="X291" s="52">
        <f t="shared" si="250"/>
        <v>4404789.5354412021</v>
      </c>
      <c r="Y291" s="51"/>
      <c r="Z291" s="6">
        <v>915</v>
      </c>
      <c r="AA291" s="6" t="s">
        <v>276</v>
      </c>
      <c r="AB291" s="7">
        <v>20829</v>
      </c>
      <c r="AC291" s="7">
        <v>46022701.985813171</v>
      </c>
      <c r="AD291" s="7">
        <v>8596995.4642208926</v>
      </c>
      <c r="AE291" s="53">
        <v>-2426057</v>
      </c>
      <c r="AG291" s="37">
        <f t="shared" si="251"/>
        <v>43596644.985813171</v>
      </c>
      <c r="AH291" s="132"/>
      <c r="AI291" s="61">
        <v>9197604.324201256</v>
      </c>
      <c r="AJ291" s="134"/>
      <c r="AK291" s="61">
        <f t="shared" si="210"/>
        <v>52794249.310014427</v>
      </c>
      <c r="AM291" s="67">
        <f t="shared" si="252"/>
        <v>3288244.8156491742</v>
      </c>
      <c r="AN291" s="34">
        <f t="shared" si="253"/>
        <v>6.6421131118012983E-2</v>
      </c>
      <c r="AO291" s="61">
        <f t="shared" si="254"/>
        <v>157.86858781742637</v>
      </c>
      <c r="AQ291" s="50">
        <v>235472.81400000007</v>
      </c>
      <c r="AR291" s="51">
        <v>315149.91000000003</v>
      </c>
      <c r="AS291" s="52">
        <f t="shared" si="211"/>
        <v>79677.095999999961</v>
      </c>
      <c r="AU291" s="70">
        <f t="shared" si="212"/>
        <v>52873926.406014428</v>
      </c>
      <c r="AV291" s="51"/>
      <c r="AW291" s="6">
        <v>915</v>
      </c>
      <c r="AX291" s="6" t="s">
        <v>276</v>
      </c>
      <c r="AY291" s="7">
        <v>20829</v>
      </c>
      <c r="AZ291" s="7">
        <v>45959320.076312155</v>
      </c>
      <c r="BA291" s="7">
        <v>8597503.1842208952</v>
      </c>
      <c r="BB291" s="53">
        <v>-2426057</v>
      </c>
      <c r="BD291" s="37">
        <f t="shared" si="213"/>
        <v>43533263.076312155</v>
      </c>
      <c r="BE291" s="132"/>
      <c r="BF291" s="61">
        <v>9214753.7083018813</v>
      </c>
      <c r="BG291" s="134"/>
      <c r="BH291" s="61">
        <f t="shared" si="214"/>
        <v>52748016.784614034</v>
      </c>
      <c r="BJ291" s="67">
        <f t="shared" si="255"/>
        <v>3242012.2902487814</v>
      </c>
      <c r="BK291" s="34">
        <f t="shared" si="256"/>
        <v>6.5487253987903338E-2</v>
      </c>
      <c r="BL291" s="61">
        <f t="shared" si="257"/>
        <v>155.64896491664416</v>
      </c>
      <c r="BN291" s="50">
        <v>235472.81400000007</v>
      </c>
      <c r="BO291" s="51">
        <v>315149.91000000003</v>
      </c>
      <c r="BP291" s="52">
        <f t="shared" si="215"/>
        <v>79677.095999999961</v>
      </c>
      <c r="BR291" s="70">
        <f t="shared" si="216"/>
        <v>52827693.880614035</v>
      </c>
      <c r="BS291" s="51"/>
      <c r="BT291" s="6">
        <v>915</v>
      </c>
      <c r="BU291" s="6" t="s">
        <v>276</v>
      </c>
      <c r="BV291" s="7">
        <v>20829</v>
      </c>
      <c r="BW291" s="7">
        <v>45975034.808439955</v>
      </c>
      <c r="BX291" s="7">
        <v>8624092.9555247966</v>
      </c>
      <c r="BY291" s="53">
        <v>-2426057</v>
      </c>
      <c r="CA291" s="37">
        <f t="shared" si="217"/>
        <v>43548977.808439955</v>
      </c>
      <c r="CB291" s="132"/>
      <c r="CC291" s="61">
        <v>9214753.7083018813</v>
      </c>
      <c r="CD291" s="134"/>
      <c r="CE291" s="61">
        <f t="shared" si="218"/>
        <v>52763731.516741835</v>
      </c>
      <c r="CG291" s="67">
        <f t="shared" si="219"/>
        <v>3257727.022376582</v>
      </c>
      <c r="CH291" s="34">
        <f t="shared" si="220"/>
        <v>6.5804684818532966E-2</v>
      </c>
      <c r="CI291" s="61">
        <f t="shared" si="259"/>
        <v>156.40342898730529</v>
      </c>
      <c r="CK291" s="50">
        <v>235472.81400000007</v>
      </c>
      <c r="CL291" s="51">
        <v>315149.91000000003</v>
      </c>
      <c r="CM291" s="52">
        <f t="shared" si="221"/>
        <v>79677.095999999961</v>
      </c>
      <c r="CO291" s="70">
        <f t="shared" si="222"/>
        <v>52843408.612741835</v>
      </c>
      <c r="CP291" s="51"/>
      <c r="CQ291" s="6">
        <v>915</v>
      </c>
      <c r="CR291" s="6" t="s">
        <v>276</v>
      </c>
      <c r="CS291" s="7">
        <v>20829</v>
      </c>
      <c r="CT291" s="7">
        <v>45288301.619151726</v>
      </c>
      <c r="CU291" s="7">
        <v>8624092.9555247966</v>
      </c>
      <c r="CV291" s="53">
        <v>-2426057</v>
      </c>
      <c r="CX291" s="37">
        <f t="shared" si="223"/>
        <v>42862244.619151726</v>
      </c>
      <c r="CY291" s="132"/>
      <c r="CZ291" s="61">
        <v>9214753.7083018813</v>
      </c>
      <c r="DA291" s="134"/>
      <c r="DB291" s="61">
        <f t="shared" si="224"/>
        <v>52076998.327453606</v>
      </c>
      <c r="DD291" s="67">
        <f t="shared" si="225"/>
        <v>2570993.8330883533</v>
      </c>
      <c r="DE291" s="34">
        <f t="shared" si="226"/>
        <v>5.1932969734630526E-2</v>
      </c>
      <c r="DF291" s="61">
        <f t="shared" si="258"/>
        <v>123.43337813089218</v>
      </c>
      <c r="DH291" s="50">
        <v>235472.81400000007</v>
      </c>
      <c r="DI291" s="51">
        <v>315149.91000000003</v>
      </c>
      <c r="DJ291" s="52">
        <f t="shared" si="227"/>
        <v>79677.095999999961</v>
      </c>
      <c r="DL291" s="70">
        <f t="shared" si="228"/>
        <v>52156675.423453607</v>
      </c>
      <c r="DM291" s="51"/>
      <c r="DN291" s="6">
        <v>915</v>
      </c>
      <c r="DO291" s="6" t="s">
        <v>276</v>
      </c>
      <c r="DP291" s="7">
        <v>20829</v>
      </c>
      <c r="DQ291" s="7">
        <v>45448435.978680432</v>
      </c>
      <c r="DR291" s="7">
        <v>8636734.9683996234</v>
      </c>
      <c r="DS291" s="53">
        <v>-2426057</v>
      </c>
      <c r="DU291" s="37">
        <f t="shared" si="229"/>
        <v>43022378.978680432</v>
      </c>
      <c r="DV291" s="132"/>
      <c r="DW291" s="61">
        <v>9260994.5238691811</v>
      </c>
      <c r="DX291" s="134"/>
      <c r="DY291" s="61">
        <f t="shared" si="230"/>
        <v>52283373.502549611</v>
      </c>
      <c r="EA291" s="67">
        <f t="shared" si="231"/>
        <v>2777369.0081843585</v>
      </c>
      <c r="EB291" s="34">
        <f t="shared" si="232"/>
        <v>5.6101659516887031E-2</v>
      </c>
      <c r="EC291" s="61">
        <f t="shared" si="233"/>
        <v>133.34144741391131</v>
      </c>
      <c r="EE291" s="50">
        <v>235472.81400000007</v>
      </c>
      <c r="EF291" s="51">
        <v>315149.91000000003</v>
      </c>
      <c r="EG291" s="52">
        <f t="shared" si="234"/>
        <v>79677.095999999961</v>
      </c>
      <c r="EI291" s="70">
        <f t="shared" si="235"/>
        <v>52363050.598549612</v>
      </c>
      <c r="EJ291" s="51"/>
      <c r="EK291" s="6">
        <v>915</v>
      </c>
      <c r="EL291" s="6" t="s">
        <v>276</v>
      </c>
      <c r="EM291" s="7">
        <v>20829</v>
      </c>
      <c r="EN291" s="7">
        <v>46461208.238526404</v>
      </c>
      <c r="EO291" s="7">
        <v>8636734.9683996234</v>
      </c>
      <c r="EP291" s="53">
        <v>-2426057</v>
      </c>
      <c r="ER291" s="37">
        <v>44035151.238526404</v>
      </c>
      <c r="ES291" s="132"/>
      <c r="ET291" s="61">
        <v>9260994.5238691811</v>
      </c>
      <c r="EU291" s="134"/>
      <c r="EV291" s="61">
        <v>53296145.762395583</v>
      </c>
      <c r="EX291" s="67">
        <v>4704460.368030332</v>
      </c>
      <c r="EY291" s="34">
        <v>9.6816159592930412E-2</v>
      </c>
      <c r="EZ291" s="61">
        <v>225.86107676942399</v>
      </c>
      <c r="FB291" s="50">
        <v>235472.81400000007</v>
      </c>
      <c r="FC291" s="51">
        <v>315149.91000000003</v>
      </c>
      <c r="FD291" s="52">
        <v>79677.095999999961</v>
      </c>
      <c r="FF291" s="70">
        <v>53375822.858395584</v>
      </c>
      <c r="FG291" s="51"/>
      <c r="FH291" s="6">
        <v>915</v>
      </c>
      <c r="FI291" s="6" t="s">
        <v>276</v>
      </c>
      <c r="FJ291" s="7">
        <v>20829</v>
      </c>
      <c r="FK291" s="7">
        <v>46457477.863616124</v>
      </c>
      <c r="FL291" s="7">
        <v>8639519.3484595232</v>
      </c>
      <c r="FM291" s="53">
        <v>-2426057</v>
      </c>
      <c r="FO291" s="37">
        <v>44031420.863616124</v>
      </c>
      <c r="FP291" s="132"/>
      <c r="FQ291" s="134">
        <v>9260994.5238691811</v>
      </c>
      <c r="FS291" s="67">
        <v>4700729.9931200519</v>
      </c>
      <c r="FT291" s="34">
        <v>9.6739389773567191E-2</v>
      </c>
      <c r="FU291" s="61">
        <v>225.68198152191906</v>
      </c>
      <c r="FW291" s="6">
        <v>915</v>
      </c>
      <c r="FX291" s="6" t="s">
        <v>276</v>
      </c>
      <c r="FY291" s="7">
        <v>20829</v>
      </c>
      <c r="FZ291" s="7">
        <v>54856540.81480369</v>
      </c>
      <c r="GA291" s="7">
        <v>8299707.6653575767</v>
      </c>
      <c r="GB291" s="53">
        <v>-2426057</v>
      </c>
      <c r="GD291" s="37">
        <f t="shared" si="236"/>
        <v>52430483.81480369</v>
      </c>
      <c r="GF291" s="67">
        <f t="shared" si="237"/>
        <v>2924479.3204384372</v>
      </c>
      <c r="GG291" s="34">
        <f t="shared" si="238"/>
        <v>5.9073224557463527E-2</v>
      </c>
      <c r="GH291" s="61">
        <f t="shared" si="239"/>
        <v>140.40421145702805</v>
      </c>
      <c r="GJ291" s="50">
        <v>348832.18484000012</v>
      </c>
      <c r="GK291" s="51">
        <v>387231.97390000004</v>
      </c>
      <c r="GL291" s="52">
        <f t="shared" si="240"/>
        <v>38399.789059999923</v>
      </c>
      <c r="GN291" s="70">
        <f t="shared" si="241"/>
        <v>52468883.603863686</v>
      </c>
      <c r="GO291" s="51"/>
      <c r="GP291" s="125">
        <v>11</v>
      </c>
      <c r="GQ291" s="51"/>
      <c r="GR291" s="106" t="s">
        <v>1183</v>
      </c>
      <c r="GS291" s="88">
        <v>21155</v>
      </c>
      <c r="GT291" s="88">
        <v>51932061.494365253</v>
      </c>
      <c r="GU291" s="88">
        <v>8119226.3554315353</v>
      </c>
      <c r="GV291" s="88">
        <v>-2426057</v>
      </c>
      <c r="GX291" s="97">
        <f t="shared" si="242"/>
        <v>49506004.494365253</v>
      </c>
      <c r="GZ291" s="88">
        <v>38399.789059999923</v>
      </c>
      <c r="HB291" s="97">
        <f t="shared" si="243"/>
        <v>49544404.283425249</v>
      </c>
      <c r="HD291" s="110">
        <v>915</v>
      </c>
      <c r="HE291" s="53"/>
    </row>
    <row r="292" spans="1:213" x14ac:dyDescent="0.25">
      <c r="A292" s="6">
        <v>918</v>
      </c>
      <c r="B292" s="6" t="s">
        <v>1184</v>
      </c>
      <c r="C292" s="7">
        <v>2285</v>
      </c>
      <c r="D292" s="7">
        <v>4884594.053992223</v>
      </c>
      <c r="E292" s="7">
        <v>1518392.1570508375</v>
      </c>
      <c r="F292" s="53">
        <v>-491464</v>
      </c>
      <c r="H292" s="37">
        <f t="shared" si="244"/>
        <v>4393130.053992223</v>
      </c>
      <c r="I292" s="132"/>
      <c r="J292" s="61">
        <v>1359844.4236820836</v>
      </c>
      <c r="K292" s="134"/>
      <c r="L292" s="134">
        <f t="shared" si="208"/>
        <v>5752974.4776743064</v>
      </c>
      <c r="M292" s="190">
        <f t="shared" si="245"/>
        <v>2517.7131193323003</v>
      </c>
      <c r="O292" s="67">
        <f t="shared" si="246"/>
        <v>102704.22632890847</v>
      </c>
      <c r="P292" s="34">
        <f t="shared" si="247"/>
        <v>1.8176869735470325E-2</v>
      </c>
      <c r="Q292" s="61">
        <f t="shared" si="248"/>
        <v>44.947145001710489</v>
      </c>
      <c r="S292" s="50">
        <v>61171.29</v>
      </c>
      <c r="T292" s="51">
        <v>17671.706000000002</v>
      </c>
      <c r="U292" s="52">
        <f t="shared" si="249"/>
        <v>-43499.584000000003</v>
      </c>
      <c r="W292" s="50">
        <f t="shared" si="209"/>
        <v>5709474.8936743066</v>
      </c>
      <c r="X292" s="52">
        <f t="shared" si="250"/>
        <v>475789.57447285886</v>
      </c>
      <c r="Y292" s="51"/>
      <c r="Z292" s="6">
        <v>918</v>
      </c>
      <c r="AA292" s="6" t="s">
        <v>277</v>
      </c>
      <c r="AB292" s="7">
        <v>2285</v>
      </c>
      <c r="AC292" s="7">
        <v>4884594.053992223</v>
      </c>
      <c r="AD292" s="7">
        <v>1518392.1570508375</v>
      </c>
      <c r="AE292" s="53">
        <v>-464968</v>
      </c>
      <c r="AG292" s="37">
        <f t="shared" si="251"/>
        <v>4419626.053992223</v>
      </c>
      <c r="AH292" s="132"/>
      <c r="AI292" s="61">
        <v>1359844.4236820836</v>
      </c>
      <c r="AJ292" s="134"/>
      <c r="AK292" s="61">
        <f t="shared" si="210"/>
        <v>5779470.4776743064</v>
      </c>
      <c r="AM292" s="67">
        <f t="shared" si="252"/>
        <v>129200.22632890847</v>
      </c>
      <c r="AN292" s="34">
        <f t="shared" si="253"/>
        <v>2.2866202956954903E-2</v>
      </c>
      <c r="AO292" s="61">
        <f t="shared" si="254"/>
        <v>56.542768634095609</v>
      </c>
      <c r="AQ292" s="50">
        <v>61353</v>
      </c>
      <c r="AR292" s="51">
        <v>17724.2</v>
      </c>
      <c r="AS292" s="52">
        <f t="shared" si="211"/>
        <v>-43628.800000000003</v>
      </c>
      <c r="AU292" s="70">
        <f t="shared" si="212"/>
        <v>5735841.6776743066</v>
      </c>
      <c r="AV292" s="51"/>
      <c r="AW292" s="6">
        <v>918</v>
      </c>
      <c r="AX292" s="6" t="s">
        <v>277</v>
      </c>
      <c r="AY292" s="7">
        <v>2285</v>
      </c>
      <c r="AZ292" s="7">
        <v>4880835.4886412872</v>
      </c>
      <c r="BA292" s="7">
        <v>1518447.7410508378</v>
      </c>
      <c r="BB292" s="53">
        <v>-464968</v>
      </c>
      <c r="BD292" s="37">
        <f t="shared" si="213"/>
        <v>4415867.4886412872</v>
      </c>
      <c r="BE292" s="132"/>
      <c r="BF292" s="61">
        <v>1353294.1451119566</v>
      </c>
      <c r="BG292" s="134"/>
      <c r="BH292" s="61">
        <f t="shared" si="214"/>
        <v>5769161.6337532438</v>
      </c>
      <c r="BJ292" s="67">
        <f t="shared" si="255"/>
        <v>118891.38240784593</v>
      </c>
      <c r="BK292" s="34">
        <f t="shared" si="256"/>
        <v>2.1041716080666486E-2</v>
      </c>
      <c r="BL292" s="61">
        <f t="shared" si="257"/>
        <v>52.031239565796909</v>
      </c>
      <c r="BN292" s="50">
        <v>61353</v>
      </c>
      <c r="BO292" s="51">
        <v>17724.2</v>
      </c>
      <c r="BP292" s="52">
        <f t="shared" si="215"/>
        <v>-43628.800000000003</v>
      </c>
      <c r="BR292" s="70">
        <f t="shared" si="216"/>
        <v>5725532.833753244</v>
      </c>
      <c r="BS292" s="51"/>
      <c r="BT292" s="6">
        <v>918</v>
      </c>
      <c r="BU292" s="6" t="s">
        <v>277</v>
      </c>
      <c r="BV292" s="7">
        <v>2285</v>
      </c>
      <c r="BW292" s="7">
        <v>4879992.4969756901</v>
      </c>
      <c r="BX292" s="7">
        <v>1519701.2533352501</v>
      </c>
      <c r="BY292" s="53">
        <v>-464968</v>
      </c>
      <c r="CA292" s="37">
        <f t="shared" si="217"/>
        <v>4415024.4969756901</v>
      </c>
      <c r="CB292" s="132"/>
      <c r="CC292" s="61">
        <v>1353294.1451119566</v>
      </c>
      <c r="CD292" s="134"/>
      <c r="CE292" s="61">
        <f t="shared" si="218"/>
        <v>5768318.6420876468</v>
      </c>
      <c r="CG292" s="67">
        <f t="shared" si="219"/>
        <v>118048.39074224886</v>
      </c>
      <c r="CH292" s="34">
        <f t="shared" si="220"/>
        <v>2.0892521152265257E-2</v>
      </c>
      <c r="CI292" s="61">
        <f t="shared" si="259"/>
        <v>51.66231542330366</v>
      </c>
      <c r="CK292" s="50">
        <v>61353</v>
      </c>
      <c r="CL292" s="51">
        <v>17724.2</v>
      </c>
      <c r="CM292" s="52">
        <f t="shared" si="221"/>
        <v>-43628.800000000003</v>
      </c>
      <c r="CO292" s="70">
        <f t="shared" si="222"/>
        <v>5724689.8420876469</v>
      </c>
      <c r="CP292" s="51"/>
      <c r="CQ292" s="6">
        <v>918</v>
      </c>
      <c r="CR292" s="6" t="s">
        <v>277</v>
      </c>
      <c r="CS292" s="7">
        <v>2285</v>
      </c>
      <c r="CT292" s="7">
        <v>4921061.5374858994</v>
      </c>
      <c r="CU292" s="7">
        <v>1519701.2533352501</v>
      </c>
      <c r="CV292" s="53">
        <v>-464968</v>
      </c>
      <c r="CX292" s="37">
        <f t="shared" si="223"/>
        <v>4456093.5374858994</v>
      </c>
      <c r="CY292" s="132"/>
      <c r="CZ292" s="61">
        <v>1353294.1451119566</v>
      </c>
      <c r="DA292" s="134"/>
      <c r="DB292" s="61">
        <f t="shared" si="224"/>
        <v>5809387.682597856</v>
      </c>
      <c r="DD292" s="67">
        <f t="shared" si="225"/>
        <v>159117.43125245813</v>
      </c>
      <c r="DE292" s="34">
        <f t="shared" si="226"/>
        <v>2.8161030211708959E-2</v>
      </c>
      <c r="DF292" s="61">
        <f t="shared" si="258"/>
        <v>69.635637309609692</v>
      </c>
      <c r="DH292" s="50">
        <v>61353</v>
      </c>
      <c r="DI292" s="51">
        <v>17724.2</v>
      </c>
      <c r="DJ292" s="52">
        <f t="shared" si="227"/>
        <v>-43628.800000000003</v>
      </c>
      <c r="DL292" s="70">
        <f t="shared" si="228"/>
        <v>5765758.8825978562</v>
      </c>
      <c r="DM292" s="51"/>
      <c r="DN292" s="6">
        <v>918</v>
      </c>
      <c r="DO292" s="6" t="s">
        <v>277</v>
      </c>
      <c r="DP292" s="7">
        <v>2285</v>
      </c>
      <c r="DQ292" s="7">
        <v>4936032.3270933246</v>
      </c>
      <c r="DR292" s="7">
        <v>1520708.1472260661</v>
      </c>
      <c r="DS292" s="53">
        <v>-464968</v>
      </c>
      <c r="DU292" s="37">
        <f t="shared" si="229"/>
        <v>4471064.3270933246</v>
      </c>
      <c r="DV292" s="132"/>
      <c r="DW292" s="61">
        <v>1363800.1936079378</v>
      </c>
      <c r="DX292" s="134"/>
      <c r="DY292" s="61">
        <f t="shared" si="230"/>
        <v>5834864.5207012622</v>
      </c>
      <c r="EA292" s="67">
        <f t="shared" si="231"/>
        <v>184594.26935586426</v>
      </c>
      <c r="EB292" s="34">
        <f t="shared" si="232"/>
        <v>3.2669989424295262E-2</v>
      </c>
      <c r="EC292" s="61">
        <f t="shared" si="233"/>
        <v>80.785238230137537</v>
      </c>
      <c r="EE292" s="50">
        <v>61353</v>
      </c>
      <c r="EF292" s="51">
        <v>17724.2</v>
      </c>
      <c r="EG292" s="52">
        <f t="shared" si="234"/>
        <v>-43628.800000000003</v>
      </c>
      <c r="EI292" s="70">
        <f t="shared" si="235"/>
        <v>5791235.7207012624</v>
      </c>
      <c r="EJ292" s="51"/>
      <c r="EK292" s="6">
        <v>918</v>
      </c>
      <c r="EL292" s="6" t="s">
        <v>277</v>
      </c>
      <c r="EM292" s="7">
        <v>2285</v>
      </c>
      <c r="EN292" s="7">
        <v>5041390.4974917592</v>
      </c>
      <c r="EO292" s="7">
        <v>1520708.1472260661</v>
      </c>
      <c r="EP292" s="53">
        <v>-464968</v>
      </c>
      <c r="ER292" s="37">
        <v>4576422.4974917592</v>
      </c>
      <c r="ES292" s="132"/>
      <c r="ET292" s="61">
        <v>1363800.1936079378</v>
      </c>
      <c r="EU292" s="134"/>
      <c r="EV292" s="61">
        <v>5940222.6910996968</v>
      </c>
      <c r="EX292" s="67">
        <v>390049.95975429844</v>
      </c>
      <c r="EY292" s="34">
        <v>7.0277084810610527E-2</v>
      </c>
      <c r="EZ292" s="61">
        <v>170.70020120538226</v>
      </c>
      <c r="FB292" s="50">
        <v>61353</v>
      </c>
      <c r="FC292" s="51">
        <v>17724.2</v>
      </c>
      <c r="FD292" s="52">
        <v>-43628.800000000003</v>
      </c>
      <c r="FF292" s="70">
        <v>5896593.891099697</v>
      </c>
      <c r="FG292" s="51"/>
      <c r="FH292" s="6">
        <v>918</v>
      </c>
      <c r="FI292" s="6" t="s">
        <v>277</v>
      </c>
      <c r="FJ292" s="7">
        <v>2285</v>
      </c>
      <c r="FK292" s="7">
        <v>5051008.8800614076</v>
      </c>
      <c r="FL292" s="7">
        <v>1531038.1817239749</v>
      </c>
      <c r="FM292" s="53">
        <v>-464968</v>
      </c>
      <c r="FO292" s="37">
        <v>4586040.8800614076</v>
      </c>
      <c r="FP292" s="132"/>
      <c r="FQ292" s="134">
        <v>1363800.1936079378</v>
      </c>
      <c r="FS292" s="67">
        <v>399668.34232394677</v>
      </c>
      <c r="FT292" s="34">
        <v>7.2010072779674472E-2</v>
      </c>
      <c r="FU292" s="61">
        <v>174.90955900391543</v>
      </c>
      <c r="FW292" s="6">
        <v>918</v>
      </c>
      <c r="FX292" s="6" t="s">
        <v>277</v>
      </c>
      <c r="FY292" s="7">
        <v>2285</v>
      </c>
      <c r="FZ292" s="7">
        <v>6344919.4309040429</v>
      </c>
      <c r="GA292" s="7">
        <v>1525311.1755528646</v>
      </c>
      <c r="GB292" s="53">
        <v>-464968</v>
      </c>
      <c r="GD292" s="37">
        <f t="shared" si="236"/>
        <v>5879951.4309040429</v>
      </c>
      <c r="GF292" s="67">
        <f t="shared" si="237"/>
        <v>229681.179558645</v>
      </c>
      <c r="GG292" s="34">
        <f t="shared" si="238"/>
        <v>4.0649591849868619E-2</v>
      </c>
      <c r="GH292" s="61">
        <f t="shared" si="239"/>
        <v>100.51692759678119</v>
      </c>
      <c r="GJ292" s="50">
        <v>40921.054000000004</v>
      </c>
      <c r="GK292" s="51">
        <v>17160.442000000003</v>
      </c>
      <c r="GL292" s="52">
        <f t="shared" si="240"/>
        <v>-23760.612000000001</v>
      </c>
      <c r="GN292" s="70">
        <f t="shared" si="241"/>
        <v>5856190.8189040432</v>
      </c>
      <c r="GO292" s="51"/>
      <c r="GP292" s="125">
        <v>2</v>
      </c>
      <c r="GQ292" s="51"/>
      <c r="GR292" s="106" t="s">
        <v>1184</v>
      </c>
      <c r="GS292" s="88">
        <v>2316</v>
      </c>
      <c r="GT292" s="88">
        <v>6115238.2513453979</v>
      </c>
      <c r="GU292" s="88">
        <v>1502329.3020714601</v>
      </c>
      <c r="GV292" s="88">
        <v>-464968</v>
      </c>
      <c r="GX292" s="97">
        <f t="shared" si="242"/>
        <v>5650270.2513453979</v>
      </c>
      <c r="GZ292" s="88">
        <v>-23760.612000000001</v>
      </c>
      <c r="HB292" s="97">
        <f t="shared" si="243"/>
        <v>5626509.6393453982</v>
      </c>
      <c r="HD292" s="110">
        <v>918</v>
      </c>
      <c r="HE292" s="53"/>
    </row>
    <row r="293" spans="1:213" x14ac:dyDescent="0.25">
      <c r="A293" s="6">
        <v>921</v>
      </c>
      <c r="B293" s="6" t="s">
        <v>1185</v>
      </c>
      <c r="C293" s="7">
        <v>2058</v>
      </c>
      <c r="D293" s="7">
        <v>8651149.846994983</v>
      </c>
      <c r="E293" s="7">
        <v>2336856.9157863609</v>
      </c>
      <c r="F293" s="53">
        <v>204284</v>
      </c>
      <c r="H293" s="37">
        <f t="shared" si="244"/>
        <v>8855433.846994983</v>
      </c>
      <c r="I293" s="132"/>
      <c r="J293" s="61">
        <v>1372444.5079691589</v>
      </c>
      <c r="K293" s="134"/>
      <c r="L293" s="134">
        <f t="shared" si="208"/>
        <v>10227878.354964143</v>
      </c>
      <c r="M293" s="190">
        <f t="shared" si="245"/>
        <v>4969.8145553761624</v>
      </c>
      <c r="O293" s="67">
        <f t="shared" si="246"/>
        <v>618077.13304637559</v>
      </c>
      <c r="P293" s="34">
        <f t="shared" si="247"/>
        <v>6.4317369191433688E-2</v>
      </c>
      <c r="Q293" s="61">
        <f t="shared" si="248"/>
        <v>300.32902480387543</v>
      </c>
      <c r="S293" s="50">
        <v>45810.499400000001</v>
      </c>
      <c r="T293" s="51">
        <v>189019.28610000003</v>
      </c>
      <c r="U293" s="52">
        <f t="shared" si="249"/>
        <v>143208.78670000003</v>
      </c>
      <c r="W293" s="50">
        <f t="shared" si="209"/>
        <v>10371087.141664142</v>
      </c>
      <c r="X293" s="52">
        <f t="shared" si="250"/>
        <v>864257.26180534519</v>
      </c>
      <c r="Y293" s="51"/>
      <c r="Z293" s="6">
        <v>921</v>
      </c>
      <c r="AA293" s="6" t="s">
        <v>278</v>
      </c>
      <c r="AB293" s="7">
        <v>2058</v>
      </c>
      <c r="AC293" s="7">
        <v>8651149.846994983</v>
      </c>
      <c r="AD293" s="7">
        <v>2336856.9157863618</v>
      </c>
      <c r="AE293" s="53">
        <v>97734</v>
      </c>
      <c r="AG293" s="37">
        <f t="shared" si="251"/>
        <v>8748883.846994983</v>
      </c>
      <c r="AH293" s="132"/>
      <c r="AI293" s="61">
        <v>1372444.5079691589</v>
      </c>
      <c r="AJ293" s="134"/>
      <c r="AK293" s="61">
        <f t="shared" si="210"/>
        <v>10121328.354964143</v>
      </c>
      <c r="AM293" s="67">
        <f t="shared" si="252"/>
        <v>511527.13304637559</v>
      </c>
      <c r="AN293" s="34">
        <f t="shared" si="253"/>
        <v>5.3229730900125047E-2</v>
      </c>
      <c r="AO293" s="61">
        <f t="shared" si="254"/>
        <v>248.55545823439047</v>
      </c>
      <c r="AQ293" s="50">
        <v>45946.58</v>
      </c>
      <c r="AR293" s="51">
        <v>189580.77</v>
      </c>
      <c r="AS293" s="52">
        <f t="shared" si="211"/>
        <v>143634.19</v>
      </c>
      <c r="AU293" s="70">
        <f t="shared" si="212"/>
        <v>10264962.544964142</v>
      </c>
      <c r="AV293" s="51"/>
      <c r="AW293" s="6">
        <v>921</v>
      </c>
      <c r="AX293" s="6" t="s">
        <v>278</v>
      </c>
      <c r="AY293" s="7">
        <v>2058</v>
      </c>
      <c r="AZ293" s="7">
        <v>8650040.187720757</v>
      </c>
      <c r="BA293" s="7">
        <v>2336907.1717863618</v>
      </c>
      <c r="BB293" s="53">
        <v>97734</v>
      </c>
      <c r="BD293" s="37">
        <f t="shared" si="213"/>
        <v>8747774.187720757</v>
      </c>
      <c r="BE293" s="132"/>
      <c r="BF293" s="61">
        <v>1364381.9995453707</v>
      </c>
      <c r="BG293" s="134"/>
      <c r="BH293" s="61">
        <f t="shared" si="214"/>
        <v>10112156.187266128</v>
      </c>
      <c r="BJ293" s="67">
        <f t="shared" si="255"/>
        <v>502354.96534836106</v>
      </c>
      <c r="BK293" s="34">
        <f t="shared" si="256"/>
        <v>5.2275271230647707E-2</v>
      </c>
      <c r="BL293" s="61">
        <f t="shared" si="257"/>
        <v>244.09862261825126</v>
      </c>
      <c r="BN293" s="50">
        <v>45946.58</v>
      </c>
      <c r="BO293" s="51">
        <v>189580.77</v>
      </c>
      <c r="BP293" s="52">
        <f t="shared" si="215"/>
        <v>143634.19</v>
      </c>
      <c r="BR293" s="70">
        <f t="shared" si="216"/>
        <v>10255790.377266128</v>
      </c>
      <c r="BS293" s="51"/>
      <c r="BT293" s="6">
        <v>921</v>
      </c>
      <c r="BU293" s="6" t="s">
        <v>278</v>
      </c>
      <c r="BV293" s="7">
        <v>2058</v>
      </c>
      <c r="BW293" s="7">
        <v>8654374.2049535736</v>
      </c>
      <c r="BX293" s="7">
        <v>2341244.6004712526</v>
      </c>
      <c r="BY293" s="53">
        <v>97734</v>
      </c>
      <c r="CA293" s="37">
        <f t="shared" si="217"/>
        <v>8752108.2049535736</v>
      </c>
      <c r="CB293" s="132"/>
      <c r="CC293" s="61">
        <v>1364381.9995453707</v>
      </c>
      <c r="CD293" s="134"/>
      <c r="CE293" s="61">
        <f t="shared" si="218"/>
        <v>10116490.204498945</v>
      </c>
      <c r="CG293" s="67">
        <f t="shared" si="219"/>
        <v>506688.98258117773</v>
      </c>
      <c r="CH293" s="34">
        <f t="shared" si="220"/>
        <v>5.2726270906159389E-2</v>
      </c>
      <c r="CI293" s="61">
        <f t="shared" si="259"/>
        <v>246.20455907734583</v>
      </c>
      <c r="CK293" s="50">
        <v>45946.58</v>
      </c>
      <c r="CL293" s="51">
        <v>189580.77</v>
      </c>
      <c r="CM293" s="52">
        <f t="shared" si="221"/>
        <v>143634.19</v>
      </c>
      <c r="CO293" s="70">
        <f t="shared" si="222"/>
        <v>10260124.394498944</v>
      </c>
      <c r="CP293" s="51"/>
      <c r="CQ293" s="6">
        <v>921</v>
      </c>
      <c r="CR293" s="6" t="s">
        <v>278</v>
      </c>
      <c r="CS293" s="7">
        <v>2058</v>
      </c>
      <c r="CT293" s="7">
        <v>8490116.2509411015</v>
      </c>
      <c r="CU293" s="7">
        <v>2341244.6004712526</v>
      </c>
      <c r="CV293" s="53">
        <v>97734</v>
      </c>
      <c r="CX293" s="37">
        <f t="shared" si="223"/>
        <v>8587850.2509411015</v>
      </c>
      <c r="CY293" s="132"/>
      <c r="CZ293" s="61">
        <v>1364381.9995453707</v>
      </c>
      <c r="DA293" s="134"/>
      <c r="DB293" s="61">
        <f t="shared" si="224"/>
        <v>9952232.2504864726</v>
      </c>
      <c r="DD293" s="67">
        <f t="shared" si="225"/>
        <v>342431.02856870554</v>
      </c>
      <c r="DE293" s="34">
        <f t="shared" si="226"/>
        <v>3.5633518390338646E-2</v>
      </c>
      <c r="DF293" s="61">
        <f t="shared" si="258"/>
        <v>166.39019852706781</v>
      </c>
      <c r="DH293" s="50">
        <v>45946.58</v>
      </c>
      <c r="DI293" s="51">
        <v>189580.77</v>
      </c>
      <c r="DJ293" s="52">
        <f t="shared" si="227"/>
        <v>143634.19</v>
      </c>
      <c r="DL293" s="70">
        <f t="shared" si="228"/>
        <v>10095866.440486472</v>
      </c>
      <c r="DM293" s="51"/>
      <c r="DN293" s="6">
        <v>921</v>
      </c>
      <c r="DO293" s="6" t="s">
        <v>278</v>
      </c>
      <c r="DP293" s="7">
        <v>2058</v>
      </c>
      <c r="DQ293" s="7">
        <v>8515575.0414723549</v>
      </c>
      <c r="DR293" s="7">
        <v>2343860.2293972056</v>
      </c>
      <c r="DS293" s="53">
        <v>97734</v>
      </c>
      <c r="DU293" s="37">
        <f t="shared" si="229"/>
        <v>8613309.0414723549</v>
      </c>
      <c r="DV293" s="132"/>
      <c r="DW293" s="61">
        <v>1366562.0849802215</v>
      </c>
      <c r="DX293" s="134"/>
      <c r="DY293" s="61">
        <f t="shared" si="230"/>
        <v>9979871.1264525764</v>
      </c>
      <c r="EA293" s="67">
        <f t="shared" si="231"/>
        <v>370069.90453480929</v>
      </c>
      <c r="EB293" s="34">
        <f t="shared" si="232"/>
        <v>3.8509631571854386E-2</v>
      </c>
      <c r="EC293" s="61">
        <f t="shared" si="233"/>
        <v>179.82016741244377</v>
      </c>
      <c r="EE293" s="50">
        <v>45946.58</v>
      </c>
      <c r="EF293" s="51">
        <v>189580.77</v>
      </c>
      <c r="EG293" s="52">
        <f t="shared" si="234"/>
        <v>143634.19</v>
      </c>
      <c r="EI293" s="70">
        <f t="shared" si="235"/>
        <v>10123505.316452576</v>
      </c>
      <c r="EJ293" s="51"/>
      <c r="EK293" s="6">
        <v>921</v>
      </c>
      <c r="EL293" s="6" t="s">
        <v>278</v>
      </c>
      <c r="EM293" s="7">
        <v>2058</v>
      </c>
      <c r="EN293" s="7">
        <v>8633730.8507036045</v>
      </c>
      <c r="EO293" s="7">
        <v>2343860.2293972056</v>
      </c>
      <c r="EP293" s="53">
        <v>97734</v>
      </c>
      <c r="ER293" s="37">
        <v>8731464.8507036045</v>
      </c>
      <c r="ES293" s="132"/>
      <c r="ET293" s="61">
        <v>1366562.0849802215</v>
      </c>
      <c r="EU293" s="134"/>
      <c r="EV293" s="61">
        <v>10098026.935683826</v>
      </c>
      <c r="EX293" s="67">
        <v>578728.39376605861</v>
      </c>
      <c r="EY293" s="34">
        <v>6.0795277216872265E-2</v>
      </c>
      <c r="EZ293" s="61">
        <v>281.20913205347841</v>
      </c>
      <c r="FB293" s="50">
        <v>45946.58</v>
      </c>
      <c r="FC293" s="51">
        <v>189580.77</v>
      </c>
      <c r="FD293" s="52">
        <v>143634.19</v>
      </c>
      <c r="FF293" s="70">
        <v>10241661.125683825</v>
      </c>
      <c r="FG293" s="51"/>
      <c r="FH293" s="6">
        <v>921</v>
      </c>
      <c r="FI293" s="6" t="s">
        <v>278</v>
      </c>
      <c r="FJ293" s="7">
        <v>2058</v>
      </c>
      <c r="FK293" s="7">
        <v>8627512.525295129</v>
      </c>
      <c r="FL293" s="7">
        <v>2338287.9101126315</v>
      </c>
      <c r="FM293" s="53">
        <v>97734</v>
      </c>
      <c r="FO293" s="37">
        <v>8725246.525295129</v>
      </c>
      <c r="FP293" s="132"/>
      <c r="FQ293" s="134">
        <v>1366562.0849802215</v>
      </c>
      <c r="FS293" s="67">
        <v>572510.06835758314</v>
      </c>
      <c r="FT293" s="34">
        <v>6.0142043642875884E-2</v>
      </c>
      <c r="FU293" s="61">
        <v>278.18759395412201</v>
      </c>
      <c r="FW293" s="6">
        <v>921</v>
      </c>
      <c r="FX293" s="6" t="s">
        <v>278</v>
      </c>
      <c r="FY293" s="7">
        <v>2058</v>
      </c>
      <c r="FZ293" s="7">
        <v>9866948.1337169334</v>
      </c>
      <c r="GA293" s="7">
        <v>2278815.2567683943</v>
      </c>
      <c r="GB293" s="53">
        <v>97734</v>
      </c>
      <c r="GD293" s="37">
        <f t="shared" si="236"/>
        <v>9964682.1337169334</v>
      </c>
      <c r="GF293" s="67">
        <f t="shared" si="237"/>
        <v>354880.91179916635</v>
      </c>
      <c r="GG293" s="34">
        <f t="shared" si="238"/>
        <v>3.6929058531383965E-2</v>
      </c>
      <c r="GH293" s="61">
        <f t="shared" si="239"/>
        <v>172.43970446995451</v>
      </c>
      <c r="GJ293" s="50">
        <v>48445.247800000005</v>
      </c>
      <c r="GK293" s="51">
        <v>150615.87940000001</v>
      </c>
      <c r="GL293" s="52">
        <f t="shared" si="240"/>
        <v>102170.63159999999</v>
      </c>
      <c r="GN293" s="70">
        <f t="shared" si="241"/>
        <v>10066852.765316933</v>
      </c>
      <c r="GO293" s="51"/>
      <c r="GP293" s="125">
        <v>11</v>
      </c>
      <c r="GQ293" s="51"/>
      <c r="GR293" s="106" t="s">
        <v>1185</v>
      </c>
      <c r="GS293" s="88">
        <v>2094</v>
      </c>
      <c r="GT293" s="88">
        <v>9512067.2219177671</v>
      </c>
      <c r="GU293" s="88">
        <v>2270454.918873535</v>
      </c>
      <c r="GV293" s="88">
        <v>97734</v>
      </c>
      <c r="GX293" s="97">
        <f t="shared" si="242"/>
        <v>9609801.2219177671</v>
      </c>
      <c r="GZ293" s="88">
        <v>102170.63159999999</v>
      </c>
      <c r="HB293" s="97">
        <f t="shared" si="243"/>
        <v>9711971.853517767</v>
      </c>
      <c r="HD293" s="110">
        <v>921</v>
      </c>
      <c r="HE293" s="53"/>
    </row>
    <row r="294" spans="1:213" x14ac:dyDescent="0.25">
      <c r="A294" s="6">
        <v>922</v>
      </c>
      <c r="B294" s="6" t="s">
        <v>1186</v>
      </c>
      <c r="C294" s="7">
        <v>4393</v>
      </c>
      <c r="D294" s="7">
        <v>6853261.23289805</v>
      </c>
      <c r="E294" s="7">
        <v>2001247.5382749531</v>
      </c>
      <c r="F294" s="53">
        <v>-930232</v>
      </c>
      <c r="H294" s="37">
        <f t="shared" si="244"/>
        <v>5923029.23289805</v>
      </c>
      <c r="I294" s="132"/>
      <c r="J294" s="61">
        <v>1908118.4497728173</v>
      </c>
      <c r="K294" s="134"/>
      <c r="L294" s="134">
        <f t="shared" si="208"/>
        <v>7831147.6826708671</v>
      </c>
      <c r="M294" s="190">
        <f t="shared" si="245"/>
        <v>1782.6423133782989</v>
      </c>
      <c r="O294" s="67">
        <f t="shared" si="246"/>
        <v>-84078.800223836675</v>
      </c>
      <c r="P294" s="34">
        <f t="shared" si="247"/>
        <v>-1.0622412435769992E-2</v>
      </c>
      <c r="Q294" s="61">
        <f t="shared" si="248"/>
        <v>-19.139267066659841</v>
      </c>
      <c r="S294" s="50">
        <v>107987.71728</v>
      </c>
      <c r="T294" s="51">
        <v>167269.49410000001</v>
      </c>
      <c r="U294" s="52">
        <f t="shared" si="249"/>
        <v>59281.776820000014</v>
      </c>
      <c r="W294" s="50">
        <f t="shared" si="209"/>
        <v>7890429.4594908673</v>
      </c>
      <c r="X294" s="52">
        <f t="shared" si="250"/>
        <v>657535.78829090565</v>
      </c>
      <c r="Y294" s="51"/>
      <c r="Z294" s="6">
        <v>922</v>
      </c>
      <c r="AA294" s="6" t="s">
        <v>279</v>
      </c>
      <c r="AB294" s="7">
        <v>4393</v>
      </c>
      <c r="AC294" s="7">
        <v>6853261.23289805</v>
      </c>
      <c r="AD294" s="7">
        <v>2001247.5382749531</v>
      </c>
      <c r="AE294" s="53">
        <v>-911918</v>
      </c>
      <c r="AG294" s="37">
        <f t="shared" si="251"/>
        <v>5941343.23289805</v>
      </c>
      <c r="AH294" s="132"/>
      <c r="AI294" s="61">
        <v>1908118.4497728173</v>
      </c>
      <c r="AJ294" s="134"/>
      <c r="AK294" s="61">
        <f t="shared" si="210"/>
        <v>7849461.6826708671</v>
      </c>
      <c r="AM294" s="67">
        <f t="shared" si="252"/>
        <v>-65764.800223836675</v>
      </c>
      <c r="AN294" s="34">
        <f t="shared" si="253"/>
        <v>-8.3086441513655351E-3</v>
      </c>
      <c r="AO294" s="61">
        <f t="shared" si="254"/>
        <v>-14.970361990402157</v>
      </c>
      <c r="AQ294" s="50">
        <v>108308.496</v>
      </c>
      <c r="AR294" s="51">
        <v>167766.37</v>
      </c>
      <c r="AS294" s="52">
        <f t="shared" si="211"/>
        <v>59457.873999999996</v>
      </c>
      <c r="AU294" s="70">
        <f t="shared" si="212"/>
        <v>7908919.5566708669</v>
      </c>
      <c r="AV294" s="51"/>
      <c r="AW294" s="6">
        <v>922</v>
      </c>
      <c r="AX294" s="6" t="s">
        <v>279</v>
      </c>
      <c r="AY294" s="7">
        <v>4393</v>
      </c>
      <c r="AZ294" s="7">
        <v>6855606.8276418466</v>
      </c>
      <c r="BA294" s="7">
        <v>2001354.5782749539</v>
      </c>
      <c r="BB294" s="53">
        <v>-911918</v>
      </c>
      <c r="BD294" s="37">
        <f t="shared" si="213"/>
        <v>5943688.8276418466</v>
      </c>
      <c r="BE294" s="132"/>
      <c r="BF294" s="61">
        <v>1901445.6369752502</v>
      </c>
      <c r="BG294" s="134"/>
      <c r="BH294" s="61">
        <f t="shared" si="214"/>
        <v>7845134.4646170968</v>
      </c>
      <c r="BJ294" s="67">
        <f t="shared" si="255"/>
        <v>-70092.018277606927</v>
      </c>
      <c r="BK294" s="34">
        <f t="shared" si="256"/>
        <v>-8.8553395697621717E-3</v>
      </c>
      <c r="BL294" s="61">
        <f t="shared" si="257"/>
        <v>-15.955387725382865</v>
      </c>
      <c r="BN294" s="50">
        <v>108308.496</v>
      </c>
      <c r="BO294" s="51">
        <v>167766.37</v>
      </c>
      <c r="BP294" s="52">
        <f t="shared" si="215"/>
        <v>59457.873999999996</v>
      </c>
      <c r="BR294" s="70">
        <f t="shared" si="216"/>
        <v>7904592.3386170967</v>
      </c>
      <c r="BS294" s="51"/>
      <c r="BT294" s="6">
        <v>922</v>
      </c>
      <c r="BU294" s="6" t="s">
        <v>279</v>
      </c>
      <c r="BV294" s="7">
        <v>4393</v>
      </c>
      <c r="BW294" s="7">
        <v>6854012.8387923995</v>
      </c>
      <c r="BX294" s="7">
        <v>2005480.5162546567</v>
      </c>
      <c r="BY294" s="53">
        <v>-911918</v>
      </c>
      <c r="CA294" s="37">
        <f t="shared" si="217"/>
        <v>5942094.8387923995</v>
      </c>
      <c r="CB294" s="132"/>
      <c r="CC294" s="61">
        <v>1901445.6369752502</v>
      </c>
      <c r="CD294" s="134"/>
      <c r="CE294" s="61">
        <f t="shared" si="218"/>
        <v>7843540.4757676497</v>
      </c>
      <c r="CG294" s="67">
        <f t="shared" si="219"/>
        <v>-71686.007127054036</v>
      </c>
      <c r="CH294" s="34">
        <f t="shared" si="220"/>
        <v>-9.0567221648012158E-3</v>
      </c>
      <c r="CI294" s="61">
        <f t="shared" si="259"/>
        <v>-16.318235175746423</v>
      </c>
      <c r="CK294" s="50">
        <v>108308.496</v>
      </c>
      <c r="CL294" s="51">
        <v>167766.37</v>
      </c>
      <c r="CM294" s="52">
        <f t="shared" si="221"/>
        <v>59457.873999999996</v>
      </c>
      <c r="CO294" s="70">
        <f t="shared" si="222"/>
        <v>7902998.3497676495</v>
      </c>
      <c r="CP294" s="51"/>
      <c r="CQ294" s="6">
        <v>922</v>
      </c>
      <c r="CR294" s="6" t="s">
        <v>279</v>
      </c>
      <c r="CS294" s="7">
        <v>4393</v>
      </c>
      <c r="CT294" s="7">
        <v>6863384.9711024417</v>
      </c>
      <c r="CU294" s="7">
        <v>2005480.5162546567</v>
      </c>
      <c r="CV294" s="53">
        <v>-911918</v>
      </c>
      <c r="CX294" s="37">
        <f t="shared" si="223"/>
        <v>5951466.9711024417</v>
      </c>
      <c r="CY294" s="132"/>
      <c r="CZ294" s="61">
        <v>1901445.6369752502</v>
      </c>
      <c r="DA294" s="134"/>
      <c r="DB294" s="61">
        <f t="shared" si="224"/>
        <v>7852912.6080776919</v>
      </c>
      <c r="DD294" s="67">
        <f t="shared" si="225"/>
        <v>-62313.874817011878</v>
      </c>
      <c r="DE294" s="34">
        <f t="shared" si="226"/>
        <v>-7.8726584705663231E-3</v>
      </c>
      <c r="DF294" s="61">
        <f t="shared" si="258"/>
        <v>-14.184811021400382</v>
      </c>
      <c r="DH294" s="50">
        <v>108308.496</v>
      </c>
      <c r="DI294" s="51">
        <v>167766.37</v>
      </c>
      <c r="DJ294" s="52">
        <f t="shared" si="227"/>
        <v>59457.873999999996</v>
      </c>
      <c r="DL294" s="70">
        <f t="shared" si="228"/>
        <v>7912370.4820776917</v>
      </c>
      <c r="DM294" s="51"/>
      <c r="DN294" s="6">
        <v>922</v>
      </c>
      <c r="DO294" s="6" t="s">
        <v>279</v>
      </c>
      <c r="DP294" s="7">
        <v>4393</v>
      </c>
      <c r="DQ294" s="7">
        <v>6889778.7150554024</v>
      </c>
      <c r="DR294" s="7">
        <v>2009623.8514688807</v>
      </c>
      <c r="DS294" s="53">
        <v>-911918</v>
      </c>
      <c r="DU294" s="37">
        <f t="shared" si="229"/>
        <v>5977860.7150554024</v>
      </c>
      <c r="DV294" s="132"/>
      <c r="DW294" s="61">
        <v>1924171.5173830991</v>
      </c>
      <c r="DX294" s="134"/>
      <c r="DY294" s="61">
        <f t="shared" si="230"/>
        <v>7902032.232438501</v>
      </c>
      <c r="EA294" s="67">
        <f t="shared" si="231"/>
        <v>-13194.250456202775</v>
      </c>
      <c r="EB294" s="34">
        <f t="shared" si="232"/>
        <v>-1.6669454101807914E-3</v>
      </c>
      <c r="EC294" s="61">
        <f t="shared" si="233"/>
        <v>-3.0034715356710167</v>
      </c>
      <c r="EE294" s="50">
        <v>108308.496</v>
      </c>
      <c r="EF294" s="51">
        <v>167766.37</v>
      </c>
      <c r="EG294" s="52">
        <f t="shared" si="234"/>
        <v>59457.873999999996</v>
      </c>
      <c r="EI294" s="70">
        <f t="shared" si="235"/>
        <v>7961490.1064385008</v>
      </c>
      <c r="EJ294" s="51"/>
      <c r="EK294" s="6">
        <v>922</v>
      </c>
      <c r="EL294" s="6" t="s">
        <v>279</v>
      </c>
      <c r="EM294" s="7">
        <v>4393</v>
      </c>
      <c r="EN294" s="7">
        <v>7078907.9782351349</v>
      </c>
      <c r="EO294" s="7">
        <v>2009623.8514688807</v>
      </c>
      <c r="EP294" s="53">
        <v>-911918</v>
      </c>
      <c r="ER294" s="37">
        <v>6166989.9782351349</v>
      </c>
      <c r="ES294" s="132"/>
      <c r="ET294" s="61">
        <v>1924171.5173830991</v>
      </c>
      <c r="EU294" s="134"/>
      <c r="EV294" s="61">
        <v>8091161.4956182335</v>
      </c>
      <c r="EX294" s="67">
        <v>368696.21272352897</v>
      </c>
      <c r="EY294" s="34">
        <v>4.774333055794925E-2</v>
      </c>
      <c r="EZ294" s="61">
        <v>83.928115803216244</v>
      </c>
      <c r="FB294" s="50">
        <v>108308.496</v>
      </c>
      <c r="FC294" s="51">
        <v>167766.37</v>
      </c>
      <c r="FD294" s="52">
        <v>59457.873999999996</v>
      </c>
      <c r="FF294" s="70">
        <v>8150619.3696182333</v>
      </c>
      <c r="FG294" s="51"/>
      <c r="FH294" s="6">
        <v>922</v>
      </c>
      <c r="FI294" s="6" t="s">
        <v>279</v>
      </c>
      <c r="FJ294" s="7">
        <v>4393</v>
      </c>
      <c r="FK294" s="7">
        <v>7071835.633875112</v>
      </c>
      <c r="FL294" s="7">
        <v>2003914.0245442183</v>
      </c>
      <c r="FM294" s="53">
        <v>-911918</v>
      </c>
      <c r="FO294" s="37">
        <v>6159917.633875112</v>
      </c>
      <c r="FP294" s="132"/>
      <c r="FQ294" s="134">
        <v>1924171.5173830991</v>
      </c>
      <c r="FS294" s="67">
        <v>361623.86836350709</v>
      </c>
      <c r="FT294" s="34">
        <v>4.6827516229112173E-2</v>
      </c>
      <c r="FU294" s="61">
        <v>82.318203588323939</v>
      </c>
      <c r="FW294" s="6">
        <v>922</v>
      </c>
      <c r="FX294" s="6" t="s">
        <v>279</v>
      </c>
      <c r="FY294" s="7">
        <v>4393</v>
      </c>
      <c r="FZ294" s="7">
        <v>8973644.595089253</v>
      </c>
      <c r="GA294" s="7">
        <v>2079259.7807011993</v>
      </c>
      <c r="GB294" s="53">
        <v>-911918</v>
      </c>
      <c r="GD294" s="37">
        <f t="shared" si="236"/>
        <v>8061726.595089253</v>
      </c>
      <c r="GF294" s="67">
        <f t="shared" si="237"/>
        <v>146500.11219454929</v>
      </c>
      <c r="GG294" s="34">
        <f t="shared" si="238"/>
        <v>1.8508644384484151E-2</v>
      </c>
      <c r="GH294" s="61">
        <f t="shared" si="239"/>
        <v>33.348534530969566</v>
      </c>
      <c r="GJ294" s="50">
        <v>133217.83128000001</v>
      </c>
      <c r="GK294" s="51">
        <v>117681.03109999999</v>
      </c>
      <c r="GL294" s="52">
        <f t="shared" si="240"/>
        <v>-15536.80018000002</v>
      </c>
      <c r="GN294" s="70">
        <f t="shared" si="241"/>
        <v>8046189.7949092528</v>
      </c>
      <c r="GO294" s="51"/>
      <c r="GP294" s="125">
        <v>6</v>
      </c>
      <c r="GQ294" s="51"/>
      <c r="GR294" s="106" t="s">
        <v>1186</v>
      </c>
      <c r="GS294" s="88">
        <v>4460</v>
      </c>
      <c r="GT294" s="88">
        <v>8827144.4828947037</v>
      </c>
      <c r="GU294" s="88">
        <v>2091715.9061465685</v>
      </c>
      <c r="GV294" s="88">
        <v>-911918</v>
      </c>
      <c r="GX294" s="97">
        <f t="shared" si="242"/>
        <v>7915226.4828947037</v>
      </c>
      <c r="GZ294" s="88">
        <v>-15536.80018000002</v>
      </c>
      <c r="HB294" s="97">
        <f t="shared" si="243"/>
        <v>7899689.6827147035</v>
      </c>
      <c r="HD294" s="110">
        <v>922</v>
      </c>
      <c r="HE294" s="53"/>
    </row>
    <row r="295" spans="1:213" x14ac:dyDescent="0.25">
      <c r="A295" s="6">
        <v>924</v>
      </c>
      <c r="B295" s="6" t="s">
        <v>1187</v>
      </c>
      <c r="C295" s="7">
        <v>3166</v>
      </c>
      <c r="D295" s="7">
        <v>8920883.8055616803</v>
      </c>
      <c r="E295" s="7">
        <v>2782829.5549176997</v>
      </c>
      <c r="F295" s="53">
        <v>-283287</v>
      </c>
      <c r="H295" s="37">
        <f t="shared" si="244"/>
        <v>8637596.8055616803</v>
      </c>
      <c r="I295" s="132"/>
      <c r="J295" s="61">
        <v>1943657.0126198395</v>
      </c>
      <c r="K295" s="134"/>
      <c r="L295" s="134">
        <f t="shared" si="208"/>
        <v>10581253.81818152</v>
      </c>
      <c r="M295" s="190">
        <f t="shared" si="245"/>
        <v>3342.1521851489324</v>
      </c>
      <c r="O295" s="67">
        <f t="shared" si="246"/>
        <v>764758.93564713188</v>
      </c>
      <c r="P295" s="34">
        <f t="shared" si="247"/>
        <v>7.790549934557589E-2</v>
      </c>
      <c r="Q295" s="61">
        <f t="shared" si="248"/>
        <v>241.55367518860766</v>
      </c>
      <c r="S295" s="50">
        <v>28682.538200000003</v>
      </c>
      <c r="T295" s="51">
        <v>61171.290000000008</v>
      </c>
      <c r="U295" s="52">
        <f t="shared" si="249"/>
        <v>32488.751800000005</v>
      </c>
      <c r="W295" s="50">
        <f t="shared" si="209"/>
        <v>10613742.569981521</v>
      </c>
      <c r="X295" s="52">
        <f t="shared" si="250"/>
        <v>884478.54749846004</v>
      </c>
      <c r="Y295" s="51"/>
      <c r="Z295" s="6">
        <v>924</v>
      </c>
      <c r="AA295" s="6" t="s">
        <v>280</v>
      </c>
      <c r="AB295" s="7">
        <v>3166</v>
      </c>
      <c r="AC295" s="7">
        <v>8920883.8055616803</v>
      </c>
      <c r="AD295" s="7">
        <v>2782829.5549176997</v>
      </c>
      <c r="AE295" s="53">
        <v>-319209</v>
      </c>
      <c r="AG295" s="37">
        <f t="shared" si="251"/>
        <v>8601674.8055616803</v>
      </c>
      <c r="AH295" s="132"/>
      <c r="AI295" s="61">
        <v>1943657.0126198395</v>
      </c>
      <c r="AJ295" s="134"/>
      <c r="AK295" s="61">
        <f t="shared" si="210"/>
        <v>10545331.81818152</v>
      </c>
      <c r="AM295" s="67">
        <f t="shared" si="252"/>
        <v>728836.93564713188</v>
      </c>
      <c r="AN295" s="34">
        <f t="shared" si="253"/>
        <v>7.424614838274772E-2</v>
      </c>
      <c r="AO295" s="61">
        <f t="shared" si="254"/>
        <v>230.20749704584077</v>
      </c>
      <c r="AQ295" s="50">
        <v>28767.739999999998</v>
      </c>
      <c r="AR295" s="51">
        <v>61353</v>
      </c>
      <c r="AS295" s="52">
        <f t="shared" si="211"/>
        <v>32585.260000000002</v>
      </c>
      <c r="AU295" s="70">
        <f t="shared" si="212"/>
        <v>10577917.07818152</v>
      </c>
      <c r="AV295" s="51"/>
      <c r="AW295" s="6">
        <v>924</v>
      </c>
      <c r="AX295" s="6" t="s">
        <v>280</v>
      </c>
      <c r="AY295" s="7">
        <v>3166</v>
      </c>
      <c r="AZ295" s="7">
        <v>8913092.1664942745</v>
      </c>
      <c r="BA295" s="7">
        <v>2782906.7389177005</v>
      </c>
      <c r="BB295" s="53">
        <v>-319209</v>
      </c>
      <c r="BD295" s="37">
        <f t="shared" si="213"/>
        <v>8593883.1664942745</v>
      </c>
      <c r="BE295" s="132"/>
      <c r="BF295" s="61">
        <v>1928450.0927649322</v>
      </c>
      <c r="BG295" s="134"/>
      <c r="BH295" s="61">
        <f t="shared" si="214"/>
        <v>10522333.259259207</v>
      </c>
      <c r="BJ295" s="67">
        <f t="shared" si="255"/>
        <v>705838.37672481872</v>
      </c>
      <c r="BK295" s="34">
        <f t="shared" si="256"/>
        <v>7.1903300024192318E-2</v>
      </c>
      <c r="BL295" s="61">
        <f t="shared" si="257"/>
        <v>222.94326491624091</v>
      </c>
      <c r="BN295" s="50">
        <v>28767.739999999998</v>
      </c>
      <c r="BO295" s="51">
        <v>61353</v>
      </c>
      <c r="BP295" s="52">
        <f t="shared" si="215"/>
        <v>32585.260000000002</v>
      </c>
      <c r="BR295" s="70">
        <f t="shared" si="216"/>
        <v>10554918.519259207</v>
      </c>
      <c r="BS295" s="51"/>
      <c r="BT295" s="6">
        <v>924</v>
      </c>
      <c r="BU295" s="6" t="s">
        <v>280</v>
      </c>
      <c r="BV295" s="7">
        <v>3166</v>
      </c>
      <c r="BW295" s="7">
        <v>8912325.5184810944</v>
      </c>
      <c r="BX295" s="7">
        <v>2784471.9194395086</v>
      </c>
      <c r="BY295" s="53">
        <v>-319209</v>
      </c>
      <c r="CA295" s="37">
        <f t="shared" si="217"/>
        <v>8593116.5184810944</v>
      </c>
      <c r="CB295" s="132"/>
      <c r="CC295" s="61">
        <v>1928450.0927649322</v>
      </c>
      <c r="CD295" s="134"/>
      <c r="CE295" s="61">
        <f t="shared" si="218"/>
        <v>10521566.611246027</v>
      </c>
      <c r="CG295" s="67">
        <f t="shared" si="219"/>
        <v>705071.7287116386</v>
      </c>
      <c r="CH295" s="34">
        <f t="shared" si="220"/>
        <v>7.1825202085737311E-2</v>
      </c>
      <c r="CI295" s="61">
        <f t="shared" si="259"/>
        <v>222.70111456463633</v>
      </c>
      <c r="CK295" s="50">
        <v>28767.739999999998</v>
      </c>
      <c r="CL295" s="51">
        <v>61353</v>
      </c>
      <c r="CM295" s="52">
        <f t="shared" si="221"/>
        <v>32585.260000000002</v>
      </c>
      <c r="CO295" s="70">
        <f t="shared" si="222"/>
        <v>10554151.871246027</v>
      </c>
      <c r="CP295" s="51"/>
      <c r="CQ295" s="6">
        <v>924</v>
      </c>
      <c r="CR295" s="6" t="s">
        <v>280</v>
      </c>
      <c r="CS295" s="7">
        <v>3166</v>
      </c>
      <c r="CT295" s="7">
        <v>8875085.0684835017</v>
      </c>
      <c r="CU295" s="7">
        <v>2784471.9194395086</v>
      </c>
      <c r="CV295" s="53">
        <v>-319209</v>
      </c>
      <c r="CX295" s="37">
        <f t="shared" si="223"/>
        <v>8555876.0684835017</v>
      </c>
      <c r="CY295" s="132"/>
      <c r="CZ295" s="61">
        <v>1928450.0927649322</v>
      </c>
      <c r="DA295" s="134"/>
      <c r="DB295" s="61">
        <f t="shared" si="224"/>
        <v>10484326.161248434</v>
      </c>
      <c r="DD295" s="67">
        <f t="shared" si="225"/>
        <v>667831.27871404588</v>
      </c>
      <c r="DE295" s="34">
        <f t="shared" si="226"/>
        <v>6.8031541472329232E-2</v>
      </c>
      <c r="DF295" s="61">
        <f t="shared" si="258"/>
        <v>210.93849611940806</v>
      </c>
      <c r="DH295" s="50">
        <v>28767.739999999998</v>
      </c>
      <c r="DI295" s="51">
        <v>61353</v>
      </c>
      <c r="DJ295" s="52">
        <f t="shared" si="227"/>
        <v>32585.260000000002</v>
      </c>
      <c r="DL295" s="70">
        <f t="shared" si="228"/>
        <v>10516911.421248434</v>
      </c>
      <c r="DM295" s="51"/>
      <c r="DN295" s="6">
        <v>924</v>
      </c>
      <c r="DO295" s="6" t="s">
        <v>280</v>
      </c>
      <c r="DP295" s="7">
        <v>3166</v>
      </c>
      <c r="DQ295" s="7">
        <v>8899558.0875876676</v>
      </c>
      <c r="DR295" s="7">
        <v>2774604.0545228762</v>
      </c>
      <c r="DS295" s="53">
        <v>-319209</v>
      </c>
      <c r="DU295" s="37">
        <f t="shared" si="229"/>
        <v>8580349.0875876676</v>
      </c>
      <c r="DV295" s="132"/>
      <c r="DW295" s="61">
        <v>1943149.9129436777</v>
      </c>
      <c r="DX295" s="134"/>
      <c r="DY295" s="61">
        <f t="shared" si="230"/>
        <v>10523499.000531346</v>
      </c>
      <c r="EA295" s="67">
        <f t="shared" si="231"/>
        <v>707004.11799695715</v>
      </c>
      <c r="EB295" s="34">
        <f t="shared" si="232"/>
        <v>7.2022053335439151E-2</v>
      </c>
      <c r="EC295" s="61">
        <f t="shared" si="233"/>
        <v>223.31147125614567</v>
      </c>
      <c r="EE295" s="50">
        <v>28767.739999999998</v>
      </c>
      <c r="EF295" s="51">
        <v>61353</v>
      </c>
      <c r="EG295" s="52">
        <f t="shared" si="234"/>
        <v>32585.260000000002</v>
      </c>
      <c r="EI295" s="70">
        <f t="shared" si="235"/>
        <v>10556084.260531345</v>
      </c>
      <c r="EJ295" s="51"/>
      <c r="EK295" s="6">
        <v>924</v>
      </c>
      <c r="EL295" s="6" t="s">
        <v>280</v>
      </c>
      <c r="EM295" s="7">
        <v>3166</v>
      </c>
      <c r="EN295" s="7">
        <v>9055725.1474089529</v>
      </c>
      <c r="EO295" s="7">
        <v>2774604.0545228762</v>
      </c>
      <c r="EP295" s="53">
        <v>-319209</v>
      </c>
      <c r="ER295" s="37">
        <v>8736516.1474089529</v>
      </c>
      <c r="ES295" s="132"/>
      <c r="ET295" s="61">
        <v>1943149.9129436777</v>
      </c>
      <c r="EU295" s="134"/>
      <c r="EV295" s="61">
        <v>10679666.060352631</v>
      </c>
      <c r="EX295" s="67">
        <v>1002166.697818242</v>
      </c>
      <c r="EY295" s="34">
        <v>0.10355636929288208</v>
      </c>
      <c r="EZ295" s="61">
        <v>316.5403341182066</v>
      </c>
      <c r="FB295" s="50">
        <v>28767.739999999998</v>
      </c>
      <c r="FC295" s="51">
        <v>61353</v>
      </c>
      <c r="FD295" s="52">
        <v>32585.260000000002</v>
      </c>
      <c r="FF295" s="70">
        <v>10712251.320352631</v>
      </c>
      <c r="FG295" s="51"/>
      <c r="FH295" s="6">
        <v>924</v>
      </c>
      <c r="FI295" s="6" t="s">
        <v>280</v>
      </c>
      <c r="FJ295" s="7">
        <v>3166</v>
      </c>
      <c r="FK295" s="7">
        <v>9064604.7047180086</v>
      </c>
      <c r="FL295" s="7">
        <v>2784472.3449888621</v>
      </c>
      <c r="FM295" s="53">
        <v>-319209</v>
      </c>
      <c r="FO295" s="37">
        <v>8745395.7047180086</v>
      </c>
      <c r="FP295" s="132"/>
      <c r="FQ295" s="134">
        <v>1943149.9129436777</v>
      </c>
      <c r="FS295" s="67">
        <v>1011046.2551272977</v>
      </c>
      <c r="FT295" s="34">
        <v>0.10447391596236905</v>
      </c>
      <c r="FU295" s="61">
        <v>319.3449953023682</v>
      </c>
      <c r="FW295" s="6">
        <v>924</v>
      </c>
      <c r="FX295" s="6" t="s">
        <v>280</v>
      </c>
      <c r="FY295" s="7">
        <v>3166</v>
      </c>
      <c r="FZ295" s="7">
        <v>10952858.324150477</v>
      </c>
      <c r="GA295" s="7">
        <v>2824887.047281696</v>
      </c>
      <c r="GB295" s="53">
        <v>-319209</v>
      </c>
      <c r="GD295" s="37">
        <f t="shared" si="236"/>
        <v>10633649.324150477</v>
      </c>
      <c r="GF295" s="67">
        <f t="shared" si="237"/>
        <v>817154.44161608815</v>
      </c>
      <c r="GG295" s="34">
        <f t="shared" si="238"/>
        <v>8.3242995732619188E-2</v>
      </c>
      <c r="GH295" s="61">
        <f t="shared" si="239"/>
        <v>258.10310853319271</v>
      </c>
      <c r="GJ295" s="50">
        <v>30360.781999999999</v>
      </c>
      <c r="GK295" s="51">
        <v>44881.156000000003</v>
      </c>
      <c r="GL295" s="52">
        <f t="shared" si="240"/>
        <v>14520.374000000003</v>
      </c>
      <c r="GN295" s="70">
        <f t="shared" si="241"/>
        <v>10648169.698150476</v>
      </c>
      <c r="GO295" s="51"/>
      <c r="GP295" s="125">
        <v>16</v>
      </c>
      <c r="GQ295" s="51"/>
      <c r="GR295" s="106" t="s">
        <v>1187</v>
      </c>
      <c r="GS295" s="88">
        <v>3216</v>
      </c>
      <c r="GT295" s="88">
        <v>10135703.882534388</v>
      </c>
      <c r="GU295" s="88">
        <v>2601858.9345431821</v>
      </c>
      <c r="GV295" s="88">
        <v>-319209</v>
      </c>
      <c r="GX295" s="97">
        <f t="shared" si="242"/>
        <v>9816494.8825343885</v>
      </c>
      <c r="GZ295" s="88">
        <v>14520.374000000003</v>
      </c>
      <c r="HB295" s="97">
        <f t="shared" si="243"/>
        <v>9831015.2565343883</v>
      </c>
      <c r="HD295" s="110">
        <v>924</v>
      </c>
      <c r="HE295" s="53"/>
    </row>
    <row r="296" spans="1:213" x14ac:dyDescent="0.25">
      <c r="A296" s="6">
        <v>925</v>
      </c>
      <c r="B296" s="6" t="s">
        <v>1188</v>
      </c>
      <c r="C296" s="7">
        <v>3676</v>
      </c>
      <c r="D296" s="7">
        <v>8939702.0511109121</v>
      </c>
      <c r="E296" s="7">
        <v>1209443.18572223</v>
      </c>
      <c r="F296" s="53">
        <v>37130</v>
      </c>
      <c r="H296" s="37">
        <f t="shared" si="244"/>
        <v>8976832.0511109121</v>
      </c>
      <c r="I296" s="132"/>
      <c r="J296" s="61">
        <v>2190479.086436782</v>
      </c>
      <c r="K296" s="134"/>
      <c r="L296" s="134">
        <f t="shared" si="208"/>
        <v>11167311.137547694</v>
      </c>
      <c r="M296" s="190">
        <f t="shared" si="245"/>
        <v>3037.8974802904499</v>
      </c>
      <c r="O296" s="67">
        <f t="shared" si="246"/>
        <v>648558.03719573468</v>
      </c>
      <c r="P296" s="34">
        <f t="shared" si="247"/>
        <v>6.1657311566143118E-2</v>
      </c>
      <c r="Q296" s="61">
        <f t="shared" si="248"/>
        <v>176.43036920449802</v>
      </c>
      <c r="S296" s="50">
        <v>78326.438439999998</v>
      </c>
      <c r="T296" s="51">
        <v>146811.09600000002</v>
      </c>
      <c r="U296" s="52">
        <f t="shared" si="249"/>
        <v>68484.657560000021</v>
      </c>
      <c r="W296" s="50">
        <f t="shared" si="209"/>
        <v>11235795.795107694</v>
      </c>
      <c r="X296" s="52">
        <f t="shared" si="250"/>
        <v>936316.31625897449</v>
      </c>
      <c r="Y296" s="51"/>
      <c r="Z296" s="6">
        <v>925</v>
      </c>
      <c r="AA296" s="6" t="s">
        <v>281</v>
      </c>
      <c r="AB296" s="7">
        <v>3676</v>
      </c>
      <c r="AC296" s="7">
        <v>8939702.0511109121</v>
      </c>
      <c r="AD296" s="7">
        <v>1209443.18572223</v>
      </c>
      <c r="AE296" s="53">
        <v>-71895</v>
      </c>
      <c r="AG296" s="37">
        <f t="shared" si="251"/>
        <v>8867807.0511109121</v>
      </c>
      <c r="AH296" s="132"/>
      <c r="AI296" s="61">
        <v>2190479.086436782</v>
      </c>
      <c r="AJ296" s="134"/>
      <c r="AK296" s="61">
        <f t="shared" si="210"/>
        <v>11058286.137547694</v>
      </c>
      <c r="AM296" s="67">
        <f t="shared" si="252"/>
        <v>539533.03719573468</v>
      </c>
      <c r="AN296" s="34">
        <f t="shared" si="253"/>
        <v>5.1292489903359537E-2</v>
      </c>
      <c r="AO296" s="61">
        <f t="shared" si="254"/>
        <v>146.77177290417157</v>
      </c>
      <c r="AQ296" s="50">
        <v>78559.107999999993</v>
      </c>
      <c r="AR296" s="51">
        <v>147247.20000000001</v>
      </c>
      <c r="AS296" s="52">
        <f t="shared" si="211"/>
        <v>68688.092000000019</v>
      </c>
      <c r="AU296" s="70">
        <f t="shared" si="212"/>
        <v>11126974.229547694</v>
      </c>
      <c r="AV296" s="51"/>
      <c r="AW296" s="6">
        <v>925</v>
      </c>
      <c r="AX296" s="6" t="s">
        <v>281</v>
      </c>
      <c r="AY296" s="7">
        <v>3676</v>
      </c>
      <c r="AZ296" s="7">
        <v>8935996.0400470961</v>
      </c>
      <c r="BA296" s="7">
        <v>1209531.6257222306</v>
      </c>
      <c r="BB296" s="53">
        <v>-71895</v>
      </c>
      <c r="BD296" s="37">
        <f t="shared" si="213"/>
        <v>8864101.0400470961</v>
      </c>
      <c r="BE296" s="132"/>
      <c r="BF296" s="61">
        <v>2162615.4513963573</v>
      </c>
      <c r="BG296" s="134"/>
      <c r="BH296" s="61">
        <f t="shared" si="214"/>
        <v>11026716.491443453</v>
      </c>
      <c r="BJ296" s="67">
        <f t="shared" si="255"/>
        <v>507963.39109149389</v>
      </c>
      <c r="BK296" s="34">
        <f t="shared" si="256"/>
        <v>4.8291217242706963E-2</v>
      </c>
      <c r="BL296" s="61">
        <f t="shared" si="257"/>
        <v>138.18372989431282</v>
      </c>
      <c r="BN296" s="50">
        <v>78559.107999999993</v>
      </c>
      <c r="BO296" s="51">
        <v>147247.20000000001</v>
      </c>
      <c r="BP296" s="52">
        <f t="shared" si="215"/>
        <v>68688.092000000019</v>
      </c>
      <c r="BR296" s="70">
        <f t="shared" si="216"/>
        <v>11095404.583443454</v>
      </c>
      <c r="BS296" s="51"/>
      <c r="BT296" s="6">
        <v>925</v>
      </c>
      <c r="BU296" s="6" t="s">
        <v>281</v>
      </c>
      <c r="BV296" s="7">
        <v>3676</v>
      </c>
      <c r="BW296" s="7">
        <v>8922563.5790995546</v>
      </c>
      <c r="BX296" s="7">
        <v>1198153.7081120601</v>
      </c>
      <c r="BY296" s="53">
        <v>-71895</v>
      </c>
      <c r="CA296" s="37">
        <f t="shared" si="217"/>
        <v>8850668.5790995546</v>
      </c>
      <c r="CB296" s="132"/>
      <c r="CC296" s="61">
        <v>2162615.4513963573</v>
      </c>
      <c r="CD296" s="134"/>
      <c r="CE296" s="61">
        <f t="shared" si="218"/>
        <v>11013284.030495912</v>
      </c>
      <c r="CG296" s="67">
        <f t="shared" si="219"/>
        <v>494530.93014395237</v>
      </c>
      <c r="CH296" s="34">
        <f t="shared" si="220"/>
        <v>4.7014215984155505E-2</v>
      </c>
      <c r="CI296" s="61">
        <f t="shared" si="259"/>
        <v>134.52963279215243</v>
      </c>
      <c r="CK296" s="50">
        <v>78559.107999999993</v>
      </c>
      <c r="CL296" s="51">
        <v>147247.20000000001</v>
      </c>
      <c r="CM296" s="52">
        <f t="shared" si="221"/>
        <v>68688.092000000019</v>
      </c>
      <c r="CO296" s="70">
        <f t="shared" si="222"/>
        <v>11081972.122495912</v>
      </c>
      <c r="CP296" s="51"/>
      <c r="CQ296" s="6">
        <v>925</v>
      </c>
      <c r="CR296" s="6" t="s">
        <v>281</v>
      </c>
      <c r="CS296" s="7">
        <v>3676</v>
      </c>
      <c r="CT296" s="7">
        <v>8689037.9990942031</v>
      </c>
      <c r="CU296" s="7">
        <v>1198153.7081120601</v>
      </c>
      <c r="CV296" s="53">
        <v>-71895</v>
      </c>
      <c r="CX296" s="37">
        <f t="shared" si="223"/>
        <v>8617142.9990942031</v>
      </c>
      <c r="CY296" s="132"/>
      <c r="CZ296" s="61">
        <v>2162615.4513963573</v>
      </c>
      <c r="DA296" s="134"/>
      <c r="DB296" s="61">
        <f t="shared" si="224"/>
        <v>10779758.45049056</v>
      </c>
      <c r="DD296" s="67">
        <f t="shared" si="225"/>
        <v>261005.35013860092</v>
      </c>
      <c r="DE296" s="34">
        <f t="shared" si="226"/>
        <v>2.4813335539729288E-2</v>
      </c>
      <c r="DF296" s="61">
        <f t="shared" si="258"/>
        <v>71.002543563275552</v>
      </c>
      <c r="DH296" s="50">
        <v>78559.107999999993</v>
      </c>
      <c r="DI296" s="51">
        <v>147247.20000000001</v>
      </c>
      <c r="DJ296" s="52">
        <f t="shared" si="227"/>
        <v>68688.092000000019</v>
      </c>
      <c r="DL296" s="70">
        <f t="shared" si="228"/>
        <v>10848446.542490561</v>
      </c>
      <c r="DM296" s="51"/>
      <c r="DN296" s="6">
        <v>925</v>
      </c>
      <c r="DO296" s="6" t="s">
        <v>281</v>
      </c>
      <c r="DP296" s="7">
        <v>3676</v>
      </c>
      <c r="DQ296" s="7">
        <v>8743170.4607916512</v>
      </c>
      <c r="DR296" s="7">
        <v>1223140.8339818544</v>
      </c>
      <c r="DS296" s="53">
        <v>-71895</v>
      </c>
      <c r="DU296" s="37">
        <f t="shared" si="229"/>
        <v>8671275.4607916512</v>
      </c>
      <c r="DV296" s="132"/>
      <c r="DW296" s="61">
        <v>2176235.6724314825</v>
      </c>
      <c r="DX296" s="134"/>
      <c r="DY296" s="61">
        <f t="shared" si="230"/>
        <v>10847511.133223133</v>
      </c>
      <c r="EA296" s="67">
        <f t="shared" si="231"/>
        <v>328758.03287117369</v>
      </c>
      <c r="EB296" s="34">
        <f t="shared" si="232"/>
        <v>3.1254468066198207E-2</v>
      </c>
      <c r="EC296" s="61">
        <f t="shared" si="233"/>
        <v>89.433632445912323</v>
      </c>
      <c r="EE296" s="50">
        <v>78559.107999999993</v>
      </c>
      <c r="EF296" s="51">
        <v>147247.20000000001</v>
      </c>
      <c r="EG296" s="52">
        <f t="shared" si="234"/>
        <v>68688.092000000019</v>
      </c>
      <c r="EI296" s="70">
        <f t="shared" si="235"/>
        <v>10916199.225223133</v>
      </c>
      <c r="EJ296" s="51"/>
      <c r="EK296" s="6">
        <v>925</v>
      </c>
      <c r="EL296" s="6" t="s">
        <v>281</v>
      </c>
      <c r="EM296" s="7">
        <v>3676</v>
      </c>
      <c r="EN296" s="7">
        <v>8927682.379106177</v>
      </c>
      <c r="EO296" s="7">
        <v>1223140.8339818544</v>
      </c>
      <c r="EP296" s="53">
        <v>-71895</v>
      </c>
      <c r="ER296" s="37">
        <v>8855787.379106177</v>
      </c>
      <c r="ES296" s="132"/>
      <c r="ET296" s="61">
        <v>2176235.6724314825</v>
      </c>
      <c r="EU296" s="134"/>
      <c r="EV296" s="61">
        <v>11032023.051537659</v>
      </c>
      <c r="EX296" s="67">
        <v>672535.65118570253</v>
      </c>
      <c r="EY296" s="34">
        <v>6.491978079560709E-2</v>
      </c>
      <c r="EZ296" s="61">
        <v>182.95311512124661</v>
      </c>
      <c r="FB296" s="50">
        <v>78559.107999999993</v>
      </c>
      <c r="FC296" s="51">
        <v>147247.20000000001</v>
      </c>
      <c r="FD296" s="52">
        <v>68688.092000000019</v>
      </c>
      <c r="FF296" s="70">
        <v>11100711.143537659</v>
      </c>
      <c r="FG296" s="51"/>
      <c r="FH296" s="6">
        <v>925</v>
      </c>
      <c r="FI296" s="6" t="s">
        <v>281</v>
      </c>
      <c r="FJ296" s="7">
        <v>3676</v>
      </c>
      <c r="FK296" s="7">
        <v>8891642.7249665186</v>
      </c>
      <c r="FL296" s="7">
        <v>1188255.6015459923</v>
      </c>
      <c r="FM296" s="53">
        <v>-71895</v>
      </c>
      <c r="FO296" s="37">
        <v>8819747.7249665186</v>
      </c>
      <c r="FP296" s="132"/>
      <c r="FQ296" s="134">
        <v>2176235.6724314825</v>
      </c>
      <c r="FS296" s="67">
        <v>636495.9970460441</v>
      </c>
      <c r="FT296" s="34">
        <v>6.1440877569330275E-2</v>
      </c>
      <c r="FU296" s="61">
        <v>173.14907427803158</v>
      </c>
      <c r="FW296" s="6">
        <v>925</v>
      </c>
      <c r="FX296" s="6" t="s">
        <v>281</v>
      </c>
      <c r="FY296" s="7">
        <v>3676</v>
      </c>
      <c r="FZ296" s="7">
        <v>11182343.355304018</v>
      </c>
      <c r="GA296" s="7">
        <v>1415493.2621029036</v>
      </c>
      <c r="GB296" s="53">
        <v>-71895</v>
      </c>
      <c r="GD296" s="37">
        <f t="shared" si="236"/>
        <v>11110448.355304018</v>
      </c>
      <c r="GF296" s="67">
        <f t="shared" si="237"/>
        <v>591695.2549520582</v>
      </c>
      <c r="GG296" s="34">
        <f t="shared" si="238"/>
        <v>5.6251463391821598E-2</v>
      </c>
      <c r="GH296" s="61">
        <f t="shared" si="239"/>
        <v>160.96171244615294</v>
      </c>
      <c r="GJ296" s="50">
        <v>77485.995800000004</v>
      </c>
      <c r="GK296" s="51">
        <v>125403.23</v>
      </c>
      <c r="GL296" s="52">
        <f t="shared" si="240"/>
        <v>47917.234199999992</v>
      </c>
      <c r="GN296" s="70">
        <f t="shared" si="241"/>
        <v>11158365.589504018</v>
      </c>
      <c r="GO296" s="51"/>
      <c r="GP296" s="125">
        <v>11</v>
      </c>
      <c r="GQ296" s="51"/>
      <c r="GR296" s="106" t="s">
        <v>1188</v>
      </c>
      <c r="GS296" s="88">
        <v>3685</v>
      </c>
      <c r="GT296" s="88">
        <v>10590648.100351959</v>
      </c>
      <c r="GU296" s="88">
        <v>1686094.1538906777</v>
      </c>
      <c r="GV296" s="88">
        <v>-71895</v>
      </c>
      <c r="GX296" s="97">
        <f t="shared" si="242"/>
        <v>10518753.100351959</v>
      </c>
      <c r="GZ296" s="88">
        <v>47917.234199999992</v>
      </c>
      <c r="HB296" s="97">
        <f t="shared" si="243"/>
        <v>10566670.33455196</v>
      </c>
      <c r="HD296" s="110">
        <v>925</v>
      </c>
      <c r="HE296" s="53"/>
    </row>
    <row r="297" spans="1:213" x14ac:dyDescent="0.25">
      <c r="A297" s="6">
        <v>927</v>
      </c>
      <c r="B297" s="6" t="s">
        <v>1189</v>
      </c>
      <c r="C297" s="7">
        <v>29211</v>
      </c>
      <c r="D297" s="7">
        <v>20741111.17719591</v>
      </c>
      <c r="E297" s="7">
        <v>-1301807.2308052953</v>
      </c>
      <c r="F297" s="53">
        <v>-2725806</v>
      </c>
      <c r="H297" s="37">
        <f t="shared" si="244"/>
        <v>18015305.17719591</v>
      </c>
      <c r="I297" s="132"/>
      <c r="J297" s="61">
        <v>10356182.016439874</v>
      </c>
      <c r="K297" s="134"/>
      <c r="L297" s="134">
        <f t="shared" si="208"/>
        <v>28371487.193635784</v>
      </c>
      <c r="M297" s="190">
        <f t="shared" si="245"/>
        <v>971.26038799205037</v>
      </c>
      <c r="O297" s="67">
        <f t="shared" si="246"/>
        <v>4005002.072533004</v>
      </c>
      <c r="P297" s="34">
        <f t="shared" si="247"/>
        <v>0.16436519475943789</v>
      </c>
      <c r="Q297" s="61">
        <f t="shared" si="248"/>
        <v>137.10595571986593</v>
      </c>
      <c r="S297" s="50">
        <v>741545.56462000019</v>
      </c>
      <c r="T297" s="51">
        <v>855582.44279999996</v>
      </c>
      <c r="U297" s="52">
        <f t="shared" si="249"/>
        <v>114036.87817999977</v>
      </c>
      <c r="W297" s="50">
        <f t="shared" si="209"/>
        <v>28485524.071815785</v>
      </c>
      <c r="X297" s="52">
        <f t="shared" si="250"/>
        <v>2373793.6726513156</v>
      </c>
      <c r="Y297" s="51"/>
      <c r="Z297" s="6">
        <v>927</v>
      </c>
      <c r="AA297" s="6" t="s">
        <v>282</v>
      </c>
      <c r="AB297" s="7">
        <v>29211</v>
      </c>
      <c r="AC297" s="7">
        <v>20741111.17719591</v>
      </c>
      <c r="AD297" s="7">
        <v>-1301807.2308052953</v>
      </c>
      <c r="AE297" s="53">
        <v>-2882621</v>
      </c>
      <c r="AG297" s="37">
        <f t="shared" si="251"/>
        <v>17858490.17719591</v>
      </c>
      <c r="AH297" s="132"/>
      <c r="AI297" s="61">
        <v>10356182.016439874</v>
      </c>
      <c r="AJ297" s="134"/>
      <c r="AK297" s="61">
        <f t="shared" si="210"/>
        <v>28214672.193635784</v>
      </c>
      <c r="AM297" s="67">
        <f t="shared" si="252"/>
        <v>3848187.072533004</v>
      </c>
      <c r="AN297" s="34">
        <f t="shared" si="253"/>
        <v>0.15792951069501002</v>
      </c>
      <c r="AO297" s="61">
        <f t="shared" si="254"/>
        <v>131.73760133281996</v>
      </c>
      <c r="AQ297" s="50">
        <v>736931.33400000015</v>
      </c>
      <c r="AR297" s="51">
        <v>858123.95999999985</v>
      </c>
      <c r="AS297" s="52">
        <f t="shared" si="211"/>
        <v>121192.6259999997</v>
      </c>
      <c r="AU297" s="70">
        <f t="shared" si="212"/>
        <v>28335864.819635782</v>
      </c>
      <c r="AV297" s="51"/>
      <c r="AW297" s="6">
        <v>927</v>
      </c>
      <c r="AX297" s="6" t="s">
        <v>282</v>
      </c>
      <c r="AY297" s="7">
        <v>29211</v>
      </c>
      <c r="AZ297" s="7">
        <v>20689370.367583591</v>
      </c>
      <c r="BA297" s="7">
        <v>-1301494.7012346347</v>
      </c>
      <c r="BB297" s="53">
        <v>-2882621</v>
      </c>
      <c r="BD297" s="37">
        <f t="shared" si="213"/>
        <v>17806749.367583591</v>
      </c>
      <c r="BE297" s="132"/>
      <c r="BF297" s="61">
        <v>10353690.182492223</v>
      </c>
      <c r="BG297" s="134"/>
      <c r="BH297" s="61">
        <f t="shared" si="214"/>
        <v>28160439.550075814</v>
      </c>
      <c r="BJ297" s="67">
        <f t="shared" si="255"/>
        <v>3793954.428973034</v>
      </c>
      <c r="BK297" s="34">
        <f t="shared" si="256"/>
        <v>0.15570380422604535</v>
      </c>
      <c r="BL297" s="61">
        <f t="shared" si="257"/>
        <v>129.88101841679619</v>
      </c>
      <c r="BN297" s="50">
        <v>736931.33400000015</v>
      </c>
      <c r="BO297" s="51">
        <v>858123.95999999985</v>
      </c>
      <c r="BP297" s="52">
        <f t="shared" si="215"/>
        <v>121192.6259999997</v>
      </c>
      <c r="BR297" s="70">
        <f t="shared" si="216"/>
        <v>28281632.176075812</v>
      </c>
      <c r="BS297" s="51"/>
      <c r="BT297" s="6">
        <v>927</v>
      </c>
      <c r="BU297" s="6" t="s">
        <v>282</v>
      </c>
      <c r="BV297" s="7">
        <v>29211</v>
      </c>
      <c r="BW297" s="7">
        <v>20725806.546225186</v>
      </c>
      <c r="BX297" s="7">
        <v>-1227588.9252276169</v>
      </c>
      <c r="BY297" s="53">
        <v>-2882621</v>
      </c>
      <c r="CA297" s="37">
        <f t="shared" si="217"/>
        <v>17843185.546225186</v>
      </c>
      <c r="CB297" s="132"/>
      <c r="CC297" s="61">
        <v>10353690.182492223</v>
      </c>
      <c r="CD297" s="134"/>
      <c r="CE297" s="61">
        <f t="shared" si="218"/>
        <v>28196875.728717409</v>
      </c>
      <c r="CG297" s="67">
        <f t="shared" si="219"/>
        <v>3830390.607614629</v>
      </c>
      <c r="CH297" s="34">
        <f t="shared" si="220"/>
        <v>0.15719914417600139</v>
      </c>
      <c r="CI297" s="61">
        <f t="shared" si="259"/>
        <v>131.12836286380573</v>
      </c>
      <c r="CK297" s="50">
        <v>736931.33400000015</v>
      </c>
      <c r="CL297" s="51">
        <v>858123.95999999985</v>
      </c>
      <c r="CM297" s="52">
        <f t="shared" si="221"/>
        <v>121192.6259999997</v>
      </c>
      <c r="CO297" s="70">
        <f t="shared" si="222"/>
        <v>28318068.354717407</v>
      </c>
      <c r="CP297" s="51"/>
      <c r="CQ297" s="6">
        <v>927</v>
      </c>
      <c r="CR297" s="6" t="s">
        <v>282</v>
      </c>
      <c r="CS297" s="7">
        <v>29211</v>
      </c>
      <c r="CT297" s="7">
        <v>19730568.651590582</v>
      </c>
      <c r="CU297" s="7">
        <v>-1227588.9252276169</v>
      </c>
      <c r="CV297" s="53">
        <v>-2882621</v>
      </c>
      <c r="CX297" s="37">
        <f t="shared" si="223"/>
        <v>16847947.651590582</v>
      </c>
      <c r="CY297" s="132"/>
      <c r="CZ297" s="61">
        <v>10353690.182492223</v>
      </c>
      <c r="DA297" s="134"/>
      <c r="DB297" s="61">
        <f t="shared" si="224"/>
        <v>27201637.834082805</v>
      </c>
      <c r="DD297" s="67">
        <f t="shared" si="225"/>
        <v>2835152.7129800245</v>
      </c>
      <c r="DE297" s="34">
        <f t="shared" si="226"/>
        <v>0.11635460341896496</v>
      </c>
      <c r="DF297" s="61">
        <f t="shared" si="258"/>
        <v>97.057708157201887</v>
      </c>
      <c r="DH297" s="50">
        <v>736931.33400000015</v>
      </c>
      <c r="DI297" s="51">
        <v>858123.95999999985</v>
      </c>
      <c r="DJ297" s="52">
        <f t="shared" si="227"/>
        <v>121192.6259999997</v>
      </c>
      <c r="DL297" s="70">
        <f t="shared" si="228"/>
        <v>27322830.460082803</v>
      </c>
      <c r="DM297" s="51"/>
      <c r="DN297" s="6">
        <v>927</v>
      </c>
      <c r="DO297" s="6" t="s">
        <v>282</v>
      </c>
      <c r="DP297" s="7">
        <v>29211</v>
      </c>
      <c r="DQ297" s="7">
        <v>19874592.248450309</v>
      </c>
      <c r="DR297" s="7">
        <v>-1183676.7643115148</v>
      </c>
      <c r="DS297" s="53">
        <v>-2882621</v>
      </c>
      <c r="DU297" s="37">
        <f t="shared" si="229"/>
        <v>16991971.248450309</v>
      </c>
      <c r="DV297" s="132"/>
      <c r="DW297" s="61">
        <v>10527225.744784592</v>
      </c>
      <c r="DX297" s="134"/>
      <c r="DY297" s="61">
        <f t="shared" si="230"/>
        <v>27519196.993234903</v>
      </c>
      <c r="EA297" s="67">
        <f t="shared" si="231"/>
        <v>3152711.8721321225</v>
      </c>
      <c r="EB297" s="34">
        <f t="shared" si="232"/>
        <v>0.12938722415083545</v>
      </c>
      <c r="EC297" s="61">
        <f t="shared" si="233"/>
        <v>107.92892650481403</v>
      </c>
      <c r="EE297" s="50">
        <v>736931.33400000015</v>
      </c>
      <c r="EF297" s="51">
        <v>858123.95999999985</v>
      </c>
      <c r="EG297" s="52">
        <f t="shared" si="234"/>
        <v>121192.6259999997</v>
      </c>
      <c r="EI297" s="70">
        <f t="shared" si="235"/>
        <v>27640389.619234901</v>
      </c>
      <c r="EJ297" s="51"/>
      <c r="EK297" s="6">
        <v>927</v>
      </c>
      <c r="EL297" s="6" t="s">
        <v>282</v>
      </c>
      <c r="EM297" s="7">
        <v>29211</v>
      </c>
      <c r="EN297" s="7">
        <v>21041246.447327696</v>
      </c>
      <c r="EO297" s="7">
        <v>-1183676.7643115148</v>
      </c>
      <c r="EP297" s="53">
        <v>-2882621</v>
      </c>
      <c r="ER297" s="37">
        <v>18158625.447327696</v>
      </c>
      <c r="ES297" s="132"/>
      <c r="ET297" s="61">
        <v>10527225.744784592</v>
      </c>
      <c r="EU297" s="134"/>
      <c r="EV297" s="61">
        <v>28685851.192112289</v>
      </c>
      <c r="EX297" s="67">
        <v>5575079.9510095119</v>
      </c>
      <c r="EY297" s="34">
        <v>0.2412329685083883</v>
      </c>
      <c r="EZ297" s="61">
        <v>190.85549796342173</v>
      </c>
      <c r="FB297" s="50">
        <v>736931.33400000015</v>
      </c>
      <c r="FC297" s="51">
        <v>858123.95999999985</v>
      </c>
      <c r="FD297" s="52">
        <v>121192.6259999997</v>
      </c>
      <c r="FF297" s="70">
        <v>28807043.818112288</v>
      </c>
      <c r="FG297" s="51"/>
      <c r="FH297" s="6">
        <v>927</v>
      </c>
      <c r="FI297" s="6" t="s">
        <v>282</v>
      </c>
      <c r="FJ297" s="7">
        <v>29211</v>
      </c>
      <c r="FK297" s="7">
        <v>21059620.348886989</v>
      </c>
      <c r="FL297" s="7">
        <v>-1156223.8264962453</v>
      </c>
      <c r="FM297" s="53">
        <v>-2882621</v>
      </c>
      <c r="FO297" s="37">
        <v>18176999.348886989</v>
      </c>
      <c r="FP297" s="132"/>
      <c r="FQ297" s="134">
        <v>10527225.744784592</v>
      </c>
      <c r="FS297" s="67">
        <v>5593453.8525688052</v>
      </c>
      <c r="FT297" s="34">
        <v>0.24202800478682346</v>
      </c>
      <c r="FU297" s="61">
        <v>191.48450421309798</v>
      </c>
      <c r="FW297" s="6">
        <v>927</v>
      </c>
      <c r="FX297" s="6" t="s">
        <v>282</v>
      </c>
      <c r="FY297" s="7">
        <v>29211</v>
      </c>
      <c r="FZ297" s="7">
        <v>31020394.930273131</v>
      </c>
      <c r="GA297" s="7">
        <v>-1154790.8511460344</v>
      </c>
      <c r="GB297" s="53">
        <v>-2882621</v>
      </c>
      <c r="GD297" s="37">
        <f t="shared" si="236"/>
        <v>28137773.930273131</v>
      </c>
      <c r="GF297" s="67">
        <f t="shared" si="237"/>
        <v>3771288.8091703504</v>
      </c>
      <c r="GG297" s="34">
        <f t="shared" si="238"/>
        <v>0.15477360770036533</v>
      </c>
      <c r="GH297" s="61">
        <f t="shared" si="239"/>
        <v>129.10509086201603</v>
      </c>
      <c r="GJ297" s="50">
        <v>703974.13220000011</v>
      </c>
      <c r="GK297" s="51">
        <v>589263.17759999994</v>
      </c>
      <c r="GL297" s="52">
        <f t="shared" si="240"/>
        <v>-114710.95460000017</v>
      </c>
      <c r="GN297" s="70">
        <f t="shared" si="241"/>
        <v>28023062.975673132</v>
      </c>
      <c r="GO297" s="51"/>
      <c r="GP297" s="125">
        <v>1</v>
      </c>
      <c r="GQ297" s="51"/>
      <c r="GR297" s="106" t="s">
        <v>1189</v>
      </c>
      <c r="GS297" s="88">
        <v>29054</v>
      </c>
      <c r="GT297" s="88">
        <v>27249106.12110278</v>
      </c>
      <c r="GU297" s="88">
        <v>-1592623.9568455382</v>
      </c>
      <c r="GV297" s="88">
        <v>-2882621</v>
      </c>
      <c r="GX297" s="97">
        <f t="shared" si="242"/>
        <v>24366485.12110278</v>
      </c>
      <c r="GZ297" s="88">
        <v>-114710.95460000017</v>
      </c>
      <c r="HB297" s="97">
        <f t="shared" si="243"/>
        <v>24251774.166502781</v>
      </c>
      <c r="HD297" s="110">
        <v>927</v>
      </c>
      <c r="HE297" s="53"/>
    </row>
    <row r="298" spans="1:213" x14ac:dyDescent="0.25">
      <c r="A298" s="6">
        <v>931</v>
      </c>
      <c r="B298" s="6" t="s">
        <v>1190</v>
      </c>
      <c r="C298" s="7">
        <v>6264</v>
      </c>
      <c r="D298" s="7">
        <v>21317534.533229843</v>
      </c>
      <c r="E298" s="7">
        <v>5223258.8697486827</v>
      </c>
      <c r="F298" s="53">
        <v>-160187</v>
      </c>
      <c r="H298" s="37">
        <f t="shared" si="244"/>
        <v>21157347.533229843</v>
      </c>
      <c r="I298" s="132"/>
      <c r="J298" s="61">
        <v>3686095.2628160757</v>
      </c>
      <c r="K298" s="134"/>
      <c r="L298" s="134">
        <f t="shared" si="208"/>
        <v>24843442.796045918</v>
      </c>
      <c r="M298" s="190">
        <f t="shared" si="245"/>
        <v>3966.0668576063085</v>
      </c>
      <c r="O298" s="67">
        <f t="shared" si="246"/>
        <v>988397.26590389386</v>
      </c>
      <c r="P298" s="34">
        <f t="shared" si="247"/>
        <v>4.1433468012249453E-2</v>
      </c>
      <c r="Q298" s="61">
        <f t="shared" si="248"/>
        <v>157.79011269219251</v>
      </c>
      <c r="S298" s="50">
        <v>182290.44420000003</v>
      </c>
      <c r="T298" s="51">
        <v>110176.29010000001</v>
      </c>
      <c r="U298" s="52">
        <f t="shared" si="249"/>
        <v>-72114.154100000014</v>
      </c>
      <c r="W298" s="50">
        <f t="shared" si="209"/>
        <v>24771328.641945917</v>
      </c>
      <c r="X298" s="52">
        <f t="shared" si="250"/>
        <v>2064277.3868288265</v>
      </c>
      <c r="Y298" s="51"/>
      <c r="Z298" s="6">
        <v>931</v>
      </c>
      <c r="AA298" s="6" t="s">
        <v>283</v>
      </c>
      <c r="AB298" s="7">
        <v>6264</v>
      </c>
      <c r="AC298" s="7">
        <v>21317534.533229843</v>
      </c>
      <c r="AD298" s="7">
        <v>5223258.8697486827</v>
      </c>
      <c r="AE298" s="53">
        <v>-162388</v>
      </c>
      <c r="AG298" s="37">
        <f t="shared" si="251"/>
        <v>21155146.533229843</v>
      </c>
      <c r="AH298" s="132"/>
      <c r="AI298" s="61">
        <v>3686095.2628160757</v>
      </c>
      <c r="AJ298" s="134"/>
      <c r="AK298" s="61">
        <f t="shared" si="210"/>
        <v>24841241.796045918</v>
      </c>
      <c r="AM298" s="67">
        <f t="shared" si="252"/>
        <v>986196.26590389386</v>
      </c>
      <c r="AN298" s="34">
        <f t="shared" si="253"/>
        <v>4.13412024159747E-2</v>
      </c>
      <c r="AO298" s="61">
        <f t="shared" si="254"/>
        <v>157.43873976754372</v>
      </c>
      <c r="AQ298" s="50">
        <v>182831.94</v>
      </c>
      <c r="AR298" s="51">
        <v>110503.56999999999</v>
      </c>
      <c r="AS298" s="52">
        <f t="shared" si="211"/>
        <v>-72328.37000000001</v>
      </c>
      <c r="AU298" s="70">
        <f t="shared" si="212"/>
        <v>24768913.426045917</v>
      </c>
      <c r="AV298" s="51"/>
      <c r="AW298" s="6">
        <v>931</v>
      </c>
      <c r="AX298" s="6" t="s">
        <v>283</v>
      </c>
      <c r="AY298" s="7">
        <v>6264</v>
      </c>
      <c r="AZ298" s="7">
        <v>21314414.182887603</v>
      </c>
      <c r="BA298" s="7">
        <v>5223412.7337486837</v>
      </c>
      <c r="BB298" s="53">
        <v>-162388</v>
      </c>
      <c r="BD298" s="37">
        <f t="shared" si="213"/>
        <v>21152026.182887603</v>
      </c>
      <c r="BE298" s="132"/>
      <c r="BF298" s="61">
        <v>3692269.0726224859</v>
      </c>
      <c r="BG298" s="134"/>
      <c r="BH298" s="61">
        <f t="shared" si="214"/>
        <v>24844295.255510088</v>
      </c>
      <c r="BJ298" s="67">
        <f t="shared" si="255"/>
        <v>989249.7253680639</v>
      </c>
      <c r="BK298" s="34">
        <f t="shared" si="256"/>
        <v>4.1469202987606882E-2</v>
      </c>
      <c r="BL298" s="61">
        <f t="shared" si="257"/>
        <v>157.92620136782628</v>
      </c>
      <c r="BN298" s="50">
        <v>182831.94</v>
      </c>
      <c r="BO298" s="51">
        <v>110503.56999999999</v>
      </c>
      <c r="BP298" s="52">
        <f t="shared" si="215"/>
        <v>-72328.37000000001</v>
      </c>
      <c r="BR298" s="70">
        <f t="shared" si="216"/>
        <v>24771966.885510087</v>
      </c>
      <c r="BS298" s="51"/>
      <c r="BT298" s="6">
        <v>931</v>
      </c>
      <c r="BU298" s="6" t="s">
        <v>283</v>
      </c>
      <c r="BV298" s="7">
        <v>6264</v>
      </c>
      <c r="BW298" s="7">
        <v>21283909.480972357</v>
      </c>
      <c r="BX298" s="7">
        <v>5195539.3079415606</v>
      </c>
      <c r="BY298" s="53">
        <v>-162388</v>
      </c>
      <c r="CA298" s="37">
        <f t="shared" si="217"/>
        <v>21121521.480972357</v>
      </c>
      <c r="CB298" s="132"/>
      <c r="CC298" s="61">
        <v>3692269.0726224859</v>
      </c>
      <c r="CD298" s="134"/>
      <c r="CE298" s="61">
        <f t="shared" si="218"/>
        <v>24813790.553594843</v>
      </c>
      <c r="CG298" s="67">
        <f t="shared" si="219"/>
        <v>958745.02345281839</v>
      </c>
      <c r="CH298" s="34">
        <f t="shared" si="220"/>
        <v>4.0190450369981347E-2</v>
      </c>
      <c r="CI298" s="61">
        <f t="shared" si="259"/>
        <v>153.0563575116249</v>
      </c>
      <c r="CK298" s="50">
        <v>182831.94</v>
      </c>
      <c r="CL298" s="51">
        <v>110503.56999999999</v>
      </c>
      <c r="CM298" s="52">
        <f t="shared" si="221"/>
        <v>-72328.37000000001</v>
      </c>
      <c r="CO298" s="70">
        <f t="shared" si="222"/>
        <v>24741462.183594842</v>
      </c>
      <c r="CP298" s="51"/>
      <c r="CQ298" s="6">
        <v>931</v>
      </c>
      <c r="CR298" s="6" t="s">
        <v>283</v>
      </c>
      <c r="CS298" s="7">
        <v>6264</v>
      </c>
      <c r="CT298" s="7">
        <v>21140727.681599949</v>
      </c>
      <c r="CU298" s="7">
        <v>5195539.3079415606</v>
      </c>
      <c r="CV298" s="53">
        <v>-162388</v>
      </c>
      <c r="CX298" s="37">
        <f t="shared" si="223"/>
        <v>20978339.681599949</v>
      </c>
      <c r="CY298" s="132"/>
      <c r="CZ298" s="61">
        <v>3692269.0726224859</v>
      </c>
      <c r="DA298" s="134"/>
      <c r="DB298" s="61">
        <f t="shared" si="224"/>
        <v>24670608.754222434</v>
      </c>
      <c r="DD298" s="67">
        <f t="shared" si="225"/>
        <v>815563.22408040985</v>
      </c>
      <c r="DE298" s="34">
        <f t="shared" si="226"/>
        <v>3.4188290399609828E-2</v>
      </c>
      <c r="DF298" s="61">
        <f t="shared" si="258"/>
        <v>130.19847127720465</v>
      </c>
      <c r="DH298" s="50">
        <v>182831.94</v>
      </c>
      <c r="DI298" s="51">
        <v>110503.56999999999</v>
      </c>
      <c r="DJ298" s="52">
        <f t="shared" si="227"/>
        <v>-72328.37000000001</v>
      </c>
      <c r="DL298" s="70">
        <f t="shared" si="228"/>
        <v>24598280.384222433</v>
      </c>
      <c r="DM298" s="51"/>
      <c r="DN298" s="6">
        <v>931</v>
      </c>
      <c r="DO298" s="6" t="s">
        <v>283</v>
      </c>
      <c r="DP298" s="7">
        <v>6264</v>
      </c>
      <c r="DQ298" s="7">
        <v>21197691.69095441</v>
      </c>
      <c r="DR298" s="7">
        <v>5191168.5114083532</v>
      </c>
      <c r="DS298" s="53">
        <v>-162388</v>
      </c>
      <c r="DU298" s="37">
        <f t="shared" si="229"/>
        <v>21035303.69095441</v>
      </c>
      <c r="DV298" s="132"/>
      <c r="DW298" s="61">
        <v>3706491.6585224667</v>
      </c>
      <c r="DX298" s="134"/>
      <c r="DY298" s="61">
        <f t="shared" si="230"/>
        <v>24741795.349476878</v>
      </c>
      <c r="EA298" s="67">
        <f t="shared" si="231"/>
        <v>886749.81933485344</v>
      </c>
      <c r="EB298" s="34">
        <f t="shared" si="232"/>
        <v>3.7172422002481671E-2</v>
      </c>
      <c r="EC298" s="61">
        <f t="shared" si="233"/>
        <v>141.56287026418477</v>
      </c>
      <c r="EE298" s="50">
        <v>182831.94</v>
      </c>
      <c r="EF298" s="51">
        <v>110503.56999999999</v>
      </c>
      <c r="EG298" s="52">
        <f t="shared" si="234"/>
        <v>-72328.37000000001</v>
      </c>
      <c r="EI298" s="70">
        <f t="shared" si="235"/>
        <v>24669466.979476877</v>
      </c>
      <c r="EJ298" s="51"/>
      <c r="EK298" s="6">
        <v>931</v>
      </c>
      <c r="EL298" s="6" t="s">
        <v>283</v>
      </c>
      <c r="EM298" s="7">
        <v>6264</v>
      </c>
      <c r="EN298" s="7">
        <v>21527127.24146986</v>
      </c>
      <c r="EO298" s="7">
        <v>5191168.5114083532</v>
      </c>
      <c r="EP298" s="53">
        <v>-162388</v>
      </c>
      <c r="ER298" s="37">
        <v>21364739.24146986</v>
      </c>
      <c r="ES298" s="132"/>
      <c r="ET298" s="61">
        <v>3706491.6585224667</v>
      </c>
      <c r="EU298" s="134"/>
      <c r="EV298" s="61">
        <v>25071230.899992328</v>
      </c>
      <c r="EX298" s="67">
        <v>1493268.7898502983</v>
      </c>
      <c r="EY298" s="34">
        <v>6.3333242409782761E-2</v>
      </c>
      <c r="EZ298" s="61">
        <v>238.38901498248697</v>
      </c>
      <c r="FB298" s="50">
        <v>182831.94</v>
      </c>
      <c r="FC298" s="51">
        <v>110503.56999999999</v>
      </c>
      <c r="FD298" s="52">
        <v>-72328.37000000001</v>
      </c>
      <c r="FF298" s="70">
        <v>24998902.529992327</v>
      </c>
      <c r="FG298" s="51"/>
      <c r="FH298" s="6">
        <v>931</v>
      </c>
      <c r="FI298" s="6" t="s">
        <v>283</v>
      </c>
      <c r="FJ298" s="7">
        <v>6264</v>
      </c>
      <c r="FK298" s="7">
        <v>21517224.308729872</v>
      </c>
      <c r="FL298" s="7">
        <v>5183248.7010304835</v>
      </c>
      <c r="FM298" s="53">
        <v>-162388</v>
      </c>
      <c r="FO298" s="37">
        <v>21354836.308729872</v>
      </c>
      <c r="FP298" s="132"/>
      <c r="FQ298" s="134">
        <v>3706491.6585224667</v>
      </c>
      <c r="FS298" s="67">
        <v>1483365.8571103103</v>
      </c>
      <c r="FT298" s="34">
        <v>6.2913234408509058E-2</v>
      </c>
      <c r="FU298" s="61">
        <v>236.80808702271875</v>
      </c>
      <c r="FW298" s="6">
        <v>931</v>
      </c>
      <c r="FX298" s="6" t="s">
        <v>283</v>
      </c>
      <c r="FY298" s="7">
        <v>6264</v>
      </c>
      <c r="FZ298" s="7">
        <v>24984691.173114523</v>
      </c>
      <c r="GA298" s="7">
        <v>5138775.3424664158</v>
      </c>
      <c r="GB298" s="53">
        <v>-162388</v>
      </c>
      <c r="GD298" s="37">
        <f t="shared" si="236"/>
        <v>24822303.173114523</v>
      </c>
      <c r="GF298" s="67">
        <f t="shared" si="237"/>
        <v>967257.64297249913</v>
      </c>
      <c r="GG298" s="34">
        <f t="shared" si="238"/>
        <v>4.0547298128201917E-2</v>
      </c>
      <c r="GH298" s="61">
        <f t="shared" si="239"/>
        <v>154.41533253073104</v>
      </c>
      <c r="GJ298" s="50">
        <v>157282.05110000001</v>
      </c>
      <c r="GK298" s="51">
        <v>85868.211700000014</v>
      </c>
      <c r="GL298" s="52">
        <f t="shared" si="240"/>
        <v>-71413.839399999997</v>
      </c>
      <c r="GN298" s="70">
        <f t="shared" si="241"/>
        <v>24750889.333714522</v>
      </c>
      <c r="GO298" s="51"/>
      <c r="GP298" s="125">
        <v>13</v>
      </c>
      <c r="GQ298" s="51"/>
      <c r="GR298" s="106" t="s">
        <v>1190</v>
      </c>
      <c r="GS298" s="88">
        <v>6411</v>
      </c>
      <c r="GT298" s="88">
        <v>24017433.530142024</v>
      </c>
      <c r="GU298" s="88">
        <v>5331446.3832236845</v>
      </c>
      <c r="GV298" s="88">
        <v>-162388</v>
      </c>
      <c r="GX298" s="97">
        <f t="shared" si="242"/>
        <v>23855045.530142024</v>
      </c>
      <c r="GZ298" s="88">
        <v>-71413.839399999997</v>
      </c>
      <c r="HB298" s="97">
        <f t="shared" si="243"/>
        <v>23783631.690742023</v>
      </c>
      <c r="HD298" s="110">
        <v>931</v>
      </c>
      <c r="HE298" s="53"/>
    </row>
    <row r="299" spans="1:213" x14ac:dyDescent="0.25">
      <c r="A299" s="6">
        <v>934</v>
      </c>
      <c r="B299" s="6" t="s">
        <v>1191</v>
      </c>
      <c r="C299" s="7">
        <v>2901</v>
      </c>
      <c r="D299" s="7">
        <v>7328257.1286861058</v>
      </c>
      <c r="E299" s="7">
        <v>2121141.6493606991</v>
      </c>
      <c r="F299" s="53">
        <v>-745483</v>
      </c>
      <c r="H299" s="37">
        <f t="shared" si="244"/>
        <v>6582774.1286861058</v>
      </c>
      <c r="I299" s="132"/>
      <c r="J299" s="61">
        <v>1548860.0144570628</v>
      </c>
      <c r="K299" s="134"/>
      <c r="L299" s="134">
        <f t="shared" si="208"/>
        <v>8131634.1431431687</v>
      </c>
      <c r="M299" s="190">
        <f t="shared" si="245"/>
        <v>2803.0452061851665</v>
      </c>
      <c r="O299" s="67">
        <f t="shared" si="246"/>
        <v>243622.7568030348</v>
      </c>
      <c r="P299" s="34">
        <f t="shared" si="247"/>
        <v>3.0885193348595113E-2</v>
      </c>
      <c r="Q299" s="61">
        <f t="shared" si="248"/>
        <v>83.97888893589618</v>
      </c>
      <c r="S299" s="50">
        <v>2722326.3093000003</v>
      </c>
      <c r="T299" s="51">
        <v>0</v>
      </c>
      <c r="U299" s="52">
        <f t="shared" si="249"/>
        <v>-2722326.3093000003</v>
      </c>
      <c r="W299" s="50">
        <f t="shared" si="209"/>
        <v>5409307.8338431679</v>
      </c>
      <c r="X299" s="52">
        <f t="shared" si="250"/>
        <v>450775.65282026399</v>
      </c>
      <c r="Y299" s="51"/>
      <c r="Z299" s="6">
        <v>934</v>
      </c>
      <c r="AA299" s="6" t="s">
        <v>284</v>
      </c>
      <c r="AB299" s="7">
        <v>2901</v>
      </c>
      <c r="AC299" s="7">
        <v>7328257.1286861077</v>
      </c>
      <c r="AD299" s="7">
        <v>2121141.649360701</v>
      </c>
      <c r="AE299" s="53">
        <v>-736054</v>
      </c>
      <c r="AG299" s="37">
        <f t="shared" si="251"/>
        <v>6592203.1286861077</v>
      </c>
      <c r="AH299" s="132"/>
      <c r="AI299" s="61">
        <v>1548860.0144570628</v>
      </c>
      <c r="AJ299" s="134"/>
      <c r="AK299" s="61">
        <f t="shared" si="210"/>
        <v>8141063.1431431705</v>
      </c>
      <c r="AM299" s="67">
        <f t="shared" si="252"/>
        <v>253051.75680303667</v>
      </c>
      <c r="AN299" s="34">
        <f t="shared" si="253"/>
        <v>3.2080551663661735E-2</v>
      </c>
      <c r="AO299" s="61">
        <f t="shared" si="254"/>
        <v>87.22914746743767</v>
      </c>
      <c r="AQ299" s="50">
        <v>2730413.0100000007</v>
      </c>
      <c r="AR299" s="51">
        <v>0</v>
      </c>
      <c r="AS299" s="52">
        <f t="shared" si="211"/>
        <v>-2730413.0100000007</v>
      </c>
      <c r="AU299" s="70">
        <f t="shared" si="212"/>
        <v>5410650.1331431698</v>
      </c>
      <c r="AV299" s="51"/>
      <c r="AW299" s="6">
        <v>934</v>
      </c>
      <c r="AX299" s="6" t="s">
        <v>284</v>
      </c>
      <c r="AY299" s="7">
        <v>2901</v>
      </c>
      <c r="AZ299" s="7">
        <v>7317911.0989096882</v>
      </c>
      <c r="BA299" s="7">
        <v>2121213.0253607016</v>
      </c>
      <c r="BB299" s="53">
        <v>-736054</v>
      </c>
      <c r="BD299" s="37">
        <f t="shared" si="213"/>
        <v>6581857.0989096882</v>
      </c>
      <c r="BE299" s="132"/>
      <c r="BF299" s="61">
        <v>1540768.3790084408</v>
      </c>
      <c r="BG299" s="134"/>
      <c r="BH299" s="61">
        <f t="shared" si="214"/>
        <v>8122625.4779181294</v>
      </c>
      <c r="BJ299" s="67">
        <f t="shared" si="255"/>
        <v>234614.09157799557</v>
      </c>
      <c r="BK299" s="34">
        <f t="shared" si="256"/>
        <v>2.9743122833757903E-2</v>
      </c>
      <c r="BL299" s="61">
        <f t="shared" si="257"/>
        <v>80.873523467078783</v>
      </c>
      <c r="BN299" s="50">
        <v>2730413.0100000007</v>
      </c>
      <c r="BO299" s="51">
        <v>0</v>
      </c>
      <c r="BP299" s="52">
        <f t="shared" si="215"/>
        <v>-2730413.0100000007</v>
      </c>
      <c r="BR299" s="70">
        <f t="shared" si="216"/>
        <v>5392212.4679181287</v>
      </c>
      <c r="BS299" s="51"/>
      <c r="BT299" s="6">
        <v>934</v>
      </c>
      <c r="BU299" s="6" t="s">
        <v>284</v>
      </c>
      <c r="BV299" s="7">
        <v>2901</v>
      </c>
      <c r="BW299" s="7">
        <v>7305737.837958144</v>
      </c>
      <c r="BX299" s="7">
        <v>2111157.6644855221</v>
      </c>
      <c r="BY299" s="53">
        <v>-736054</v>
      </c>
      <c r="CA299" s="37">
        <f t="shared" si="217"/>
        <v>6569683.837958144</v>
      </c>
      <c r="CB299" s="132"/>
      <c r="CC299" s="61">
        <v>1540768.3790084408</v>
      </c>
      <c r="CD299" s="134"/>
      <c r="CE299" s="61">
        <f t="shared" si="218"/>
        <v>8110452.2169665843</v>
      </c>
      <c r="CG299" s="67">
        <f t="shared" si="219"/>
        <v>222440.83062645048</v>
      </c>
      <c r="CH299" s="34">
        <f t="shared" si="220"/>
        <v>2.8199861756241479E-2</v>
      </c>
      <c r="CI299" s="61">
        <f t="shared" si="259"/>
        <v>76.677294252482071</v>
      </c>
      <c r="CK299" s="50">
        <v>2730413.0100000007</v>
      </c>
      <c r="CL299" s="51">
        <v>0</v>
      </c>
      <c r="CM299" s="52">
        <f t="shared" si="221"/>
        <v>-2730413.0100000007</v>
      </c>
      <c r="CO299" s="70">
        <f t="shared" si="222"/>
        <v>5380039.2069665836</v>
      </c>
      <c r="CP299" s="51"/>
      <c r="CQ299" s="6">
        <v>934</v>
      </c>
      <c r="CR299" s="6" t="s">
        <v>284</v>
      </c>
      <c r="CS299" s="7">
        <v>2901</v>
      </c>
      <c r="CT299" s="7">
        <v>7165459.7166353147</v>
      </c>
      <c r="CU299" s="7">
        <v>2111157.6644855221</v>
      </c>
      <c r="CV299" s="53">
        <v>-736054</v>
      </c>
      <c r="CX299" s="37">
        <f t="shared" si="223"/>
        <v>6429405.7166353147</v>
      </c>
      <c r="CY299" s="132"/>
      <c r="CZ299" s="61">
        <v>1540768.3790084408</v>
      </c>
      <c r="DA299" s="134"/>
      <c r="DB299" s="61">
        <f t="shared" si="224"/>
        <v>7970174.095643755</v>
      </c>
      <c r="DD299" s="67">
        <f t="shared" si="225"/>
        <v>82162.709303621203</v>
      </c>
      <c r="DE299" s="34">
        <f t="shared" si="226"/>
        <v>1.0416149936840154E-2</v>
      </c>
      <c r="DF299" s="61">
        <f t="shared" si="258"/>
        <v>28.32220244868018</v>
      </c>
      <c r="DH299" s="50">
        <v>2730413.0100000007</v>
      </c>
      <c r="DI299" s="51">
        <v>0</v>
      </c>
      <c r="DJ299" s="52">
        <f t="shared" si="227"/>
        <v>-2730413.0100000007</v>
      </c>
      <c r="DL299" s="70">
        <f t="shared" si="228"/>
        <v>5239761.0856437543</v>
      </c>
      <c r="DM299" s="51"/>
      <c r="DN299" s="6">
        <v>934</v>
      </c>
      <c r="DO299" s="6" t="s">
        <v>284</v>
      </c>
      <c r="DP299" s="7">
        <v>2901</v>
      </c>
      <c r="DQ299" s="7">
        <v>7192153.2236993341</v>
      </c>
      <c r="DR299" s="7">
        <v>2116847.6071807994</v>
      </c>
      <c r="DS299" s="53">
        <v>-736054</v>
      </c>
      <c r="DU299" s="37">
        <f t="shared" si="229"/>
        <v>6456099.2236993341</v>
      </c>
      <c r="DV299" s="132"/>
      <c r="DW299" s="61">
        <v>1549216.7351395818</v>
      </c>
      <c r="DX299" s="134"/>
      <c r="DY299" s="61">
        <f t="shared" si="230"/>
        <v>8005315.9588389155</v>
      </c>
      <c r="EA299" s="67">
        <f t="shared" si="231"/>
        <v>117304.57249878161</v>
      </c>
      <c r="EB299" s="34">
        <f t="shared" si="232"/>
        <v>1.4871247866340668E-2</v>
      </c>
      <c r="EC299" s="61">
        <f t="shared" si="233"/>
        <v>40.435909168831991</v>
      </c>
      <c r="EE299" s="50">
        <v>2730413.0100000007</v>
      </c>
      <c r="EF299" s="51">
        <v>0</v>
      </c>
      <c r="EG299" s="52">
        <f t="shared" si="234"/>
        <v>-2730413.0100000007</v>
      </c>
      <c r="EI299" s="70">
        <f t="shared" si="235"/>
        <v>5274902.9488389147</v>
      </c>
      <c r="EJ299" s="51"/>
      <c r="EK299" s="6">
        <v>934</v>
      </c>
      <c r="EL299" s="6" t="s">
        <v>284</v>
      </c>
      <c r="EM299" s="7">
        <v>2901</v>
      </c>
      <c r="EN299" s="7">
        <v>7332507.8910928415</v>
      </c>
      <c r="EO299" s="7">
        <v>2116847.6071807994</v>
      </c>
      <c r="EP299" s="53">
        <v>-736054</v>
      </c>
      <c r="ER299" s="37">
        <v>6596453.8910928415</v>
      </c>
      <c r="ES299" s="132"/>
      <c r="ET299" s="61">
        <v>1549216.7351395818</v>
      </c>
      <c r="EU299" s="134"/>
      <c r="EV299" s="61">
        <v>8145670.6262324229</v>
      </c>
      <c r="EX299" s="67">
        <v>386195.51989228837</v>
      </c>
      <c r="EY299" s="34">
        <v>4.9770830449180077E-2</v>
      </c>
      <c r="EZ299" s="61">
        <v>133.12496376845513</v>
      </c>
      <c r="FB299" s="50">
        <v>2730413.0100000007</v>
      </c>
      <c r="FC299" s="51">
        <v>0</v>
      </c>
      <c r="FD299" s="52">
        <v>-2730413.0100000007</v>
      </c>
      <c r="FF299" s="70">
        <v>5415257.6162324222</v>
      </c>
      <c r="FG299" s="51"/>
      <c r="FH299" s="6">
        <v>934</v>
      </c>
      <c r="FI299" s="6" t="s">
        <v>284</v>
      </c>
      <c r="FJ299" s="7">
        <v>2901</v>
      </c>
      <c r="FK299" s="7">
        <v>7324928.9938038234</v>
      </c>
      <c r="FL299" s="7">
        <v>2110173.0985921216</v>
      </c>
      <c r="FM299" s="53">
        <v>-736054</v>
      </c>
      <c r="FO299" s="37">
        <v>6588874.9938038234</v>
      </c>
      <c r="FP299" s="132"/>
      <c r="FQ299" s="134">
        <v>1549216.7351395818</v>
      </c>
      <c r="FS299" s="67">
        <v>378616.62260327116</v>
      </c>
      <c r="FT299" s="34">
        <v>4.8794102360597814E-2</v>
      </c>
      <c r="FU299" s="61">
        <v>130.5124517763775</v>
      </c>
      <c r="FW299" s="6">
        <v>934</v>
      </c>
      <c r="FX299" s="6" t="s">
        <v>284</v>
      </c>
      <c r="FY299" s="7">
        <v>2901</v>
      </c>
      <c r="FZ299" s="7">
        <v>8938653.9914845657</v>
      </c>
      <c r="GA299" s="7">
        <v>2256059.1259588138</v>
      </c>
      <c r="GB299" s="53">
        <v>-736054</v>
      </c>
      <c r="GD299" s="37">
        <f t="shared" si="236"/>
        <v>8202599.9914845657</v>
      </c>
      <c r="GF299" s="67">
        <f t="shared" si="237"/>
        <v>314588.60514443181</v>
      </c>
      <c r="GG299" s="34">
        <f t="shared" si="238"/>
        <v>3.988186498934481E-2</v>
      </c>
      <c r="GH299" s="61">
        <f t="shared" si="239"/>
        <v>108.44143576161042</v>
      </c>
      <c r="GJ299" s="50">
        <v>2743558.6655999999</v>
      </c>
      <c r="GK299" s="51">
        <v>0</v>
      </c>
      <c r="GL299" s="52">
        <f t="shared" si="240"/>
        <v>-2743558.6655999999</v>
      </c>
      <c r="GN299" s="70">
        <f t="shared" si="241"/>
        <v>5459041.3258845657</v>
      </c>
      <c r="GO299" s="51"/>
      <c r="GP299" s="125">
        <v>14</v>
      </c>
      <c r="GQ299" s="51"/>
      <c r="GR299" s="106" t="s">
        <v>1191</v>
      </c>
      <c r="GS299" s="88">
        <v>2974</v>
      </c>
      <c r="GT299" s="88">
        <v>8624065.3863401338</v>
      </c>
      <c r="GU299" s="88">
        <v>2243358.8476149547</v>
      </c>
      <c r="GV299" s="88">
        <v>-736054</v>
      </c>
      <c r="GX299" s="97">
        <f t="shared" si="242"/>
        <v>7888011.3863401338</v>
      </c>
      <c r="GZ299" s="88">
        <v>-2743558.6655999999</v>
      </c>
      <c r="HB299" s="97">
        <f t="shared" si="243"/>
        <v>5144452.7207401339</v>
      </c>
      <c r="HD299" s="110">
        <v>934</v>
      </c>
      <c r="HE299" s="53"/>
    </row>
    <row r="300" spans="1:213" x14ac:dyDescent="0.25">
      <c r="A300" s="6">
        <v>935</v>
      </c>
      <c r="B300" s="6" t="s">
        <v>1192</v>
      </c>
      <c r="C300" s="7">
        <v>3150</v>
      </c>
      <c r="D300" s="7">
        <v>8246437.4380401932</v>
      </c>
      <c r="E300" s="7">
        <v>2210214.7842441988</v>
      </c>
      <c r="F300" s="53">
        <v>-50123</v>
      </c>
      <c r="H300" s="37">
        <f t="shared" si="244"/>
        <v>8196314.4380401932</v>
      </c>
      <c r="I300" s="132"/>
      <c r="J300" s="61">
        <v>1716298.5380513156</v>
      </c>
      <c r="K300" s="134"/>
      <c r="L300" s="134">
        <f t="shared" si="208"/>
        <v>9912612.9760915078</v>
      </c>
      <c r="M300" s="190">
        <f t="shared" si="245"/>
        <v>3146.8612622512724</v>
      </c>
      <c r="O300" s="67">
        <f t="shared" si="246"/>
        <v>317570.73505097069</v>
      </c>
      <c r="P300" s="34">
        <f t="shared" si="247"/>
        <v>3.3097377486535344E-2</v>
      </c>
      <c r="Q300" s="61">
        <f t="shared" si="248"/>
        <v>100.81610636538753</v>
      </c>
      <c r="S300" s="50">
        <v>136004.16810000001</v>
      </c>
      <c r="T300" s="51">
        <v>1428689.4620000001</v>
      </c>
      <c r="U300" s="52">
        <f t="shared" si="249"/>
        <v>1292685.2938999999</v>
      </c>
      <c r="W300" s="50">
        <f t="shared" si="209"/>
        <v>11205298.269991508</v>
      </c>
      <c r="X300" s="52">
        <f t="shared" si="250"/>
        <v>933774.85583262565</v>
      </c>
      <c r="Y300" s="51"/>
      <c r="Z300" s="6">
        <v>935</v>
      </c>
      <c r="AA300" s="6" t="s">
        <v>285</v>
      </c>
      <c r="AB300" s="7">
        <v>3150</v>
      </c>
      <c r="AC300" s="7">
        <v>8246437.4380401932</v>
      </c>
      <c r="AD300" s="7">
        <v>2210214.7842441988</v>
      </c>
      <c r="AE300" s="53">
        <v>-211926</v>
      </c>
      <c r="AG300" s="37">
        <f t="shared" si="251"/>
        <v>8034511.4380401932</v>
      </c>
      <c r="AH300" s="132"/>
      <c r="AI300" s="61">
        <v>1716298.5380513156</v>
      </c>
      <c r="AJ300" s="134"/>
      <c r="AK300" s="61">
        <f t="shared" si="210"/>
        <v>9750809.9760915078</v>
      </c>
      <c r="AM300" s="67">
        <f t="shared" si="252"/>
        <v>155767.73505097069</v>
      </c>
      <c r="AN300" s="34">
        <f t="shared" si="253"/>
        <v>1.6234189609370432E-2</v>
      </c>
      <c r="AO300" s="61">
        <f t="shared" si="254"/>
        <v>49.450074619355775</v>
      </c>
      <c r="AQ300" s="50">
        <v>136408.16999999998</v>
      </c>
      <c r="AR300" s="51">
        <v>1432933.4000000001</v>
      </c>
      <c r="AS300" s="52">
        <f t="shared" si="211"/>
        <v>1296525.2300000002</v>
      </c>
      <c r="AU300" s="70">
        <f t="shared" si="212"/>
        <v>11047335.206091508</v>
      </c>
      <c r="AV300" s="51"/>
      <c r="AW300" s="6">
        <v>935</v>
      </c>
      <c r="AX300" s="6" t="s">
        <v>285</v>
      </c>
      <c r="AY300" s="7">
        <v>3150</v>
      </c>
      <c r="AZ300" s="7">
        <v>8247217.0578327887</v>
      </c>
      <c r="BA300" s="7">
        <v>2210291.7522441992</v>
      </c>
      <c r="BB300" s="53">
        <v>-211926</v>
      </c>
      <c r="BD300" s="37">
        <f t="shared" si="213"/>
        <v>8035291.0578327887</v>
      </c>
      <c r="BE300" s="132"/>
      <c r="BF300" s="61">
        <v>1716357.9023969532</v>
      </c>
      <c r="BG300" s="134"/>
      <c r="BH300" s="61">
        <f t="shared" si="214"/>
        <v>9751648.9602297414</v>
      </c>
      <c r="BJ300" s="67">
        <f t="shared" si="255"/>
        <v>156606.71918920428</v>
      </c>
      <c r="BK300" s="34">
        <f t="shared" si="256"/>
        <v>1.6321628947015561E-2</v>
      </c>
      <c r="BL300" s="61">
        <f t="shared" si="257"/>
        <v>49.716418790223578</v>
      </c>
      <c r="BN300" s="50">
        <v>136408.16999999998</v>
      </c>
      <c r="BO300" s="51">
        <v>1432933.4000000001</v>
      </c>
      <c r="BP300" s="52">
        <f t="shared" si="215"/>
        <v>1296525.2300000002</v>
      </c>
      <c r="BR300" s="70">
        <f t="shared" si="216"/>
        <v>11048174.190229742</v>
      </c>
      <c r="BS300" s="51"/>
      <c r="BT300" s="6">
        <v>935</v>
      </c>
      <c r="BU300" s="6" t="s">
        <v>285</v>
      </c>
      <c r="BV300" s="7">
        <v>3150</v>
      </c>
      <c r="BW300" s="7">
        <v>8254908.5783016514</v>
      </c>
      <c r="BX300" s="7">
        <v>2220055.0171833108</v>
      </c>
      <c r="BY300" s="53">
        <v>-211926</v>
      </c>
      <c r="CA300" s="37">
        <f t="shared" si="217"/>
        <v>8042982.5783016514</v>
      </c>
      <c r="CB300" s="132"/>
      <c r="CC300" s="61">
        <v>1716357.9023969532</v>
      </c>
      <c r="CD300" s="134"/>
      <c r="CE300" s="61">
        <f t="shared" si="218"/>
        <v>9759340.4806986041</v>
      </c>
      <c r="CG300" s="67">
        <f t="shared" si="219"/>
        <v>164298.239658067</v>
      </c>
      <c r="CH300" s="34">
        <f t="shared" si="220"/>
        <v>1.7123242975973563E-2</v>
      </c>
      <c r="CI300" s="61">
        <f t="shared" si="259"/>
        <v>52.158171320021268</v>
      </c>
      <c r="CK300" s="50">
        <v>136408.16999999998</v>
      </c>
      <c r="CL300" s="51">
        <v>1432933.4000000001</v>
      </c>
      <c r="CM300" s="52">
        <f t="shared" si="221"/>
        <v>1296525.2300000002</v>
      </c>
      <c r="CO300" s="70">
        <f t="shared" si="222"/>
        <v>11055865.710698605</v>
      </c>
      <c r="CP300" s="51"/>
      <c r="CQ300" s="6">
        <v>935</v>
      </c>
      <c r="CR300" s="6" t="s">
        <v>285</v>
      </c>
      <c r="CS300" s="7">
        <v>3150</v>
      </c>
      <c r="CT300" s="7">
        <v>8172649.236361118</v>
      </c>
      <c r="CU300" s="7">
        <v>2220055.0171833108</v>
      </c>
      <c r="CV300" s="53">
        <v>-211926</v>
      </c>
      <c r="CX300" s="37">
        <f t="shared" si="223"/>
        <v>7960723.236361118</v>
      </c>
      <c r="CY300" s="132"/>
      <c r="CZ300" s="61">
        <v>1716357.9023969532</v>
      </c>
      <c r="DA300" s="134"/>
      <c r="DB300" s="61">
        <f t="shared" si="224"/>
        <v>9677081.1387580708</v>
      </c>
      <c r="DD300" s="67">
        <f t="shared" si="225"/>
        <v>82038.897717533633</v>
      </c>
      <c r="DE300" s="34">
        <f t="shared" si="226"/>
        <v>8.5501340855625978E-3</v>
      </c>
      <c r="DF300" s="61">
        <f t="shared" si="258"/>
        <v>26.044094513502742</v>
      </c>
      <c r="DH300" s="50">
        <v>136408.16999999998</v>
      </c>
      <c r="DI300" s="51">
        <v>1432933.4000000001</v>
      </c>
      <c r="DJ300" s="52">
        <f t="shared" si="227"/>
        <v>1296525.2300000002</v>
      </c>
      <c r="DL300" s="70">
        <f t="shared" si="228"/>
        <v>10973606.368758071</v>
      </c>
      <c r="DM300" s="51"/>
      <c r="DN300" s="6">
        <v>935</v>
      </c>
      <c r="DO300" s="6" t="s">
        <v>285</v>
      </c>
      <c r="DP300" s="7">
        <v>3150</v>
      </c>
      <c r="DQ300" s="7">
        <v>8232968.1064947806</v>
      </c>
      <c r="DR300" s="7">
        <v>2222271.1178601445</v>
      </c>
      <c r="DS300" s="53">
        <v>-211926</v>
      </c>
      <c r="DU300" s="37">
        <f t="shared" si="229"/>
        <v>8021042.1064947806</v>
      </c>
      <c r="DV300" s="132"/>
      <c r="DW300" s="61">
        <v>1728225.4417817856</v>
      </c>
      <c r="DX300" s="134"/>
      <c r="DY300" s="61">
        <f t="shared" si="230"/>
        <v>9749267.548276566</v>
      </c>
      <c r="EA300" s="67">
        <f t="shared" si="231"/>
        <v>154225.30723602884</v>
      </c>
      <c r="EB300" s="34">
        <f t="shared" si="232"/>
        <v>1.6073437027339633E-2</v>
      </c>
      <c r="EC300" s="61">
        <f t="shared" si="233"/>
        <v>48.960414995564712</v>
      </c>
      <c r="EE300" s="50">
        <v>136408.16999999998</v>
      </c>
      <c r="EF300" s="51">
        <v>1432933.4000000001</v>
      </c>
      <c r="EG300" s="52">
        <f t="shared" si="234"/>
        <v>1296525.2300000002</v>
      </c>
      <c r="EI300" s="70">
        <f t="shared" si="235"/>
        <v>11045792.778276566</v>
      </c>
      <c r="EJ300" s="51"/>
      <c r="EK300" s="6">
        <v>935</v>
      </c>
      <c r="EL300" s="6" t="s">
        <v>285</v>
      </c>
      <c r="EM300" s="7">
        <v>3150</v>
      </c>
      <c r="EN300" s="7">
        <v>8389253.0473391023</v>
      </c>
      <c r="EO300" s="7">
        <v>2222271.1178601445</v>
      </c>
      <c r="EP300" s="53">
        <v>-211926</v>
      </c>
      <c r="ER300" s="37">
        <v>8177327.0473391023</v>
      </c>
      <c r="ES300" s="132"/>
      <c r="ET300" s="61">
        <v>1728225.4417817856</v>
      </c>
      <c r="EU300" s="134"/>
      <c r="EV300" s="61">
        <v>9905552.4891208876</v>
      </c>
      <c r="EX300" s="67">
        <v>449116.78808034956</v>
      </c>
      <c r="EY300" s="34">
        <v>4.7493241880863318E-2</v>
      </c>
      <c r="EZ300" s="61">
        <v>142.57675812074589</v>
      </c>
      <c r="FB300" s="50">
        <v>136408.16999999998</v>
      </c>
      <c r="FC300" s="51">
        <v>1432933.4000000001</v>
      </c>
      <c r="FD300" s="52">
        <v>1296525.2300000002</v>
      </c>
      <c r="FF300" s="70">
        <v>11202077.719120888</v>
      </c>
      <c r="FG300" s="51"/>
      <c r="FH300" s="6">
        <v>935</v>
      </c>
      <c r="FI300" s="6" t="s">
        <v>285</v>
      </c>
      <c r="FJ300" s="7">
        <v>3150</v>
      </c>
      <c r="FK300" s="7">
        <v>8403290.1841367316</v>
      </c>
      <c r="FL300" s="7">
        <v>2237292.5759735103</v>
      </c>
      <c r="FM300" s="53">
        <v>-211926</v>
      </c>
      <c r="FO300" s="37">
        <v>8191364.1841367316</v>
      </c>
      <c r="FP300" s="132"/>
      <c r="FQ300" s="134">
        <v>1728225.4417817856</v>
      </c>
      <c r="FS300" s="67">
        <v>463153.92487797886</v>
      </c>
      <c r="FT300" s="34">
        <v>4.8977642266104106E-2</v>
      </c>
      <c r="FU300" s="61">
        <v>147.0329920247552</v>
      </c>
      <c r="FW300" s="6">
        <v>935</v>
      </c>
      <c r="FX300" s="6" t="s">
        <v>285</v>
      </c>
      <c r="FY300" s="7">
        <v>3150</v>
      </c>
      <c r="FZ300" s="7">
        <v>10117585.076038864</v>
      </c>
      <c r="GA300" s="7">
        <v>2320195.1985850958</v>
      </c>
      <c r="GB300" s="53">
        <v>-211926</v>
      </c>
      <c r="GD300" s="37">
        <f t="shared" si="236"/>
        <v>9905659.0760388635</v>
      </c>
      <c r="GF300" s="67">
        <f t="shared" si="237"/>
        <v>310616.83499832638</v>
      </c>
      <c r="GG300" s="34">
        <f t="shared" si="238"/>
        <v>3.2372638618487361E-2</v>
      </c>
      <c r="GH300" s="61">
        <f t="shared" si="239"/>
        <v>98.608519047087739</v>
      </c>
      <c r="GJ300" s="50">
        <v>152199.92020000002</v>
      </c>
      <c r="GK300" s="51">
        <v>1487678.318</v>
      </c>
      <c r="GL300" s="52">
        <f t="shared" si="240"/>
        <v>1335478.3977999999</v>
      </c>
      <c r="GN300" s="70">
        <f t="shared" si="241"/>
        <v>11241137.473838864</v>
      </c>
      <c r="GO300" s="51"/>
      <c r="GP300" s="125">
        <v>8</v>
      </c>
      <c r="GQ300" s="51"/>
      <c r="GR300" s="106" t="s">
        <v>1192</v>
      </c>
      <c r="GS300" s="88">
        <v>3207</v>
      </c>
      <c r="GT300" s="88">
        <v>9806968.2410405371</v>
      </c>
      <c r="GU300" s="88">
        <v>2273799.3798387502</v>
      </c>
      <c r="GV300" s="88">
        <v>-211926</v>
      </c>
      <c r="GX300" s="97">
        <f t="shared" si="242"/>
        <v>9595042.2410405371</v>
      </c>
      <c r="GZ300" s="88">
        <v>1335478.3977999999</v>
      </c>
      <c r="HB300" s="97">
        <f t="shared" si="243"/>
        <v>10930520.638840538</v>
      </c>
      <c r="HD300" s="110">
        <v>935</v>
      </c>
      <c r="HE300" s="53"/>
    </row>
    <row r="301" spans="1:213" x14ac:dyDescent="0.25">
      <c r="A301" s="6">
        <v>936</v>
      </c>
      <c r="B301" s="6" t="s">
        <v>1193</v>
      </c>
      <c r="C301" s="7">
        <v>6739</v>
      </c>
      <c r="D301" s="7">
        <v>20865736.33366162</v>
      </c>
      <c r="E301" s="7">
        <v>5002035.1489758743</v>
      </c>
      <c r="F301" s="53">
        <v>383951</v>
      </c>
      <c r="H301" s="37">
        <f t="shared" si="244"/>
        <v>21249687.33366162</v>
      </c>
      <c r="I301" s="132"/>
      <c r="J301" s="61">
        <v>3914091.3511638008</v>
      </c>
      <c r="K301" s="134"/>
      <c r="L301" s="134">
        <f t="shared" si="208"/>
        <v>25163778.68482542</v>
      </c>
      <c r="M301" s="190">
        <f t="shared" si="245"/>
        <v>3734.0523348902539</v>
      </c>
      <c r="O301" s="67">
        <f t="shared" si="246"/>
        <v>2027850.7542096078</v>
      </c>
      <c r="P301" s="34">
        <f t="shared" si="247"/>
        <v>8.7649423886999131E-2</v>
      </c>
      <c r="Q301" s="61">
        <f t="shared" si="248"/>
        <v>300.91271022549455</v>
      </c>
      <c r="S301" s="50">
        <v>89133.366339999993</v>
      </c>
      <c r="T301" s="51">
        <v>138926.79640000002</v>
      </c>
      <c r="U301" s="52">
        <f t="shared" si="249"/>
        <v>49793.430060000028</v>
      </c>
      <c r="W301" s="50">
        <f t="shared" si="209"/>
        <v>25213572.11488542</v>
      </c>
      <c r="X301" s="52">
        <f t="shared" si="250"/>
        <v>2101131.0095737851</v>
      </c>
      <c r="Y301" s="51"/>
      <c r="Z301" s="6">
        <v>936</v>
      </c>
      <c r="AA301" s="6" t="s">
        <v>286</v>
      </c>
      <c r="AB301" s="7">
        <v>6739</v>
      </c>
      <c r="AC301" s="7">
        <v>20865736.33366162</v>
      </c>
      <c r="AD301" s="7">
        <v>5002035.1489758743</v>
      </c>
      <c r="AE301" s="53">
        <v>270900</v>
      </c>
      <c r="AG301" s="37">
        <f t="shared" si="251"/>
        <v>21136636.33366162</v>
      </c>
      <c r="AH301" s="132"/>
      <c r="AI301" s="61">
        <v>3914091.3511638008</v>
      </c>
      <c r="AJ301" s="134"/>
      <c r="AK301" s="61">
        <f t="shared" si="210"/>
        <v>25050727.68482542</v>
      </c>
      <c r="AM301" s="67">
        <f t="shared" si="252"/>
        <v>1914799.7542096078</v>
      </c>
      <c r="AN301" s="34">
        <f t="shared" si="253"/>
        <v>8.2763041100061094E-2</v>
      </c>
      <c r="AO301" s="61">
        <f t="shared" si="254"/>
        <v>284.13707585837778</v>
      </c>
      <c r="AQ301" s="50">
        <v>89398.137999999992</v>
      </c>
      <c r="AR301" s="51">
        <v>139339.48000000001</v>
      </c>
      <c r="AS301" s="52">
        <f t="shared" si="211"/>
        <v>49941.342000000019</v>
      </c>
      <c r="AU301" s="70">
        <f t="shared" si="212"/>
        <v>25100669.026825421</v>
      </c>
      <c r="AV301" s="51"/>
      <c r="AW301" s="6">
        <v>936</v>
      </c>
      <c r="AX301" s="6" t="s">
        <v>286</v>
      </c>
      <c r="AY301" s="7">
        <v>6739</v>
      </c>
      <c r="AZ301" s="7">
        <v>20833730.432795409</v>
      </c>
      <c r="BA301" s="7">
        <v>5002199.4049758753</v>
      </c>
      <c r="BB301" s="53">
        <v>270900</v>
      </c>
      <c r="BD301" s="37">
        <f t="shared" si="213"/>
        <v>21104630.432795409</v>
      </c>
      <c r="BE301" s="132"/>
      <c r="BF301" s="61">
        <v>3885585.8075750913</v>
      </c>
      <c r="BG301" s="134"/>
      <c r="BH301" s="61">
        <f t="shared" si="214"/>
        <v>24990216.240370501</v>
      </c>
      <c r="BJ301" s="67">
        <f t="shared" si="255"/>
        <v>1854288.3097546883</v>
      </c>
      <c r="BK301" s="34">
        <f t="shared" si="256"/>
        <v>8.0147565955239058E-2</v>
      </c>
      <c r="BL301" s="61">
        <f t="shared" si="257"/>
        <v>275.15778450136344</v>
      </c>
      <c r="BN301" s="50">
        <v>89398.137999999992</v>
      </c>
      <c r="BO301" s="51">
        <v>139339.48000000001</v>
      </c>
      <c r="BP301" s="52">
        <f t="shared" si="215"/>
        <v>49941.342000000019</v>
      </c>
      <c r="BR301" s="70">
        <f t="shared" si="216"/>
        <v>25040157.582370501</v>
      </c>
      <c r="BS301" s="51"/>
      <c r="BT301" s="6">
        <v>936</v>
      </c>
      <c r="BU301" s="6" t="s">
        <v>286</v>
      </c>
      <c r="BV301" s="7">
        <v>6739</v>
      </c>
      <c r="BW301" s="7">
        <v>20827533.694094539</v>
      </c>
      <c r="BX301" s="7">
        <v>4999312.8297340702</v>
      </c>
      <c r="BY301" s="53">
        <v>270900</v>
      </c>
      <c r="CA301" s="37">
        <f t="shared" si="217"/>
        <v>21098433.694094539</v>
      </c>
      <c r="CB301" s="132"/>
      <c r="CC301" s="61">
        <v>3885585.8075750913</v>
      </c>
      <c r="CD301" s="134"/>
      <c r="CE301" s="61">
        <f t="shared" si="218"/>
        <v>24984019.50166963</v>
      </c>
      <c r="CG301" s="67">
        <f t="shared" si="219"/>
        <v>1848091.5710538179</v>
      </c>
      <c r="CH301" s="34">
        <f t="shared" si="220"/>
        <v>7.9879725446768662E-2</v>
      </c>
      <c r="CI301" s="61">
        <f t="shared" si="259"/>
        <v>274.23825063864342</v>
      </c>
      <c r="CK301" s="50">
        <v>89398.137999999992</v>
      </c>
      <c r="CL301" s="51">
        <v>139339.48000000001</v>
      </c>
      <c r="CM301" s="52">
        <f t="shared" si="221"/>
        <v>49941.342000000019</v>
      </c>
      <c r="CO301" s="70">
        <f t="shared" si="222"/>
        <v>25033960.843669631</v>
      </c>
      <c r="CP301" s="51"/>
      <c r="CQ301" s="6">
        <v>936</v>
      </c>
      <c r="CR301" s="6" t="s">
        <v>286</v>
      </c>
      <c r="CS301" s="7">
        <v>6739</v>
      </c>
      <c r="CT301" s="7">
        <v>20087205.412441052</v>
      </c>
      <c r="CU301" s="7">
        <v>4999312.8297340702</v>
      </c>
      <c r="CV301" s="53">
        <v>270900</v>
      </c>
      <c r="CX301" s="37">
        <f t="shared" si="223"/>
        <v>20358105.412441052</v>
      </c>
      <c r="CY301" s="132"/>
      <c r="CZ301" s="61">
        <v>3885585.8075750913</v>
      </c>
      <c r="DA301" s="134"/>
      <c r="DB301" s="61">
        <f t="shared" si="224"/>
        <v>24243691.220016144</v>
      </c>
      <c r="DD301" s="67">
        <f t="shared" si="225"/>
        <v>1107763.2894003317</v>
      </c>
      <c r="DE301" s="34">
        <f t="shared" si="226"/>
        <v>4.7880650939201221E-2</v>
      </c>
      <c r="DF301" s="61">
        <f t="shared" si="258"/>
        <v>164.38095999411362</v>
      </c>
      <c r="DH301" s="50">
        <v>89398.137999999992</v>
      </c>
      <c r="DI301" s="51">
        <v>139339.48000000001</v>
      </c>
      <c r="DJ301" s="52">
        <f t="shared" si="227"/>
        <v>49941.342000000019</v>
      </c>
      <c r="DL301" s="70">
        <f t="shared" si="228"/>
        <v>24293632.562016144</v>
      </c>
      <c r="DM301" s="51"/>
      <c r="DN301" s="6">
        <v>936</v>
      </c>
      <c r="DO301" s="6" t="s">
        <v>286</v>
      </c>
      <c r="DP301" s="7">
        <v>6739</v>
      </c>
      <c r="DQ301" s="7">
        <v>20122198.947394773</v>
      </c>
      <c r="DR301" s="7">
        <v>5002236.4557392169</v>
      </c>
      <c r="DS301" s="53">
        <v>270900</v>
      </c>
      <c r="DU301" s="37">
        <f t="shared" si="229"/>
        <v>20393098.947394773</v>
      </c>
      <c r="DV301" s="132"/>
      <c r="DW301" s="61">
        <v>3902328.5127552762</v>
      </c>
      <c r="DX301" s="134"/>
      <c r="DY301" s="61">
        <f t="shared" si="230"/>
        <v>24295427.460150048</v>
      </c>
      <c r="EA301" s="67">
        <f t="shared" si="231"/>
        <v>1159499.5295342356</v>
      </c>
      <c r="EB301" s="34">
        <f t="shared" si="232"/>
        <v>5.0116837025579938E-2</v>
      </c>
      <c r="EC301" s="61">
        <f t="shared" si="233"/>
        <v>172.05809905538442</v>
      </c>
      <c r="EE301" s="50">
        <v>89398.137999999992</v>
      </c>
      <c r="EF301" s="51">
        <v>139339.48000000001</v>
      </c>
      <c r="EG301" s="52">
        <f t="shared" si="234"/>
        <v>49941.342000000019</v>
      </c>
      <c r="EI301" s="70">
        <f t="shared" si="235"/>
        <v>24345368.802150048</v>
      </c>
      <c r="EJ301" s="51"/>
      <c r="EK301" s="6">
        <v>936</v>
      </c>
      <c r="EL301" s="6" t="s">
        <v>286</v>
      </c>
      <c r="EM301" s="7">
        <v>6739</v>
      </c>
      <c r="EN301" s="7">
        <v>20472950.25246603</v>
      </c>
      <c r="EO301" s="7">
        <v>5002236.4557392169</v>
      </c>
      <c r="EP301" s="53">
        <v>270900</v>
      </c>
      <c r="ER301" s="37">
        <v>20743850.25246603</v>
      </c>
      <c r="ES301" s="132"/>
      <c r="ET301" s="61">
        <v>3902328.5127552762</v>
      </c>
      <c r="EU301" s="134"/>
      <c r="EV301" s="61">
        <v>24646178.765221305</v>
      </c>
      <c r="EX301" s="67">
        <v>1806048.5146054924</v>
      </c>
      <c r="EY301" s="34">
        <v>7.9073477024361447E-2</v>
      </c>
      <c r="EZ301" s="61">
        <v>267.99948280241762</v>
      </c>
      <c r="FB301" s="50">
        <v>89398.137999999992</v>
      </c>
      <c r="FC301" s="51">
        <v>139339.48000000001</v>
      </c>
      <c r="FD301" s="52">
        <v>49941.342000000019</v>
      </c>
      <c r="FF301" s="70">
        <v>24696120.107221305</v>
      </c>
      <c r="FG301" s="51"/>
      <c r="FH301" s="6">
        <v>936</v>
      </c>
      <c r="FI301" s="6" t="s">
        <v>286</v>
      </c>
      <c r="FJ301" s="7">
        <v>6739</v>
      </c>
      <c r="FK301" s="7">
        <v>20429678.310327724</v>
      </c>
      <c r="FL301" s="7">
        <v>4961076.2432731716</v>
      </c>
      <c r="FM301" s="53">
        <v>270900</v>
      </c>
      <c r="FO301" s="37">
        <v>20700578.310327724</v>
      </c>
      <c r="FP301" s="132"/>
      <c r="FQ301" s="134">
        <v>3902328.5127552762</v>
      </c>
      <c r="FS301" s="67">
        <v>1762776.5724671856</v>
      </c>
      <c r="FT301" s="34">
        <v>7.7178919433686585E-2</v>
      </c>
      <c r="FU301" s="61">
        <v>261.57836065694994</v>
      </c>
      <c r="FW301" s="6">
        <v>936</v>
      </c>
      <c r="FX301" s="6" t="s">
        <v>286</v>
      </c>
      <c r="FY301" s="7">
        <v>6739</v>
      </c>
      <c r="FZ301" s="7">
        <v>24187644.984889403</v>
      </c>
      <c r="GA301" s="7">
        <v>5021308.0233971216</v>
      </c>
      <c r="GB301" s="53">
        <v>270900</v>
      </c>
      <c r="GD301" s="37">
        <f t="shared" si="236"/>
        <v>24458544.984889403</v>
      </c>
      <c r="GF301" s="67">
        <f t="shared" si="237"/>
        <v>1322617.0542735904</v>
      </c>
      <c r="GG301" s="34">
        <f t="shared" si="238"/>
        <v>5.7167236094445517E-2</v>
      </c>
      <c r="GH301" s="61">
        <f t="shared" si="239"/>
        <v>196.26310346840637</v>
      </c>
      <c r="GJ301" s="50">
        <v>50847.70968</v>
      </c>
      <c r="GK301" s="51">
        <v>129363.33200000001</v>
      </c>
      <c r="GL301" s="52">
        <f t="shared" si="240"/>
        <v>78515.622320000009</v>
      </c>
      <c r="GN301" s="70">
        <f t="shared" si="241"/>
        <v>24537060.607209403</v>
      </c>
      <c r="GO301" s="51"/>
      <c r="GP301" s="125">
        <v>6</v>
      </c>
      <c r="GQ301" s="51"/>
      <c r="GR301" s="106" t="s">
        <v>1193</v>
      </c>
      <c r="GS301" s="88">
        <v>6844</v>
      </c>
      <c r="GT301" s="88">
        <v>22865027.930615813</v>
      </c>
      <c r="GU301" s="88">
        <v>5012167.7796127303</v>
      </c>
      <c r="GV301" s="88">
        <v>270900</v>
      </c>
      <c r="GX301" s="97">
        <f t="shared" si="242"/>
        <v>23135927.930615813</v>
      </c>
      <c r="GZ301" s="88">
        <v>78515.622320000009</v>
      </c>
      <c r="HB301" s="97">
        <f t="shared" si="243"/>
        <v>23214443.552935813</v>
      </c>
      <c r="HD301" s="110">
        <v>936</v>
      </c>
      <c r="HE301" s="53"/>
    </row>
    <row r="302" spans="1:213" x14ac:dyDescent="0.25">
      <c r="A302" s="6">
        <v>946</v>
      </c>
      <c r="B302" s="6" t="s">
        <v>1194</v>
      </c>
      <c r="C302" s="7">
        <v>6613</v>
      </c>
      <c r="D302" s="7">
        <v>16232564.498269277</v>
      </c>
      <c r="E302" s="7">
        <v>4342234.5988345705</v>
      </c>
      <c r="F302" s="53">
        <v>722781</v>
      </c>
      <c r="H302" s="37">
        <f t="shared" si="244"/>
        <v>16955345.498269275</v>
      </c>
      <c r="I302" s="132"/>
      <c r="J302" s="61">
        <v>3667905.8235299732</v>
      </c>
      <c r="K302" s="134"/>
      <c r="L302" s="134">
        <f t="shared" si="208"/>
        <v>20623251.321799248</v>
      </c>
      <c r="M302" s="190">
        <f t="shared" si="245"/>
        <v>3118.5923668228111</v>
      </c>
      <c r="O302" s="67">
        <f t="shared" si="246"/>
        <v>1896067.494215671</v>
      </c>
      <c r="P302" s="34">
        <f t="shared" si="247"/>
        <v>0.10124680313240274</v>
      </c>
      <c r="Q302" s="61">
        <f t="shared" si="248"/>
        <v>286.71820568814019</v>
      </c>
      <c r="S302" s="50">
        <v>244821.09620000003</v>
      </c>
      <c r="T302" s="51">
        <v>270513.038</v>
      </c>
      <c r="U302" s="52">
        <f t="shared" si="249"/>
        <v>25691.941799999971</v>
      </c>
      <c r="W302" s="50">
        <f t="shared" si="209"/>
        <v>20648943.263599247</v>
      </c>
      <c r="X302" s="52">
        <f t="shared" si="250"/>
        <v>1720745.2719666038</v>
      </c>
      <c r="Y302" s="51"/>
      <c r="Z302" s="6">
        <v>946</v>
      </c>
      <c r="AA302" s="6" t="s">
        <v>287</v>
      </c>
      <c r="AB302" s="7">
        <v>6613</v>
      </c>
      <c r="AC302" s="7">
        <v>16232564.498269275</v>
      </c>
      <c r="AD302" s="7">
        <v>4342234.5988345686</v>
      </c>
      <c r="AE302" s="53">
        <v>273552</v>
      </c>
      <c r="AG302" s="37">
        <f t="shared" si="251"/>
        <v>16506116.498269275</v>
      </c>
      <c r="AH302" s="132"/>
      <c r="AI302" s="61">
        <v>3667905.8235299732</v>
      </c>
      <c r="AJ302" s="134"/>
      <c r="AK302" s="61">
        <f t="shared" si="210"/>
        <v>20174022.321799248</v>
      </c>
      <c r="AM302" s="67">
        <f t="shared" si="252"/>
        <v>1446838.494215671</v>
      </c>
      <c r="AN302" s="34">
        <f t="shared" si="253"/>
        <v>7.7258732948656095E-2</v>
      </c>
      <c r="AO302" s="61">
        <f t="shared" si="254"/>
        <v>218.78700955930304</v>
      </c>
      <c r="AQ302" s="50">
        <v>245548.34000000003</v>
      </c>
      <c r="AR302" s="51">
        <v>271316.60000000003</v>
      </c>
      <c r="AS302" s="52">
        <f t="shared" si="211"/>
        <v>25768.260000000009</v>
      </c>
      <c r="AU302" s="70">
        <f t="shared" si="212"/>
        <v>20199790.58179925</v>
      </c>
      <c r="AV302" s="51"/>
      <c r="AW302" s="6">
        <v>946</v>
      </c>
      <c r="AX302" s="6" t="s">
        <v>287</v>
      </c>
      <c r="AY302" s="7">
        <v>6613</v>
      </c>
      <c r="AZ302" s="7">
        <v>16221948.450138632</v>
      </c>
      <c r="BA302" s="7">
        <v>4342393.3828345696</v>
      </c>
      <c r="BB302" s="53">
        <v>273552</v>
      </c>
      <c r="BD302" s="37">
        <f t="shared" si="213"/>
        <v>16495500.450138632</v>
      </c>
      <c r="BE302" s="132"/>
      <c r="BF302" s="61">
        <v>3658257.7219902398</v>
      </c>
      <c r="BG302" s="134"/>
      <c r="BH302" s="61">
        <f t="shared" si="214"/>
        <v>20153758.172128871</v>
      </c>
      <c r="BJ302" s="67">
        <f t="shared" si="255"/>
        <v>1426574.3445452936</v>
      </c>
      <c r="BK302" s="34">
        <f t="shared" si="256"/>
        <v>7.6176661567451953E-2</v>
      </c>
      <c r="BL302" s="61">
        <f t="shared" si="257"/>
        <v>215.72271957436769</v>
      </c>
      <c r="BN302" s="50">
        <v>245548.34000000003</v>
      </c>
      <c r="BO302" s="51">
        <v>271316.60000000003</v>
      </c>
      <c r="BP302" s="52">
        <f t="shared" si="215"/>
        <v>25768.260000000009</v>
      </c>
      <c r="BR302" s="70">
        <f t="shared" si="216"/>
        <v>20179526.432128873</v>
      </c>
      <c r="BS302" s="51"/>
      <c r="BT302" s="6">
        <v>946</v>
      </c>
      <c r="BU302" s="6" t="s">
        <v>287</v>
      </c>
      <c r="BV302" s="7">
        <v>6613</v>
      </c>
      <c r="BW302" s="7">
        <v>16201375.917388789</v>
      </c>
      <c r="BX302" s="7">
        <v>4329515.4381916057</v>
      </c>
      <c r="BY302" s="53">
        <v>273552</v>
      </c>
      <c r="CA302" s="37">
        <f t="shared" si="217"/>
        <v>16474927.917388789</v>
      </c>
      <c r="CB302" s="132"/>
      <c r="CC302" s="61">
        <v>3658257.7219902398</v>
      </c>
      <c r="CD302" s="134"/>
      <c r="CE302" s="61">
        <f t="shared" si="218"/>
        <v>20133185.639379028</v>
      </c>
      <c r="CG302" s="67">
        <f t="shared" si="219"/>
        <v>1406001.8117954507</v>
      </c>
      <c r="CH302" s="34">
        <f t="shared" si="220"/>
        <v>7.5078123050435777E-2</v>
      </c>
      <c r="CI302" s="61">
        <f t="shared" si="259"/>
        <v>212.61179673301842</v>
      </c>
      <c r="CK302" s="50">
        <v>245548.34000000003</v>
      </c>
      <c r="CL302" s="51">
        <v>271316.60000000003</v>
      </c>
      <c r="CM302" s="52">
        <f t="shared" si="221"/>
        <v>25768.260000000009</v>
      </c>
      <c r="CO302" s="70">
        <f t="shared" si="222"/>
        <v>20158953.89937903</v>
      </c>
      <c r="CP302" s="51"/>
      <c r="CQ302" s="6">
        <v>946</v>
      </c>
      <c r="CR302" s="6" t="s">
        <v>287</v>
      </c>
      <c r="CS302" s="7">
        <v>6613</v>
      </c>
      <c r="CT302" s="7">
        <v>16053913.314291466</v>
      </c>
      <c r="CU302" s="7">
        <v>4329515.4381916057</v>
      </c>
      <c r="CV302" s="53">
        <v>273552</v>
      </c>
      <c r="CX302" s="37">
        <f t="shared" si="223"/>
        <v>16327465.314291466</v>
      </c>
      <c r="CY302" s="132"/>
      <c r="CZ302" s="61">
        <v>3658257.7219902398</v>
      </c>
      <c r="DA302" s="134"/>
      <c r="DB302" s="61">
        <f t="shared" si="224"/>
        <v>19985723.036281705</v>
      </c>
      <c r="DD302" s="67">
        <f t="shared" si="225"/>
        <v>1258539.2086981274</v>
      </c>
      <c r="DE302" s="34">
        <f t="shared" si="226"/>
        <v>6.7203869000549046E-2</v>
      </c>
      <c r="DF302" s="61">
        <f t="shared" si="258"/>
        <v>190.31290015093413</v>
      </c>
      <c r="DH302" s="50">
        <v>245548.34000000003</v>
      </c>
      <c r="DI302" s="51">
        <v>271316.60000000003</v>
      </c>
      <c r="DJ302" s="52">
        <f t="shared" si="227"/>
        <v>25768.260000000009</v>
      </c>
      <c r="DL302" s="70">
        <f t="shared" si="228"/>
        <v>20011491.296281707</v>
      </c>
      <c r="DM302" s="51"/>
      <c r="DN302" s="6">
        <v>946</v>
      </c>
      <c r="DO302" s="6" t="s">
        <v>287</v>
      </c>
      <c r="DP302" s="7">
        <v>6613</v>
      </c>
      <c r="DQ302" s="7">
        <v>16113103.585889431</v>
      </c>
      <c r="DR302" s="7">
        <v>4346380.2603791486</v>
      </c>
      <c r="DS302" s="53">
        <v>273552</v>
      </c>
      <c r="DU302" s="37">
        <f t="shared" si="229"/>
        <v>16386655.585889431</v>
      </c>
      <c r="DV302" s="132"/>
      <c r="DW302" s="61">
        <v>3697789.6230718722</v>
      </c>
      <c r="DX302" s="134"/>
      <c r="DY302" s="61">
        <f t="shared" si="230"/>
        <v>20084445.208961304</v>
      </c>
      <c r="EA302" s="67">
        <f t="shared" si="231"/>
        <v>1357261.3813777268</v>
      </c>
      <c r="EB302" s="34">
        <f t="shared" si="232"/>
        <v>7.2475466352746223E-2</v>
      </c>
      <c r="EC302" s="61">
        <f t="shared" si="233"/>
        <v>205.24140048052726</v>
      </c>
      <c r="EE302" s="50">
        <v>245548.34000000003</v>
      </c>
      <c r="EF302" s="51">
        <v>271316.60000000003</v>
      </c>
      <c r="EG302" s="52">
        <f t="shared" si="234"/>
        <v>25768.260000000009</v>
      </c>
      <c r="EI302" s="70">
        <f t="shared" si="235"/>
        <v>20110213.468961306</v>
      </c>
      <c r="EJ302" s="51"/>
      <c r="EK302" s="6">
        <v>946</v>
      </c>
      <c r="EL302" s="6" t="s">
        <v>287</v>
      </c>
      <c r="EM302" s="7">
        <v>6613</v>
      </c>
      <c r="EN302" s="7">
        <v>16431533.922640489</v>
      </c>
      <c r="EO302" s="7">
        <v>4346380.2603791486</v>
      </c>
      <c r="EP302" s="53">
        <v>273552</v>
      </c>
      <c r="ER302" s="37">
        <v>16705085.922640489</v>
      </c>
      <c r="ES302" s="132"/>
      <c r="ET302" s="61">
        <v>3697789.6230718722</v>
      </c>
      <c r="EU302" s="134"/>
      <c r="EV302" s="61">
        <v>20402875.545712363</v>
      </c>
      <c r="EX302" s="67">
        <v>1961635.238128785</v>
      </c>
      <c r="EY302" s="34">
        <v>0.10637219652314292</v>
      </c>
      <c r="EZ302" s="61">
        <v>296.63318284118935</v>
      </c>
      <c r="FB302" s="50">
        <v>245548.34000000003</v>
      </c>
      <c r="FC302" s="51">
        <v>271316.60000000003</v>
      </c>
      <c r="FD302" s="52">
        <v>25768.260000000009</v>
      </c>
      <c r="FF302" s="70">
        <v>20428643.805712365</v>
      </c>
      <c r="FG302" s="51"/>
      <c r="FH302" s="6">
        <v>946</v>
      </c>
      <c r="FI302" s="6" t="s">
        <v>287</v>
      </c>
      <c r="FJ302" s="7">
        <v>6613</v>
      </c>
      <c r="FK302" s="7">
        <v>16432337.501655251</v>
      </c>
      <c r="FL302" s="7">
        <v>4349245.5502276095</v>
      </c>
      <c r="FM302" s="53">
        <v>273552</v>
      </c>
      <c r="FO302" s="37">
        <v>16705889.501655251</v>
      </c>
      <c r="FP302" s="132"/>
      <c r="FQ302" s="134">
        <v>3697789.6230718722</v>
      </c>
      <c r="FS302" s="67">
        <v>1962438.8171435446</v>
      </c>
      <c r="FT302" s="34">
        <v>0.1064157716298796</v>
      </c>
      <c r="FU302" s="61">
        <v>296.75469788954251</v>
      </c>
      <c r="FW302" s="6">
        <v>946</v>
      </c>
      <c r="FX302" s="6" t="s">
        <v>287</v>
      </c>
      <c r="FY302" s="7">
        <v>6613</v>
      </c>
      <c r="FZ302" s="7">
        <v>20054985.460609302</v>
      </c>
      <c r="GA302" s="7">
        <v>4469953.1945675993</v>
      </c>
      <c r="GB302" s="53">
        <v>273552</v>
      </c>
      <c r="GD302" s="37">
        <f t="shared" si="236"/>
        <v>20328537.460609302</v>
      </c>
      <c r="GF302" s="67">
        <f t="shared" si="237"/>
        <v>1601353.6330257244</v>
      </c>
      <c r="GG302" s="34">
        <f t="shared" si="238"/>
        <v>8.550958049907452E-2</v>
      </c>
      <c r="GH302" s="61">
        <f t="shared" si="239"/>
        <v>242.15237154479425</v>
      </c>
      <c r="GJ302" s="50">
        <v>325309.17895999999</v>
      </c>
      <c r="GK302" s="51">
        <v>385647.93310000002</v>
      </c>
      <c r="GL302" s="52">
        <f t="shared" si="240"/>
        <v>60338.754140000034</v>
      </c>
      <c r="GN302" s="70">
        <f t="shared" si="241"/>
        <v>20388876.214749303</v>
      </c>
      <c r="GO302" s="51"/>
      <c r="GP302" s="125">
        <v>15</v>
      </c>
      <c r="GQ302" s="51"/>
      <c r="GR302" s="106" t="s">
        <v>1194</v>
      </c>
      <c r="GS302" s="88">
        <v>6616</v>
      </c>
      <c r="GT302" s="88">
        <v>18453631.827583577</v>
      </c>
      <c r="GU302" s="88">
        <v>4154767.5049202465</v>
      </c>
      <c r="GV302" s="88">
        <v>273552</v>
      </c>
      <c r="GX302" s="97">
        <f t="shared" si="242"/>
        <v>18727183.827583577</v>
      </c>
      <c r="GZ302" s="88">
        <v>60338.754140000034</v>
      </c>
      <c r="HB302" s="97">
        <f t="shared" si="243"/>
        <v>18787522.581723578</v>
      </c>
      <c r="HD302" s="110">
        <v>946</v>
      </c>
      <c r="HE302" s="53"/>
    </row>
    <row r="303" spans="1:213" x14ac:dyDescent="0.25">
      <c r="A303" s="6">
        <v>976</v>
      </c>
      <c r="B303" s="6" t="s">
        <v>1195</v>
      </c>
      <c r="C303" s="7">
        <v>4022</v>
      </c>
      <c r="D303" s="7">
        <v>17322153.468607474</v>
      </c>
      <c r="E303" s="7">
        <v>3433696.4830694287</v>
      </c>
      <c r="F303" s="53">
        <v>-596543</v>
      </c>
      <c r="H303" s="37">
        <f t="shared" si="244"/>
        <v>16725610.468607474</v>
      </c>
      <c r="I303" s="132"/>
      <c r="J303" s="61">
        <v>2290495.2482265928</v>
      </c>
      <c r="K303" s="134"/>
      <c r="L303" s="134">
        <f t="shared" si="208"/>
        <v>19016105.716834068</v>
      </c>
      <c r="M303" s="190">
        <f t="shared" si="245"/>
        <v>4728.0223065226428</v>
      </c>
      <c r="O303" s="67">
        <f t="shared" si="246"/>
        <v>906918.99584240094</v>
      </c>
      <c r="P303" s="34">
        <f t="shared" si="247"/>
        <v>5.0080603276961386E-2</v>
      </c>
      <c r="Q303" s="61">
        <f t="shared" si="248"/>
        <v>225.48955640039804</v>
      </c>
      <c r="S303" s="50">
        <v>122342.58000000002</v>
      </c>
      <c r="T303" s="51">
        <v>76124.271999999997</v>
      </c>
      <c r="U303" s="52">
        <f t="shared" si="249"/>
        <v>-46218.308000000019</v>
      </c>
      <c r="W303" s="50">
        <f t="shared" si="209"/>
        <v>18969887.40883407</v>
      </c>
      <c r="X303" s="52">
        <f t="shared" si="250"/>
        <v>1580823.9507361725</v>
      </c>
      <c r="Y303" s="51"/>
      <c r="Z303" s="6">
        <v>976</v>
      </c>
      <c r="AA303" s="6" t="s">
        <v>288</v>
      </c>
      <c r="AB303" s="7">
        <v>4022</v>
      </c>
      <c r="AC303" s="7">
        <v>17322153.46860747</v>
      </c>
      <c r="AD303" s="7">
        <v>3433696.4830694287</v>
      </c>
      <c r="AE303" s="53">
        <v>-596845</v>
      </c>
      <c r="AG303" s="37">
        <f t="shared" si="251"/>
        <v>16725308.46860747</v>
      </c>
      <c r="AH303" s="132"/>
      <c r="AI303" s="61">
        <v>2290495.2482265928</v>
      </c>
      <c r="AJ303" s="134"/>
      <c r="AK303" s="61">
        <f t="shared" si="210"/>
        <v>19015803.716834065</v>
      </c>
      <c r="AM303" s="67">
        <f t="shared" si="252"/>
        <v>906616.99584239721</v>
      </c>
      <c r="AN303" s="34">
        <f t="shared" si="253"/>
        <v>5.0063926658366821E-2</v>
      </c>
      <c r="AO303" s="61">
        <f t="shared" si="254"/>
        <v>225.41446937901472</v>
      </c>
      <c r="AQ303" s="50">
        <v>122706</v>
      </c>
      <c r="AR303" s="51">
        <v>76350.399999999994</v>
      </c>
      <c r="AS303" s="52">
        <f t="shared" si="211"/>
        <v>-46355.600000000006</v>
      </c>
      <c r="AU303" s="70">
        <f t="shared" si="212"/>
        <v>18969448.116834063</v>
      </c>
      <c r="AV303" s="51"/>
      <c r="AW303" s="6">
        <v>976</v>
      </c>
      <c r="AX303" s="6" t="s">
        <v>288</v>
      </c>
      <c r="AY303" s="7">
        <v>4022</v>
      </c>
      <c r="AZ303" s="7">
        <v>17310288.911304154</v>
      </c>
      <c r="BA303" s="7">
        <v>3433795.3150694296</v>
      </c>
      <c r="BB303" s="53">
        <v>-596845</v>
      </c>
      <c r="BD303" s="37">
        <f t="shared" si="213"/>
        <v>16713443.911304154</v>
      </c>
      <c r="BE303" s="132"/>
      <c r="BF303" s="61">
        <v>2300396.7748704888</v>
      </c>
      <c r="BG303" s="134"/>
      <c r="BH303" s="61">
        <f t="shared" si="214"/>
        <v>19013840.686174642</v>
      </c>
      <c r="BJ303" s="67">
        <f t="shared" si="255"/>
        <v>904653.96518297493</v>
      </c>
      <c r="BK303" s="34">
        <f t="shared" si="256"/>
        <v>4.9955526944472063E-2</v>
      </c>
      <c r="BL303" s="61">
        <f t="shared" si="257"/>
        <v>224.9263961170997</v>
      </c>
      <c r="BN303" s="50">
        <v>122706</v>
      </c>
      <c r="BO303" s="51">
        <v>76350.399999999994</v>
      </c>
      <c r="BP303" s="52">
        <f t="shared" si="215"/>
        <v>-46355.600000000006</v>
      </c>
      <c r="BR303" s="70">
        <f t="shared" si="216"/>
        <v>18967485.086174641</v>
      </c>
      <c r="BS303" s="51"/>
      <c r="BT303" s="6">
        <v>976</v>
      </c>
      <c r="BU303" s="6" t="s">
        <v>288</v>
      </c>
      <c r="BV303" s="7">
        <v>4022</v>
      </c>
      <c r="BW303" s="7">
        <v>17317265.757356621</v>
      </c>
      <c r="BX303" s="7">
        <v>3442974.892720331</v>
      </c>
      <c r="BY303" s="53">
        <v>-596845</v>
      </c>
      <c r="CA303" s="37">
        <f t="shared" si="217"/>
        <v>16720420.757356621</v>
      </c>
      <c r="CB303" s="132"/>
      <c r="CC303" s="61">
        <v>2300396.7748704888</v>
      </c>
      <c r="CD303" s="134"/>
      <c r="CE303" s="61">
        <f t="shared" si="218"/>
        <v>19020817.53222711</v>
      </c>
      <c r="CG303" s="67">
        <f t="shared" si="219"/>
        <v>911630.81123544276</v>
      </c>
      <c r="CH303" s="34">
        <f t="shared" si="220"/>
        <v>5.0340792509401079E-2</v>
      </c>
      <c r="CI303" s="61">
        <f t="shared" si="259"/>
        <v>226.66106694068691</v>
      </c>
      <c r="CK303" s="50">
        <v>122706</v>
      </c>
      <c r="CL303" s="51">
        <v>76350.399999999994</v>
      </c>
      <c r="CM303" s="52">
        <f t="shared" si="221"/>
        <v>-46355.600000000006</v>
      </c>
      <c r="CO303" s="70">
        <f t="shared" si="222"/>
        <v>18974461.932227109</v>
      </c>
      <c r="CP303" s="51"/>
      <c r="CQ303" s="6">
        <v>976</v>
      </c>
      <c r="CR303" s="6" t="s">
        <v>288</v>
      </c>
      <c r="CS303" s="7">
        <v>4022</v>
      </c>
      <c r="CT303" s="7">
        <v>17159742.084521662</v>
      </c>
      <c r="CU303" s="7">
        <v>3442974.892720331</v>
      </c>
      <c r="CV303" s="53">
        <v>-596845</v>
      </c>
      <c r="CX303" s="37">
        <f t="shared" si="223"/>
        <v>16562897.084521662</v>
      </c>
      <c r="CY303" s="132"/>
      <c r="CZ303" s="61">
        <v>2300396.7748704888</v>
      </c>
      <c r="DA303" s="134"/>
      <c r="DB303" s="61">
        <f t="shared" si="224"/>
        <v>18863293.859392151</v>
      </c>
      <c r="DD303" s="67">
        <f t="shared" si="225"/>
        <v>754107.13840048388</v>
      </c>
      <c r="DE303" s="34">
        <f t="shared" si="226"/>
        <v>4.1642242140357624E-2</v>
      </c>
      <c r="DF303" s="61">
        <f t="shared" si="258"/>
        <v>187.49555902548082</v>
      </c>
      <c r="DH303" s="50">
        <v>122706</v>
      </c>
      <c r="DI303" s="51">
        <v>76350.399999999994</v>
      </c>
      <c r="DJ303" s="52">
        <f t="shared" si="227"/>
        <v>-46355.600000000006</v>
      </c>
      <c r="DL303" s="70">
        <f t="shared" si="228"/>
        <v>18816938.25939215</v>
      </c>
      <c r="DM303" s="51"/>
      <c r="DN303" s="6">
        <v>976</v>
      </c>
      <c r="DO303" s="6" t="s">
        <v>288</v>
      </c>
      <c r="DP303" s="7">
        <v>4022</v>
      </c>
      <c r="DQ303" s="7">
        <v>17230808.201111741</v>
      </c>
      <c r="DR303" s="7">
        <v>3481071.9408458644</v>
      </c>
      <c r="DS303" s="53">
        <v>-596845</v>
      </c>
      <c r="DU303" s="37">
        <f t="shared" si="229"/>
        <v>16633963.201111741</v>
      </c>
      <c r="DV303" s="132"/>
      <c r="DW303" s="61">
        <v>2307941.2983541531</v>
      </c>
      <c r="DX303" s="134"/>
      <c r="DY303" s="61">
        <f t="shared" si="230"/>
        <v>18941904.499465894</v>
      </c>
      <c r="EA303" s="67">
        <f t="shared" si="231"/>
        <v>832717.77847422659</v>
      </c>
      <c r="EB303" s="34">
        <f t="shared" si="232"/>
        <v>4.5983168173364918E-2</v>
      </c>
      <c r="EC303" s="61">
        <f t="shared" si="233"/>
        <v>207.04072065495441</v>
      </c>
      <c r="EE303" s="50">
        <v>122706</v>
      </c>
      <c r="EF303" s="51">
        <v>76350.399999999994</v>
      </c>
      <c r="EG303" s="52">
        <f t="shared" si="234"/>
        <v>-46355.600000000006</v>
      </c>
      <c r="EI303" s="70">
        <f t="shared" si="235"/>
        <v>18895548.899465892</v>
      </c>
      <c r="EJ303" s="51"/>
      <c r="EK303" s="6">
        <v>976</v>
      </c>
      <c r="EL303" s="6" t="s">
        <v>288</v>
      </c>
      <c r="EM303" s="7">
        <v>4022</v>
      </c>
      <c r="EN303" s="7">
        <v>17449260.088864285</v>
      </c>
      <c r="EO303" s="7">
        <v>3481071.9408458644</v>
      </c>
      <c r="EP303" s="53">
        <v>-596845</v>
      </c>
      <c r="ER303" s="37">
        <v>16852415.088864285</v>
      </c>
      <c r="ES303" s="132"/>
      <c r="ET303" s="61">
        <v>2307941.2983541531</v>
      </c>
      <c r="EU303" s="134"/>
      <c r="EV303" s="61">
        <v>19160356.387218438</v>
      </c>
      <c r="EX303" s="67">
        <v>1229149.6262267716</v>
      </c>
      <c r="EY303" s="34">
        <v>6.8548070557120436E-2</v>
      </c>
      <c r="EZ303" s="61">
        <v>305.60657041938629</v>
      </c>
      <c r="FB303" s="50">
        <v>122706</v>
      </c>
      <c r="FC303" s="51">
        <v>76350.399999999994</v>
      </c>
      <c r="FD303" s="52">
        <v>-46355.600000000006</v>
      </c>
      <c r="FF303" s="70">
        <v>19114000.787218437</v>
      </c>
      <c r="FG303" s="51"/>
      <c r="FH303" s="6">
        <v>976</v>
      </c>
      <c r="FI303" s="6" t="s">
        <v>288</v>
      </c>
      <c r="FJ303" s="7">
        <v>4022</v>
      </c>
      <c r="FK303" s="7">
        <v>17498955.818075161</v>
      </c>
      <c r="FL303" s="7">
        <v>3532074.2909620334</v>
      </c>
      <c r="FM303" s="53">
        <v>-596845</v>
      </c>
      <c r="FO303" s="37">
        <v>16902110.818075161</v>
      </c>
      <c r="FP303" s="132"/>
      <c r="FQ303" s="134">
        <v>2307941.2983541531</v>
      </c>
      <c r="FS303" s="67">
        <v>1278845.3554376476</v>
      </c>
      <c r="FT303" s="34">
        <v>7.1319536519968293E-2</v>
      </c>
      <c r="FU303" s="61">
        <v>317.96254486266724</v>
      </c>
      <c r="FW303" s="6">
        <v>976</v>
      </c>
      <c r="FX303" s="6" t="s">
        <v>288</v>
      </c>
      <c r="FY303" s="7">
        <v>4022</v>
      </c>
      <c r="FZ303" s="7">
        <v>19412028.65270447</v>
      </c>
      <c r="GA303" s="7">
        <v>3262713.6405749521</v>
      </c>
      <c r="GB303" s="53">
        <v>-596845</v>
      </c>
      <c r="GD303" s="37">
        <f t="shared" si="236"/>
        <v>18815183.65270447</v>
      </c>
      <c r="GF303" s="67">
        <f t="shared" si="237"/>
        <v>705996.9317128025</v>
      </c>
      <c r="GG303" s="34">
        <f t="shared" si="238"/>
        <v>3.8985568076032394E-2</v>
      </c>
      <c r="GH303" s="61">
        <f t="shared" si="239"/>
        <v>175.53379704445612</v>
      </c>
      <c r="GJ303" s="50">
        <v>125469.2317</v>
      </c>
      <c r="GK303" s="51">
        <v>143883.70599999998</v>
      </c>
      <c r="GL303" s="52">
        <f t="shared" si="240"/>
        <v>18414.474299999973</v>
      </c>
      <c r="GN303" s="70">
        <f t="shared" si="241"/>
        <v>18833598.127004471</v>
      </c>
      <c r="GO303" s="51"/>
      <c r="GP303" s="125">
        <v>19</v>
      </c>
      <c r="GQ303" s="51"/>
      <c r="GR303" s="106" t="s">
        <v>1195</v>
      </c>
      <c r="GS303" s="88">
        <v>4118</v>
      </c>
      <c r="GT303" s="88">
        <v>18706031.720991667</v>
      </c>
      <c r="GU303" s="88">
        <v>3401968.7242515199</v>
      </c>
      <c r="GV303" s="88">
        <v>-596845</v>
      </c>
      <c r="GX303" s="97">
        <f t="shared" si="242"/>
        <v>18109186.720991667</v>
      </c>
      <c r="GZ303" s="88">
        <v>18414.474299999973</v>
      </c>
      <c r="HB303" s="97">
        <f t="shared" si="243"/>
        <v>18127601.195291668</v>
      </c>
      <c r="HD303" s="110">
        <v>976</v>
      </c>
      <c r="HE303" s="53"/>
    </row>
    <row r="304" spans="1:213" x14ac:dyDescent="0.25">
      <c r="A304" s="6">
        <v>977</v>
      </c>
      <c r="B304" s="6" t="s">
        <v>1196</v>
      </c>
      <c r="C304" s="7">
        <v>15212</v>
      </c>
      <c r="D304" s="7">
        <v>34788810.50754673</v>
      </c>
      <c r="E304" s="7">
        <v>9653776.4621924516</v>
      </c>
      <c r="F304" s="53">
        <v>256960</v>
      </c>
      <c r="H304" s="37">
        <f t="shared" si="244"/>
        <v>35045770.50754673</v>
      </c>
      <c r="I304" s="132"/>
      <c r="J304" s="61">
        <v>6496709.000222018</v>
      </c>
      <c r="K304" s="134"/>
      <c r="L304" s="134">
        <f t="shared" si="208"/>
        <v>41542479.50776875</v>
      </c>
      <c r="M304" s="190">
        <f t="shared" si="245"/>
        <v>2730.9018871791186</v>
      </c>
      <c r="O304" s="67">
        <f t="shared" si="246"/>
        <v>3535644.8048030585</v>
      </c>
      <c r="P304" s="34">
        <f t="shared" si="247"/>
        <v>9.302655252496389E-2</v>
      </c>
      <c r="Q304" s="61">
        <f t="shared" si="248"/>
        <v>232.42471764416635</v>
      </c>
      <c r="S304" s="50">
        <v>232450.90200000006</v>
      </c>
      <c r="T304" s="51">
        <v>476048.57240000006</v>
      </c>
      <c r="U304" s="52">
        <f t="shared" si="249"/>
        <v>243597.6704</v>
      </c>
      <c r="W304" s="50">
        <f t="shared" si="209"/>
        <v>41786077.178168751</v>
      </c>
      <c r="X304" s="52">
        <f t="shared" si="250"/>
        <v>3482173.0981807294</v>
      </c>
      <c r="Y304" s="51"/>
      <c r="Z304" s="6">
        <v>977</v>
      </c>
      <c r="AA304" s="6" t="s">
        <v>289</v>
      </c>
      <c r="AB304" s="7">
        <v>15212</v>
      </c>
      <c r="AC304" s="7">
        <v>34788810.50754673</v>
      </c>
      <c r="AD304" s="7">
        <v>9653776.4621924516</v>
      </c>
      <c r="AE304" s="53">
        <v>245714</v>
      </c>
      <c r="AG304" s="37">
        <f t="shared" si="251"/>
        <v>35034524.50754673</v>
      </c>
      <c r="AH304" s="132"/>
      <c r="AI304" s="61">
        <v>6496709.000222018</v>
      </c>
      <c r="AJ304" s="134"/>
      <c r="AK304" s="61">
        <f t="shared" si="210"/>
        <v>41531233.50776875</v>
      </c>
      <c r="AM304" s="67">
        <f t="shared" si="252"/>
        <v>3524398.8048030585</v>
      </c>
      <c r="AN304" s="34">
        <f t="shared" si="253"/>
        <v>9.2730658376243252E-2</v>
      </c>
      <c r="AO304" s="61">
        <f t="shared" si="254"/>
        <v>231.68543286898887</v>
      </c>
      <c r="AQ304" s="50">
        <v>233141.40000000005</v>
      </c>
      <c r="AR304" s="51">
        <v>477462.68</v>
      </c>
      <c r="AS304" s="52">
        <f t="shared" si="211"/>
        <v>244321.27999999994</v>
      </c>
      <c r="AU304" s="70">
        <f t="shared" si="212"/>
        <v>41775554.787768751</v>
      </c>
      <c r="AV304" s="51"/>
      <c r="AW304" s="6">
        <v>977</v>
      </c>
      <c r="AX304" s="6" t="s">
        <v>289</v>
      </c>
      <c r="AY304" s="7">
        <v>15212</v>
      </c>
      <c r="AZ304" s="7">
        <v>34760821.608104259</v>
      </c>
      <c r="BA304" s="7">
        <v>9654142.4861924537</v>
      </c>
      <c r="BB304" s="53">
        <v>245714</v>
      </c>
      <c r="BD304" s="37">
        <f t="shared" si="213"/>
        <v>35006535.608104259</v>
      </c>
      <c r="BE304" s="132"/>
      <c r="BF304" s="61">
        <v>6433801.9727424476</v>
      </c>
      <c r="BG304" s="134"/>
      <c r="BH304" s="61">
        <f t="shared" si="214"/>
        <v>41440337.580846705</v>
      </c>
      <c r="BJ304" s="67">
        <f t="shared" si="255"/>
        <v>3433502.8778810129</v>
      </c>
      <c r="BK304" s="34">
        <f t="shared" si="256"/>
        <v>9.0339090448200224E-2</v>
      </c>
      <c r="BL304" s="61">
        <f t="shared" si="257"/>
        <v>225.71015500138134</v>
      </c>
      <c r="BN304" s="50">
        <v>233141.40000000005</v>
      </c>
      <c r="BO304" s="51">
        <v>477462.68</v>
      </c>
      <c r="BP304" s="52">
        <f t="shared" si="215"/>
        <v>244321.27999999994</v>
      </c>
      <c r="BR304" s="70">
        <f t="shared" si="216"/>
        <v>41684658.860846706</v>
      </c>
      <c r="BS304" s="51"/>
      <c r="BT304" s="6">
        <v>977</v>
      </c>
      <c r="BU304" s="6" t="s">
        <v>289</v>
      </c>
      <c r="BV304" s="7">
        <v>15212</v>
      </c>
      <c r="BW304" s="7">
        <v>34759345.551269107</v>
      </c>
      <c r="BX304" s="7">
        <v>9664888.8034303319</v>
      </c>
      <c r="BY304" s="53">
        <v>245714</v>
      </c>
      <c r="CA304" s="37">
        <f t="shared" si="217"/>
        <v>35005059.551269107</v>
      </c>
      <c r="CB304" s="132"/>
      <c r="CC304" s="61">
        <v>6433801.9727424476</v>
      </c>
      <c r="CD304" s="134"/>
      <c r="CE304" s="61">
        <f t="shared" si="218"/>
        <v>41438861.524011552</v>
      </c>
      <c r="CG304" s="67">
        <f t="shared" si="219"/>
        <v>3432026.8210458606</v>
      </c>
      <c r="CH304" s="34">
        <f t="shared" si="220"/>
        <v>9.0300253832452354E-2</v>
      </c>
      <c r="CI304" s="61">
        <f t="shared" si="259"/>
        <v>225.61312260359327</v>
      </c>
      <c r="CK304" s="50">
        <v>233141.40000000005</v>
      </c>
      <c r="CL304" s="51">
        <v>477462.68</v>
      </c>
      <c r="CM304" s="52">
        <f t="shared" si="221"/>
        <v>244321.27999999994</v>
      </c>
      <c r="CO304" s="70">
        <f t="shared" si="222"/>
        <v>41683182.804011554</v>
      </c>
      <c r="CP304" s="51"/>
      <c r="CQ304" s="6">
        <v>977</v>
      </c>
      <c r="CR304" s="6" t="s">
        <v>289</v>
      </c>
      <c r="CS304" s="7">
        <v>15212</v>
      </c>
      <c r="CT304" s="7">
        <v>34024406.686894171</v>
      </c>
      <c r="CU304" s="7">
        <v>9664888.8034303319</v>
      </c>
      <c r="CV304" s="53">
        <v>245714</v>
      </c>
      <c r="CX304" s="37">
        <f t="shared" si="223"/>
        <v>34270120.686894171</v>
      </c>
      <c r="CY304" s="132"/>
      <c r="CZ304" s="61">
        <v>6433801.9727424476</v>
      </c>
      <c r="DA304" s="134"/>
      <c r="DB304" s="61">
        <f t="shared" si="224"/>
        <v>40703922.659636617</v>
      </c>
      <c r="DD304" s="67">
        <f t="shared" si="225"/>
        <v>2697087.956670925</v>
      </c>
      <c r="DE304" s="34">
        <f t="shared" si="226"/>
        <v>7.0963235369360292E-2</v>
      </c>
      <c r="DF304" s="61">
        <f t="shared" si="258"/>
        <v>177.30002344668191</v>
      </c>
      <c r="DH304" s="50">
        <v>233141.40000000005</v>
      </c>
      <c r="DI304" s="51">
        <v>477462.68</v>
      </c>
      <c r="DJ304" s="52">
        <f t="shared" si="227"/>
        <v>244321.27999999994</v>
      </c>
      <c r="DL304" s="70">
        <f t="shared" si="228"/>
        <v>40948243.939636618</v>
      </c>
      <c r="DM304" s="51"/>
      <c r="DN304" s="6">
        <v>977</v>
      </c>
      <c r="DO304" s="6" t="s">
        <v>289</v>
      </c>
      <c r="DP304" s="7">
        <v>15212</v>
      </c>
      <c r="DQ304" s="7">
        <v>34149698.979166336</v>
      </c>
      <c r="DR304" s="7">
        <v>9696758.915086491</v>
      </c>
      <c r="DS304" s="53">
        <v>245714</v>
      </c>
      <c r="DU304" s="37">
        <f t="shared" si="229"/>
        <v>34395412.979166336</v>
      </c>
      <c r="DV304" s="132"/>
      <c r="DW304" s="61">
        <v>6513041.7189702783</v>
      </c>
      <c r="DX304" s="134"/>
      <c r="DY304" s="61">
        <f t="shared" si="230"/>
        <v>40908454.698136613</v>
      </c>
      <c r="EA304" s="67">
        <f t="shared" si="231"/>
        <v>2901619.9951709211</v>
      </c>
      <c r="EB304" s="34">
        <f t="shared" si="232"/>
        <v>7.6344689523553153E-2</v>
      </c>
      <c r="EC304" s="61">
        <f t="shared" si="233"/>
        <v>190.74546378983177</v>
      </c>
      <c r="EE304" s="50">
        <v>233141.40000000005</v>
      </c>
      <c r="EF304" s="51">
        <v>477462.68</v>
      </c>
      <c r="EG304" s="52">
        <f t="shared" si="234"/>
        <v>244321.27999999994</v>
      </c>
      <c r="EI304" s="70">
        <f t="shared" si="235"/>
        <v>41152775.978136614</v>
      </c>
      <c r="EJ304" s="51"/>
      <c r="EK304" s="6">
        <v>977</v>
      </c>
      <c r="EL304" s="6" t="s">
        <v>289</v>
      </c>
      <c r="EM304" s="7">
        <v>15212</v>
      </c>
      <c r="EN304" s="7">
        <v>34866118.515178986</v>
      </c>
      <c r="EO304" s="7">
        <v>9696758.915086491</v>
      </c>
      <c r="EP304" s="53">
        <v>245714</v>
      </c>
      <c r="ER304" s="37">
        <v>35111832.515178986</v>
      </c>
      <c r="ES304" s="132"/>
      <c r="ET304" s="61">
        <v>6513041.7189702783</v>
      </c>
      <c r="EU304" s="134"/>
      <c r="EV304" s="61">
        <v>41624874.234149262</v>
      </c>
      <c r="EX304" s="67">
        <v>4277187.7511835694</v>
      </c>
      <c r="EY304" s="34">
        <v>0.11452349941767874</v>
      </c>
      <c r="EZ304" s="61">
        <v>281.171953141176</v>
      </c>
      <c r="FB304" s="50">
        <v>233141.40000000005</v>
      </c>
      <c r="FC304" s="51">
        <v>477462.68</v>
      </c>
      <c r="FD304" s="52">
        <v>244321.27999999994</v>
      </c>
      <c r="FF304" s="70">
        <v>41869195.514149264</v>
      </c>
      <c r="FG304" s="51"/>
      <c r="FH304" s="6">
        <v>977</v>
      </c>
      <c r="FI304" s="6" t="s">
        <v>289</v>
      </c>
      <c r="FJ304" s="7">
        <v>15212</v>
      </c>
      <c r="FK304" s="7">
        <v>34875935.44869794</v>
      </c>
      <c r="FL304" s="7">
        <v>9711330.9131577276</v>
      </c>
      <c r="FM304" s="53">
        <v>245714</v>
      </c>
      <c r="FO304" s="37">
        <v>35121649.44869794</v>
      </c>
      <c r="FP304" s="132"/>
      <c r="FQ304" s="134">
        <v>6513041.7189702783</v>
      </c>
      <c r="FS304" s="67">
        <v>4287004.6847025231</v>
      </c>
      <c r="FT304" s="34">
        <v>0.1147863519379662</v>
      </c>
      <c r="FU304" s="61">
        <v>281.81729455052084</v>
      </c>
      <c r="FW304" s="6">
        <v>977</v>
      </c>
      <c r="FX304" s="6" t="s">
        <v>289</v>
      </c>
      <c r="FY304" s="7">
        <v>15212</v>
      </c>
      <c r="FZ304" s="7">
        <v>41076142.098022237</v>
      </c>
      <c r="GA304" s="7">
        <v>9762434.5822461732</v>
      </c>
      <c r="GB304" s="53">
        <v>245714</v>
      </c>
      <c r="GD304" s="37">
        <f t="shared" si="236"/>
        <v>41321856.098022237</v>
      </c>
      <c r="GF304" s="67">
        <f t="shared" si="237"/>
        <v>3315021.3950565457</v>
      </c>
      <c r="GG304" s="34">
        <f t="shared" si="238"/>
        <v>8.7221717382265279E-2</v>
      </c>
      <c r="GH304" s="61">
        <f t="shared" si="239"/>
        <v>217.92146956721967</v>
      </c>
      <c r="GJ304" s="50">
        <v>174930.90568000003</v>
      </c>
      <c r="GK304" s="51">
        <v>382941.86340000003</v>
      </c>
      <c r="GL304" s="52">
        <f t="shared" si="240"/>
        <v>208010.95772000001</v>
      </c>
      <c r="GN304" s="70">
        <f t="shared" si="241"/>
        <v>41529867.055742234</v>
      </c>
      <c r="GO304" s="51"/>
      <c r="GP304" s="125">
        <v>17</v>
      </c>
      <c r="GQ304" s="51"/>
      <c r="GR304" s="106" t="s">
        <v>1196</v>
      </c>
      <c r="GS304" s="88">
        <v>15251</v>
      </c>
      <c r="GT304" s="88">
        <v>37761120.702965692</v>
      </c>
      <c r="GU304" s="88">
        <v>8597813.0174485818</v>
      </c>
      <c r="GV304" s="88">
        <v>245714</v>
      </c>
      <c r="GX304" s="97">
        <f t="shared" si="242"/>
        <v>38006834.702965692</v>
      </c>
      <c r="GZ304" s="88">
        <v>208010.95772000001</v>
      </c>
      <c r="HB304" s="97">
        <f t="shared" si="243"/>
        <v>38214845.660685688</v>
      </c>
      <c r="HD304" s="110">
        <v>977</v>
      </c>
      <c r="HE304" s="53"/>
    </row>
    <row r="305" spans="1:213" x14ac:dyDescent="0.25">
      <c r="A305" s="6">
        <v>980</v>
      </c>
      <c r="B305" s="6" t="s">
        <v>1197</v>
      </c>
      <c r="C305" s="7">
        <v>32983</v>
      </c>
      <c r="D305" s="7">
        <v>36661062.540223226</v>
      </c>
      <c r="E305" s="7">
        <v>6651189.8966381904</v>
      </c>
      <c r="F305" s="53">
        <v>-3844562</v>
      </c>
      <c r="H305" s="37">
        <f t="shared" si="244"/>
        <v>32816500.540223226</v>
      </c>
      <c r="I305" s="132"/>
      <c r="J305" s="61">
        <v>11422959.442409365</v>
      </c>
      <c r="K305" s="134"/>
      <c r="L305" s="134">
        <f t="shared" si="208"/>
        <v>44239459.982632592</v>
      </c>
      <c r="M305" s="190">
        <f t="shared" si="245"/>
        <v>1341.2806592072459</v>
      </c>
      <c r="O305" s="67">
        <f t="shared" si="246"/>
        <v>2843207.1237749308</v>
      </c>
      <c r="P305" s="34">
        <f t="shared" si="247"/>
        <v>6.8682717092026904E-2</v>
      </c>
      <c r="Q305" s="61">
        <f t="shared" si="248"/>
        <v>86.202198822876355</v>
      </c>
      <c r="S305" s="50">
        <v>1570783.5718599998</v>
      </c>
      <c r="T305" s="51">
        <v>681040.36200000008</v>
      </c>
      <c r="U305" s="52">
        <f t="shared" si="249"/>
        <v>-889743.20985999971</v>
      </c>
      <c r="W305" s="50">
        <f t="shared" si="209"/>
        <v>43349716.772772595</v>
      </c>
      <c r="X305" s="52">
        <f t="shared" si="250"/>
        <v>3612476.3977310495</v>
      </c>
      <c r="Y305" s="51"/>
      <c r="Z305" s="6">
        <v>980</v>
      </c>
      <c r="AA305" s="6" t="s">
        <v>290</v>
      </c>
      <c r="AB305" s="7">
        <v>32983</v>
      </c>
      <c r="AC305" s="7">
        <v>36661062.540223226</v>
      </c>
      <c r="AD305" s="7">
        <v>6651189.8966381904</v>
      </c>
      <c r="AE305" s="53">
        <v>-3833874</v>
      </c>
      <c r="AG305" s="37">
        <f t="shared" si="251"/>
        <v>32827188.540223226</v>
      </c>
      <c r="AH305" s="132"/>
      <c r="AI305" s="61">
        <v>11422959.442409365</v>
      </c>
      <c r="AJ305" s="134"/>
      <c r="AK305" s="61">
        <f t="shared" si="210"/>
        <v>44250147.982632592</v>
      </c>
      <c r="AM305" s="67">
        <f t="shared" si="252"/>
        <v>2853895.1237749308</v>
      </c>
      <c r="AN305" s="34">
        <f t="shared" si="253"/>
        <v>6.8940904711965387E-2</v>
      </c>
      <c r="AO305" s="61">
        <f t="shared" si="254"/>
        <v>86.526244543399045</v>
      </c>
      <c r="AQ305" s="50">
        <v>1575449.6020000002</v>
      </c>
      <c r="AR305" s="51">
        <v>683063.40000000026</v>
      </c>
      <c r="AS305" s="52">
        <f t="shared" si="211"/>
        <v>-892386.20199999993</v>
      </c>
      <c r="AU305" s="70">
        <f t="shared" si="212"/>
        <v>43357761.780632593</v>
      </c>
      <c r="AV305" s="51"/>
      <c r="AW305" s="6">
        <v>980</v>
      </c>
      <c r="AX305" s="6" t="s">
        <v>290</v>
      </c>
      <c r="AY305" s="7">
        <v>32983</v>
      </c>
      <c r="AZ305" s="7">
        <v>36595248.185490973</v>
      </c>
      <c r="BA305" s="7">
        <v>6651978.9686381947</v>
      </c>
      <c r="BB305" s="53">
        <v>-3833874</v>
      </c>
      <c r="BD305" s="37">
        <f t="shared" si="213"/>
        <v>32761374.185490973</v>
      </c>
      <c r="BE305" s="132"/>
      <c r="BF305" s="61">
        <v>11337469.886407308</v>
      </c>
      <c r="BG305" s="134"/>
      <c r="BH305" s="61">
        <f t="shared" si="214"/>
        <v>44098844.071898282</v>
      </c>
      <c r="BJ305" s="67">
        <f t="shared" si="255"/>
        <v>2702591.2130406201</v>
      </c>
      <c r="BK305" s="34">
        <f t="shared" si="256"/>
        <v>6.5285890060030868E-2</v>
      </c>
      <c r="BL305" s="61">
        <f t="shared" si="257"/>
        <v>81.938914381366772</v>
      </c>
      <c r="BN305" s="50">
        <v>1575449.6020000002</v>
      </c>
      <c r="BO305" s="51">
        <v>683063.40000000026</v>
      </c>
      <c r="BP305" s="52">
        <f t="shared" si="215"/>
        <v>-892386.20199999993</v>
      </c>
      <c r="BR305" s="70">
        <f t="shared" si="216"/>
        <v>43206457.869898282</v>
      </c>
      <c r="BS305" s="51"/>
      <c r="BT305" s="6">
        <v>980</v>
      </c>
      <c r="BU305" s="6" t="s">
        <v>290</v>
      </c>
      <c r="BV305" s="7">
        <v>32983</v>
      </c>
      <c r="BW305" s="7">
        <v>36610652.013350047</v>
      </c>
      <c r="BX305" s="7">
        <v>6709809.8319546785</v>
      </c>
      <c r="BY305" s="53">
        <v>-3833874</v>
      </c>
      <c r="CA305" s="37">
        <f t="shared" si="217"/>
        <v>32776778.013350047</v>
      </c>
      <c r="CB305" s="132"/>
      <c r="CC305" s="61">
        <v>11337469.886407308</v>
      </c>
      <c r="CD305" s="134"/>
      <c r="CE305" s="61">
        <f t="shared" si="218"/>
        <v>44114247.899757355</v>
      </c>
      <c r="CG305" s="67">
        <f t="shared" si="219"/>
        <v>2717995.040899694</v>
      </c>
      <c r="CH305" s="34">
        <f t="shared" si="220"/>
        <v>6.5657996876355387E-2</v>
      </c>
      <c r="CI305" s="61">
        <f t="shared" si="259"/>
        <v>82.405937631497864</v>
      </c>
      <c r="CK305" s="50">
        <v>1575449.6020000002</v>
      </c>
      <c r="CL305" s="51">
        <v>683063.40000000026</v>
      </c>
      <c r="CM305" s="52">
        <f t="shared" si="221"/>
        <v>-892386.20199999993</v>
      </c>
      <c r="CO305" s="70">
        <f t="shared" si="222"/>
        <v>43221861.697757356</v>
      </c>
      <c r="CP305" s="51"/>
      <c r="CQ305" s="6">
        <v>980</v>
      </c>
      <c r="CR305" s="6" t="s">
        <v>290</v>
      </c>
      <c r="CS305" s="7">
        <v>32983</v>
      </c>
      <c r="CT305" s="7">
        <v>36364212.460614242</v>
      </c>
      <c r="CU305" s="7">
        <v>6709809.8319546785</v>
      </c>
      <c r="CV305" s="53">
        <v>-3833874</v>
      </c>
      <c r="CX305" s="37">
        <f t="shared" si="223"/>
        <v>32530338.460614242</v>
      </c>
      <c r="CY305" s="132"/>
      <c r="CZ305" s="61">
        <v>11337469.886407308</v>
      </c>
      <c r="DA305" s="134"/>
      <c r="DB305" s="61">
        <f t="shared" si="224"/>
        <v>43867808.34702155</v>
      </c>
      <c r="DD305" s="67">
        <f t="shared" si="225"/>
        <v>2471555.4881638885</v>
      </c>
      <c r="DE305" s="34">
        <f t="shared" si="226"/>
        <v>5.9704811848327557E-2</v>
      </c>
      <c r="DF305" s="61">
        <f t="shared" si="258"/>
        <v>74.934223332137421</v>
      </c>
      <c r="DH305" s="50">
        <v>1575449.6020000002</v>
      </c>
      <c r="DI305" s="51">
        <v>683063.40000000026</v>
      </c>
      <c r="DJ305" s="52">
        <f t="shared" si="227"/>
        <v>-892386.20199999993</v>
      </c>
      <c r="DL305" s="70">
        <f t="shared" si="228"/>
        <v>42975422.14502155</v>
      </c>
      <c r="DM305" s="51"/>
      <c r="DN305" s="6">
        <v>980</v>
      </c>
      <c r="DO305" s="6" t="s">
        <v>290</v>
      </c>
      <c r="DP305" s="7">
        <v>32983</v>
      </c>
      <c r="DQ305" s="7">
        <v>36545900.5111432</v>
      </c>
      <c r="DR305" s="7">
        <v>6760443.7701530261</v>
      </c>
      <c r="DS305" s="53">
        <v>-3833874</v>
      </c>
      <c r="DU305" s="37">
        <f t="shared" si="229"/>
        <v>32712026.5111432</v>
      </c>
      <c r="DV305" s="132"/>
      <c r="DW305" s="61">
        <v>11503980.847449301</v>
      </c>
      <c r="DX305" s="134"/>
      <c r="DY305" s="61">
        <f t="shared" si="230"/>
        <v>44216007.358592503</v>
      </c>
      <c r="EA305" s="67">
        <f t="shared" si="231"/>
        <v>2819754.4997348413</v>
      </c>
      <c r="EB305" s="34">
        <f t="shared" si="232"/>
        <v>6.8116177310756074E-2</v>
      </c>
      <c r="EC305" s="61">
        <f t="shared" si="233"/>
        <v>85.49114694645246</v>
      </c>
      <c r="EE305" s="50">
        <v>1575449.6020000002</v>
      </c>
      <c r="EF305" s="51">
        <v>683063.40000000026</v>
      </c>
      <c r="EG305" s="52">
        <f t="shared" si="234"/>
        <v>-892386.20199999993</v>
      </c>
      <c r="EI305" s="70">
        <f t="shared" si="235"/>
        <v>43323621.156592503</v>
      </c>
      <c r="EJ305" s="51"/>
      <c r="EK305" s="6">
        <v>980</v>
      </c>
      <c r="EL305" s="6" t="s">
        <v>290</v>
      </c>
      <c r="EM305" s="7">
        <v>32983</v>
      </c>
      <c r="EN305" s="7">
        <v>37910402.169139124</v>
      </c>
      <c r="EO305" s="7">
        <v>6760443.7701530261</v>
      </c>
      <c r="EP305" s="53">
        <v>-3833874</v>
      </c>
      <c r="ER305" s="37">
        <v>34076528.169139124</v>
      </c>
      <c r="ES305" s="132"/>
      <c r="ET305" s="61">
        <v>11503980.847449301</v>
      </c>
      <c r="EU305" s="134"/>
      <c r="EV305" s="61">
        <v>45580509.016588427</v>
      </c>
      <c r="EX305" s="67">
        <v>5605243.317730777</v>
      </c>
      <c r="EY305" s="34">
        <v>0.14021778766791174</v>
      </c>
      <c r="EZ305" s="61">
        <v>169.94340471548304</v>
      </c>
      <c r="FB305" s="50">
        <v>1575449.6020000002</v>
      </c>
      <c r="FC305" s="51">
        <v>683063.40000000026</v>
      </c>
      <c r="FD305" s="52">
        <v>-892386.20199999993</v>
      </c>
      <c r="FF305" s="70">
        <v>44688122.814588428</v>
      </c>
      <c r="FG305" s="51"/>
      <c r="FH305" s="6">
        <v>980</v>
      </c>
      <c r="FI305" s="6" t="s">
        <v>290</v>
      </c>
      <c r="FJ305" s="7">
        <v>32983</v>
      </c>
      <c r="FK305" s="7">
        <v>37950015.222628891</v>
      </c>
      <c r="FL305" s="7">
        <v>6810311.7073467225</v>
      </c>
      <c r="FM305" s="53">
        <v>-3833874</v>
      </c>
      <c r="FO305" s="37">
        <v>34116141.222628891</v>
      </c>
      <c r="FP305" s="132"/>
      <c r="FQ305" s="134">
        <v>11503980.847449301</v>
      </c>
      <c r="FS305" s="67">
        <v>5644856.371220544</v>
      </c>
      <c r="FT305" s="34">
        <v>0.14120872675980373</v>
      </c>
      <c r="FU305" s="61">
        <v>171.14441898009713</v>
      </c>
      <c r="FW305" s="6">
        <v>980</v>
      </c>
      <c r="FX305" s="6" t="s">
        <v>290</v>
      </c>
      <c r="FY305" s="7">
        <v>32983</v>
      </c>
      <c r="FZ305" s="7">
        <v>48591936.387507111</v>
      </c>
      <c r="GA305" s="7">
        <v>6571235.9884388559</v>
      </c>
      <c r="GB305" s="53">
        <v>-3833874</v>
      </c>
      <c r="GD305" s="37">
        <f t="shared" si="236"/>
        <v>44758062.387507111</v>
      </c>
      <c r="GF305" s="67">
        <f t="shared" si="237"/>
        <v>3361809.5286494493</v>
      </c>
      <c r="GG305" s="34">
        <f t="shared" si="238"/>
        <v>8.121047912504753E-2</v>
      </c>
      <c r="GH305" s="61">
        <f t="shared" si="239"/>
        <v>101.92552310734165</v>
      </c>
      <c r="GJ305" s="50">
        <v>1478460.520578</v>
      </c>
      <c r="GK305" s="51">
        <v>710508.30050000001</v>
      </c>
      <c r="GL305" s="52">
        <f t="shared" si="240"/>
        <v>-767952.22007799998</v>
      </c>
      <c r="GN305" s="70">
        <f t="shared" si="241"/>
        <v>43990110.167429112</v>
      </c>
      <c r="GO305" s="51"/>
      <c r="GP305" s="125">
        <v>6</v>
      </c>
      <c r="GQ305" s="51"/>
      <c r="GR305" s="106" t="s">
        <v>1197</v>
      </c>
      <c r="GS305" s="88">
        <v>32878</v>
      </c>
      <c r="GT305" s="88">
        <v>45230126.858857661</v>
      </c>
      <c r="GU305" s="88">
        <v>6578511.9860629551</v>
      </c>
      <c r="GV305" s="88">
        <v>-3833874</v>
      </c>
      <c r="GX305" s="97">
        <f t="shared" si="242"/>
        <v>41396252.858857661</v>
      </c>
      <c r="GZ305" s="88">
        <v>-767952.22007799998</v>
      </c>
      <c r="HB305" s="97">
        <f t="shared" si="243"/>
        <v>40628300.638779663</v>
      </c>
      <c r="HD305" s="110">
        <v>980</v>
      </c>
      <c r="HE305" s="53"/>
    </row>
    <row r="306" spans="1:213" s="162" customFormat="1" x14ac:dyDescent="0.25">
      <c r="A306" s="162">
        <v>981</v>
      </c>
      <c r="B306" s="162" t="s">
        <v>1198</v>
      </c>
      <c r="C306" s="163">
        <v>2357</v>
      </c>
      <c r="D306" s="163">
        <v>4400675.8672697116</v>
      </c>
      <c r="E306" s="163">
        <v>1757997.6690899332</v>
      </c>
      <c r="F306" s="164">
        <v>-573428</v>
      </c>
      <c r="H306" s="37">
        <f t="shared" si="244"/>
        <v>3827247.8672697116</v>
      </c>
      <c r="I306" s="132"/>
      <c r="J306" s="61">
        <v>1353301.2170573436</v>
      </c>
      <c r="K306" s="134"/>
      <c r="L306" s="134">
        <f t="shared" si="208"/>
        <v>5180549.0843270551</v>
      </c>
      <c r="M306" s="190">
        <f t="shared" si="245"/>
        <v>2197.9419110424501</v>
      </c>
      <c r="O306" s="67">
        <f t="shared" si="246"/>
        <v>394961.74962312356</v>
      </c>
      <c r="P306" s="34">
        <f t="shared" si="247"/>
        <v>8.2531510136479108E-2</v>
      </c>
      <c r="Q306" s="61">
        <f t="shared" si="248"/>
        <v>167.56968588168161</v>
      </c>
      <c r="S306" s="165">
        <v>59811.928000000007</v>
      </c>
      <c r="T306" s="166">
        <v>4146.0541000000003</v>
      </c>
      <c r="U306" s="52">
        <f t="shared" si="249"/>
        <v>-55665.873900000006</v>
      </c>
      <c r="W306" s="165">
        <f t="shared" si="209"/>
        <v>5124883.2104270551</v>
      </c>
      <c r="X306" s="52">
        <f t="shared" si="250"/>
        <v>427073.60086892126</v>
      </c>
      <c r="Y306" s="166"/>
      <c r="Z306" s="162">
        <v>981</v>
      </c>
      <c r="AA306" s="162" t="s">
        <v>291</v>
      </c>
      <c r="AB306" s="163">
        <v>2357</v>
      </c>
      <c r="AC306" s="163">
        <v>4400675.8672697134</v>
      </c>
      <c r="AD306" s="163">
        <v>1757997.6690899332</v>
      </c>
      <c r="AE306" s="164">
        <v>-490002</v>
      </c>
      <c r="AG306" s="37">
        <f t="shared" si="251"/>
        <v>3910673.8672697134</v>
      </c>
      <c r="AH306" s="132"/>
      <c r="AI306" s="61">
        <v>1353301.2170573436</v>
      </c>
      <c r="AJ306" s="134"/>
      <c r="AK306" s="61">
        <f t="shared" si="210"/>
        <v>5263975.084327057</v>
      </c>
      <c r="AM306" s="67">
        <f t="shared" si="252"/>
        <v>478387.74962312542</v>
      </c>
      <c r="AN306" s="34">
        <f t="shared" si="253"/>
        <v>9.9964271084130515E-2</v>
      </c>
      <c r="AO306" s="61">
        <f t="shared" si="254"/>
        <v>202.96467951766033</v>
      </c>
      <c r="AQ306" s="165">
        <v>59989.600000000006</v>
      </c>
      <c r="AR306" s="166">
        <v>4158.37</v>
      </c>
      <c r="AS306" s="167">
        <f t="shared" si="211"/>
        <v>-55831.23</v>
      </c>
      <c r="AU306" s="168">
        <f t="shared" si="212"/>
        <v>5208143.8543270566</v>
      </c>
      <c r="AV306" s="166"/>
      <c r="AW306" s="162">
        <v>981</v>
      </c>
      <c r="AX306" s="162" t="s">
        <v>291</v>
      </c>
      <c r="AY306" s="163">
        <v>2357</v>
      </c>
      <c r="AZ306" s="163">
        <v>4408961.2355329888</v>
      </c>
      <c r="BA306" s="163">
        <v>1758054.5970899335</v>
      </c>
      <c r="BB306" s="164">
        <v>-490002</v>
      </c>
      <c r="BD306" s="37">
        <f t="shared" si="213"/>
        <v>3918959.2355329888</v>
      </c>
      <c r="BE306" s="132"/>
      <c r="BF306" s="61">
        <v>1355155.3293612744</v>
      </c>
      <c r="BG306" s="134"/>
      <c r="BH306" s="61">
        <f t="shared" si="214"/>
        <v>5274114.5648942627</v>
      </c>
      <c r="BJ306" s="67">
        <f t="shared" si="255"/>
        <v>488527.23019033112</v>
      </c>
      <c r="BK306" s="34">
        <f t="shared" si="256"/>
        <v>0.10208302472042435</v>
      </c>
      <c r="BL306" s="61">
        <f t="shared" si="257"/>
        <v>207.26653805274972</v>
      </c>
      <c r="BN306" s="165">
        <v>59989.600000000006</v>
      </c>
      <c r="BO306" s="166">
        <v>4158.37</v>
      </c>
      <c r="BP306" s="167">
        <f t="shared" si="215"/>
        <v>-55831.23</v>
      </c>
      <c r="BR306" s="168">
        <f t="shared" si="216"/>
        <v>5218283.3348942623</v>
      </c>
      <c r="BS306" s="166"/>
      <c r="BT306" s="162">
        <v>981</v>
      </c>
      <c r="BU306" s="162" t="s">
        <v>291</v>
      </c>
      <c r="BV306" s="163">
        <v>2357</v>
      </c>
      <c r="BW306" s="163">
        <v>4409905.7255816553</v>
      </c>
      <c r="BX306" s="163">
        <v>1761554.2971414474</v>
      </c>
      <c r="BY306" s="164">
        <v>-490002</v>
      </c>
      <c r="CA306" s="37">
        <f t="shared" si="217"/>
        <v>3919903.7255816553</v>
      </c>
      <c r="CB306" s="132"/>
      <c r="CC306" s="61">
        <v>1355155.3293612744</v>
      </c>
      <c r="CD306" s="134"/>
      <c r="CE306" s="61">
        <f t="shared" si="218"/>
        <v>5275059.0549429301</v>
      </c>
      <c r="CG306" s="67">
        <f t="shared" si="219"/>
        <v>489471.72023899853</v>
      </c>
      <c r="CH306" s="34">
        <f t="shared" si="220"/>
        <v>0.10228038608541673</v>
      </c>
      <c r="CI306" s="61">
        <f t="shared" si="259"/>
        <v>207.66725508655009</v>
      </c>
      <c r="CK306" s="165">
        <v>59989.600000000006</v>
      </c>
      <c r="CL306" s="166">
        <v>4158.37</v>
      </c>
      <c r="CM306" s="167">
        <f t="shared" si="221"/>
        <v>-55831.23</v>
      </c>
      <c r="CO306" s="168">
        <f t="shared" si="222"/>
        <v>5219227.8249429297</v>
      </c>
      <c r="CP306" s="166"/>
      <c r="CQ306" s="162">
        <v>981</v>
      </c>
      <c r="CR306" s="162" t="s">
        <v>291</v>
      </c>
      <c r="CS306" s="163">
        <v>2357</v>
      </c>
      <c r="CT306" s="163">
        <v>4091276.4222399425</v>
      </c>
      <c r="CU306" s="163">
        <v>1761554.2971414474</v>
      </c>
      <c r="CV306" s="164">
        <v>-490002</v>
      </c>
      <c r="CX306" s="37">
        <f t="shared" si="223"/>
        <v>3601274.4222399425</v>
      </c>
      <c r="CY306" s="132"/>
      <c r="CZ306" s="61">
        <v>1355155.3293612744</v>
      </c>
      <c r="DA306" s="134"/>
      <c r="DB306" s="61">
        <f t="shared" si="224"/>
        <v>4956429.7516012173</v>
      </c>
      <c r="DD306" s="67">
        <f t="shared" si="225"/>
        <v>170842.41689728573</v>
      </c>
      <c r="DE306" s="34">
        <f t="shared" si="226"/>
        <v>3.5699362470804262E-2</v>
      </c>
      <c r="DF306" s="61">
        <f t="shared" si="258"/>
        <v>72.482994016667689</v>
      </c>
      <c r="DH306" s="165">
        <v>59989.600000000006</v>
      </c>
      <c r="DI306" s="166">
        <v>4158.37</v>
      </c>
      <c r="DJ306" s="167">
        <f t="shared" si="227"/>
        <v>-55831.23</v>
      </c>
      <c r="DL306" s="168">
        <f t="shared" si="228"/>
        <v>4900598.5216012169</v>
      </c>
      <c r="DM306" s="166"/>
      <c r="DN306" s="162">
        <v>981</v>
      </c>
      <c r="DO306" s="162" t="s">
        <v>291</v>
      </c>
      <c r="DP306" s="163">
        <v>2357</v>
      </c>
      <c r="DQ306" s="163">
        <v>4101750.0188708222</v>
      </c>
      <c r="DR306" s="163">
        <v>1761524.7683540848</v>
      </c>
      <c r="DS306" s="164">
        <v>-490002</v>
      </c>
      <c r="DU306" s="37">
        <f t="shared" si="229"/>
        <v>3611748.0188708222</v>
      </c>
      <c r="DV306" s="132"/>
      <c r="DW306" s="61">
        <v>1366156.37993694</v>
      </c>
      <c r="DX306" s="134"/>
      <c r="DY306" s="61">
        <f t="shared" si="230"/>
        <v>4977904.3988077622</v>
      </c>
      <c r="EA306" s="67">
        <f t="shared" si="231"/>
        <v>192317.06410383061</v>
      </c>
      <c r="EB306" s="34">
        <f t="shared" si="232"/>
        <v>4.0186721222114863E-2</v>
      </c>
      <c r="EC306" s="61">
        <f t="shared" si="233"/>
        <v>81.594002589660846</v>
      </c>
      <c r="EE306" s="165">
        <v>59989.600000000006</v>
      </c>
      <c r="EF306" s="166">
        <v>4158.37</v>
      </c>
      <c r="EG306" s="167">
        <f t="shared" si="234"/>
        <v>-55831.23</v>
      </c>
      <c r="EI306" s="168">
        <f t="shared" si="235"/>
        <v>4922073.1688077617</v>
      </c>
      <c r="EJ306" s="166"/>
      <c r="EK306" s="162">
        <v>981</v>
      </c>
      <c r="EL306" s="162" t="s">
        <v>291</v>
      </c>
      <c r="EM306" s="163">
        <v>2357</v>
      </c>
      <c r="EN306" s="163">
        <v>4200402.1816535145</v>
      </c>
      <c r="EO306" s="163">
        <v>1761524.7683540848</v>
      </c>
      <c r="EP306" s="164">
        <v>-490002</v>
      </c>
      <c r="ER306" s="37">
        <v>3710400.1816535145</v>
      </c>
      <c r="ES306" s="132"/>
      <c r="ET306" s="61">
        <v>1366156.37993694</v>
      </c>
      <c r="EU306" s="134"/>
      <c r="EV306" s="61">
        <v>5076556.5615904545</v>
      </c>
      <c r="EX306" s="67">
        <v>393487.06688652281</v>
      </c>
      <c r="EY306" s="34">
        <v>8.4023324302899216E-2</v>
      </c>
      <c r="EZ306" s="61">
        <v>166.94402498367535</v>
      </c>
      <c r="FB306" s="165">
        <v>59989.600000000006</v>
      </c>
      <c r="FC306" s="166">
        <v>4158.37</v>
      </c>
      <c r="FD306" s="167">
        <v>-55831.23</v>
      </c>
      <c r="FF306" s="168">
        <v>5020725.3315904541</v>
      </c>
      <c r="FG306" s="166"/>
      <c r="FH306" s="162">
        <v>981</v>
      </c>
      <c r="FI306" s="162" t="s">
        <v>291</v>
      </c>
      <c r="FJ306" s="163">
        <v>2357</v>
      </c>
      <c r="FK306" s="163">
        <v>4210622.6141909976</v>
      </c>
      <c r="FL306" s="163">
        <v>1772478.3744453187</v>
      </c>
      <c r="FM306" s="164">
        <v>-490002</v>
      </c>
      <c r="FO306" s="37">
        <v>3720620.6141909976</v>
      </c>
      <c r="FP306" s="132"/>
      <c r="FQ306" s="134">
        <v>1366156.37993694</v>
      </c>
      <c r="FS306" s="67">
        <v>403707.49942400586</v>
      </c>
      <c r="FT306" s="34">
        <v>8.6205746013497633E-2</v>
      </c>
      <c r="FU306" s="61">
        <v>171.28022886041828</v>
      </c>
      <c r="FW306" s="162">
        <v>981</v>
      </c>
      <c r="FX306" s="162" t="s">
        <v>291</v>
      </c>
      <c r="FY306" s="163">
        <v>2357</v>
      </c>
      <c r="FZ306" s="163">
        <v>5586476.7655436583</v>
      </c>
      <c r="GA306" s="163">
        <v>1855964.3735822777</v>
      </c>
      <c r="GB306" s="164">
        <v>-490002</v>
      </c>
      <c r="GD306" s="37">
        <f t="shared" si="236"/>
        <v>5096474.7655436583</v>
      </c>
      <c r="GF306" s="67">
        <f t="shared" si="237"/>
        <v>310887.4308397267</v>
      </c>
      <c r="GG306" s="34">
        <f t="shared" si="238"/>
        <v>6.4963275998589684E-2</v>
      </c>
      <c r="GH306" s="61">
        <f t="shared" si="239"/>
        <v>131.8996312429897</v>
      </c>
      <c r="GJ306" s="165">
        <v>40591.0455</v>
      </c>
      <c r="GK306" s="166">
        <v>0</v>
      </c>
      <c r="GL306" s="167">
        <f t="shared" si="240"/>
        <v>-40591.0455</v>
      </c>
      <c r="GN306" s="168">
        <f t="shared" si="241"/>
        <v>5055883.7200436583</v>
      </c>
      <c r="GO306" s="166"/>
      <c r="GP306" s="169">
        <v>5</v>
      </c>
      <c r="GQ306" s="166"/>
      <c r="GR306" s="170" t="s">
        <v>1198</v>
      </c>
      <c r="GS306" s="100">
        <v>2372</v>
      </c>
      <c r="GT306" s="100">
        <v>5275589.3347039316</v>
      </c>
      <c r="GU306" s="100">
        <v>1734208.8044841089</v>
      </c>
      <c r="GV306" s="100">
        <v>-490002</v>
      </c>
      <c r="GW306" s="100"/>
      <c r="GX306" s="171">
        <f t="shared" si="242"/>
        <v>4785587.3347039316</v>
      </c>
      <c r="GY306" s="100"/>
      <c r="GZ306" s="100">
        <v>-40591.0455</v>
      </c>
      <c r="HA306" s="100"/>
      <c r="HB306" s="171">
        <f t="shared" si="243"/>
        <v>4744996.2892039316</v>
      </c>
      <c r="HC306" s="100"/>
      <c r="HD306" s="172">
        <v>981</v>
      </c>
      <c r="HE306" s="164"/>
    </row>
    <row r="307" spans="1:213" x14ac:dyDescent="0.25">
      <c r="A307" s="6">
        <v>989</v>
      </c>
      <c r="B307" s="6" t="s">
        <v>1199</v>
      </c>
      <c r="C307" s="7">
        <v>5703</v>
      </c>
      <c r="D307" s="7">
        <v>15475783.191005375</v>
      </c>
      <c r="E307" s="7">
        <v>4204788.3675500434</v>
      </c>
      <c r="F307" s="53">
        <v>-190034</v>
      </c>
      <c r="H307" s="37">
        <f t="shared" si="244"/>
        <v>15285749.191005375</v>
      </c>
      <c r="I307" s="132"/>
      <c r="J307" s="61">
        <v>3192114.9265360585</v>
      </c>
      <c r="K307" s="134"/>
      <c r="L307" s="134">
        <f t="shared" si="208"/>
        <v>18477864.117541432</v>
      </c>
      <c r="M307" s="190">
        <f t="shared" si="245"/>
        <v>3240.0252704789464</v>
      </c>
      <c r="O307" s="67">
        <f t="shared" si="246"/>
        <v>73687.445449076593</v>
      </c>
      <c r="P307" s="34">
        <f t="shared" si="247"/>
        <v>4.0038436253882759E-3</v>
      </c>
      <c r="Q307" s="61">
        <f t="shared" si="248"/>
        <v>12.920821576201401</v>
      </c>
      <c r="S307" s="50">
        <v>38769.004240000002</v>
      </c>
      <c r="T307" s="51">
        <v>146947.03219999999</v>
      </c>
      <c r="U307" s="52">
        <f t="shared" si="249"/>
        <v>108178.02795999998</v>
      </c>
      <c r="W307" s="50">
        <f t="shared" si="209"/>
        <v>18586042.145501431</v>
      </c>
      <c r="X307" s="52">
        <f t="shared" si="250"/>
        <v>1548836.8454584526</v>
      </c>
      <c r="Y307" s="51"/>
      <c r="Z307" s="6">
        <v>989</v>
      </c>
      <c r="AA307" s="6" t="s">
        <v>292</v>
      </c>
      <c r="AB307" s="7">
        <v>5703</v>
      </c>
      <c r="AC307" s="7">
        <v>15475783.191005379</v>
      </c>
      <c r="AD307" s="7">
        <v>4204788.3675500434</v>
      </c>
      <c r="AE307" s="53">
        <v>-266723</v>
      </c>
      <c r="AG307" s="37">
        <f t="shared" si="251"/>
        <v>15209060.191005379</v>
      </c>
      <c r="AH307" s="132"/>
      <c r="AI307" s="61">
        <v>3192114.9265360585</v>
      </c>
      <c r="AJ307" s="134"/>
      <c r="AK307" s="61">
        <f t="shared" si="210"/>
        <v>18401175.117541436</v>
      </c>
      <c r="AM307" s="67">
        <f t="shared" si="252"/>
        <v>-3001.5545509196818</v>
      </c>
      <c r="AN307" s="34">
        <f t="shared" si="253"/>
        <v>-1.6309094421328643E-4</v>
      </c>
      <c r="AO307" s="61">
        <f t="shared" si="254"/>
        <v>-0.52631151164644607</v>
      </c>
      <c r="AQ307" s="50">
        <v>38884.168000000005</v>
      </c>
      <c r="AR307" s="51">
        <v>147383.54</v>
      </c>
      <c r="AS307" s="52">
        <f t="shared" si="211"/>
        <v>108499.372</v>
      </c>
      <c r="AU307" s="70">
        <f t="shared" si="212"/>
        <v>18509674.489541437</v>
      </c>
      <c r="AV307" s="51"/>
      <c r="AW307" s="6">
        <v>989</v>
      </c>
      <c r="AX307" s="6" t="s">
        <v>292</v>
      </c>
      <c r="AY307" s="7">
        <v>5703</v>
      </c>
      <c r="AZ307" s="7">
        <v>15462114.620523997</v>
      </c>
      <c r="BA307" s="7">
        <v>4204930.1115500452</v>
      </c>
      <c r="BB307" s="53">
        <v>-266723</v>
      </c>
      <c r="BD307" s="37">
        <f t="shared" si="213"/>
        <v>15195391.620523997</v>
      </c>
      <c r="BE307" s="132"/>
      <c r="BF307" s="61">
        <v>3198523.0840934296</v>
      </c>
      <c r="BG307" s="134"/>
      <c r="BH307" s="61">
        <f t="shared" si="214"/>
        <v>18393914.704617426</v>
      </c>
      <c r="BJ307" s="67">
        <f t="shared" si="255"/>
        <v>-10261.967474929988</v>
      </c>
      <c r="BK307" s="34">
        <f t="shared" si="256"/>
        <v>-5.5758905479814187E-4</v>
      </c>
      <c r="BL307" s="61">
        <f t="shared" si="257"/>
        <v>-1.7993981193985602</v>
      </c>
      <c r="BN307" s="50">
        <v>38884.168000000005</v>
      </c>
      <c r="BO307" s="51">
        <v>147383.54</v>
      </c>
      <c r="BP307" s="52">
        <f t="shared" si="215"/>
        <v>108499.372</v>
      </c>
      <c r="BR307" s="70">
        <f t="shared" si="216"/>
        <v>18502414.076617427</v>
      </c>
      <c r="BS307" s="51"/>
      <c r="BT307" s="6">
        <v>989</v>
      </c>
      <c r="BU307" s="6" t="s">
        <v>292</v>
      </c>
      <c r="BV307" s="7">
        <v>5703</v>
      </c>
      <c r="BW307" s="7">
        <v>15470048.089786299</v>
      </c>
      <c r="BX307" s="7">
        <v>4216240.5420977259</v>
      </c>
      <c r="BY307" s="53">
        <v>-266723</v>
      </c>
      <c r="CA307" s="37">
        <f t="shared" si="217"/>
        <v>15203325.089786299</v>
      </c>
      <c r="CB307" s="132"/>
      <c r="CC307" s="61">
        <v>3198523.0840934296</v>
      </c>
      <c r="CD307" s="134"/>
      <c r="CE307" s="61">
        <f t="shared" si="218"/>
        <v>18401848.173879728</v>
      </c>
      <c r="CG307" s="67">
        <f t="shared" si="219"/>
        <v>-2328.4982126280665</v>
      </c>
      <c r="CH307" s="34">
        <f t="shared" si="220"/>
        <v>-1.2652009672124831E-4</v>
      </c>
      <c r="CI307" s="61">
        <f t="shared" si="259"/>
        <v>-0.40829356700474601</v>
      </c>
      <c r="CK307" s="50">
        <v>38884.168000000005</v>
      </c>
      <c r="CL307" s="51">
        <v>147383.54</v>
      </c>
      <c r="CM307" s="52">
        <f t="shared" si="221"/>
        <v>108499.372</v>
      </c>
      <c r="CO307" s="70">
        <f t="shared" si="222"/>
        <v>18510347.545879729</v>
      </c>
      <c r="CP307" s="51"/>
      <c r="CQ307" s="6">
        <v>989</v>
      </c>
      <c r="CR307" s="6" t="s">
        <v>292</v>
      </c>
      <c r="CS307" s="7">
        <v>5703</v>
      </c>
      <c r="CT307" s="7">
        <v>15536487.392852552</v>
      </c>
      <c r="CU307" s="7">
        <v>4216240.5420977259</v>
      </c>
      <c r="CV307" s="53">
        <v>-266723</v>
      </c>
      <c r="CX307" s="37">
        <f t="shared" si="223"/>
        <v>15269764.392852552</v>
      </c>
      <c r="CY307" s="132"/>
      <c r="CZ307" s="61">
        <v>3198523.0840934296</v>
      </c>
      <c r="DA307" s="134"/>
      <c r="DB307" s="61">
        <f t="shared" si="224"/>
        <v>18468287.476945981</v>
      </c>
      <c r="DD307" s="67">
        <f t="shared" si="225"/>
        <v>64110.804853625596</v>
      </c>
      <c r="DE307" s="34">
        <f t="shared" si="226"/>
        <v>3.4834921439784727E-3</v>
      </c>
      <c r="DF307" s="61">
        <f t="shared" si="258"/>
        <v>11.241592995550691</v>
      </c>
      <c r="DH307" s="50">
        <v>38884.168000000005</v>
      </c>
      <c r="DI307" s="51">
        <v>147383.54</v>
      </c>
      <c r="DJ307" s="52">
        <f t="shared" si="227"/>
        <v>108499.372</v>
      </c>
      <c r="DL307" s="70">
        <f t="shared" si="228"/>
        <v>18576786.848945983</v>
      </c>
      <c r="DM307" s="51"/>
      <c r="DN307" s="6">
        <v>989</v>
      </c>
      <c r="DO307" s="6" t="s">
        <v>292</v>
      </c>
      <c r="DP307" s="7">
        <v>5703</v>
      </c>
      <c r="DQ307" s="7">
        <v>15637108.055987136</v>
      </c>
      <c r="DR307" s="7">
        <v>4213563.8008932713</v>
      </c>
      <c r="DS307" s="53">
        <v>-266723</v>
      </c>
      <c r="DU307" s="37">
        <f t="shared" si="229"/>
        <v>15370385.055987136</v>
      </c>
      <c r="DV307" s="132"/>
      <c r="DW307" s="61">
        <v>3218022.89049841</v>
      </c>
      <c r="DX307" s="134"/>
      <c r="DY307" s="61">
        <f t="shared" si="230"/>
        <v>18588407.946485545</v>
      </c>
      <c r="EA307" s="67">
        <f t="shared" si="231"/>
        <v>184231.2743931897</v>
      </c>
      <c r="EB307" s="34">
        <f t="shared" si="232"/>
        <v>1.0010296992668708E-2</v>
      </c>
      <c r="EC307" s="61">
        <f t="shared" si="233"/>
        <v>32.304273959878955</v>
      </c>
      <c r="EE307" s="50">
        <v>38884.168000000005</v>
      </c>
      <c r="EF307" s="51">
        <v>147383.54</v>
      </c>
      <c r="EG307" s="52">
        <f t="shared" si="234"/>
        <v>108499.372</v>
      </c>
      <c r="EI307" s="70">
        <f t="shared" si="235"/>
        <v>18696907.318485547</v>
      </c>
      <c r="EJ307" s="51"/>
      <c r="EK307" s="6">
        <v>989</v>
      </c>
      <c r="EL307" s="6" t="s">
        <v>292</v>
      </c>
      <c r="EM307" s="7">
        <v>5703</v>
      </c>
      <c r="EN307" s="7">
        <v>15921370.668830553</v>
      </c>
      <c r="EO307" s="7">
        <v>4213563.8008932713</v>
      </c>
      <c r="EP307" s="53">
        <v>-266723</v>
      </c>
      <c r="ER307" s="37">
        <v>15654647.668830553</v>
      </c>
      <c r="ES307" s="132"/>
      <c r="ET307" s="61">
        <v>3218022.89049841</v>
      </c>
      <c r="EU307" s="134"/>
      <c r="EV307" s="61">
        <v>18872670.559328962</v>
      </c>
      <c r="EX307" s="67">
        <v>723751.2072366029</v>
      </c>
      <c r="EY307" s="34">
        <v>3.9878473929807992E-2</v>
      </c>
      <c r="EZ307" s="61">
        <v>126.9071027944245</v>
      </c>
      <c r="FB307" s="50">
        <v>38884.168000000005</v>
      </c>
      <c r="FC307" s="51">
        <v>147383.54</v>
      </c>
      <c r="FD307" s="52">
        <v>108499.372</v>
      </c>
      <c r="FF307" s="70">
        <v>18981169.931328963</v>
      </c>
      <c r="FG307" s="51"/>
      <c r="FH307" s="6">
        <v>989</v>
      </c>
      <c r="FI307" s="6" t="s">
        <v>292</v>
      </c>
      <c r="FJ307" s="7">
        <v>5703</v>
      </c>
      <c r="FK307" s="7">
        <v>15922893.79410968</v>
      </c>
      <c r="FL307" s="7">
        <v>4216871.1408148119</v>
      </c>
      <c r="FM307" s="53">
        <v>-266723</v>
      </c>
      <c r="FO307" s="37">
        <v>15656170.79410968</v>
      </c>
      <c r="FP307" s="132"/>
      <c r="FQ307" s="134">
        <v>3218022.89049841</v>
      </c>
      <c r="FS307" s="67">
        <v>725274.33251573145</v>
      </c>
      <c r="FT307" s="34">
        <v>3.9962397674774823E-2</v>
      </c>
      <c r="FU307" s="61">
        <v>127.17417719020365</v>
      </c>
      <c r="FW307" s="6">
        <v>989</v>
      </c>
      <c r="FX307" s="6" t="s">
        <v>292</v>
      </c>
      <c r="FY307" s="7">
        <v>5703</v>
      </c>
      <c r="FZ307" s="7">
        <v>18957085.547712408</v>
      </c>
      <c r="GA307" s="7">
        <v>4202670.5278982986</v>
      </c>
      <c r="GB307" s="53">
        <v>-266723</v>
      </c>
      <c r="GD307" s="37">
        <f t="shared" si="236"/>
        <v>18690362.547712408</v>
      </c>
      <c r="GF307" s="67">
        <f t="shared" si="237"/>
        <v>286185.87562005222</v>
      </c>
      <c r="GG307" s="34">
        <f t="shared" si="238"/>
        <v>1.5550050443387533E-2</v>
      </c>
      <c r="GH307" s="61">
        <f t="shared" si="239"/>
        <v>50.181636966518013</v>
      </c>
      <c r="GJ307" s="50">
        <v>35073.303379999998</v>
      </c>
      <c r="GK307" s="51">
        <v>137283.53600000002</v>
      </c>
      <c r="GL307" s="52">
        <f t="shared" si="240"/>
        <v>102210.23262000002</v>
      </c>
      <c r="GN307" s="70">
        <f t="shared" si="241"/>
        <v>18792572.780332409</v>
      </c>
      <c r="GO307" s="51"/>
      <c r="GP307" s="125">
        <v>14</v>
      </c>
      <c r="GQ307" s="51"/>
      <c r="GR307" s="106" t="s">
        <v>1199</v>
      </c>
      <c r="GS307" s="88">
        <v>5906</v>
      </c>
      <c r="GT307" s="88">
        <v>18670899.672092356</v>
      </c>
      <c r="GU307" s="88">
        <v>4168875.5978993229</v>
      </c>
      <c r="GV307" s="88">
        <v>-266723</v>
      </c>
      <c r="GX307" s="97">
        <f t="shared" si="242"/>
        <v>18404176.672092356</v>
      </c>
      <c r="GZ307" s="88">
        <v>102210.23262000002</v>
      </c>
      <c r="HB307" s="97">
        <f t="shared" si="243"/>
        <v>18506386.904712357</v>
      </c>
      <c r="HD307" s="110">
        <v>989</v>
      </c>
      <c r="HE307" s="53"/>
    </row>
    <row r="308" spans="1:213" x14ac:dyDescent="0.25">
      <c r="A308" s="6">
        <v>992</v>
      </c>
      <c r="B308" s="6" t="s">
        <v>1200</v>
      </c>
      <c r="C308" s="7">
        <v>18851</v>
      </c>
      <c r="D308" s="7">
        <v>38751830.445225686</v>
      </c>
      <c r="E308" s="7">
        <v>5381057.150740522</v>
      </c>
      <c r="F308" s="53">
        <v>-577591</v>
      </c>
      <c r="H308" s="37">
        <f t="shared" si="244"/>
        <v>38174239.445225686</v>
      </c>
      <c r="I308" s="132"/>
      <c r="J308" s="61">
        <v>8184976.757364098</v>
      </c>
      <c r="K308" s="134"/>
      <c r="L308" s="134">
        <f t="shared" si="208"/>
        <v>46359216.20258978</v>
      </c>
      <c r="M308" s="190">
        <f t="shared" si="245"/>
        <v>2459.2444009649239</v>
      </c>
      <c r="O308" s="67">
        <f t="shared" si="246"/>
        <v>3423421.6698184013</v>
      </c>
      <c r="P308" s="34">
        <f t="shared" si="247"/>
        <v>7.9733511562373072E-2</v>
      </c>
      <c r="Q308" s="61">
        <f t="shared" si="248"/>
        <v>181.6042475103921</v>
      </c>
      <c r="S308" s="50">
        <v>247499.03934000002</v>
      </c>
      <c r="T308" s="51">
        <v>146811.09600000002</v>
      </c>
      <c r="U308" s="52">
        <f t="shared" si="249"/>
        <v>-100687.94334</v>
      </c>
      <c r="W308" s="50">
        <f t="shared" si="209"/>
        <v>46258528.259249777</v>
      </c>
      <c r="X308" s="52">
        <f t="shared" si="250"/>
        <v>3854877.3549374812</v>
      </c>
      <c r="Y308" s="51"/>
      <c r="Z308" s="6">
        <v>992</v>
      </c>
      <c r="AA308" s="6" t="s">
        <v>293</v>
      </c>
      <c r="AB308" s="7">
        <v>18851</v>
      </c>
      <c r="AC308" s="7">
        <v>38751830.445225686</v>
      </c>
      <c r="AD308" s="7">
        <v>5381057.150740522</v>
      </c>
      <c r="AE308" s="53">
        <v>-1077026</v>
      </c>
      <c r="AG308" s="37">
        <f t="shared" si="251"/>
        <v>37674804.445225686</v>
      </c>
      <c r="AH308" s="132"/>
      <c r="AI308" s="61">
        <v>8184976.757364098</v>
      </c>
      <c r="AJ308" s="134"/>
      <c r="AK308" s="61">
        <f t="shared" si="210"/>
        <v>45859781.20258978</v>
      </c>
      <c r="AM308" s="67">
        <f t="shared" si="252"/>
        <v>2923986.6698184013</v>
      </c>
      <c r="AN308" s="34">
        <f t="shared" si="253"/>
        <v>6.8101375592027891E-2</v>
      </c>
      <c r="AO308" s="61">
        <f t="shared" si="254"/>
        <v>155.1104275538911</v>
      </c>
      <c r="AQ308" s="50">
        <v>248234.23800000004</v>
      </c>
      <c r="AR308" s="51">
        <v>147247.20000000001</v>
      </c>
      <c r="AS308" s="52">
        <f t="shared" si="211"/>
        <v>-100987.03800000003</v>
      </c>
      <c r="AU308" s="70">
        <f t="shared" si="212"/>
        <v>45758794.164589778</v>
      </c>
      <c r="AV308" s="51"/>
      <c r="AW308" s="6">
        <v>992</v>
      </c>
      <c r="AX308" s="6" t="s">
        <v>293</v>
      </c>
      <c r="AY308" s="7">
        <v>18851</v>
      </c>
      <c r="AZ308" s="7">
        <v>38683561.360349596</v>
      </c>
      <c r="BA308" s="7">
        <v>5381516.606740525</v>
      </c>
      <c r="BB308" s="53">
        <v>-1077026</v>
      </c>
      <c r="BD308" s="37">
        <f t="shared" si="213"/>
        <v>37606535.360349596</v>
      </c>
      <c r="BE308" s="132"/>
      <c r="BF308" s="61">
        <v>8193799.7367667807</v>
      </c>
      <c r="BG308" s="134"/>
      <c r="BH308" s="61">
        <f t="shared" si="214"/>
        <v>45800335.097116373</v>
      </c>
      <c r="BJ308" s="67">
        <f t="shared" si="255"/>
        <v>2864540.5643449947</v>
      </c>
      <c r="BK308" s="34">
        <f t="shared" si="256"/>
        <v>6.6716840704056188E-2</v>
      </c>
      <c r="BL308" s="61">
        <f t="shared" si="257"/>
        <v>151.95695529918808</v>
      </c>
      <c r="BN308" s="50">
        <v>248234.23800000004</v>
      </c>
      <c r="BO308" s="51">
        <v>147247.20000000001</v>
      </c>
      <c r="BP308" s="52">
        <f t="shared" si="215"/>
        <v>-100987.03800000003</v>
      </c>
      <c r="BR308" s="70">
        <f t="shared" si="216"/>
        <v>45699348.059116371</v>
      </c>
      <c r="BS308" s="51"/>
      <c r="BT308" s="6">
        <v>992</v>
      </c>
      <c r="BU308" s="6" t="s">
        <v>293</v>
      </c>
      <c r="BV308" s="7">
        <v>18851</v>
      </c>
      <c r="BW308" s="7">
        <v>38628652.929413617</v>
      </c>
      <c r="BX308" s="7">
        <v>5338154.8659649305</v>
      </c>
      <c r="BY308" s="53">
        <v>-1077026</v>
      </c>
      <c r="CA308" s="37">
        <f t="shared" si="217"/>
        <v>37551626.929413617</v>
      </c>
      <c r="CB308" s="132"/>
      <c r="CC308" s="61">
        <v>8193799.7367667807</v>
      </c>
      <c r="CD308" s="134"/>
      <c r="CE308" s="61">
        <f t="shared" si="218"/>
        <v>45745426.666180395</v>
      </c>
      <c r="CG308" s="67">
        <f t="shared" si="219"/>
        <v>2809632.1334090158</v>
      </c>
      <c r="CH308" s="34">
        <f t="shared" si="220"/>
        <v>6.5437990934685566E-2</v>
      </c>
      <c r="CI308" s="61">
        <f t="shared" si="259"/>
        <v>149.0441957142335</v>
      </c>
      <c r="CK308" s="50">
        <v>248234.23800000004</v>
      </c>
      <c r="CL308" s="51">
        <v>147247.20000000001</v>
      </c>
      <c r="CM308" s="52">
        <f t="shared" si="221"/>
        <v>-100987.03800000003</v>
      </c>
      <c r="CO308" s="70">
        <f t="shared" si="222"/>
        <v>45644439.628180392</v>
      </c>
      <c r="CP308" s="51"/>
      <c r="CQ308" s="6">
        <v>992</v>
      </c>
      <c r="CR308" s="6" t="s">
        <v>293</v>
      </c>
      <c r="CS308" s="7">
        <v>18851</v>
      </c>
      <c r="CT308" s="7">
        <v>37683529.021107838</v>
      </c>
      <c r="CU308" s="7">
        <v>5338154.8659649305</v>
      </c>
      <c r="CV308" s="53">
        <v>-1077026</v>
      </c>
      <c r="CX308" s="37">
        <f t="shared" si="223"/>
        <v>36606503.021107838</v>
      </c>
      <c r="CY308" s="132"/>
      <c r="CZ308" s="61">
        <v>8193799.7367667807</v>
      </c>
      <c r="DA308" s="134"/>
      <c r="DB308" s="61">
        <f t="shared" si="224"/>
        <v>44800302.757874615</v>
      </c>
      <c r="DD308" s="67">
        <f t="shared" si="225"/>
        <v>1864508.2251032367</v>
      </c>
      <c r="DE308" s="34">
        <f t="shared" si="226"/>
        <v>4.3425497196287431E-2</v>
      </c>
      <c r="DF308" s="61">
        <f t="shared" si="258"/>
        <v>98.907656097991449</v>
      </c>
      <c r="DH308" s="50">
        <v>248234.23800000004</v>
      </c>
      <c r="DI308" s="51">
        <v>147247.20000000001</v>
      </c>
      <c r="DJ308" s="52">
        <f t="shared" si="227"/>
        <v>-100987.03800000003</v>
      </c>
      <c r="DL308" s="70">
        <f t="shared" si="228"/>
        <v>44699315.719874613</v>
      </c>
      <c r="DM308" s="51"/>
      <c r="DN308" s="6">
        <v>992</v>
      </c>
      <c r="DO308" s="6" t="s">
        <v>293</v>
      </c>
      <c r="DP308" s="7">
        <v>18851</v>
      </c>
      <c r="DQ308" s="7">
        <v>37796471.359601125</v>
      </c>
      <c r="DR308" s="7">
        <v>5321368.2380435392</v>
      </c>
      <c r="DS308" s="53">
        <v>-1077026</v>
      </c>
      <c r="DU308" s="37">
        <f t="shared" si="229"/>
        <v>36719445.359601125</v>
      </c>
      <c r="DV308" s="132"/>
      <c r="DW308" s="61">
        <v>8239452.3285076115</v>
      </c>
      <c r="DX308" s="134"/>
      <c r="DY308" s="61">
        <f t="shared" si="230"/>
        <v>44958897.688108735</v>
      </c>
      <c r="EA308" s="67">
        <f t="shared" si="231"/>
        <v>2023103.155337356</v>
      </c>
      <c r="EB308" s="34">
        <f t="shared" si="232"/>
        <v>4.7119266741254613E-2</v>
      </c>
      <c r="EC308" s="61">
        <f t="shared" si="233"/>
        <v>107.32073393121617</v>
      </c>
      <c r="EE308" s="50">
        <v>248234.23800000004</v>
      </c>
      <c r="EF308" s="51">
        <v>147247.20000000001</v>
      </c>
      <c r="EG308" s="52">
        <f t="shared" si="234"/>
        <v>-100987.03800000003</v>
      </c>
      <c r="EI308" s="70">
        <f t="shared" si="235"/>
        <v>44857910.650108732</v>
      </c>
      <c r="EJ308" s="51"/>
      <c r="EK308" s="6">
        <v>992</v>
      </c>
      <c r="EL308" s="6" t="s">
        <v>293</v>
      </c>
      <c r="EM308" s="7">
        <v>18851</v>
      </c>
      <c r="EN308" s="7">
        <v>38703355.786613524</v>
      </c>
      <c r="EO308" s="7">
        <v>5321368.2380435392</v>
      </c>
      <c r="EP308" s="53">
        <v>-1077026</v>
      </c>
      <c r="ER308" s="37">
        <v>37626329.786613524</v>
      </c>
      <c r="ES308" s="132"/>
      <c r="ET308" s="61">
        <v>8239452.3285076115</v>
      </c>
      <c r="EU308" s="134"/>
      <c r="EV308" s="61">
        <v>45865782.115121134</v>
      </c>
      <c r="EX308" s="67">
        <v>3757391.2623497546</v>
      </c>
      <c r="EY308" s="34">
        <v>8.9231414125682751E-2</v>
      </c>
      <c r="EZ308" s="61">
        <v>199.32052741763061</v>
      </c>
      <c r="FB308" s="50">
        <v>248234.23800000004</v>
      </c>
      <c r="FC308" s="51">
        <v>147247.20000000001</v>
      </c>
      <c r="FD308" s="52">
        <v>-100987.03800000003</v>
      </c>
      <c r="FF308" s="70">
        <v>45764795.077121131</v>
      </c>
      <c r="FG308" s="51"/>
      <c r="FH308" s="6">
        <v>992</v>
      </c>
      <c r="FI308" s="6" t="s">
        <v>293</v>
      </c>
      <c r="FJ308" s="7">
        <v>18851</v>
      </c>
      <c r="FK308" s="7">
        <v>38661073.551846907</v>
      </c>
      <c r="FL308" s="7">
        <v>5284974.8062396683</v>
      </c>
      <c r="FM308" s="53">
        <v>-1077026</v>
      </c>
      <c r="FO308" s="37">
        <v>37584047.551846907</v>
      </c>
      <c r="FP308" s="132"/>
      <c r="FQ308" s="134">
        <v>8239452.3285076115</v>
      </c>
      <c r="FS308" s="67">
        <v>3715109.0275831372</v>
      </c>
      <c r="FT308" s="34">
        <v>8.822728563940424E-2</v>
      </c>
      <c r="FU308" s="61">
        <v>197.07755703056267</v>
      </c>
      <c r="FW308" s="6">
        <v>992</v>
      </c>
      <c r="FX308" s="6" t="s">
        <v>293</v>
      </c>
      <c r="FY308" s="7">
        <v>18851</v>
      </c>
      <c r="FZ308" s="7">
        <v>46612082.826758184</v>
      </c>
      <c r="GA308" s="7">
        <v>5445208.7415992497</v>
      </c>
      <c r="GB308" s="53">
        <v>-1077026</v>
      </c>
      <c r="GD308" s="37">
        <f t="shared" si="236"/>
        <v>45535056.826758184</v>
      </c>
      <c r="GF308" s="67">
        <f t="shared" si="237"/>
        <v>2599262.2939868048</v>
      </c>
      <c r="GG308" s="34">
        <f t="shared" si="238"/>
        <v>6.0538353191598199E-2</v>
      </c>
      <c r="GH308" s="61">
        <f t="shared" si="239"/>
        <v>137.88458405319636</v>
      </c>
      <c r="GJ308" s="50">
        <v>203756.48813800002</v>
      </c>
      <c r="GK308" s="51">
        <v>116162.992</v>
      </c>
      <c r="GL308" s="52">
        <f t="shared" si="240"/>
        <v>-87593.496138000017</v>
      </c>
      <c r="GN308" s="70">
        <f t="shared" si="241"/>
        <v>45447463.330620185</v>
      </c>
      <c r="GO308" s="51"/>
      <c r="GP308" s="125">
        <v>13</v>
      </c>
      <c r="GQ308" s="51"/>
      <c r="GR308" s="106" t="s">
        <v>1200</v>
      </c>
      <c r="GS308" s="88">
        <v>19144</v>
      </c>
      <c r="GT308" s="88">
        <v>44012820.532771379</v>
      </c>
      <c r="GU308" s="88">
        <v>5206454.9365640478</v>
      </c>
      <c r="GV308" s="88">
        <v>-1077026</v>
      </c>
      <c r="GX308" s="97">
        <f t="shared" si="242"/>
        <v>42935794.532771379</v>
      </c>
      <c r="GZ308" s="88">
        <v>-87593.496138000017</v>
      </c>
      <c r="HB308" s="97">
        <f t="shared" si="243"/>
        <v>42848201.03663338</v>
      </c>
      <c r="HD308" s="110">
        <v>992</v>
      </c>
      <c r="HE308" s="53"/>
    </row>
    <row r="309" spans="1:213" x14ac:dyDescent="0.25">
      <c r="S309" s="85"/>
      <c r="T309" s="85"/>
      <c r="AQ309" s="85"/>
      <c r="AR309" s="85"/>
      <c r="BN309" s="85"/>
      <c r="BO309" s="85"/>
      <c r="CK309" s="85"/>
      <c r="CL309" s="85"/>
      <c r="DH309" s="85"/>
      <c r="DI309" s="85"/>
      <c r="EE309" s="85"/>
      <c r="EF309" s="85"/>
      <c r="FB309" s="85"/>
      <c r="FC309" s="85"/>
      <c r="GJ309" s="85"/>
      <c r="GK309" s="85"/>
    </row>
    <row r="310" spans="1:213" x14ac:dyDescent="0.25">
      <c r="A310" s="6">
        <v>90011361</v>
      </c>
      <c r="B310" s="6" t="s">
        <v>365</v>
      </c>
      <c r="C310" s="7"/>
      <c r="D310" s="7"/>
      <c r="E310" s="7"/>
      <c r="F310" s="53">
        <v>20066</v>
      </c>
      <c r="H310" s="37"/>
      <c r="I310" s="132"/>
      <c r="J310" s="61"/>
      <c r="K310" s="134"/>
      <c r="L310" s="134"/>
      <c r="M310" s="190"/>
      <c r="O310" s="67"/>
      <c r="Q310" s="61"/>
      <c r="S310" s="50"/>
      <c r="T310" s="51"/>
      <c r="U310" s="52">
        <v>0</v>
      </c>
      <c r="W310" s="50">
        <v>20066</v>
      </c>
      <c r="X310" s="52">
        <f t="shared" si="250"/>
        <v>1672.1666666666667</v>
      </c>
      <c r="Y310" s="51"/>
      <c r="AB310" s="7"/>
      <c r="AC310" s="7"/>
      <c r="AD310" s="7"/>
      <c r="AE310" s="53"/>
      <c r="AG310" s="37"/>
      <c r="AH310" s="132"/>
      <c r="AI310" s="61"/>
      <c r="AJ310" s="134"/>
      <c r="AK310" s="61"/>
      <c r="AM310" s="67"/>
      <c r="AO310" s="61"/>
      <c r="AQ310" s="50"/>
      <c r="AR310" s="51"/>
      <c r="AS310" s="52"/>
      <c r="AU310" s="70"/>
      <c r="AV310" s="51"/>
      <c r="AY310" s="7"/>
      <c r="AZ310" s="7"/>
      <c r="BA310" s="7"/>
      <c r="BB310" s="53"/>
      <c r="BD310" s="37"/>
      <c r="BE310" s="132"/>
      <c r="BF310" s="61"/>
      <c r="BG310" s="134"/>
      <c r="BH310" s="61"/>
      <c r="BJ310" s="67"/>
      <c r="BL310" s="61"/>
      <c r="BN310" s="50"/>
      <c r="BO310" s="51"/>
      <c r="BP310" s="52"/>
      <c r="BR310" s="70"/>
      <c r="BS310" s="51"/>
      <c r="BV310" s="7"/>
      <c r="BW310" s="7"/>
      <c r="BX310" s="7"/>
      <c r="BY310" s="53"/>
      <c r="CA310" s="37"/>
      <c r="CB310" s="132"/>
      <c r="CC310" s="61"/>
      <c r="CD310" s="134"/>
      <c r="CE310" s="61"/>
      <c r="CG310" s="67"/>
      <c r="CI310" s="61"/>
      <c r="CK310" s="50"/>
      <c r="CL310" s="51"/>
      <c r="CM310" s="52"/>
      <c r="CO310" s="70"/>
      <c r="CP310" s="51"/>
      <c r="CS310" s="7"/>
      <c r="CT310" s="7"/>
      <c r="CU310" s="7"/>
      <c r="CV310" s="53"/>
      <c r="CX310" s="37"/>
      <c r="CY310" s="132"/>
      <c r="CZ310" s="61"/>
      <c r="DA310" s="134"/>
      <c r="DB310" s="61"/>
      <c r="DD310" s="67"/>
      <c r="DF310" s="61"/>
      <c r="DH310" s="50"/>
      <c r="DI310" s="51"/>
      <c r="DJ310" s="52"/>
      <c r="DL310" s="70"/>
      <c r="DM310" s="51"/>
      <c r="DP310" s="7"/>
      <c r="DQ310" s="7"/>
      <c r="DR310" s="7"/>
      <c r="DS310" s="53"/>
      <c r="DU310" s="37"/>
      <c r="DV310" s="132"/>
      <c r="DW310" s="61"/>
      <c r="DX310" s="134"/>
      <c r="DY310" s="61"/>
      <c r="EA310" s="67"/>
      <c r="EC310" s="61"/>
      <c r="EE310" s="50"/>
      <c r="EF310" s="51"/>
      <c r="EG310" s="52"/>
      <c r="EI310" s="70"/>
      <c r="EJ310" s="51"/>
      <c r="EM310" s="7"/>
      <c r="EN310" s="7"/>
      <c r="EO310" s="7"/>
      <c r="EP310" s="53"/>
      <c r="ER310" s="37"/>
      <c r="ES310" s="132"/>
      <c r="ET310" s="61"/>
      <c r="EU310" s="134"/>
      <c r="EV310" s="61"/>
      <c r="EX310" s="67"/>
      <c r="EZ310" s="61"/>
      <c r="FB310" s="50"/>
      <c r="FC310" s="51"/>
      <c r="FD310" s="52"/>
      <c r="FF310" s="70"/>
      <c r="FG310" s="51"/>
      <c r="FJ310" s="7"/>
      <c r="FK310" s="7"/>
      <c r="FL310" s="7"/>
      <c r="FM310" s="53"/>
      <c r="FO310" s="37"/>
      <c r="FP310" s="132"/>
      <c r="FQ310" s="134"/>
      <c r="FS310" s="67"/>
      <c r="FU310" s="61"/>
      <c r="FY310" s="7"/>
      <c r="FZ310" s="7"/>
      <c r="GA310" s="7"/>
      <c r="GB310" s="53"/>
      <c r="GD310" s="37"/>
      <c r="GF310" s="67"/>
      <c r="GH310" s="61"/>
      <c r="GJ310" s="50"/>
      <c r="GK310" s="51"/>
      <c r="GL310" s="52"/>
      <c r="GN310" s="70"/>
      <c r="GO310" s="51"/>
      <c r="GP310" s="125"/>
      <c r="GQ310" s="51"/>
      <c r="HE310" s="53"/>
    </row>
    <row r="311" spans="1:213" x14ac:dyDescent="0.25">
      <c r="A311" s="6">
        <v>90001461</v>
      </c>
      <c r="B311" s="6" t="s">
        <v>366</v>
      </c>
      <c r="C311" s="7"/>
      <c r="D311" s="7"/>
      <c r="E311" s="7"/>
      <c r="F311" s="53">
        <v>2711007</v>
      </c>
      <c r="H311" s="37"/>
      <c r="I311" s="132"/>
      <c r="J311" s="61"/>
      <c r="K311" s="134"/>
      <c r="L311" s="134"/>
      <c r="M311" s="190"/>
      <c r="O311" s="67"/>
      <c r="Q311" s="61"/>
      <c r="S311" s="50"/>
      <c r="T311" s="51"/>
      <c r="U311" s="52">
        <v>0</v>
      </c>
      <c r="W311" s="50">
        <v>2711007</v>
      </c>
      <c r="X311" s="52">
        <f t="shared" si="250"/>
        <v>225917.25</v>
      </c>
      <c r="Y311" s="51"/>
      <c r="AB311" s="7"/>
      <c r="AC311" s="7"/>
      <c r="AD311" s="7"/>
      <c r="AE311" s="53"/>
      <c r="AG311" s="37"/>
      <c r="AH311" s="132"/>
      <c r="AI311" s="61"/>
      <c r="AJ311" s="134"/>
      <c r="AK311" s="61"/>
      <c r="AM311" s="67"/>
      <c r="AO311" s="61"/>
      <c r="AQ311" s="50"/>
      <c r="AR311" s="51"/>
      <c r="AS311" s="52"/>
      <c r="AU311" s="70"/>
      <c r="AV311" s="51"/>
      <c r="AY311" s="7"/>
      <c r="AZ311" s="7"/>
      <c r="BA311" s="7"/>
      <c r="BB311" s="53"/>
      <c r="BD311" s="37"/>
      <c r="BE311" s="132"/>
      <c r="BF311" s="61"/>
      <c r="BG311" s="134"/>
      <c r="BH311" s="61"/>
      <c r="BJ311" s="67"/>
      <c r="BL311" s="61"/>
      <c r="BN311" s="50"/>
      <c r="BO311" s="51"/>
      <c r="BP311" s="52"/>
      <c r="BR311" s="70"/>
      <c r="BS311" s="51"/>
      <c r="BV311" s="7"/>
      <c r="BW311" s="7"/>
      <c r="BX311" s="7"/>
      <c r="BY311" s="53"/>
      <c r="CA311" s="37"/>
      <c r="CB311" s="132"/>
      <c r="CC311" s="61"/>
      <c r="CD311" s="134"/>
      <c r="CE311" s="61"/>
      <c r="CG311" s="67"/>
      <c r="CI311" s="61"/>
      <c r="CK311" s="50"/>
      <c r="CL311" s="51"/>
      <c r="CM311" s="52"/>
      <c r="CO311" s="70"/>
      <c r="CP311" s="51"/>
      <c r="CS311" s="7"/>
      <c r="CT311" s="7"/>
      <c r="CU311" s="7"/>
      <c r="CV311" s="53"/>
      <c r="CX311" s="37"/>
      <c r="CY311" s="132"/>
      <c r="CZ311" s="61"/>
      <c r="DA311" s="134"/>
      <c r="DB311" s="61"/>
      <c r="DD311" s="67"/>
      <c r="DF311" s="61"/>
      <c r="DH311" s="50"/>
      <c r="DI311" s="51"/>
      <c r="DJ311" s="52"/>
      <c r="DL311" s="70"/>
      <c r="DM311" s="51"/>
      <c r="DP311" s="7"/>
      <c r="DQ311" s="7"/>
      <c r="DR311" s="7"/>
      <c r="DS311" s="53"/>
      <c r="DU311" s="37"/>
      <c r="DV311" s="132"/>
      <c r="DW311" s="61"/>
      <c r="DX311" s="134"/>
      <c r="DY311" s="61"/>
      <c r="EA311" s="67"/>
      <c r="EC311" s="61"/>
      <c r="EE311" s="50"/>
      <c r="EF311" s="51"/>
      <c r="EG311" s="52"/>
      <c r="EI311" s="70"/>
      <c r="EJ311" s="51"/>
      <c r="EM311" s="7"/>
      <c r="EN311" s="7"/>
      <c r="EO311" s="7"/>
      <c r="EP311" s="53"/>
      <c r="ER311" s="37"/>
      <c r="ES311" s="132"/>
      <c r="ET311" s="61"/>
      <c r="EU311" s="134"/>
      <c r="EV311" s="61"/>
      <c r="EX311" s="67"/>
      <c r="EZ311" s="61"/>
      <c r="FB311" s="50"/>
      <c r="FC311" s="51"/>
      <c r="FD311" s="52"/>
      <c r="FF311" s="70"/>
      <c r="FG311" s="51"/>
      <c r="FJ311" s="7"/>
      <c r="FK311" s="7"/>
      <c r="FL311" s="7"/>
      <c r="FM311" s="53"/>
      <c r="FO311" s="37"/>
      <c r="FP311" s="132"/>
      <c r="FQ311" s="134"/>
      <c r="FS311" s="67"/>
      <c r="FU311" s="61"/>
      <c r="FY311" s="7"/>
      <c r="FZ311" s="7"/>
      <c r="GA311" s="7"/>
      <c r="GB311" s="53"/>
      <c r="GD311" s="37"/>
      <c r="GF311" s="67"/>
      <c r="GH311" s="61"/>
      <c r="GJ311" s="50"/>
      <c r="GK311" s="51"/>
      <c r="GL311" s="52"/>
      <c r="GN311" s="70"/>
      <c r="GO311" s="51"/>
      <c r="GP311" s="125"/>
      <c r="GQ311" s="51"/>
      <c r="HE311" s="53"/>
    </row>
    <row r="312" spans="1:213" x14ac:dyDescent="0.25">
      <c r="A312" s="6">
        <v>90053361</v>
      </c>
      <c r="B312" s="6" t="s">
        <v>367</v>
      </c>
      <c r="C312" s="7"/>
      <c r="D312" s="7"/>
      <c r="E312" s="7"/>
      <c r="F312" s="53">
        <v>30769464</v>
      </c>
      <c r="H312" s="37"/>
      <c r="I312" s="132"/>
      <c r="J312" s="61"/>
      <c r="K312" s="134"/>
      <c r="L312" s="134"/>
      <c r="M312" s="190"/>
      <c r="O312" s="67"/>
      <c r="Q312" s="61"/>
      <c r="S312" s="50"/>
      <c r="T312" s="51"/>
      <c r="U312" s="52">
        <v>0</v>
      </c>
      <c r="W312" s="50">
        <v>30769464</v>
      </c>
      <c r="X312" s="52">
        <f t="shared" si="250"/>
        <v>2564122</v>
      </c>
      <c r="Y312" s="51"/>
      <c r="AB312" s="7"/>
      <c r="AC312" s="7"/>
      <c r="AD312" s="7"/>
      <c r="AE312" s="53"/>
      <c r="AG312" s="37"/>
      <c r="AH312" s="132"/>
      <c r="AI312" s="61"/>
      <c r="AJ312" s="134"/>
      <c r="AK312" s="61"/>
      <c r="AM312" s="67"/>
      <c r="AO312" s="61"/>
      <c r="AQ312" s="50"/>
      <c r="AR312" s="51"/>
      <c r="AS312" s="52"/>
      <c r="AU312" s="70"/>
      <c r="AV312" s="51"/>
      <c r="AY312" s="7"/>
      <c r="AZ312" s="7"/>
      <c r="BA312" s="7"/>
      <c r="BB312" s="53"/>
      <c r="BD312" s="37"/>
      <c r="BE312" s="132"/>
      <c r="BF312" s="61"/>
      <c r="BG312" s="134"/>
      <c r="BH312" s="61"/>
      <c r="BJ312" s="67"/>
      <c r="BL312" s="61"/>
      <c r="BN312" s="50"/>
      <c r="BO312" s="51"/>
      <c r="BP312" s="52"/>
      <c r="BR312" s="70"/>
      <c r="BS312" s="51"/>
      <c r="BV312" s="7"/>
      <c r="BW312" s="7"/>
      <c r="BX312" s="7"/>
      <c r="BY312" s="53"/>
      <c r="CA312" s="37"/>
      <c r="CB312" s="132"/>
      <c r="CC312" s="61"/>
      <c r="CD312" s="134"/>
      <c r="CE312" s="61"/>
      <c r="CG312" s="67"/>
      <c r="CI312" s="61"/>
      <c r="CK312" s="50"/>
      <c r="CL312" s="51"/>
      <c r="CM312" s="52"/>
      <c r="CO312" s="70"/>
      <c r="CP312" s="51"/>
      <c r="CS312" s="7"/>
      <c r="CT312" s="7"/>
      <c r="CU312" s="7"/>
      <c r="CV312" s="53"/>
      <c r="CX312" s="37"/>
      <c r="CY312" s="132"/>
      <c r="CZ312" s="61"/>
      <c r="DA312" s="134"/>
      <c r="DB312" s="61"/>
      <c r="DD312" s="67"/>
      <c r="DF312" s="61"/>
      <c r="DH312" s="50"/>
      <c r="DI312" s="51"/>
      <c r="DJ312" s="52"/>
      <c r="DL312" s="70"/>
      <c r="DM312" s="51"/>
      <c r="DP312" s="7"/>
      <c r="DQ312" s="7"/>
      <c r="DR312" s="7"/>
      <c r="DS312" s="53"/>
      <c r="DU312" s="37"/>
      <c r="DV312" s="132"/>
      <c r="DW312" s="61"/>
      <c r="DX312" s="134"/>
      <c r="DY312" s="61"/>
      <c r="EA312" s="67"/>
      <c r="EC312" s="61"/>
      <c r="EE312" s="50"/>
      <c r="EF312" s="51"/>
      <c r="EG312" s="52"/>
      <c r="EI312" s="70"/>
      <c r="EJ312" s="51"/>
      <c r="EM312" s="7"/>
      <c r="EN312" s="7"/>
      <c r="EO312" s="7"/>
      <c r="EP312" s="53"/>
      <c r="ER312" s="37"/>
      <c r="ES312" s="132"/>
      <c r="ET312" s="61"/>
      <c r="EU312" s="134"/>
      <c r="EV312" s="61"/>
      <c r="EX312" s="67"/>
      <c r="EZ312" s="61"/>
      <c r="FB312" s="50"/>
      <c r="FC312" s="51"/>
      <c r="FD312" s="52"/>
      <c r="FF312" s="70"/>
      <c r="FG312" s="51"/>
      <c r="FJ312" s="7"/>
      <c r="FK312" s="7"/>
      <c r="FL312" s="7"/>
      <c r="FM312" s="53"/>
      <c r="FO312" s="37"/>
      <c r="FP312" s="132"/>
      <c r="FQ312" s="134"/>
      <c r="FS312" s="67"/>
      <c r="FU312" s="61"/>
      <c r="FY312" s="7"/>
      <c r="FZ312" s="7"/>
      <c r="GA312" s="7"/>
      <c r="GB312" s="53"/>
      <c r="GD312" s="37"/>
      <c r="GF312" s="67"/>
      <c r="GH312" s="61"/>
      <c r="GJ312" s="50"/>
      <c r="GK312" s="51"/>
      <c r="GL312" s="52"/>
      <c r="GN312" s="70"/>
      <c r="GO312" s="51"/>
      <c r="GP312" s="125"/>
      <c r="GQ312" s="51"/>
      <c r="HE312" s="53"/>
    </row>
    <row r="313" spans="1:213" x14ac:dyDescent="0.25">
      <c r="A313" s="6">
        <v>90082041</v>
      </c>
      <c r="B313" s="6" t="s">
        <v>368</v>
      </c>
      <c r="C313" s="7"/>
      <c r="D313" s="7"/>
      <c r="E313" s="7"/>
      <c r="F313" s="53">
        <v>258621</v>
      </c>
      <c r="H313" s="37"/>
      <c r="I313" s="132"/>
      <c r="J313" s="61"/>
      <c r="K313" s="134"/>
      <c r="L313" s="134"/>
      <c r="M313" s="190"/>
      <c r="O313" s="67"/>
      <c r="Q313" s="61"/>
      <c r="S313" s="50"/>
      <c r="T313" s="51"/>
      <c r="U313" s="52">
        <v>0</v>
      </c>
      <c r="W313" s="50">
        <v>258621</v>
      </c>
      <c r="X313" s="52">
        <f t="shared" si="250"/>
        <v>21551.75</v>
      </c>
      <c r="Y313" s="51"/>
      <c r="AB313" s="7"/>
      <c r="AC313" s="7"/>
      <c r="AD313" s="7"/>
      <c r="AE313" s="53"/>
      <c r="AG313" s="37"/>
      <c r="AH313" s="132"/>
      <c r="AI313" s="61"/>
      <c r="AJ313" s="134"/>
      <c r="AK313" s="61"/>
      <c r="AM313" s="67"/>
      <c r="AO313" s="61"/>
      <c r="AQ313" s="50"/>
      <c r="AR313" s="51"/>
      <c r="AS313" s="52"/>
      <c r="AU313" s="70"/>
      <c r="AV313" s="51"/>
      <c r="AY313" s="7"/>
      <c r="AZ313" s="7"/>
      <c r="BA313" s="7"/>
      <c r="BB313" s="53"/>
      <c r="BD313" s="37"/>
      <c r="BE313" s="132"/>
      <c r="BF313" s="61"/>
      <c r="BG313" s="134"/>
      <c r="BH313" s="61"/>
      <c r="BJ313" s="67"/>
      <c r="BL313" s="61"/>
      <c r="BN313" s="50"/>
      <c r="BO313" s="51"/>
      <c r="BP313" s="52"/>
      <c r="BR313" s="70"/>
      <c r="BS313" s="51"/>
      <c r="BV313" s="7"/>
      <c r="BW313" s="7"/>
      <c r="BX313" s="7"/>
      <c r="BY313" s="53"/>
      <c r="CA313" s="37"/>
      <c r="CB313" s="132"/>
      <c r="CC313" s="61"/>
      <c r="CD313" s="134"/>
      <c r="CE313" s="61"/>
      <c r="CG313" s="67"/>
      <c r="CI313" s="61"/>
      <c r="CK313" s="50"/>
      <c r="CL313" s="51"/>
      <c r="CM313" s="52"/>
      <c r="CO313" s="70"/>
      <c r="CP313" s="51"/>
      <c r="CS313" s="7"/>
      <c r="CT313" s="7"/>
      <c r="CU313" s="7"/>
      <c r="CV313" s="53"/>
      <c r="CX313" s="37"/>
      <c r="CY313" s="132"/>
      <c r="CZ313" s="61"/>
      <c r="DA313" s="134"/>
      <c r="DB313" s="61"/>
      <c r="DD313" s="67"/>
      <c r="DF313" s="61"/>
      <c r="DH313" s="50"/>
      <c r="DI313" s="51"/>
      <c r="DJ313" s="52"/>
      <c r="DL313" s="70"/>
      <c r="DM313" s="51"/>
      <c r="DP313" s="7"/>
      <c r="DQ313" s="7"/>
      <c r="DR313" s="7"/>
      <c r="DS313" s="53"/>
      <c r="DU313" s="37"/>
      <c r="DV313" s="132"/>
      <c r="DW313" s="61"/>
      <c r="DX313" s="134"/>
      <c r="DY313" s="61"/>
      <c r="EA313" s="67"/>
      <c r="EC313" s="61"/>
      <c r="EE313" s="50"/>
      <c r="EF313" s="51"/>
      <c r="EG313" s="52"/>
      <c r="EI313" s="70"/>
      <c r="EJ313" s="51"/>
      <c r="EM313" s="7"/>
      <c r="EN313" s="7"/>
      <c r="EO313" s="7"/>
      <c r="EP313" s="53"/>
      <c r="ER313" s="37"/>
      <c r="ES313" s="132"/>
      <c r="ET313" s="61"/>
      <c r="EU313" s="134"/>
      <c r="EV313" s="61"/>
      <c r="EX313" s="67"/>
      <c r="EZ313" s="61"/>
      <c r="FB313" s="50"/>
      <c r="FC313" s="51"/>
      <c r="FD313" s="52"/>
      <c r="FF313" s="70"/>
      <c r="FG313" s="51"/>
      <c r="FJ313" s="7"/>
      <c r="FK313" s="7"/>
      <c r="FL313" s="7"/>
      <c r="FM313" s="53"/>
      <c r="FO313" s="37"/>
      <c r="FP313" s="132"/>
      <c r="FQ313" s="134"/>
      <c r="FS313" s="67"/>
      <c r="FU313" s="61"/>
      <c r="FY313" s="7"/>
      <c r="FZ313" s="7"/>
      <c r="GA313" s="7"/>
      <c r="GB313" s="53"/>
      <c r="GD313" s="37"/>
      <c r="GF313" s="67"/>
      <c r="GH313" s="61"/>
      <c r="GJ313" s="50"/>
      <c r="GK313" s="51"/>
      <c r="GL313" s="52"/>
      <c r="GN313" s="70"/>
      <c r="GO313" s="51"/>
      <c r="GP313" s="125"/>
      <c r="GQ313" s="51"/>
      <c r="HE313" s="53"/>
    </row>
    <row r="314" spans="1:213" x14ac:dyDescent="0.25">
      <c r="A314" s="6">
        <v>90020931</v>
      </c>
      <c r="B314" s="6" t="s">
        <v>369</v>
      </c>
      <c r="C314" s="7"/>
      <c r="D314" s="7"/>
      <c r="E314" s="7"/>
      <c r="F314" s="53">
        <v>1605981</v>
      </c>
      <c r="H314" s="37"/>
      <c r="I314" s="132"/>
      <c r="J314" s="61"/>
      <c r="K314" s="134"/>
      <c r="L314" s="134"/>
      <c r="M314" s="190"/>
      <c r="O314" s="67"/>
      <c r="Q314" s="61"/>
      <c r="S314" s="50"/>
      <c r="T314" s="51"/>
      <c r="U314" s="52">
        <v>0</v>
      </c>
      <c r="W314" s="50">
        <v>1605981</v>
      </c>
      <c r="X314" s="52">
        <f t="shared" si="250"/>
        <v>133831.75</v>
      </c>
      <c r="Y314" s="51"/>
      <c r="AB314" s="7"/>
      <c r="AC314" s="7"/>
      <c r="AD314" s="7"/>
      <c r="AE314" s="53"/>
      <c r="AG314" s="37"/>
      <c r="AH314" s="132"/>
      <c r="AI314" s="61"/>
      <c r="AJ314" s="134"/>
      <c r="AK314" s="61"/>
      <c r="AM314" s="67"/>
      <c r="AO314" s="61"/>
      <c r="AQ314" s="50"/>
      <c r="AR314" s="51"/>
      <c r="AS314" s="52"/>
      <c r="AU314" s="70"/>
      <c r="AV314" s="51"/>
      <c r="AY314" s="7"/>
      <c r="AZ314" s="7"/>
      <c r="BA314" s="7"/>
      <c r="BB314" s="53"/>
      <c r="BD314" s="37"/>
      <c r="BE314" s="132"/>
      <c r="BF314" s="61"/>
      <c r="BG314" s="134"/>
      <c r="BH314" s="61"/>
      <c r="BJ314" s="67"/>
      <c r="BL314" s="61"/>
      <c r="BN314" s="50"/>
      <c r="BO314" s="51"/>
      <c r="BP314" s="52"/>
      <c r="BR314" s="70"/>
      <c r="BS314" s="51"/>
      <c r="BV314" s="7"/>
      <c r="BW314" s="7"/>
      <c r="BX314" s="7"/>
      <c r="BY314" s="53"/>
      <c r="CA314" s="37"/>
      <c r="CB314" s="132"/>
      <c r="CC314" s="61"/>
      <c r="CD314" s="134"/>
      <c r="CE314" s="61"/>
      <c r="CG314" s="67"/>
      <c r="CI314" s="61"/>
      <c r="CK314" s="50"/>
      <c r="CL314" s="51"/>
      <c r="CM314" s="52"/>
      <c r="CO314" s="70"/>
      <c r="CP314" s="51"/>
      <c r="CS314" s="7"/>
      <c r="CT314" s="7"/>
      <c r="CU314" s="7"/>
      <c r="CV314" s="53"/>
      <c r="CX314" s="37"/>
      <c r="CY314" s="132"/>
      <c r="CZ314" s="61"/>
      <c r="DA314" s="134"/>
      <c r="DB314" s="61"/>
      <c r="DD314" s="67"/>
      <c r="DF314" s="61"/>
      <c r="DH314" s="50"/>
      <c r="DI314" s="51"/>
      <c r="DJ314" s="52"/>
      <c r="DL314" s="70"/>
      <c r="DM314" s="51"/>
      <c r="DP314" s="7"/>
      <c r="DQ314" s="7"/>
      <c r="DR314" s="7"/>
      <c r="DS314" s="53"/>
      <c r="DU314" s="37"/>
      <c r="DV314" s="132"/>
      <c r="DW314" s="61"/>
      <c r="DX314" s="134"/>
      <c r="DY314" s="61"/>
      <c r="EA314" s="67"/>
      <c r="EC314" s="61"/>
      <c r="EE314" s="50"/>
      <c r="EF314" s="51"/>
      <c r="EG314" s="52"/>
      <c r="EI314" s="70"/>
      <c r="EJ314" s="51"/>
      <c r="EM314" s="7"/>
      <c r="EN314" s="7"/>
      <c r="EO314" s="7"/>
      <c r="EP314" s="53"/>
      <c r="ER314" s="37"/>
      <c r="ES314" s="132"/>
      <c r="ET314" s="61"/>
      <c r="EU314" s="134"/>
      <c r="EV314" s="61"/>
      <c r="EX314" s="67"/>
      <c r="EZ314" s="61"/>
      <c r="FB314" s="50"/>
      <c r="FC314" s="51"/>
      <c r="FD314" s="52"/>
      <c r="FF314" s="70"/>
      <c r="FG314" s="51"/>
      <c r="FJ314" s="7"/>
      <c r="FK314" s="7"/>
      <c r="FL314" s="7"/>
      <c r="FM314" s="53"/>
      <c r="FO314" s="37"/>
      <c r="FP314" s="132"/>
      <c r="FQ314" s="134"/>
      <c r="FS314" s="67"/>
      <c r="FU314" s="61"/>
      <c r="FY314" s="7"/>
      <c r="FZ314" s="7"/>
      <c r="GA314" s="7"/>
      <c r="GB314" s="53"/>
      <c r="GD314" s="37"/>
      <c r="GF314" s="67"/>
      <c r="GH314" s="61"/>
      <c r="GJ314" s="50"/>
      <c r="GK314" s="51"/>
      <c r="GL314" s="52"/>
      <c r="GN314" s="70"/>
      <c r="GO314" s="51"/>
      <c r="GP314" s="125"/>
      <c r="GQ314" s="51"/>
      <c r="HE314" s="53"/>
    </row>
    <row r="315" spans="1:213" x14ac:dyDescent="0.25">
      <c r="A315" s="6">
        <v>90014501</v>
      </c>
      <c r="B315" s="6" t="s">
        <v>370</v>
      </c>
      <c r="C315" s="7"/>
      <c r="D315" s="7"/>
      <c r="E315" s="7"/>
      <c r="F315" s="53">
        <v>5189889</v>
      </c>
      <c r="H315" s="37"/>
      <c r="I315" s="132"/>
      <c r="J315" s="61"/>
      <c r="K315" s="134"/>
      <c r="L315" s="134"/>
      <c r="M315" s="190"/>
      <c r="O315" s="67"/>
      <c r="Q315" s="61"/>
      <c r="S315" s="50"/>
      <c r="T315" s="51"/>
      <c r="U315" s="52">
        <v>0</v>
      </c>
      <c r="W315" s="50">
        <v>5189889</v>
      </c>
      <c r="X315" s="52">
        <f t="shared" si="250"/>
        <v>432490.75</v>
      </c>
      <c r="Y315" s="51"/>
      <c r="AB315" s="7"/>
      <c r="AC315" s="7"/>
      <c r="AD315" s="7"/>
      <c r="AE315" s="53"/>
      <c r="AG315" s="37"/>
      <c r="AH315" s="132"/>
      <c r="AI315" s="61"/>
      <c r="AJ315" s="134"/>
      <c r="AK315" s="61"/>
      <c r="AM315" s="67"/>
      <c r="AO315" s="61"/>
      <c r="AQ315" s="50"/>
      <c r="AR315" s="51"/>
      <c r="AS315" s="52"/>
      <c r="AU315" s="70"/>
      <c r="AV315" s="51"/>
      <c r="AY315" s="7"/>
      <c r="AZ315" s="7"/>
      <c r="BA315" s="7"/>
      <c r="BB315" s="53"/>
      <c r="BD315" s="37"/>
      <c r="BE315" s="132"/>
      <c r="BF315" s="61"/>
      <c r="BG315" s="134"/>
      <c r="BH315" s="61"/>
      <c r="BJ315" s="67"/>
      <c r="BL315" s="61"/>
      <c r="BN315" s="50"/>
      <c r="BO315" s="51"/>
      <c r="BP315" s="52"/>
      <c r="BR315" s="70"/>
      <c r="BS315" s="51"/>
      <c r="BV315" s="7"/>
      <c r="BW315" s="7"/>
      <c r="BX315" s="7"/>
      <c r="BY315" s="53"/>
      <c r="CA315" s="37"/>
      <c r="CB315" s="132"/>
      <c r="CC315" s="61"/>
      <c r="CD315" s="134"/>
      <c r="CE315" s="61"/>
      <c r="CG315" s="67"/>
      <c r="CI315" s="61"/>
      <c r="CK315" s="50"/>
      <c r="CL315" s="51"/>
      <c r="CM315" s="52"/>
      <c r="CO315" s="70"/>
      <c r="CP315" s="51"/>
      <c r="CS315" s="7"/>
      <c r="CT315" s="7"/>
      <c r="CU315" s="7"/>
      <c r="CV315" s="53"/>
      <c r="CX315" s="37"/>
      <c r="CY315" s="132"/>
      <c r="CZ315" s="61"/>
      <c r="DA315" s="134"/>
      <c r="DB315" s="61"/>
      <c r="DD315" s="67"/>
      <c r="DF315" s="61"/>
      <c r="DH315" s="50"/>
      <c r="DI315" s="51"/>
      <c r="DJ315" s="52"/>
      <c r="DL315" s="70"/>
      <c r="DM315" s="51"/>
      <c r="DP315" s="7"/>
      <c r="DQ315" s="7"/>
      <c r="DR315" s="7"/>
      <c r="DS315" s="53"/>
      <c r="DU315" s="37"/>
      <c r="DV315" s="132"/>
      <c r="DW315" s="61"/>
      <c r="DX315" s="134"/>
      <c r="DY315" s="61"/>
      <c r="EA315" s="67"/>
      <c r="EC315" s="61"/>
      <c r="EE315" s="50"/>
      <c r="EF315" s="51"/>
      <c r="EG315" s="52"/>
      <c r="EI315" s="70"/>
      <c r="EJ315" s="51"/>
      <c r="EM315" s="7"/>
      <c r="EN315" s="7"/>
      <c r="EO315" s="7"/>
      <c r="EP315" s="53"/>
      <c r="ER315" s="37"/>
      <c r="ES315" s="132"/>
      <c r="ET315" s="61"/>
      <c r="EU315" s="134"/>
      <c r="EV315" s="61"/>
      <c r="EX315" s="67"/>
      <c r="EZ315" s="61"/>
      <c r="FB315" s="50"/>
      <c r="FC315" s="51"/>
      <c r="FD315" s="52"/>
      <c r="FF315" s="70"/>
      <c r="FG315" s="51"/>
      <c r="FJ315" s="7"/>
      <c r="FK315" s="7"/>
      <c r="FL315" s="7"/>
      <c r="FM315" s="53"/>
      <c r="FO315" s="37"/>
      <c r="FP315" s="132"/>
      <c r="FQ315" s="134"/>
      <c r="FS315" s="67"/>
      <c r="FU315" s="61"/>
      <c r="FY315" s="7"/>
      <c r="FZ315" s="7"/>
      <c r="GA315" s="7"/>
      <c r="GB315" s="53"/>
      <c r="GD315" s="37"/>
      <c r="GF315" s="67"/>
      <c r="GH315" s="61"/>
      <c r="GJ315" s="50"/>
      <c r="GK315" s="51"/>
      <c r="GL315" s="52"/>
      <c r="GN315" s="70"/>
      <c r="GO315" s="51"/>
      <c r="GP315" s="125"/>
      <c r="GQ315" s="51"/>
      <c r="HE315" s="53"/>
    </row>
    <row r="316" spans="1:213" x14ac:dyDescent="0.25">
      <c r="A316" s="6">
        <v>90013591</v>
      </c>
      <c r="B316" s="6" t="s">
        <v>372</v>
      </c>
      <c r="C316" s="7"/>
      <c r="D316" s="7"/>
      <c r="E316" s="7"/>
      <c r="F316" s="53">
        <v>3742362</v>
      </c>
      <c r="H316" s="37"/>
      <c r="I316" s="132"/>
      <c r="J316" s="61"/>
      <c r="K316" s="134"/>
      <c r="L316" s="134"/>
      <c r="M316" s="190"/>
      <c r="O316" s="67"/>
      <c r="Q316" s="61"/>
      <c r="S316" s="50"/>
      <c r="T316" s="51"/>
      <c r="U316" s="52">
        <v>0</v>
      </c>
      <c r="W316" s="50">
        <v>3742362</v>
      </c>
      <c r="X316" s="52">
        <f t="shared" si="250"/>
        <v>311863.5</v>
      </c>
      <c r="Y316" s="51"/>
      <c r="AB316" s="7"/>
      <c r="AC316" s="7"/>
      <c r="AD316" s="7"/>
      <c r="AE316" s="53"/>
      <c r="AG316" s="37"/>
      <c r="AH316" s="132"/>
      <c r="AI316" s="61"/>
      <c r="AJ316" s="134"/>
      <c r="AK316" s="61"/>
      <c r="AM316" s="67"/>
      <c r="AO316" s="61"/>
      <c r="AQ316" s="50"/>
      <c r="AR316" s="51"/>
      <c r="AS316" s="52"/>
      <c r="AU316" s="70"/>
      <c r="AV316" s="51"/>
      <c r="AY316" s="7"/>
      <c r="AZ316" s="7"/>
      <c r="BA316" s="7"/>
      <c r="BB316" s="53"/>
      <c r="BD316" s="37"/>
      <c r="BE316" s="132"/>
      <c r="BF316" s="61"/>
      <c r="BG316" s="134"/>
      <c r="BH316" s="61"/>
      <c r="BJ316" s="67"/>
      <c r="BL316" s="61"/>
      <c r="BN316" s="50"/>
      <c r="BO316" s="51"/>
      <c r="BP316" s="52"/>
      <c r="BR316" s="70"/>
      <c r="BS316" s="51"/>
      <c r="BV316" s="7"/>
      <c r="BW316" s="7"/>
      <c r="BX316" s="7"/>
      <c r="BY316" s="53"/>
      <c r="CA316" s="37"/>
      <c r="CB316" s="132"/>
      <c r="CC316" s="61"/>
      <c r="CD316" s="134"/>
      <c r="CE316" s="61"/>
      <c r="CG316" s="67"/>
      <c r="CI316" s="61"/>
      <c r="CK316" s="50"/>
      <c r="CL316" s="51"/>
      <c r="CM316" s="52"/>
      <c r="CO316" s="70"/>
      <c r="CP316" s="51"/>
      <c r="CS316" s="7"/>
      <c r="CT316" s="7"/>
      <c r="CU316" s="7"/>
      <c r="CV316" s="53"/>
      <c r="CX316" s="37"/>
      <c r="CY316" s="132"/>
      <c r="CZ316" s="61"/>
      <c r="DA316" s="134"/>
      <c r="DB316" s="61"/>
      <c r="DD316" s="67"/>
      <c r="DF316" s="61"/>
      <c r="DH316" s="50"/>
      <c r="DI316" s="51"/>
      <c r="DJ316" s="52"/>
      <c r="DL316" s="70"/>
      <c r="DM316" s="51"/>
      <c r="DP316" s="7"/>
      <c r="DQ316" s="7"/>
      <c r="DR316" s="7"/>
      <c r="DS316" s="53"/>
      <c r="DU316" s="37"/>
      <c r="DV316" s="132"/>
      <c r="DW316" s="61"/>
      <c r="DX316" s="134"/>
      <c r="DY316" s="61"/>
      <c r="EA316" s="67"/>
      <c r="EC316" s="61"/>
      <c r="EE316" s="50"/>
      <c r="EF316" s="51"/>
      <c r="EG316" s="52"/>
      <c r="EI316" s="70"/>
      <c r="EJ316" s="51"/>
      <c r="EM316" s="7"/>
      <c r="EN316" s="7"/>
      <c r="EO316" s="7"/>
      <c r="EP316" s="53"/>
      <c r="ER316" s="37"/>
      <c r="ES316" s="132"/>
      <c r="ET316" s="61"/>
      <c r="EU316" s="134"/>
      <c r="EV316" s="61"/>
      <c r="EX316" s="67"/>
      <c r="EZ316" s="61"/>
      <c r="FB316" s="50"/>
      <c r="FC316" s="51"/>
      <c r="FD316" s="52"/>
      <c r="FF316" s="70"/>
      <c r="FG316" s="51"/>
      <c r="FJ316" s="7"/>
      <c r="FK316" s="7"/>
      <c r="FL316" s="7"/>
      <c r="FM316" s="53"/>
      <c r="FO316" s="37"/>
      <c r="FP316" s="132"/>
      <c r="FQ316" s="134"/>
      <c r="FS316" s="67"/>
      <c r="FU316" s="61"/>
      <c r="FY316" s="7"/>
      <c r="FZ316" s="7"/>
      <c r="GA316" s="7"/>
      <c r="GB316" s="53"/>
      <c r="GD316" s="37"/>
      <c r="GF316" s="67"/>
      <c r="GH316" s="61"/>
      <c r="GJ316" s="50"/>
      <c r="GK316" s="51"/>
      <c r="GL316" s="52"/>
      <c r="GN316" s="70"/>
      <c r="GO316" s="51"/>
      <c r="GP316" s="125"/>
      <c r="GQ316" s="51"/>
      <c r="HE316" s="53"/>
    </row>
    <row r="317" spans="1:213" x14ac:dyDescent="0.25">
      <c r="A317" s="6">
        <v>90080171</v>
      </c>
      <c r="B317" s="6" t="s">
        <v>373</v>
      </c>
      <c r="C317" s="7"/>
      <c r="D317" s="7"/>
      <c r="E317" s="7"/>
      <c r="F317" s="53">
        <v>225881</v>
      </c>
      <c r="H317" s="37"/>
      <c r="I317" s="132"/>
      <c r="J317" s="61"/>
      <c r="K317" s="134"/>
      <c r="L317" s="134"/>
      <c r="M317" s="190"/>
      <c r="O317" s="67"/>
      <c r="Q317" s="61"/>
      <c r="S317" s="50"/>
      <c r="T317" s="51"/>
      <c r="U317" s="52">
        <v>0</v>
      </c>
      <c r="W317" s="50">
        <v>225881</v>
      </c>
      <c r="X317" s="52">
        <f t="shared" si="250"/>
        <v>18823.416666666668</v>
      </c>
      <c r="Y317" s="51"/>
      <c r="AB317" s="7"/>
      <c r="AC317" s="7"/>
      <c r="AD317" s="7"/>
      <c r="AE317" s="53"/>
      <c r="AG317" s="37"/>
      <c r="AH317" s="132"/>
      <c r="AI317" s="61"/>
      <c r="AJ317" s="134"/>
      <c r="AK317" s="61"/>
      <c r="AM317" s="67"/>
      <c r="AO317" s="61"/>
      <c r="AQ317" s="50"/>
      <c r="AR317" s="51"/>
      <c r="AS317" s="52"/>
      <c r="AU317" s="70"/>
      <c r="AV317" s="51"/>
      <c r="AY317" s="7"/>
      <c r="AZ317" s="7"/>
      <c r="BA317" s="7"/>
      <c r="BB317" s="53"/>
      <c r="BD317" s="37"/>
      <c r="BE317" s="132"/>
      <c r="BF317" s="61"/>
      <c r="BG317" s="134"/>
      <c r="BH317" s="61"/>
      <c r="BJ317" s="67"/>
      <c r="BL317" s="61"/>
      <c r="BN317" s="50"/>
      <c r="BO317" s="51"/>
      <c r="BP317" s="52"/>
      <c r="BR317" s="70"/>
      <c r="BS317" s="51"/>
      <c r="BV317" s="7"/>
      <c r="BW317" s="7"/>
      <c r="BX317" s="7"/>
      <c r="BY317" s="53"/>
      <c r="CA317" s="37"/>
      <c r="CB317" s="132"/>
      <c r="CC317" s="61"/>
      <c r="CD317" s="134"/>
      <c r="CE317" s="61"/>
      <c r="CG317" s="67"/>
      <c r="CI317" s="61"/>
      <c r="CK317" s="50"/>
      <c r="CL317" s="51"/>
      <c r="CM317" s="52"/>
      <c r="CO317" s="70"/>
      <c r="CP317" s="51"/>
      <c r="CS317" s="7"/>
      <c r="CT317" s="7"/>
      <c r="CU317" s="7"/>
      <c r="CV317" s="53"/>
      <c r="CX317" s="37"/>
      <c r="CY317" s="132"/>
      <c r="CZ317" s="61"/>
      <c r="DA317" s="134"/>
      <c r="DB317" s="61"/>
      <c r="DD317" s="67"/>
      <c r="DF317" s="61"/>
      <c r="DH317" s="50"/>
      <c r="DI317" s="51"/>
      <c r="DJ317" s="52"/>
      <c r="DL317" s="70"/>
      <c r="DM317" s="51"/>
      <c r="DP317" s="7"/>
      <c r="DQ317" s="7"/>
      <c r="DR317" s="7"/>
      <c r="DS317" s="53"/>
      <c r="DU317" s="37"/>
      <c r="DV317" s="132"/>
      <c r="DW317" s="61"/>
      <c r="DX317" s="134"/>
      <c r="DY317" s="61"/>
      <c r="EA317" s="67"/>
      <c r="EC317" s="61"/>
      <c r="EE317" s="50"/>
      <c r="EF317" s="51"/>
      <c r="EG317" s="52"/>
      <c r="EI317" s="70"/>
      <c r="EJ317" s="51"/>
      <c r="EM317" s="7"/>
      <c r="EN317" s="7"/>
      <c r="EO317" s="7"/>
      <c r="EP317" s="53"/>
      <c r="ER317" s="37"/>
      <c r="ES317" s="132"/>
      <c r="ET317" s="61"/>
      <c r="EU317" s="134"/>
      <c r="EV317" s="61"/>
      <c r="EX317" s="67"/>
      <c r="EZ317" s="61"/>
      <c r="FB317" s="50"/>
      <c r="FC317" s="51"/>
      <c r="FD317" s="52"/>
      <c r="FF317" s="70"/>
      <c r="FG317" s="51"/>
      <c r="FJ317" s="7"/>
      <c r="FK317" s="7"/>
      <c r="FL317" s="7"/>
      <c r="FM317" s="53"/>
      <c r="FO317" s="37"/>
      <c r="FP317" s="132"/>
      <c r="FQ317" s="134"/>
      <c r="FS317" s="67"/>
      <c r="FU317" s="61"/>
      <c r="FY317" s="7"/>
      <c r="FZ317" s="7"/>
      <c r="GA317" s="7"/>
      <c r="GB317" s="53"/>
      <c r="GD317" s="37"/>
      <c r="GF317" s="67"/>
      <c r="GH317" s="61"/>
      <c r="GJ317" s="50"/>
      <c r="GK317" s="51"/>
      <c r="GL317" s="52"/>
      <c r="GN317" s="70"/>
      <c r="GO317" s="51"/>
      <c r="GP317" s="125"/>
      <c r="GQ317" s="51"/>
      <c r="HE317" s="53"/>
    </row>
    <row r="318" spans="1:213" x14ac:dyDescent="0.25">
      <c r="A318" s="6">
        <v>90016201</v>
      </c>
      <c r="B318" s="6" t="s">
        <v>374</v>
      </c>
      <c r="C318" s="7"/>
      <c r="D318" s="7"/>
      <c r="E318" s="7"/>
      <c r="F318" s="53">
        <v>1265753</v>
      </c>
      <c r="H318" s="37"/>
      <c r="I318" s="132"/>
      <c r="J318" s="61"/>
      <c r="K318" s="134"/>
      <c r="L318" s="134"/>
      <c r="M318" s="190"/>
      <c r="O318" s="67"/>
      <c r="Q318" s="61"/>
      <c r="S318" s="50"/>
      <c r="T318" s="51"/>
      <c r="U318" s="52">
        <v>0</v>
      </c>
      <c r="W318" s="50">
        <v>1265753</v>
      </c>
      <c r="X318" s="52">
        <f t="shared" si="250"/>
        <v>105479.41666666667</v>
      </c>
      <c r="Y318" s="51"/>
      <c r="AB318" s="7"/>
      <c r="AC318" s="7"/>
      <c r="AD318" s="7"/>
      <c r="AE318" s="53"/>
      <c r="AG318" s="37"/>
      <c r="AH318" s="132"/>
      <c r="AI318" s="61"/>
      <c r="AJ318" s="134"/>
      <c r="AK318" s="61"/>
      <c r="AM318" s="67"/>
      <c r="AO318" s="61"/>
      <c r="AQ318" s="50"/>
      <c r="AR318" s="51"/>
      <c r="AS318" s="52"/>
      <c r="AU318" s="70"/>
      <c r="AV318" s="51"/>
      <c r="AY318" s="7"/>
      <c r="AZ318" s="7"/>
      <c r="BA318" s="7"/>
      <c r="BB318" s="53"/>
      <c r="BD318" s="37"/>
      <c r="BE318" s="132"/>
      <c r="BF318" s="61"/>
      <c r="BG318" s="134"/>
      <c r="BH318" s="61"/>
      <c r="BJ318" s="67"/>
      <c r="BL318" s="61"/>
      <c r="BN318" s="50"/>
      <c r="BO318" s="51"/>
      <c r="BP318" s="52"/>
      <c r="BR318" s="70"/>
      <c r="BS318" s="51"/>
      <c r="BV318" s="7"/>
      <c r="BW318" s="7"/>
      <c r="BX318" s="7"/>
      <c r="BY318" s="53"/>
      <c r="CA318" s="37"/>
      <c r="CB318" s="132"/>
      <c r="CC318" s="61"/>
      <c r="CD318" s="134"/>
      <c r="CE318" s="61"/>
      <c r="CG318" s="67"/>
      <c r="CI318" s="61"/>
      <c r="CK318" s="50"/>
      <c r="CL318" s="51"/>
      <c r="CM318" s="52"/>
      <c r="CO318" s="70"/>
      <c r="CP318" s="51"/>
      <c r="CS318" s="7"/>
      <c r="CT318" s="7"/>
      <c r="CU318" s="7"/>
      <c r="CV318" s="53"/>
      <c r="CX318" s="37"/>
      <c r="CY318" s="132"/>
      <c r="CZ318" s="61"/>
      <c r="DA318" s="134"/>
      <c r="DB318" s="61"/>
      <c r="DD318" s="67"/>
      <c r="DF318" s="61"/>
      <c r="DH318" s="50"/>
      <c r="DI318" s="51"/>
      <c r="DJ318" s="52"/>
      <c r="DL318" s="70"/>
      <c r="DM318" s="51"/>
      <c r="DP318" s="7"/>
      <c r="DQ318" s="7"/>
      <c r="DR318" s="7"/>
      <c r="DS318" s="53"/>
      <c r="DU318" s="37"/>
      <c r="DV318" s="132"/>
      <c r="DW318" s="61"/>
      <c r="DX318" s="134"/>
      <c r="DY318" s="61"/>
      <c r="EA318" s="67"/>
      <c r="EC318" s="61"/>
      <c r="EE318" s="50"/>
      <c r="EF318" s="51"/>
      <c r="EG318" s="52"/>
      <c r="EI318" s="70"/>
      <c r="EJ318" s="51"/>
      <c r="EM318" s="7"/>
      <c r="EN318" s="7"/>
      <c r="EO318" s="7"/>
      <c r="EP318" s="53"/>
      <c r="ER318" s="37"/>
      <c r="ES318" s="132"/>
      <c r="ET318" s="61"/>
      <c r="EU318" s="134"/>
      <c r="EV318" s="61"/>
      <c r="EX318" s="67"/>
      <c r="EZ318" s="61"/>
      <c r="FB318" s="50"/>
      <c r="FC318" s="51"/>
      <c r="FD318" s="52"/>
      <c r="FF318" s="70"/>
      <c r="FG318" s="51"/>
      <c r="FJ318" s="7"/>
      <c r="FK318" s="7"/>
      <c r="FL318" s="7"/>
      <c r="FM318" s="53"/>
      <c r="FO318" s="37"/>
      <c r="FP318" s="132"/>
      <c r="FQ318" s="134"/>
      <c r="FS318" s="67"/>
      <c r="FU318" s="61"/>
      <c r="FY318" s="7"/>
      <c r="FZ318" s="7"/>
      <c r="GA318" s="7"/>
      <c r="GB318" s="53"/>
      <c r="GD318" s="37"/>
      <c r="GF318" s="67"/>
      <c r="GH318" s="61"/>
      <c r="GJ318" s="50"/>
      <c r="GK318" s="51"/>
      <c r="GL318" s="52"/>
      <c r="GN318" s="70"/>
      <c r="GO318" s="51"/>
      <c r="GP318" s="125"/>
      <c r="GQ318" s="51"/>
      <c r="HE318" s="53"/>
    </row>
    <row r="319" spans="1:213" x14ac:dyDescent="0.25">
      <c r="A319" s="6">
        <v>90080081</v>
      </c>
      <c r="B319" s="6" t="s">
        <v>375</v>
      </c>
      <c r="C319" s="7"/>
      <c r="D319" s="7"/>
      <c r="E319" s="7"/>
      <c r="F319" s="53">
        <v>898722</v>
      </c>
      <c r="H319" s="37"/>
      <c r="I319" s="132"/>
      <c r="J319" s="61"/>
      <c r="K319" s="134"/>
      <c r="L319" s="134"/>
      <c r="M319" s="190"/>
      <c r="O319" s="67"/>
      <c r="Q319" s="61"/>
      <c r="S319" s="50"/>
      <c r="T319" s="51"/>
      <c r="U319" s="52">
        <v>0</v>
      </c>
      <c r="W319" s="50">
        <v>898722</v>
      </c>
      <c r="X319" s="52">
        <f t="shared" si="250"/>
        <v>74893.5</v>
      </c>
      <c r="Y319" s="51"/>
      <c r="AB319" s="7"/>
      <c r="AC319" s="7"/>
      <c r="AD319" s="7"/>
      <c r="AE319" s="53"/>
      <c r="AG319" s="37"/>
      <c r="AH319" s="132"/>
      <c r="AI319" s="61"/>
      <c r="AJ319" s="134"/>
      <c r="AK319" s="61"/>
      <c r="AM319" s="67"/>
      <c r="AO319" s="61"/>
      <c r="AQ319" s="50"/>
      <c r="AR319" s="51"/>
      <c r="AS319" s="52"/>
      <c r="AU319" s="70"/>
      <c r="AV319" s="51"/>
      <c r="AY319" s="7"/>
      <c r="AZ319" s="7"/>
      <c r="BA319" s="7"/>
      <c r="BB319" s="53"/>
      <c r="BD319" s="37"/>
      <c r="BE319" s="132"/>
      <c r="BF319" s="61"/>
      <c r="BG319" s="134"/>
      <c r="BH319" s="61"/>
      <c r="BJ319" s="67"/>
      <c r="BL319" s="61"/>
      <c r="BN319" s="50"/>
      <c r="BO319" s="51"/>
      <c r="BP319" s="52"/>
      <c r="BR319" s="70"/>
      <c r="BS319" s="51"/>
      <c r="BV319" s="7"/>
      <c r="BW319" s="7"/>
      <c r="BX319" s="7"/>
      <c r="BY319" s="53"/>
      <c r="CA319" s="37"/>
      <c r="CB319" s="132"/>
      <c r="CC319" s="61"/>
      <c r="CD319" s="134"/>
      <c r="CE319" s="61"/>
      <c r="CG319" s="67"/>
      <c r="CI319" s="61"/>
      <c r="CK319" s="50"/>
      <c r="CL319" s="51"/>
      <c r="CM319" s="52"/>
      <c r="CO319" s="70"/>
      <c r="CP319" s="51"/>
      <c r="CS319" s="7"/>
      <c r="CT319" s="7"/>
      <c r="CU319" s="7"/>
      <c r="CV319" s="53"/>
      <c r="CX319" s="37"/>
      <c r="CY319" s="132"/>
      <c r="CZ319" s="61"/>
      <c r="DA319" s="134"/>
      <c r="DB319" s="61"/>
      <c r="DD319" s="67"/>
      <c r="DF319" s="61"/>
      <c r="DH319" s="50"/>
      <c r="DI319" s="51"/>
      <c r="DJ319" s="52"/>
      <c r="DL319" s="70"/>
      <c r="DM319" s="51"/>
      <c r="DP319" s="7"/>
      <c r="DQ319" s="7"/>
      <c r="DR319" s="7"/>
      <c r="DS319" s="53"/>
      <c r="DU319" s="37"/>
      <c r="DV319" s="132"/>
      <c r="DW319" s="61"/>
      <c r="DX319" s="134"/>
      <c r="DY319" s="61"/>
      <c r="EA319" s="67"/>
      <c r="EC319" s="61"/>
      <c r="EE319" s="50"/>
      <c r="EF319" s="51"/>
      <c r="EG319" s="52"/>
      <c r="EI319" s="70"/>
      <c r="EJ319" s="51"/>
      <c r="EM319" s="7"/>
      <c r="EN319" s="7"/>
      <c r="EO319" s="7"/>
      <c r="EP319" s="53"/>
      <c r="ER319" s="37"/>
      <c r="ES319" s="132"/>
      <c r="ET319" s="61"/>
      <c r="EU319" s="134"/>
      <c r="EV319" s="61"/>
      <c r="EX319" s="67"/>
      <c r="EZ319" s="61"/>
      <c r="FB319" s="50"/>
      <c r="FC319" s="51"/>
      <c r="FD319" s="52"/>
      <c r="FF319" s="70"/>
      <c r="FG319" s="51"/>
      <c r="FJ319" s="7"/>
      <c r="FK319" s="7"/>
      <c r="FL319" s="7"/>
      <c r="FM319" s="53"/>
      <c r="FO319" s="37"/>
      <c r="FP319" s="132"/>
      <c r="FQ319" s="134"/>
      <c r="FS319" s="67"/>
      <c r="FU319" s="61"/>
      <c r="FY319" s="7"/>
      <c r="FZ319" s="7"/>
      <c r="GA319" s="7"/>
      <c r="GB319" s="53"/>
      <c r="GD319" s="37"/>
      <c r="GF319" s="67"/>
      <c r="GH319" s="61"/>
      <c r="GJ319" s="50"/>
      <c r="GK319" s="51"/>
      <c r="GL319" s="52"/>
      <c r="GN319" s="70"/>
      <c r="GO319" s="51"/>
      <c r="GP319" s="125"/>
      <c r="GQ319" s="51"/>
      <c r="HE319" s="53"/>
    </row>
    <row r="320" spans="1:213" x14ac:dyDescent="0.25">
      <c r="A320" s="6">
        <v>90053261</v>
      </c>
      <c r="B320" s="6" t="s">
        <v>376</v>
      </c>
      <c r="C320" s="7"/>
      <c r="D320" s="7"/>
      <c r="E320" s="7"/>
      <c r="F320" s="53">
        <v>40526502</v>
      </c>
      <c r="H320" s="37"/>
      <c r="I320" s="132"/>
      <c r="J320" s="61"/>
      <c r="K320" s="134"/>
      <c r="L320" s="134"/>
      <c r="M320" s="190"/>
      <c r="O320" s="67"/>
      <c r="Q320" s="61"/>
      <c r="S320" s="50"/>
      <c r="T320" s="51"/>
      <c r="U320" s="52">
        <v>0</v>
      </c>
      <c r="W320" s="50">
        <v>40526502</v>
      </c>
      <c r="X320" s="52">
        <f t="shared" si="250"/>
        <v>3377208.5</v>
      </c>
      <c r="Y320" s="51"/>
      <c r="AB320" s="7"/>
      <c r="AC320" s="7"/>
      <c r="AD320" s="7"/>
      <c r="AE320" s="53"/>
      <c r="AG320" s="37"/>
      <c r="AH320" s="132"/>
      <c r="AI320" s="61"/>
      <c r="AJ320" s="134"/>
      <c r="AK320" s="61"/>
      <c r="AM320" s="67"/>
      <c r="AO320" s="61"/>
      <c r="AQ320" s="50"/>
      <c r="AR320" s="51"/>
      <c r="AS320" s="52"/>
      <c r="AU320" s="70"/>
      <c r="AV320" s="51"/>
      <c r="AY320" s="7"/>
      <c r="AZ320" s="7"/>
      <c r="BA320" s="7"/>
      <c r="BB320" s="53"/>
      <c r="BD320" s="37"/>
      <c r="BE320" s="132"/>
      <c r="BF320" s="61"/>
      <c r="BG320" s="134"/>
      <c r="BH320" s="61"/>
      <c r="BJ320" s="67"/>
      <c r="BL320" s="61"/>
      <c r="BN320" s="50"/>
      <c r="BO320" s="51"/>
      <c r="BP320" s="52"/>
      <c r="BR320" s="70"/>
      <c r="BS320" s="51"/>
      <c r="BV320" s="7"/>
      <c r="BW320" s="7"/>
      <c r="BX320" s="7"/>
      <c r="BY320" s="53"/>
      <c r="CA320" s="37"/>
      <c r="CB320" s="132"/>
      <c r="CC320" s="61"/>
      <c r="CD320" s="134"/>
      <c r="CE320" s="61"/>
      <c r="CG320" s="67"/>
      <c r="CI320" s="61"/>
      <c r="CK320" s="50"/>
      <c r="CL320" s="51"/>
      <c r="CM320" s="52"/>
      <c r="CO320" s="70"/>
      <c r="CP320" s="51"/>
      <c r="CS320" s="7"/>
      <c r="CT320" s="7"/>
      <c r="CU320" s="7"/>
      <c r="CV320" s="53"/>
      <c r="CX320" s="37"/>
      <c r="CY320" s="132"/>
      <c r="CZ320" s="61"/>
      <c r="DA320" s="134"/>
      <c r="DB320" s="61"/>
      <c r="DD320" s="67"/>
      <c r="DF320" s="61"/>
      <c r="DH320" s="50"/>
      <c r="DI320" s="51"/>
      <c r="DJ320" s="52"/>
      <c r="DL320" s="70"/>
      <c r="DM320" s="51"/>
      <c r="DP320" s="7"/>
      <c r="DQ320" s="7"/>
      <c r="DR320" s="7"/>
      <c r="DS320" s="53"/>
      <c r="DU320" s="37"/>
      <c r="DV320" s="132"/>
      <c r="DW320" s="61"/>
      <c r="DX320" s="134"/>
      <c r="DY320" s="61"/>
      <c r="EA320" s="67"/>
      <c r="EC320" s="61"/>
      <c r="EE320" s="50"/>
      <c r="EF320" s="51"/>
      <c r="EG320" s="52"/>
      <c r="EI320" s="70"/>
      <c r="EJ320" s="51"/>
      <c r="EM320" s="7"/>
      <c r="EN320" s="7"/>
      <c r="EO320" s="7"/>
      <c r="EP320" s="53"/>
      <c r="ER320" s="37"/>
      <c r="ES320" s="132"/>
      <c r="ET320" s="61"/>
      <c r="EU320" s="134"/>
      <c r="EV320" s="61"/>
      <c r="EX320" s="67"/>
      <c r="EZ320" s="61"/>
      <c r="FB320" s="50"/>
      <c r="FC320" s="51"/>
      <c r="FD320" s="52"/>
      <c r="FF320" s="70"/>
      <c r="FG320" s="51"/>
      <c r="FJ320" s="7"/>
      <c r="FK320" s="7"/>
      <c r="FL320" s="7"/>
      <c r="FM320" s="53"/>
      <c r="FO320" s="37"/>
      <c r="FP320" s="132"/>
      <c r="FQ320" s="134"/>
      <c r="FS320" s="67"/>
      <c r="FU320" s="61"/>
      <c r="FY320" s="7"/>
      <c r="FZ320" s="7"/>
      <c r="GA320" s="7"/>
      <c r="GB320" s="53"/>
      <c r="GD320" s="37"/>
      <c r="GF320" s="67"/>
      <c r="GH320" s="61"/>
      <c r="GJ320" s="50"/>
      <c r="GK320" s="51"/>
      <c r="GL320" s="52"/>
      <c r="GN320" s="70"/>
      <c r="GO320" s="51"/>
      <c r="GP320" s="125"/>
      <c r="GQ320" s="51"/>
      <c r="HE320" s="53"/>
    </row>
    <row r="321" spans="1:213" x14ac:dyDescent="0.25">
      <c r="A321" s="6">
        <v>90053311</v>
      </c>
      <c r="B321" s="6" t="s">
        <v>377</v>
      </c>
      <c r="C321" s="7"/>
      <c r="D321" s="7"/>
      <c r="E321" s="7"/>
      <c r="F321" s="53">
        <v>451377</v>
      </c>
      <c r="H321" s="37"/>
      <c r="I321" s="132"/>
      <c r="J321" s="61"/>
      <c r="K321" s="134"/>
      <c r="L321" s="134"/>
      <c r="M321" s="190"/>
      <c r="O321" s="67"/>
      <c r="Q321" s="61"/>
      <c r="S321" s="50"/>
      <c r="T321" s="51"/>
      <c r="U321" s="52">
        <v>0</v>
      </c>
      <c r="W321" s="50">
        <v>451377</v>
      </c>
      <c r="X321" s="52">
        <f t="shared" si="250"/>
        <v>37614.75</v>
      </c>
      <c r="Y321" s="51"/>
      <c r="AB321" s="7"/>
      <c r="AC321" s="7"/>
      <c r="AD321" s="7"/>
      <c r="AE321" s="53"/>
      <c r="AG321" s="37"/>
      <c r="AH321" s="132"/>
      <c r="AI321" s="61"/>
      <c r="AJ321" s="134"/>
      <c r="AK321" s="61"/>
      <c r="AM321" s="67"/>
      <c r="AO321" s="61"/>
      <c r="AQ321" s="50"/>
      <c r="AR321" s="51"/>
      <c r="AS321" s="52"/>
      <c r="AU321" s="70"/>
      <c r="AV321" s="51"/>
      <c r="AY321" s="7"/>
      <c r="AZ321" s="7"/>
      <c r="BA321" s="7"/>
      <c r="BB321" s="53"/>
      <c r="BD321" s="37"/>
      <c r="BE321" s="132"/>
      <c r="BF321" s="61"/>
      <c r="BG321" s="134"/>
      <c r="BH321" s="61"/>
      <c r="BJ321" s="67"/>
      <c r="BL321" s="61"/>
      <c r="BN321" s="50"/>
      <c r="BO321" s="51"/>
      <c r="BP321" s="52"/>
      <c r="BR321" s="70"/>
      <c r="BS321" s="51"/>
      <c r="BV321" s="7"/>
      <c r="BW321" s="7"/>
      <c r="BX321" s="7"/>
      <c r="BY321" s="53"/>
      <c r="CA321" s="37"/>
      <c r="CB321" s="132"/>
      <c r="CC321" s="61"/>
      <c r="CD321" s="134"/>
      <c r="CE321" s="61"/>
      <c r="CG321" s="67"/>
      <c r="CI321" s="61"/>
      <c r="CK321" s="50"/>
      <c r="CL321" s="51"/>
      <c r="CM321" s="52"/>
      <c r="CO321" s="70"/>
      <c r="CP321" s="51"/>
      <c r="CS321" s="7"/>
      <c r="CT321" s="7"/>
      <c r="CU321" s="7"/>
      <c r="CV321" s="53"/>
      <c r="CX321" s="37"/>
      <c r="CY321" s="132"/>
      <c r="CZ321" s="61"/>
      <c r="DA321" s="134"/>
      <c r="DB321" s="61"/>
      <c r="DD321" s="67"/>
      <c r="DF321" s="61"/>
      <c r="DH321" s="50"/>
      <c r="DI321" s="51"/>
      <c r="DJ321" s="52"/>
      <c r="DL321" s="70"/>
      <c r="DM321" s="51"/>
      <c r="DP321" s="7"/>
      <c r="DQ321" s="7"/>
      <c r="DR321" s="7"/>
      <c r="DS321" s="53"/>
      <c r="DU321" s="37"/>
      <c r="DV321" s="132"/>
      <c r="DW321" s="61"/>
      <c r="DX321" s="134"/>
      <c r="DY321" s="61"/>
      <c r="EA321" s="67"/>
      <c r="EC321" s="61"/>
      <c r="EE321" s="50"/>
      <c r="EF321" s="51"/>
      <c r="EG321" s="52"/>
      <c r="EI321" s="70"/>
      <c r="EJ321" s="51"/>
      <c r="EM321" s="7"/>
      <c r="EN321" s="7"/>
      <c r="EO321" s="7"/>
      <c r="EP321" s="53"/>
      <c r="ER321" s="37"/>
      <c r="ES321" s="132"/>
      <c r="ET321" s="61"/>
      <c r="EU321" s="134"/>
      <c r="EV321" s="61"/>
      <c r="EX321" s="67"/>
      <c r="EZ321" s="61"/>
      <c r="FB321" s="50"/>
      <c r="FC321" s="51"/>
      <c r="FD321" s="52"/>
      <c r="FF321" s="70"/>
      <c r="FG321" s="51"/>
      <c r="FJ321" s="7"/>
      <c r="FK321" s="7"/>
      <c r="FL321" s="7"/>
      <c r="FM321" s="53"/>
      <c r="FO321" s="37"/>
      <c r="FP321" s="132"/>
      <c r="FQ321" s="134"/>
      <c r="FS321" s="67"/>
      <c r="FU321" s="61"/>
      <c r="FY321" s="7"/>
      <c r="FZ321" s="7"/>
      <c r="GA321" s="7"/>
      <c r="GB321" s="53"/>
      <c r="GD321" s="37"/>
      <c r="GF321" s="67"/>
      <c r="GH321" s="61"/>
      <c r="GJ321" s="50"/>
      <c r="GK321" s="51"/>
      <c r="GL321" s="52"/>
      <c r="GN321" s="70"/>
      <c r="GO321" s="51"/>
      <c r="GP321" s="125"/>
      <c r="GQ321" s="51"/>
      <c r="HE321" s="53"/>
    </row>
    <row r="322" spans="1:213" x14ac:dyDescent="0.25">
      <c r="A322" s="6">
        <v>90000281</v>
      </c>
      <c r="B322" s="6" t="s">
        <v>378</v>
      </c>
      <c r="C322" s="7"/>
      <c r="D322" s="7"/>
      <c r="E322" s="7"/>
      <c r="F322" s="53">
        <v>510289</v>
      </c>
      <c r="H322" s="37"/>
      <c r="I322" s="132"/>
      <c r="J322" s="61"/>
      <c r="K322" s="134"/>
      <c r="L322" s="134"/>
      <c r="M322" s="190"/>
      <c r="O322" s="67"/>
      <c r="Q322" s="61"/>
      <c r="S322" s="50"/>
      <c r="T322" s="51"/>
      <c r="U322" s="52">
        <v>2038593.7498900671</v>
      </c>
      <c r="W322" s="50">
        <v>2548882.7498900671</v>
      </c>
      <c r="X322" s="52">
        <f t="shared" si="250"/>
        <v>212406.89582417227</v>
      </c>
      <c r="Y322" s="51"/>
      <c r="AB322" s="7"/>
      <c r="AC322" s="7"/>
      <c r="AD322" s="7"/>
      <c r="AE322" s="53"/>
      <c r="AG322" s="37"/>
      <c r="AH322" s="132"/>
      <c r="AI322" s="61"/>
      <c r="AJ322" s="134"/>
      <c r="AK322" s="61"/>
      <c r="AM322" s="67"/>
      <c r="AO322" s="61"/>
      <c r="AQ322" s="50"/>
      <c r="AR322" s="51"/>
      <c r="AS322" s="52"/>
      <c r="AU322" s="70"/>
      <c r="AV322" s="51"/>
      <c r="AY322" s="7"/>
      <c r="AZ322" s="7"/>
      <c r="BA322" s="7"/>
      <c r="BB322" s="53"/>
      <c r="BD322" s="37"/>
      <c r="BE322" s="132"/>
      <c r="BF322" s="61"/>
      <c r="BG322" s="134"/>
      <c r="BH322" s="61"/>
      <c r="BJ322" s="67"/>
      <c r="BL322" s="61"/>
      <c r="BN322" s="50"/>
      <c r="BO322" s="51"/>
      <c r="BP322" s="52"/>
      <c r="BR322" s="70"/>
      <c r="BS322" s="51"/>
      <c r="BV322" s="7"/>
      <c r="BW322" s="7"/>
      <c r="BX322" s="7"/>
      <c r="BY322" s="53"/>
      <c r="CA322" s="37"/>
      <c r="CB322" s="132"/>
      <c r="CC322" s="61"/>
      <c r="CD322" s="134"/>
      <c r="CE322" s="61"/>
      <c r="CG322" s="67"/>
      <c r="CI322" s="61"/>
      <c r="CK322" s="50"/>
      <c r="CL322" s="51"/>
      <c r="CM322" s="52"/>
      <c r="CO322" s="70"/>
      <c r="CP322" s="51"/>
      <c r="CS322" s="7"/>
      <c r="CT322" s="7"/>
      <c r="CU322" s="7"/>
      <c r="CV322" s="53"/>
      <c r="CX322" s="37"/>
      <c r="CY322" s="132"/>
      <c r="CZ322" s="61"/>
      <c r="DA322" s="134"/>
      <c r="DB322" s="61"/>
      <c r="DD322" s="67"/>
      <c r="DF322" s="61"/>
      <c r="DH322" s="50"/>
      <c r="DI322" s="51"/>
      <c r="DJ322" s="52"/>
      <c r="DL322" s="70"/>
      <c r="DM322" s="51"/>
      <c r="DP322" s="7"/>
      <c r="DQ322" s="7"/>
      <c r="DR322" s="7"/>
      <c r="DS322" s="53"/>
      <c r="DU322" s="37"/>
      <c r="DV322" s="132"/>
      <c r="DW322" s="61"/>
      <c r="DX322" s="134"/>
      <c r="DY322" s="61"/>
      <c r="EA322" s="67"/>
      <c r="EC322" s="61"/>
      <c r="EE322" s="50"/>
      <c r="EF322" s="51"/>
      <c r="EG322" s="52"/>
      <c r="EI322" s="70"/>
      <c r="EJ322" s="51"/>
      <c r="EM322" s="7"/>
      <c r="EN322" s="7"/>
      <c r="EO322" s="7"/>
      <c r="EP322" s="53"/>
      <c r="ER322" s="37"/>
      <c r="ES322" s="132"/>
      <c r="ET322" s="61"/>
      <c r="EU322" s="134"/>
      <c r="EV322" s="61"/>
      <c r="EX322" s="67"/>
      <c r="EZ322" s="61"/>
      <c r="FB322" s="50"/>
      <c r="FC322" s="51"/>
      <c r="FD322" s="52"/>
      <c r="FF322" s="70"/>
      <c r="FG322" s="51"/>
      <c r="FJ322" s="7"/>
      <c r="FK322" s="7"/>
      <c r="FL322" s="7"/>
      <c r="FM322" s="53"/>
      <c r="FO322" s="37"/>
      <c r="FP322" s="132"/>
      <c r="FQ322" s="134"/>
      <c r="FS322" s="67"/>
      <c r="FU322" s="61"/>
      <c r="FY322" s="7"/>
      <c r="FZ322" s="7"/>
      <c r="GA322" s="7"/>
      <c r="GB322" s="53"/>
      <c r="GD322" s="37"/>
      <c r="GF322" s="67"/>
      <c r="GH322" s="61"/>
      <c r="GJ322" s="50"/>
      <c r="GK322" s="51"/>
      <c r="GL322" s="52"/>
      <c r="GN322" s="70"/>
      <c r="GO322" s="51"/>
      <c r="GP322" s="125"/>
      <c r="GQ322" s="51"/>
      <c r="HE322" s="53"/>
    </row>
    <row r="323" spans="1:213" x14ac:dyDescent="0.25">
      <c r="A323" s="6">
        <v>90053251</v>
      </c>
      <c r="B323" s="6" t="s">
        <v>371</v>
      </c>
      <c r="C323" s="7"/>
      <c r="D323" s="7"/>
      <c r="E323" s="7"/>
      <c r="F323" s="53">
        <v>1455956</v>
      </c>
      <c r="H323" s="37"/>
      <c r="I323" s="132"/>
      <c r="J323" s="61"/>
      <c r="K323" s="134"/>
      <c r="L323" s="134"/>
      <c r="M323" s="190"/>
      <c r="O323" s="67"/>
      <c r="Q323" s="61"/>
      <c r="S323" s="50"/>
      <c r="T323" s="51"/>
      <c r="U323" s="52">
        <v>0</v>
      </c>
      <c r="W323" s="50">
        <v>1455956</v>
      </c>
      <c r="X323" s="52">
        <f t="shared" si="250"/>
        <v>121329.66666666667</v>
      </c>
      <c r="Y323" s="51"/>
      <c r="AB323" s="7"/>
      <c r="AC323" s="7"/>
      <c r="AD323" s="7"/>
      <c r="AE323" s="53"/>
      <c r="AG323" s="37"/>
      <c r="AH323" s="132"/>
      <c r="AI323" s="61"/>
      <c r="AJ323" s="134"/>
      <c r="AK323" s="61"/>
      <c r="AM323" s="67"/>
      <c r="AO323" s="61"/>
      <c r="AQ323" s="50"/>
      <c r="AR323" s="51"/>
      <c r="AS323" s="52"/>
      <c r="AU323" s="70"/>
      <c r="AV323" s="51"/>
      <c r="AY323" s="7"/>
      <c r="AZ323" s="7"/>
      <c r="BA323" s="7"/>
      <c r="BB323" s="53"/>
      <c r="BD323" s="37"/>
      <c r="BE323" s="132"/>
      <c r="BF323" s="61"/>
      <c r="BG323" s="134"/>
      <c r="BH323" s="61"/>
      <c r="BJ323" s="67"/>
      <c r="BL323" s="61"/>
      <c r="BN323" s="50"/>
      <c r="BO323" s="51"/>
      <c r="BP323" s="52"/>
      <c r="BR323" s="70"/>
      <c r="BS323" s="51"/>
      <c r="BV323" s="7"/>
      <c r="BW323" s="7"/>
      <c r="BX323" s="7"/>
      <c r="BY323" s="53"/>
      <c r="CA323" s="37"/>
      <c r="CB323" s="132"/>
      <c r="CC323" s="61"/>
      <c r="CD323" s="134"/>
      <c r="CE323" s="61"/>
      <c r="CG323" s="67"/>
      <c r="CI323" s="61"/>
      <c r="CK323" s="50"/>
      <c r="CL323" s="51"/>
      <c r="CM323" s="52"/>
      <c r="CO323" s="70"/>
      <c r="CP323" s="51"/>
      <c r="CS323" s="7"/>
      <c r="CT323" s="7"/>
      <c r="CU323" s="7"/>
      <c r="CV323" s="53"/>
      <c r="CX323" s="37"/>
      <c r="CY323" s="132"/>
      <c r="CZ323" s="61"/>
      <c r="DA323" s="134"/>
      <c r="DB323" s="61"/>
      <c r="DD323" s="67"/>
      <c r="DF323" s="61"/>
      <c r="DH323" s="50"/>
      <c r="DI323" s="51"/>
      <c r="DJ323" s="52"/>
      <c r="DL323" s="70"/>
      <c r="DM323" s="51"/>
      <c r="DP323" s="7"/>
      <c r="DQ323" s="7"/>
      <c r="DR323" s="7"/>
      <c r="DS323" s="53"/>
      <c r="DU323" s="37"/>
      <c r="DV323" s="132"/>
      <c r="DW323" s="61"/>
      <c r="DX323" s="134"/>
      <c r="DY323" s="61"/>
      <c r="EA323" s="67"/>
      <c r="EC323" s="61"/>
      <c r="EE323" s="50"/>
      <c r="EF323" s="51"/>
      <c r="EG323" s="52"/>
      <c r="EI323" s="70"/>
      <c r="EJ323" s="51"/>
      <c r="EM323" s="7"/>
      <c r="EN323" s="7"/>
      <c r="EO323" s="7"/>
      <c r="EP323" s="53"/>
      <c r="ER323" s="37"/>
      <c r="ES323" s="132"/>
      <c r="ET323" s="61"/>
      <c r="EU323" s="134"/>
      <c r="EV323" s="61"/>
      <c r="EX323" s="67"/>
      <c r="EZ323" s="61"/>
      <c r="FB323" s="50"/>
      <c r="FC323" s="51"/>
      <c r="FD323" s="52"/>
      <c r="FF323" s="70"/>
      <c r="FG323" s="51"/>
      <c r="FJ323" s="7"/>
      <c r="FK323" s="7"/>
      <c r="FL323" s="7"/>
      <c r="FM323" s="53"/>
      <c r="FO323" s="37"/>
      <c r="FP323" s="132"/>
      <c r="FQ323" s="134"/>
      <c r="FS323" s="67"/>
      <c r="FU323" s="61"/>
      <c r="FY323" s="7"/>
      <c r="FZ323" s="7"/>
      <c r="GA323" s="7"/>
      <c r="GB323" s="53"/>
      <c r="GD323" s="37"/>
      <c r="GF323" s="67"/>
      <c r="GH323" s="61"/>
      <c r="GJ323" s="50"/>
      <c r="GK323" s="51"/>
      <c r="GL323" s="52"/>
      <c r="GN323" s="70"/>
      <c r="GO323" s="51"/>
      <c r="GP323" s="125"/>
      <c r="GQ323" s="51"/>
      <c r="HE323" s="53"/>
    </row>
    <row r="324" spans="1:213" x14ac:dyDescent="0.25">
      <c r="A324" s="6">
        <v>90001361</v>
      </c>
      <c r="B324" s="6" t="s">
        <v>379</v>
      </c>
      <c r="C324" s="7"/>
      <c r="D324" s="7"/>
      <c r="E324" s="7"/>
      <c r="F324" s="53">
        <v>1322844</v>
      </c>
      <c r="H324" s="37"/>
      <c r="I324" s="132"/>
      <c r="J324" s="61"/>
      <c r="K324" s="134"/>
      <c r="L324" s="134"/>
      <c r="M324" s="190"/>
      <c r="O324" s="67"/>
      <c r="Q324" s="61"/>
      <c r="S324" s="50"/>
      <c r="T324" s="51"/>
      <c r="U324" s="52">
        <v>2372375.2444904642</v>
      </c>
      <c r="W324" s="50">
        <v>3695219.2444904642</v>
      </c>
      <c r="X324" s="52">
        <f t="shared" si="250"/>
        <v>307934.937040872</v>
      </c>
      <c r="Y324" s="51"/>
      <c r="AB324" s="7"/>
      <c r="AC324" s="7"/>
      <c r="AD324" s="7"/>
      <c r="AE324" s="53"/>
      <c r="AG324" s="37"/>
      <c r="AH324" s="132"/>
      <c r="AI324" s="61"/>
      <c r="AJ324" s="134"/>
      <c r="AK324" s="61"/>
      <c r="AM324" s="67"/>
      <c r="AO324" s="61"/>
      <c r="AQ324" s="50"/>
      <c r="AR324" s="51"/>
      <c r="AS324" s="52"/>
      <c r="AU324" s="70"/>
      <c r="AV324" s="51"/>
      <c r="AY324" s="7"/>
      <c r="AZ324" s="7"/>
      <c r="BA324" s="7"/>
      <c r="BB324" s="53"/>
      <c r="BD324" s="37"/>
      <c r="BE324" s="132"/>
      <c r="BF324" s="61"/>
      <c r="BG324" s="134"/>
      <c r="BH324" s="61"/>
      <c r="BJ324" s="67"/>
      <c r="BL324" s="61"/>
      <c r="BN324" s="50"/>
      <c r="BO324" s="51"/>
      <c r="BP324" s="52"/>
      <c r="BR324" s="70"/>
      <c r="BS324" s="51"/>
      <c r="BV324" s="7"/>
      <c r="BW324" s="7"/>
      <c r="BX324" s="7"/>
      <c r="BY324" s="53"/>
      <c r="CA324" s="37"/>
      <c r="CB324" s="132"/>
      <c r="CC324" s="61"/>
      <c r="CD324" s="134"/>
      <c r="CE324" s="61"/>
      <c r="CG324" s="67"/>
      <c r="CI324" s="61"/>
      <c r="CK324" s="50"/>
      <c r="CL324" s="51"/>
      <c r="CM324" s="52"/>
      <c r="CO324" s="70"/>
      <c r="CP324" s="51"/>
      <c r="CS324" s="7"/>
      <c r="CT324" s="7"/>
      <c r="CU324" s="7"/>
      <c r="CV324" s="53"/>
      <c r="CX324" s="37"/>
      <c r="CY324" s="132"/>
      <c r="CZ324" s="61"/>
      <c r="DA324" s="134"/>
      <c r="DB324" s="61"/>
      <c r="DD324" s="67"/>
      <c r="DF324" s="61"/>
      <c r="DH324" s="50"/>
      <c r="DI324" s="51"/>
      <c r="DJ324" s="52"/>
      <c r="DL324" s="70"/>
      <c r="DM324" s="51"/>
      <c r="DP324" s="7"/>
      <c r="DQ324" s="7"/>
      <c r="DR324" s="7"/>
      <c r="DS324" s="53"/>
      <c r="DU324" s="37"/>
      <c r="DV324" s="132"/>
      <c r="DW324" s="61"/>
      <c r="DX324" s="134"/>
      <c r="DY324" s="61"/>
      <c r="EA324" s="67"/>
      <c r="EC324" s="61"/>
      <c r="EE324" s="50"/>
      <c r="EF324" s="51"/>
      <c r="EG324" s="52"/>
      <c r="EI324" s="70"/>
      <c r="EJ324" s="51"/>
      <c r="EM324" s="7"/>
      <c r="EN324" s="7"/>
      <c r="EO324" s="7"/>
      <c r="EP324" s="53"/>
      <c r="ER324" s="37"/>
      <c r="ES324" s="132"/>
      <c r="ET324" s="61"/>
      <c r="EU324" s="134"/>
      <c r="EV324" s="61"/>
      <c r="EX324" s="67"/>
      <c r="EZ324" s="61"/>
      <c r="FB324" s="50"/>
      <c r="FC324" s="51"/>
      <c r="FD324" s="52"/>
      <c r="FF324" s="70"/>
      <c r="FG324" s="51"/>
      <c r="FJ324" s="7"/>
      <c r="FK324" s="7"/>
      <c r="FL324" s="7"/>
      <c r="FM324" s="53"/>
      <c r="FO324" s="37"/>
      <c r="FP324" s="132"/>
      <c r="FQ324" s="134"/>
      <c r="FS324" s="67"/>
      <c r="FU324" s="61"/>
      <c r="FY324" s="7"/>
      <c r="FZ324" s="7"/>
      <c r="GA324" s="7"/>
      <c r="GB324" s="53"/>
      <c r="GD324" s="37"/>
      <c r="GF324" s="67"/>
      <c r="GH324" s="61"/>
      <c r="GJ324" s="50"/>
      <c r="GK324" s="51"/>
      <c r="GL324" s="52"/>
      <c r="GN324" s="70"/>
      <c r="GO324" s="51"/>
      <c r="GP324" s="125"/>
      <c r="GQ324" s="51"/>
      <c r="HE324" s="53"/>
    </row>
    <row r="325" spans="1:213" x14ac:dyDescent="0.25">
      <c r="A325" s="6">
        <v>90020561</v>
      </c>
      <c r="B325" s="6" t="s">
        <v>380</v>
      </c>
      <c r="C325" s="7"/>
      <c r="D325" s="7"/>
      <c r="E325" s="7"/>
      <c r="F325" s="53">
        <v>498091</v>
      </c>
      <c r="H325" s="37"/>
      <c r="I325" s="132"/>
      <c r="J325" s="61"/>
      <c r="K325" s="134"/>
      <c r="L325" s="134"/>
      <c r="M325" s="190"/>
      <c r="O325" s="67"/>
      <c r="Q325" s="61"/>
      <c r="S325" s="50"/>
      <c r="T325" s="51"/>
      <c r="U325" s="52">
        <v>0</v>
      </c>
      <c r="W325" s="50">
        <v>498091</v>
      </c>
      <c r="X325" s="52">
        <f t="shared" si="250"/>
        <v>41507.583333333336</v>
      </c>
      <c r="Y325" s="51"/>
      <c r="AB325" s="7"/>
      <c r="AC325" s="7"/>
      <c r="AD325" s="7"/>
      <c r="AE325" s="53"/>
      <c r="AG325" s="37"/>
      <c r="AH325" s="132"/>
      <c r="AI325" s="61"/>
      <c r="AJ325" s="134"/>
      <c r="AK325" s="61"/>
      <c r="AM325" s="67"/>
      <c r="AO325" s="61"/>
      <c r="AQ325" s="50"/>
      <c r="AR325" s="51"/>
      <c r="AS325" s="52"/>
      <c r="AU325" s="70"/>
      <c r="AV325" s="51"/>
      <c r="AY325" s="7"/>
      <c r="AZ325" s="7"/>
      <c r="BA325" s="7"/>
      <c r="BB325" s="53"/>
      <c r="BD325" s="37"/>
      <c r="BE325" s="132"/>
      <c r="BF325" s="61"/>
      <c r="BG325" s="134"/>
      <c r="BH325" s="61"/>
      <c r="BJ325" s="67"/>
      <c r="BL325" s="61"/>
      <c r="BN325" s="50"/>
      <c r="BO325" s="51"/>
      <c r="BP325" s="52"/>
      <c r="BR325" s="70"/>
      <c r="BS325" s="51"/>
      <c r="BV325" s="7"/>
      <c r="BW325" s="7"/>
      <c r="BX325" s="7"/>
      <c r="BY325" s="53"/>
      <c r="CA325" s="37"/>
      <c r="CB325" s="132"/>
      <c r="CC325" s="61"/>
      <c r="CD325" s="134"/>
      <c r="CE325" s="61"/>
      <c r="CG325" s="67"/>
      <c r="CI325" s="61"/>
      <c r="CK325" s="50"/>
      <c r="CL325" s="51"/>
      <c r="CM325" s="52"/>
      <c r="CO325" s="70"/>
      <c r="CP325" s="51"/>
      <c r="CS325" s="7"/>
      <c r="CT325" s="7"/>
      <c r="CU325" s="7"/>
      <c r="CV325" s="53"/>
      <c r="CX325" s="37"/>
      <c r="CY325" s="132"/>
      <c r="CZ325" s="61"/>
      <c r="DA325" s="134"/>
      <c r="DB325" s="61"/>
      <c r="DD325" s="67"/>
      <c r="DF325" s="61"/>
      <c r="DH325" s="50"/>
      <c r="DI325" s="51"/>
      <c r="DJ325" s="52"/>
      <c r="DL325" s="70"/>
      <c r="DM325" s="51"/>
      <c r="DP325" s="7"/>
      <c r="DQ325" s="7"/>
      <c r="DR325" s="7"/>
      <c r="DS325" s="53"/>
      <c r="DU325" s="37"/>
      <c r="DV325" s="132"/>
      <c r="DW325" s="61"/>
      <c r="DX325" s="134"/>
      <c r="DY325" s="61"/>
      <c r="EA325" s="67"/>
      <c r="EC325" s="61"/>
      <c r="EE325" s="50"/>
      <c r="EF325" s="51"/>
      <c r="EG325" s="52"/>
      <c r="EI325" s="70"/>
      <c r="EJ325" s="51"/>
      <c r="EM325" s="7"/>
      <c r="EN325" s="7"/>
      <c r="EO325" s="7"/>
      <c r="EP325" s="53"/>
      <c r="ER325" s="37"/>
      <c r="ES325" s="132"/>
      <c r="ET325" s="61"/>
      <c r="EU325" s="134"/>
      <c r="EV325" s="61"/>
      <c r="EX325" s="67"/>
      <c r="EZ325" s="61"/>
      <c r="FB325" s="50"/>
      <c r="FC325" s="51"/>
      <c r="FD325" s="52"/>
      <c r="FF325" s="70"/>
      <c r="FG325" s="51"/>
      <c r="FJ325" s="7"/>
      <c r="FK325" s="7"/>
      <c r="FL325" s="7"/>
      <c r="FM325" s="53"/>
      <c r="FO325" s="37"/>
      <c r="FP325" s="132"/>
      <c r="FQ325" s="134"/>
      <c r="FS325" s="67"/>
      <c r="FU325" s="61"/>
      <c r="FY325" s="7"/>
      <c r="FZ325" s="7"/>
      <c r="GA325" s="7"/>
      <c r="GB325" s="53"/>
      <c r="GD325" s="37"/>
      <c r="GF325" s="67"/>
      <c r="GH325" s="61"/>
      <c r="GJ325" s="50"/>
      <c r="GK325" s="51"/>
      <c r="GL325" s="52"/>
      <c r="GN325" s="70"/>
      <c r="GO325" s="51"/>
      <c r="GP325" s="125"/>
      <c r="GQ325" s="51"/>
      <c r="HE325" s="53"/>
    </row>
    <row r="326" spans="1:213" x14ac:dyDescent="0.25">
      <c r="A326" s="6">
        <v>90082051</v>
      </c>
      <c r="B326" s="6" t="s">
        <v>381</v>
      </c>
      <c r="C326" s="7"/>
      <c r="D326" s="7"/>
      <c r="E326" s="7"/>
      <c r="F326" s="53">
        <v>269326</v>
      </c>
      <c r="H326" s="37"/>
      <c r="I326" s="132"/>
      <c r="J326" s="61"/>
      <c r="K326" s="134"/>
      <c r="L326" s="134"/>
      <c r="M326" s="190"/>
      <c r="O326" s="67"/>
      <c r="Q326" s="61"/>
      <c r="S326" s="50"/>
      <c r="T326" s="51"/>
      <c r="U326" s="52">
        <v>0</v>
      </c>
      <c r="W326" s="50">
        <v>269326</v>
      </c>
      <c r="X326" s="52">
        <f t="shared" si="250"/>
        <v>22443.833333333332</v>
      </c>
      <c r="Y326" s="51"/>
      <c r="AB326" s="7"/>
      <c r="AC326" s="7"/>
      <c r="AD326" s="7"/>
      <c r="AE326" s="53"/>
      <c r="AG326" s="37"/>
      <c r="AH326" s="132"/>
      <c r="AI326" s="61"/>
      <c r="AJ326" s="134"/>
      <c r="AK326" s="61"/>
      <c r="AM326" s="67"/>
      <c r="AO326" s="61"/>
      <c r="AQ326" s="50"/>
      <c r="AR326" s="51"/>
      <c r="AS326" s="52"/>
      <c r="AU326" s="70"/>
      <c r="AV326" s="51"/>
      <c r="AY326" s="7"/>
      <c r="AZ326" s="7"/>
      <c r="BA326" s="7"/>
      <c r="BB326" s="53"/>
      <c r="BD326" s="37"/>
      <c r="BE326" s="132"/>
      <c r="BF326" s="61"/>
      <c r="BG326" s="134"/>
      <c r="BH326" s="61"/>
      <c r="BJ326" s="67"/>
      <c r="BL326" s="61"/>
      <c r="BN326" s="50"/>
      <c r="BO326" s="51"/>
      <c r="BP326" s="52"/>
      <c r="BR326" s="70"/>
      <c r="BS326" s="51"/>
      <c r="BV326" s="7"/>
      <c r="BW326" s="7"/>
      <c r="BX326" s="7"/>
      <c r="BY326" s="53"/>
      <c r="CA326" s="37"/>
      <c r="CB326" s="132"/>
      <c r="CC326" s="61"/>
      <c r="CD326" s="134"/>
      <c r="CE326" s="61"/>
      <c r="CG326" s="67"/>
      <c r="CI326" s="61"/>
      <c r="CK326" s="50"/>
      <c r="CL326" s="51"/>
      <c r="CM326" s="52"/>
      <c r="CO326" s="70"/>
      <c r="CP326" s="51"/>
      <c r="CS326" s="7"/>
      <c r="CT326" s="7"/>
      <c r="CU326" s="7"/>
      <c r="CV326" s="53"/>
      <c r="CX326" s="37"/>
      <c r="CY326" s="132"/>
      <c r="CZ326" s="61"/>
      <c r="DA326" s="134"/>
      <c r="DB326" s="61"/>
      <c r="DD326" s="67"/>
      <c r="DF326" s="61"/>
      <c r="DH326" s="50"/>
      <c r="DI326" s="51"/>
      <c r="DJ326" s="52"/>
      <c r="DL326" s="70"/>
      <c r="DM326" s="51"/>
      <c r="DP326" s="7"/>
      <c r="DQ326" s="7"/>
      <c r="DR326" s="7"/>
      <c r="DS326" s="53"/>
      <c r="DU326" s="37"/>
      <c r="DV326" s="132"/>
      <c r="DW326" s="61"/>
      <c r="DX326" s="134"/>
      <c r="DY326" s="61"/>
      <c r="EA326" s="67"/>
      <c r="EC326" s="61"/>
      <c r="EE326" s="50"/>
      <c r="EF326" s="51"/>
      <c r="EG326" s="52"/>
      <c r="EI326" s="70"/>
      <c r="EJ326" s="51"/>
      <c r="EM326" s="7"/>
      <c r="EN326" s="7"/>
      <c r="EO326" s="7"/>
      <c r="EP326" s="53"/>
      <c r="ER326" s="37"/>
      <c r="ES326" s="132"/>
      <c r="ET326" s="61"/>
      <c r="EU326" s="134"/>
      <c r="EV326" s="61"/>
      <c r="EX326" s="67"/>
      <c r="EZ326" s="61"/>
      <c r="FB326" s="50"/>
      <c r="FC326" s="51"/>
      <c r="FD326" s="52"/>
      <c r="FF326" s="70"/>
      <c r="FG326" s="51"/>
      <c r="FJ326" s="7"/>
      <c r="FK326" s="7"/>
      <c r="FL326" s="7"/>
      <c r="FM326" s="53"/>
      <c r="FO326" s="37"/>
      <c r="FP326" s="132"/>
      <c r="FQ326" s="134"/>
      <c r="FS326" s="67"/>
      <c r="FU326" s="61"/>
      <c r="FY326" s="7"/>
      <c r="FZ326" s="7"/>
      <c r="GA326" s="7"/>
      <c r="GB326" s="53"/>
      <c r="GD326" s="37"/>
      <c r="GF326" s="67"/>
      <c r="GH326" s="61"/>
      <c r="GJ326" s="50"/>
      <c r="GK326" s="51"/>
      <c r="GL326" s="52"/>
      <c r="GN326" s="70"/>
      <c r="GO326" s="51"/>
      <c r="GP326" s="125"/>
      <c r="GQ326" s="51"/>
      <c r="HE326" s="53"/>
    </row>
    <row r="327" spans="1:213" x14ac:dyDescent="0.25">
      <c r="A327" s="6">
        <v>90089881</v>
      </c>
      <c r="B327" s="6" t="s">
        <v>382</v>
      </c>
      <c r="C327" s="7"/>
      <c r="D327" s="7"/>
      <c r="E327" s="7"/>
      <c r="F327" s="53">
        <v>2655684</v>
      </c>
      <c r="H327" s="37"/>
      <c r="I327" s="132"/>
      <c r="J327" s="61"/>
      <c r="K327" s="134"/>
      <c r="L327" s="134"/>
      <c r="M327" s="190"/>
      <c r="O327" s="67"/>
      <c r="Q327" s="61"/>
      <c r="S327" s="50"/>
      <c r="T327" s="51"/>
      <c r="U327" s="52">
        <v>0</v>
      </c>
      <c r="W327" s="50">
        <v>2655684</v>
      </c>
      <c r="X327" s="52">
        <f t="shared" si="250"/>
        <v>221307</v>
      </c>
      <c r="Y327" s="51"/>
      <c r="AB327" s="7"/>
      <c r="AC327" s="7"/>
      <c r="AD327" s="7"/>
      <c r="AE327" s="53"/>
      <c r="AG327" s="37"/>
      <c r="AH327" s="132"/>
      <c r="AI327" s="61"/>
      <c r="AJ327" s="134"/>
      <c r="AK327" s="61"/>
      <c r="AM327" s="67"/>
      <c r="AO327" s="61"/>
      <c r="AQ327" s="50"/>
      <c r="AR327" s="51"/>
      <c r="AS327" s="52"/>
      <c r="AU327" s="70"/>
      <c r="AV327" s="51"/>
      <c r="AY327" s="7"/>
      <c r="AZ327" s="7"/>
      <c r="BA327" s="7"/>
      <c r="BB327" s="53"/>
      <c r="BD327" s="37"/>
      <c r="BE327" s="132"/>
      <c r="BF327" s="61"/>
      <c r="BG327" s="134"/>
      <c r="BH327" s="61"/>
      <c r="BJ327" s="67"/>
      <c r="BL327" s="61"/>
      <c r="BN327" s="50"/>
      <c r="BO327" s="51"/>
      <c r="BP327" s="52"/>
      <c r="BR327" s="70"/>
      <c r="BS327" s="51"/>
      <c r="BV327" s="7"/>
      <c r="BW327" s="7"/>
      <c r="BX327" s="7"/>
      <c r="BY327" s="53"/>
      <c r="CA327" s="37"/>
      <c r="CB327" s="132"/>
      <c r="CC327" s="61"/>
      <c r="CD327" s="134"/>
      <c r="CE327" s="61"/>
      <c r="CG327" s="67"/>
      <c r="CI327" s="61"/>
      <c r="CK327" s="50"/>
      <c r="CL327" s="51"/>
      <c r="CM327" s="52"/>
      <c r="CO327" s="70"/>
      <c r="CP327" s="51"/>
      <c r="CS327" s="7"/>
      <c r="CT327" s="7"/>
      <c r="CU327" s="7"/>
      <c r="CV327" s="53"/>
      <c r="CX327" s="37"/>
      <c r="CY327" s="132"/>
      <c r="CZ327" s="61"/>
      <c r="DA327" s="134"/>
      <c r="DB327" s="61"/>
      <c r="DD327" s="67"/>
      <c r="DF327" s="61"/>
      <c r="DH327" s="50"/>
      <c r="DI327" s="51"/>
      <c r="DJ327" s="52"/>
      <c r="DL327" s="70"/>
      <c r="DM327" s="51"/>
      <c r="DP327" s="7"/>
      <c r="DQ327" s="7"/>
      <c r="DR327" s="7"/>
      <c r="DS327" s="53"/>
      <c r="DU327" s="37"/>
      <c r="DV327" s="132"/>
      <c r="DW327" s="61"/>
      <c r="DX327" s="134"/>
      <c r="DY327" s="61"/>
      <c r="EA327" s="67"/>
      <c r="EC327" s="61"/>
      <c r="EE327" s="50"/>
      <c r="EF327" s="51"/>
      <c r="EG327" s="52"/>
      <c r="EI327" s="70"/>
      <c r="EJ327" s="51"/>
      <c r="EM327" s="7"/>
      <c r="EN327" s="7"/>
      <c r="EO327" s="7"/>
      <c r="EP327" s="53"/>
      <c r="ER327" s="37"/>
      <c r="ES327" s="132"/>
      <c r="ET327" s="61"/>
      <c r="EU327" s="134"/>
      <c r="EV327" s="61"/>
      <c r="EX327" s="67"/>
      <c r="EZ327" s="61"/>
      <c r="FB327" s="50"/>
      <c r="FC327" s="51"/>
      <c r="FD327" s="52"/>
      <c r="FF327" s="70"/>
      <c r="FG327" s="51"/>
      <c r="FJ327" s="7"/>
      <c r="FK327" s="7"/>
      <c r="FL327" s="7"/>
      <c r="FM327" s="53"/>
      <c r="FO327" s="37"/>
      <c r="FP327" s="132"/>
      <c r="FQ327" s="134"/>
      <c r="FS327" s="67"/>
      <c r="FU327" s="61"/>
      <c r="FY327" s="7"/>
      <c r="FZ327" s="7"/>
      <c r="GA327" s="7"/>
      <c r="GB327" s="53"/>
      <c r="GD327" s="37"/>
      <c r="GF327" s="67"/>
      <c r="GH327" s="61"/>
      <c r="GJ327" s="50"/>
      <c r="GK327" s="51"/>
      <c r="GL327" s="52"/>
      <c r="GN327" s="70"/>
      <c r="GO327" s="51"/>
      <c r="GP327" s="125"/>
      <c r="GQ327" s="51"/>
      <c r="HE327" s="53"/>
    </row>
    <row r="328" spans="1:213" x14ac:dyDescent="0.25">
      <c r="A328" s="6">
        <v>90014341</v>
      </c>
      <c r="B328" s="6" t="s">
        <v>383</v>
      </c>
      <c r="C328" s="7"/>
      <c r="D328" s="7"/>
      <c r="E328" s="7"/>
      <c r="F328" s="53">
        <v>623810</v>
      </c>
      <c r="H328" s="37"/>
      <c r="I328" s="132"/>
      <c r="J328" s="61"/>
      <c r="K328" s="134"/>
      <c r="L328" s="134"/>
      <c r="M328" s="190"/>
      <c r="O328" s="67"/>
      <c r="Q328" s="61"/>
      <c r="S328" s="50"/>
      <c r="T328" s="51"/>
      <c r="U328" s="52">
        <v>0</v>
      </c>
      <c r="W328" s="50">
        <v>623810</v>
      </c>
      <c r="X328" s="52">
        <f t="shared" si="250"/>
        <v>51984.166666666664</v>
      </c>
      <c r="Y328" s="51"/>
      <c r="AB328" s="7"/>
      <c r="AC328" s="7"/>
      <c r="AD328" s="7"/>
      <c r="AE328" s="53"/>
      <c r="AG328" s="37"/>
      <c r="AH328" s="132"/>
      <c r="AI328" s="61"/>
      <c r="AJ328" s="134"/>
      <c r="AK328" s="61"/>
      <c r="AM328" s="67"/>
      <c r="AO328" s="61"/>
      <c r="AQ328" s="50"/>
      <c r="AR328" s="51"/>
      <c r="AS328" s="52"/>
      <c r="AU328" s="70"/>
      <c r="AV328" s="51"/>
      <c r="AY328" s="7"/>
      <c r="AZ328" s="7"/>
      <c r="BA328" s="7"/>
      <c r="BB328" s="53"/>
      <c r="BD328" s="37"/>
      <c r="BE328" s="132"/>
      <c r="BF328" s="61"/>
      <c r="BG328" s="134"/>
      <c r="BH328" s="61"/>
      <c r="BJ328" s="67"/>
      <c r="BL328" s="61"/>
      <c r="BN328" s="50"/>
      <c r="BO328" s="51"/>
      <c r="BP328" s="52"/>
      <c r="BR328" s="70"/>
      <c r="BS328" s="51"/>
      <c r="BV328" s="7"/>
      <c r="BW328" s="7"/>
      <c r="BX328" s="7"/>
      <c r="BY328" s="53"/>
      <c r="CA328" s="37"/>
      <c r="CB328" s="132"/>
      <c r="CC328" s="61"/>
      <c r="CD328" s="134"/>
      <c r="CE328" s="61"/>
      <c r="CG328" s="67"/>
      <c r="CI328" s="61"/>
      <c r="CK328" s="50"/>
      <c r="CL328" s="51"/>
      <c r="CM328" s="52"/>
      <c r="CO328" s="70"/>
      <c r="CP328" s="51"/>
      <c r="CS328" s="7"/>
      <c r="CT328" s="7"/>
      <c r="CU328" s="7"/>
      <c r="CV328" s="53"/>
      <c r="CX328" s="37"/>
      <c r="CY328" s="132"/>
      <c r="CZ328" s="61"/>
      <c r="DA328" s="134"/>
      <c r="DB328" s="61"/>
      <c r="DD328" s="67"/>
      <c r="DF328" s="61"/>
      <c r="DH328" s="50"/>
      <c r="DI328" s="51"/>
      <c r="DJ328" s="52"/>
      <c r="DL328" s="70"/>
      <c r="DM328" s="51"/>
      <c r="DP328" s="7"/>
      <c r="DQ328" s="7"/>
      <c r="DR328" s="7"/>
      <c r="DS328" s="53"/>
      <c r="DU328" s="37"/>
      <c r="DV328" s="132"/>
      <c r="DW328" s="61"/>
      <c r="DX328" s="134"/>
      <c r="DY328" s="61"/>
      <c r="EA328" s="67"/>
      <c r="EC328" s="61"/>
      <c r="EE328" s="50"/>
      <c r="EF328" s="51"/>
      <c r="EG328" s="52"/>
      <c r="EI328" s="70"/>
      <c r="EJ328" s="51"/>
      <c r="EM328" s="7"/>
      <c r="EN328" s="7"/>
      <c r="EO328" s="7"/>
      <c r="EP328" s="53"/>
      <c r="ER328" s="37"/>
      <c r="ES328" s="132"/>
      <c r="ET328" s="61"/>
      <c r="EU328" s="134"/>
      <c r="EV328" s="61"/>
      <c r="EX328" s="67"/>
      <c r="EZ328" s="61"/>
      <c r="FB328" s="50"/>
      <c r="FC328" s="51"/>
      <c r="FD328" s="52"/>
      <c r="FF328" s="70"/>
      <c r="FG328" s="51"/>
      <c r="FJ328" s="7"/>
      <c r="FK328" s="7"/>
      <c r="FL328" s="7"/>
      <c r="FM328" s="53"/>
      <c r="FO328" s="37"/>
      <c r="FP328" s="132"/>
      <c r="FQ328" s="134"/>
      <c r="FS328" s="67"/>
      <c r="FU328" s="61"/>
      <c r="FY328" s="7"/>
      <c r="FZ328" s="7"/>
      <c r="GA328" s="7"/>
      <c r="GB328" s="53"/>
      <c r="GD328" s="37"/>
      <c r="GF328" s="67"/>
      <c r="GH328" s="61"/>
      <c r="GJ328" s="50"/>
      <c r="GK328" s="51"/>
      <c r="GL328" s="52"/>
      <c r="GN328" s="70"/>
      <c r="GO328" s="51"/>
      <c r="GP328" s="125"/>
      <c r="GQ328" s="51"/>
      <c r="HE328" s="53"/>
    </row>
    <row r="329" spans="1:213" x14ac:dyDescent="0.25">
      <c r="A329" s="6">
        <v>90083061</v>
      </c>
      <c r="B329" s="6" t="s">
        <v>384</v>
      </c>
      <c r="C329" s="7"/>
      <c r="D329" s="7"/>
      <c r="E329" s="7"/>
      <c r="F329" s="53">
        <v>178205</v>
      </c>
      <c r="H329" s="37"/>
      <c r="I329" s="132"/>
      <c r="J329" s="61"/>
      <c r="K329" s="134"/>
      <c r="L329" s="134"/>
      <c r="M329" s="190"/>
      <c r="O329" s="67"/>
      <c r="Q329" s="61"/>
      <c r="S329" s="50"/>
      <c r="T329" s="51"/>
      <c r="U329" s="52">
        <v>0</v>
      </c>
      <c r="W329" s="50">
        <v>178205</v>
      </c>
      <c r="X329" s="52">
        <f t="shared" si="250"/>
        <v>14850.416666666666</v>
      </c>
      <c r="Y329" s="51"/>
      <c r="AB329" s="7"/>
      <c r="AC329" s="7"/>
      <c r="AD329" s="7"/>
      <c r="AE329" s="53"/>
      <c r="AG329" s="37"/>
      <c r="AH329" s="132"/>
      <c r="AI329" s="61"/>
      <c r="AJ329" s="134"/>
      <c r="AK329" s="61"/>
      <c r="AM329" s="67"/>
      <c r="AO329" s="61"/>
      <c r="AQ329" s="50"/>
      <c r="AR329" s="51"/>
      <c r="AS329" s="52"/>
      <c r="AU329" s="70"/>
      <c r="AV329" s="51"/>
      <c r="AY329" s="7"/>
      <c r="AZ329" s="7"/>
      <c r="BA329" s="7"/>
      <c r="BB329" s="53"/>
      <c r="BD329" s="37"/>
      <c r="BE329" s="132"/>
      <c r="BF329" s="61"/>
      <c r="BG329" s="134"/>
      <c r="BH329" s="61"/>
      <c r="BJ329" s="67"/>
      <c r="BL329" s="61"/>
      <c r="BN329" s="50"/>
      <c r="BO329" s="51"/>
      <c r="BP329" s="52"/>
      <c r="BR329" s="70"/>
      <c r="BS329" s="51"/>
      <c r="BV329" s="7"/>
      <c r="BW329" s="7"/>
      <c r="BX329" s="7"/>
      <c r="BY329" s="53"/>
      <c r="CA329" s="37"/>
      <c r="CB329" s="132"/>
      <c r="CC329" s="61"/>
      <c r="CD329" s="134"/>
      <c r="CE329" s="61"/>
      <c r="CG329" s="67"/>
      <c r="CI329" s="61"/>
      <c r="CK329" s="50"/>
      <c r="CL329" s="51"/>
      <c r="CM329" s="52"/>
      <c r="CO329" s="70"/>
      <c r="CP329" s="51"/>
      <c r="CS329" s="7"/>
      <c r="CT329" s="7"/>
      <c r="CU329" s="7"/>
      <c r="CV329" s="53"/>
      <c r="CX329" s="37"/>
      <c r="CY329" s="132"/>
      <c r="CZ329" s="61"/>
      <c r="DA329" s="134"/>
      <c r="DB329" s="61"/>
      <c r="DD329" s="67"/>
      <c r="DF329" s="61"/>
      <c r="DH329" s="50"/>
      <c r="DI329" s="51"/>
      <c r="DJ329" s="52"/>
      <c r="DL329" s="70"/>
      <c r="DM329" s="51"/>
      <c r="DP329" s="7"/>
      <c r="DQ329" s="7"/>
      <c r="DR329" s="7"/>
      <c r="DS329" s="53"/>
      <c r="DU329" s="37"/>
      <c r="DV329" s="132"/>
      <c r="DW329" s="61"/>
      <c r="DX329" s="134"/>
      <c r="DY329" s="61"/>
      <c r="EA329" s="67"/>
      <c r="EC329" s="61"/>
      <c r="EE329" s="50"/>
      <c r="EF329" s="51"/>
      <c r="EG329" s="52"/>
      <c r="EI329" s="70"/>
      <c r="EJ329" s="51"/>
      <c r="EM329" s="7"/>
      <c r="EN329" s="7"/>
      <c r="EO329" s="7"/>
      <c r="EP329" s="53"/>
      <c r="ER329" s="37"/>
      <c r="ES329" s="132"/>
      <c r="ET329" s="61"/>
      <c r="EU329" s="134"/>
      <c r="EV329" s="61"/>
      <c r="EX329" s="67"/>
      <c r="EZ329" s="61"/>
      <c r="FB329" s="50"/>
      <c r="FC329" s="51"/>
      <c r="FD329" s="52"/>
      <c r="FF329" s="70"/>
      <c r="FG329" s="51"/>
      <c r="FJ329" s="7"/>
      <c r="FK329" s="7"/>
      <c r="FL329" s="7"/>
      <c r="FM329" s="53"/>
      <c r="FO329" s="37"/>
      <c r="FP329" s="132"/>
      <c r="FQ329" s="134"/>
      <c r="FS329" s="67"/>
      <c r="FU329" s="61"/>
      <c r="FY329" s="7"/>
      <c r="FZ329" s="7"/>
      <c r="GA329" s="7"/>
      <c r="GB329" s="53"/>
      <c r="GD329" s="37"/>
      <c r="GF329" s="67"/>
      <c r="GH329" s="61"/>
      <c r="GJ329" s="50"/>
      <c r="GK329" s="51"/>
      <c r="GL329" s="52"/>
      <c r="GN329" s="70"/>
      <c r="GO329" s="51"/>
      <c r="GP329" s="125"/>
      <c r="GQ329" s="51"/>
      <c r="HE329" s="53"/>
    </row>
    <row r="330" spans="1:213" x14ac:dyDescent="0.25">
      <c r="A330" s="6">
        <v>90053041</v>
      </c>
      <c r="B330" s="6" t="s">
        <v>385</v>
      </c>
      <c r="C330" s="7"/>
      <c r="D330" s="7"/>
      <c r="E330" s="7"/>
      <c r="F330" s="53">
        <v>16798210</v>
      </c>
      <c r="H330" s="37"/>
      <c r="I330" s="132"/>
      <c r="J330" s="61"/>
      <c r="K330" s="134"/>
      <c r="L330" s="134"/>
      <c r="M330" s="190"/>
      <c r="O330" s="67"/>
      <c r="Q330" s="61"/>
      <c r="S330" s="50"/>
      <c r="T330" s="51"/>
      <c r="U330" s="52">
        <v>0</v>
      </c>
      <c r="W330" s="50">
        <v>16798210</v>
      </c>
      <c r="X330" s="52">
        <f t="shared" si="250"/>
        <v>1399850.8333333333</v>
      </c>
      <c r="Y330" s="51"/>
      <c r="AB330" s="7"/>
      <c r="AC330" s="7"/>
      <c r="AD330" s="7"/>
      <c r="AE330" s="53"/>
      <c r="AG330" s="37"/>
      <c r="AH330" s="132"/>
      <c r="AI330" s="61"/>
      <c r="AJ330" s="134"/>
      <c r="AK330" s="61"/>
      <c r="AM330" s="67"/>
      <c r="AO330" s="61"/>
      <c r="AQ330" s="50"/>
      <c r="AR330" s="51"/>
      <c r="AS330" s="52"/>
      <c r="AU330" s="70"/>
      <c r="AV330" s="51"/>
      <c r="AY330" s="7"/>
      <c r="AZ330" s="7"/>
      <c r="BA330" s="7"/>
      <c r="BB330" s="53"/>
      <c r="BD330" s="37"/>
      <c r="BE330" s="132"/>
      <c r="BF330" s="61"/>
      <c r="BG330" s="134"/>
      <c r="BH330" s="61"/>
      <c r="BJ330" s="67"/>
      <c r="BL330" s="61"/>
      <c r="BN330" s="50"/>
      <c r="BO330" s="51"/>
      <c r="BP330" s="52"/>
      <c r="BR330" s="70"/>
      <c r="BS330" s="51"/>
      <c r="BV330" s="7"/>
      <c r="BW330" s="7"/>
      <c r="BX330" s="7"/>
      <c r="BY330" s="53"/>
      <c r="CA330" s="37"/>
      <c r="CB330" s="132"/>
      <c r="CC330" s="61"/>
      <c r="CD330" s="134"/>
      <c r="CE330" s="61"/>
      <c r="CG330" s="67"/>
      <c r="CI330" s="61"/>
      <c r="CK330" s="50"/>
      <c r="CL330" s="51"/>
      <c r="CM330" s="52"/>
      <c r="CO330" s="70"/>
      <c r="CP330" s="51"/>
      <c r="CS330" s="7"/>
      <c r="CT330" s="7"/>
      <c r="CU330" s="7"/>
      <c r="CV330" s="53"/>
      <c r="CX330" s="37"/>
      <c r="CY330" s="132"/>
      <c r="CZ330" s="61"/>
      <c r="DA330" s="134"/>
      <c r="DB330" s="61"/>
      <c r="DD330" s="67"/>
      <c r="DF330" s="61"/>
      <c r="DH330" s="50"/>
      <c r="DI330" s="51"/>
      <c r="DJ330" s="52"/>
      <c r="DL330" s="70"/>
      <c r="DM330" s="51"/>
      <c r="DP330" s="7"/>
      <c r="DQ330" s="7"/>
      <c r="DR330" s="7"/>
      <c r="DS330" s="53"/>
      <c r="DU330" s="37"/>
      <c r="DV330" s="132"/>
      <c r="DW330" s="61"/>
      <c r="DX330" s="134"/>
      <c r="DY330" s="61"/>
      <c r="EA330" s="67"/>
      <c r="EC330" s="61"/>
      <c r="EE330" s="50"/>
      <c r="EF330" s="51"/>
      <c r="EG330" s="52"/>
      <c r="EI330" s="70"/>
      <c r="EJ330" s="51"/>
      <c r="EM330" s="7"/>
      <c r="EN330" s="7"/>
      <c r="EO330" s="7"/>
      <c r="EP330" s="53"/>
      <c r="ER330" s="37"/>
      <c r="ES330" s="132"/>
      <c r="ET330" s="61"/>
      <c r="EU330" s="134"/>
      <c r="EV330" s="61"/>
      <c r="EX330" s="67"/>
      <c r="EZ330" s="61"/>
      <c r="FB330" s="50"/>
      <c r="FC330" s="51"/>
      <c r="FD330" s="52"/>
      <c r="FF330" s="70"/>
      <c r="FG330" s="51"/>
      <c r="FJ330" s="7"/>
      <c r="FK330" s="7"/>
      <c r="FL330" s="7"/>
      <c r="FM330" s="53"/>
      <c r="FO330" s="37"/>
      <c r="FP330" s="132"/>
      <c r="FQ330" s="134"/>
      <c r="FS330" s="67"/>
      <c r="FU330" s="61"/>
      <c r="FY330" s="7"/>
      <c r="FZ330" s="7"/>
      <c r="GA330" s="7"/>
      <c r="GB330" s="53"/>
      <c r="GD330" s="37"/>
      <c r="GF330" s="67"/>
      <c r="GH330" s="61"/>
      <c r="GJ330" s="50"/>
      <c r="GK330" s="51"/>
      <c r="GL330" s="52"/>
      <c r="GN330" s="70"/>
      <c r="GO330" s="51"/>
      <c r="GP330" s="125"/>
      <c r="GQ330" s="51"/>
      <c r="HE330" s="53"/>
    </row>
    <row r="331" spans="1:213" x14ac:dyDescent="0.25">
      <c r="A331" s="6">
        <v>90000231</v>
      </c>
      <c r="B331" s="6" t="s">
        <v>386</v>
      </c>
      <c r="C331" s="7"/>
      <c r="D331" s="7"/>
      <c r="E331" s="7"/>
      <c r="F331" s="53">
        <v>633706</v>
      </c>
      <c r="H331" s="37"/>
      <c r="I331" s="132"/>
      <c r="J331" s="61"/>
      <c r="K331" s="134"/>
      <c r="L331" s="134"/>
      <c r="M331" s="190"/>
      <c r="O331" s="67"/>
      <c r="Q331" s="61"/>
      <c r="S331" s="50"/>
      <c r="T331" s="51"/>
      <c r="U331" s="52">
        <v>1732538.7260562785</v>
      </c>
      <c r="W331" s="50">
        <v>2366244.7260562787</v>
      </c>
      <c r="X331" s="52">
        <f t="shared" si="250"/>
        <v>197187.0605046899</v>
      </c>
      <c r="Y331" s="51"/>
      <c r="AB331" s="7"/>
      <c r="AC331" s="7"/>
      <c r="AD331" s="7"/>
      <c r="AE331" s="53"/>
      <c r="AG331" s="37"/>
      <c r="AH331" s="132"/>
      <c r="AI331" s="61"/>
      <c r="AJ331" s="134"/>
      <c r="AK331" s="61"/>
      <c r="AM331" s="67"/>
      <c r="AO331" s="61"/>
      <c r="AQ331" s="50"/>
      <c r="AR331" s="51"/>
      <c r="AS331" s="52"/>
      <c r="AU331" s="70"/>
      <c r="AV331" s="51"/>
      <c r="AY331" s="7"/>
      <c r="AZ331" s="7"/>
      <c r="BA331" s="7"/>
      <c r="BB331" s="53"/>
      <c r="BD331" s="37"/>
      <c r="BE331" s="132"/>
      <c r="BF331" s="61"/>
      <c r="BG331" s="134"/>
      <c r="BH331" s="61"/>
      <c r="BJ331" s="67"/>
      <c r="BL331" s="61"/>
      <c r="BN331" s="50"/>
      <c r="BO331" s="51"/>
      <c r="BP331" s="52"/>
      <c r="BR331" s="70"/>
      <c r="BS331" s="51"/>
      <c r="BV331" s="7"/>
      <c r="BW331" s="7"/>
      <c r="BX331" s="7"/>
      <c r="BY331" s="53"/>
      <c r="CA331" s="37"/>
      <c r="CB331" s="132"/>
      <c r="CC331" s="61"/>
      <c r="CD331" s="134"/>
      <c r="CE331" s="61"/>
      <c r="CG331" s="67"/>
      <c r="CI331" s="61"/>
      <c r="CK331" s="50"/>
      <c r="CL331" s="51"/>
      <c r="CM331" s="52"/>
      <c r="CO331" s="70"/>
      <c r="CP331" s="51"/>
      <c r="CS331" s="7"/>
      <c r="CT331" s="7"/>
      <c r="CU331" s="7"/>
      <c r="CV331" s="53"/>
      <c r="CX331" s="37"/>
      <c r="CY331" s="132"/>
      <c r="CZ331" s="61"/>
      <c r="DA331" s="134"/>
      <c r="DB331" s="61"/>
      <c r="DD331" s="67"/>
      <c r="DF331" s="61"/>
      <c r="DH331" s="50"/>
      <c r="DI331" s="51"/>
      <c r="DJ331" s="52"/>
      <c r="DL331" s="70"/>
      <c r="DM331" s="51"/>
      <c r="DP331" s="7"/>
      <c r="DQ331" s="7"/>
      <c r="DR331" s="7"/>
      <c r="DS331" s="53"/>
      <c r="DU331" s="37"/>
      <c r="DV331" s="132"/>
      <c r="DW331" s="61"/>
      <c r="DX331" s="134"/>
      <c r="DY331" s="61"/>
      <c r="EA331" s="67"/>
      <c r="EC331" s="61"/>
      <c r="EE331" s="50"/>
      <c r="EF331" s="51"/>
      <c r="EG331" s="52"/>
      <c r="EI331" s="70"/>
      <c r="EJ331" s="51"/>
      <c r="EM331" s="7"/>
      <c r="EN331" s="7"/>
      <c r="EO331" s="7"/>
      <c r="EP331" s="53"/>
      <c r="ER331" s="37"/>
      <c r="ES331" s="132"/>
      <c r="ET331" s="61"/>
      <c r="EU331" s="134"/>
      <c r="EV331" s="61"/>
      <c r="EX331" s="67"/>
      <c r="EZ331" s="61"/>
      <c r="FB331" s="50"/>
      <c r="FC331" s="51"/>
      <c r="FD331" s="52"/>
      <c r="FF331" s="70"/>
      <c r="FG331" s="51"/>
      <c r="FJ331" s="7"/>
      <c r="FK331" s="7"/>
      <c r="FL331" s="7"/>
      <c r="FM331" s="53"/>
      <c r="FO331" s="37"/>
      <c r="FP331" s="132"/>
      <c r="FQ331" s="134"/>
      <c r="FS331" s="67"/>
      <c r="FU331" s="61"/>
      <c r="FY331" s="7"/>
      <c r="FZ331" s="7"/>
      <c r="GA331" s="7"/>
      <c r="GB331" s="53"/>
      <c r="GD331" s="37"/>
      <c r="GF331" s="67"/>
      <c r="GH331" s="61"/>
      <c r="GJ331" s="50"/>
      <c r="GK331" s="51"/>
      <c r="GL331" s="52"/>
      <c r="GN331" s="70"/>
      <c r="GO331" s="51"/>
      <c r="GP331" s="125"/>
      <c r="GQ331" s="51"/>
      <c r="HE331" s="53"/>
    </row>
    <row r="332" spans="1:213" x14ac:dyDescent="0.25">
      <c r="A332" s="6">
        <v>90010471</v>
      </c>
      <c r="B332" s="6" t="s">
        <v>387</v>
      </c>
      <c r="C332" s="7"/>
      <c r="D332" s="7"/>
      <c r="E332" s="7"/>
      <c r="F332" s="53">
        <v>695466</v>
      </c>
      <c r="H332" s="37"/>
      <c r="I332" s="132"/>
      <c r="J332" s="61"/>
      <c r="K332" s="134"/>
      <c r="L332" s="134"/>
      <c r="M332" s="190"/>
      <c r="O332" s="67"/>
      <c r="Q332" s="61"/>
      <c r="S332" s="50"/>
      <c r="T332" s="51"/>
      <c r="U332" s="52">
        <v>0</v>
      </c>
      <c r="W332" s="50">
        <v>695466</v>
      </c>
      <c r="X332" s="52">
        <f t="shared" si="250"/>
        <v>57955.5</v>
      </c>
      <c r="Y332" s="51"/>
      <c r="AB332" s="7"/>
      <c r="AC332" s="7"/>
      <c r="AD332" s="7"/>
      <c r="AE332" s="53"/>
      <c r="AG332" s="37"/>
      <c r="AH332" s="132"/>
      <c r="AI332" s="61"/>
      <c r="AJ332" s="134"/>
      <c r="AK332" s="61"/>
      <c r="AM332" s="67"/>
      <c r="AO332" s="61"/>
      <c r="AQ332" s="50"/>
      <c r="AR332" s="51"/>
      <c r="AS332" s="52"/>
      <c r="AU332" s="70"/>
      <c r="AV332" s="51"/>
      <c r="AY332" s="7"/>
      <c r="AZ332" s="7"/>
      <c r="BA332" s="7"/>
      <c r="BB332" s="53"/>
      <c r="BD332" s="37"/>
      <c r="BE332" s="132"/>
      <c r="BF332" s="61"/>
      <c r="BG332" s="134"/>
      <c r="BH332" s="61"/>
      <c r="BJ332" s="67"/>
      <c r="BL332" s="61"/>
      <c r="BN332" s="50"/>
      <c r="BO332" s="51"/>
      <c r="BP332" s="52"/>
      <c r="BR332" s="70"/>
      <c r="BS332" s="51"/>
      <c r="BV332" s="7"/>
      <c r="BW332" s="7"/>
      <c r="BX332" s="7"/>
      <c r="BY332" s="53"/>
      <c r="CA332" s="37"/>
      <c r="CB332" s="132"/>
      <c r="CC332" s="61"/>
      <c r="CD332" s="134"/>
      <c r="CE332" s="61"/>
      <c r="CG332" s="67"/>
      <c r="CI332" s="61"/>
      <c r="CK332" s="50"/>
      <c r="CL332" s="51"/>
      <c r="CM332" s="52"/>
      <c r="CO332" s="70"/>
      <c r="CP332" s="51"/>
      <c r="CS332" s="7"/>
      <c r="CT332" s="7"/>
      <c r="CU332" s="7"/>
      <c r="CV332" s="53"/>
      <c r="CX332" s="37"/>
      <c r="CY332" s="132"/>
      <c r="CZ332" s="61"/>
      <c r="DA332" s="134"/>
      <c r="DB332" s="61"/>
      <c r="DD332" s="67"/>
      <c r="DF332" s="61"/>
      <c r="DH332" s="50"/>
      <c r="DI332" s="51"/>
      <c r="DJ332" s="52"/>
      <c r="DL332" s="70"/>
      <c r="DM332" s="51"/>
      <c r="DP332" s="7"/>
      <c r="DQ332" s="7"/>
      <c r="DR332" s="7"/>
      <c r="DS332" s="53"/>
      <c r="DU332" s="37"/>
      <c r="DV332" s="132"/>
      <c r="DW332" s="61"/>
      <c r="DX332" s="134"/>
      <c r="DY332" s="61"/>
      <c r="EA332" s="67"/>
      <c r="EC332" s="61"/>
      <c r="EE332" s="50"/>
      <c r="EF332" s="51"/>
      <c r="EG332" s="52"/>
      <c r="EI332" s="70"/>
      <c r="EJ332" s="51"/>
      <c r="EM332" s="7"/>
      <c r="EN332" s="7"/>
      <c r="EO332" s="7"/>
      <c r="EP332" s="53"/>
      <c r="ER332" s="37"/>
      <c r="ES332" s="132"/>
      <c r="ET332" s="61"/>
      <c r="EU332" s="134"/>
      <c r="EV332" s="61"/>
      <c r="EX332" s="67"/>
      <c r="EZ332" s="61"/>
      <c r="FB332" s="50"/>
      <c r="FC332" s="51"/>
      <c r="FD332" s="52"/>
      <c r="FF332" s="70"/>
      <c r="FG332" s="51"/>
      <c r="FJ332" s="7"/>
      <c r="FK332" s="7"/>
      <c r="FL332" s="7"/>
      <c r="FM332" s="53"/>
      <c r="FO332" s="37"/>
      <c r="FP332" s="132"/>
      <c r="FQ332" s="134"/>
      <c r="FS332" s="67"/>
      <c r="FU332" s="61"/>
      <c r="FY332" s="7"/>
      <c r="FZ332" s="7"/>
      <c r="GA332" s="7"/>
      <c r="GB332" s="53"/>
      <c r="GD332" s="37"/>
      <c r="GF332" s="67"/>
      <c r="GH332" s="61"/>
      <c r="GJ332" s="50"/>
      <c r="GK332" s="51"/>
      <c r="GL332" s="52"/>
      <c r="GN332" s="70"/>
      <c r="GO332" s="51"/>
      <c r="GP332" s="125"/>
      <c r="GQ332" s="51"/>
      <c r="HE332" s="53"/>
    </row>
    <row r="333" spans="1:213" x14ac:dyDescent="0.25">
      <c r="A333" s="6">
        <v>90089891</v>
      </c>
      <c r="B333" s="6" t="s">
        <v>388</v>
      </c>
      <c r="C333" s="7"/>
      <c r="D333" s="7"/>
      <c r="E333" s="7"/>
      <c r="F333" s="53">
        <v>40181</v>
      </c>
      <c r="H333" s="37"/>
      <c r="I333" s="132"/>
      <c r="J333" s="61"/>
      <c r="K333" s="134"/>
      <c r="L333" s="134"/>
      <c r="M333" s="190"/>
      <c r="O333" s="67"/>
      <c r="Q333" s="61"/>
      <c r="S333" s="50"/>
      <c r="T333" s="51"/>
      <c r="U333" s="52">
        <v>0</v>
      </c>
      <c r="W333" s="50">
        <v>40181</v>
      </c>
      <c r="X333" s="52">
        <f t="shared" si="250"/>
        <v>3348.4166666666665</v>
      </c>
      <c r="Y333" s="51"/>
      <c r="AB333" s="7"/>
      <c r="AC333" s="7"/>
      <c r="AD333" s="7"/>
      <c r="AE333" s="53"/>
      <c r="AG333" s="37"/>
      <c r="AH333" s="132"/>
      <c r="AI333" s="61"/>
      <c r="AJ333" s="134"/>
      <c r="AK333" s="61"/>
      <c r="AM333" s="67"/>
      <c r="AO333" s="61"/>
      <c r="AQ333" s="50"/>
      <c r="AR333" s="51"/>
      <c r="AS333" s="52"/>
      <c r="AU333" s="70"/>
      <c r="AV333" s="51"/>
      <c r="AY333" s="7"/>
      <c r="AZ333" s="7"/>
      <c r="BA333" s="7"/>
      <c r="BB333" s="53"/>
      <c r="BD333" s="37"/>
      <c r="BE333" s="132"/>
      <c r="BF333" s="61"/>
      <c r="BG333" s="134"/>
      <c r="BH333" s="61"/>
      <c r="BJ333" s="67"/>
      <c r="BL333" s="61"/>
      <c r="BN333" s="50"/>
      <c r="BO333" s="51"/>
      <c r="BP333" s="52"/>
      <c r="BR333" s="70"/>
      <c r="BS333" s="51"/>
      <c r="BV333" s="7"/>
      <c r="BW333" s="7"/>
      <c r="BX333" s="7"/>
      <c r="BY333" s="53"/>
      <c r="CA333" s="37"/>
      <c r="CB333" s="132"/>
      <c r="CC333" s="61"/>
      <c r="CD333" s="134"/>
      <c r="CE333" s="61"/>
      <c r="CG333" s="67"/>
      <c r="CI333" s="61"/>
      <c r="CK333" s="50"/>
      <c r="CL333" s="51"/>
      <c r="CM333" s="52"/>
      <c r="CO333" s="70"/>
      <c r="CP333" s="51"/>
      <c r="CS333" s="7"/>
      <c r="CT333" s="7"/>
      <c r="CU333" s="7"/>
      <c r="CV333" s="53"/>
      <c r="CX333" s="37"/>
      <c r="CY333" s="132"/>
      <c r="CZ333" s="61"/>
      <c r="DA333" s="134"/>
      <c r="DB333" s="61"/>
      <c r="DD333" s="67"/>
      <c r="DF333" s="61"/>
      <c r="DH333" s="50"/>
      <c r="DI333" s="51"/>
      <c r="DJ333" s="52"/>
      <c r="DL333" s="70"/>
      <c r="DM333" s="51"/>
      <c r="DP333" s="7"/>
      <c r="DQ333" s="7"/>
      <c r="DR333" s="7"/>
      <c r="DS333" s="53"/>
      <c r="DU333" s="37"/>
      <c r="DV333" s="132"/>
      <c r="DW333" s="61"/>
      <c r="DX333" s="134"/>
      <c r="DY333" s="61"/>
      <c r="EA333" s="67"/>
      <c r="EC333" s="61"/>
      <c r="EE333" s="50"/>
      <c r="EF333" s="51"/>
      <c r="EG333" s="52"/>
      <c r="EI333" s="70"/>
      <c r="EJ333" s="51"/>
      <c r="EM333" s="7"/>
      <c r="EN333" s="7"/>
      <c r="EO333" s="7"/>
      <c r="EP333" s="53"/>
      <c r="ER333" s="37"/>
      <c r="ES333" s="132"/>
      <c r="ET333" s="61"/>
      <c r="EU333" s="134"/>
      <c r="EV333" s="61"/>
      <c r="EX333" s="67"/>
      <c r="EZ333" s="61"/>
      <c r="FB333" s="50"/>
      <c r="FC333" s="51"/>
      <c r="FD333" s="52"/>
      <c r="FF333" s="70"/>
      <c r="FG333" s="51"/>
      <c r="FJ333" s="7"/>
      <c r="FK333" s="7"/>
      <c r="FL333" s="7"/>
      <c r="FM333" s="53"/>
      <c r="FO333" s="37"/>
      <c r="FP333" s="132"/>
      <c r="FQ333" s="134"/>
      <c r="FS333" s="67"/>
      <c r="FU333" s="61"/>
      <c r="FY333" s="7"/>
      <c r="FZ333" s="7"/>
      <c r="GA333" s="7"/>
      <c r="GB333" s="53"/>
      <c r="GD333" s="37"/>
      <c r="GF333" s="67"/>
      <c r="GH333" s="61"/>
      <c r="GJ333" s="50"/>
      <c r="GK333" s="51"/>
      <c r="GL333" s="52"/>
      <c r="GN333" s="70"/>
      <c r="GO333" s="51"/>
      <c r="GP333" s="125"/>
      <c r="GQ333" s="51"/>
      <c r="HE333" s="53"/>
    </row>
    <row r="334" spans="1:213" x14ac:dyDescent="0.25">
      <c r="A334" s="6">
        <v>90053321</v>
      </c>
      <c r="B334" s="6" t="s">
        <v>389</v>
      </c>
      <c r="C334" s="7"/>
      <c r="D334" s="7"/>
      <c r="E334" s="7"/>
      <c r="F334" s="53">
        <v>27423745</v>
      </c>
      <c r="H334" s="37"/>
      <c r="I334" s="132"/>
      <c r="J334" s="61"/>
      <c r="K334" s="134"/>
      <c r="L334" s="134"/>
      <c r="M334" s="190"/>
      <c r="O334" s="67"/>
      <c r="Q334" s="61"/>
      <c r="S334" s="50"/>
      <c r="T334" s="51"/>
      <c r="U334" s="52">
        <v>0</v>
      </c>
      <c r="W334" s="50">
        <v>27423745</v>
      </c>
      <c r="X334" s="52">
        <f t="shared" si="250"/>
        <v>2285312.0833333335</v>
      </c>
      <c r="Y334" s="51"/>
      <c r="AB334" s="7"/>
      <c r="AC334" s="7"/>
      <c r="AD334" s="7"/>
      <c r="AE334" s="53"/>
      <c r="AG334" s="37"/>
      <c r="AH334" s="132"/>
      <c r="AI334" s="61"/>
      <c r="AJ334" s="134"/>
      <c r="AK334" s="61"/>
      <c r="AM334" s="67"/>
      <c r="AO334" s="61"/>
      <c r="AQ334" s="50"/>
      <c r="AR334" s="51"/>
      <c r="AS334" s="52"/>
      <c r="AU334" s="70"/>
      <c r="AV334" s="51"/>
      <c r="AY334" s="7"/>
      <c r="AZ334" s="7"/>
      <c r="BA334" s="7"/>
      <c r="BB334" s="53"/>
      <c r="BD334" s="37"/>
      <c r="BE334" s="132"/>
      <c r="BF334" s="61"/>
      <c r="BG334" s="134"/>
      <c r="BH334" s="61"/>
      <c r="BJ334" s="67"/>
      <c r="BL334" s="61"/>
      <c r="BN334" s="50"/>
      <c r="BO334" s="51"/>
      <c r="BP334" s="52"/>
      <c r="BR334" s="70"/>
      <c r="BS334" s="51"/>
      <c r="BV334" s="7"/>
      <c r="BW334" s="7"/>
      <c r="BX334" s="7"/>
      <c r="BY334" s="53"/>
      <c r="CA334" s="37"/>
      <c r="CB334" s="132"/>
      <c r="CC334" s="61"/>
      <c r="CD334" s="134"/>
      <c r="CE334" s="61"/>
      <c r="CG334" s="67"/>
      <c r="CI334" s="61"/>
      <c r="CK334" s="50"/>
      <c r="CL334" s="51"/>
      <c r="CM334" s="52"/>
      <c r="CO334" s="70"/>
      <c r="CP334" s="51"/>
      <c r="CS334" s="7"/>
      <c r="CT334" s="7"/>
      <c r="CU334" s="7"/>
      <c r="CV334" s="53"/>
      <c r="CX334" s="37"/>
      <c r="CY334" s="132"/>
      <c r="CZ334" s="61"/>
      <c r="DA334" s="134"/>
      <c r="DB334" s="61"/>
      <c r="DD334" s="67"/>
      <c r="DF334" s="61"/>
      <c r="DH334" s="50"/>
      <c r="DI334" s="51"/>
      <c r="DJ334" s="52"/>
      <c r="DL334" s="70"/>
      <c r="DM334" s="51"/>
      <c r="DP334" s="7"/>
      <c r="DQ334" s="7"/>
      <c r="DR334" s="7"/>
      <c r="DS334" s="53"/>
      <c r="DU334" s="37"/>
      <c r="DV334" s="132"/>
      <c r="DW334" s="61"/>
      <c r="DX334" s="134"/>
      <c r="DY334" s="61"/>
      <c r="EA334" s="67"/>
      <c r="EC334" s="61"/>
      <c r="EE334" s="50"/>
      <c r="EF334" s="51"/>
      <c r="EG334" s="52"/>
      <c r="EI334" s="70"/>
      <c r="EJ334" s="51"/>
      <c r="EM334" s="7"/>
      <c r="EN334" s="7"/>
      <c r="EO334" s="7"/>
      <c r="EP334" s="53"/>
      <c r="ER334" s="37"/>
      <c r="ES334" s="132"/>
      <c r="ET334" s="61"/>
      <c r="EU334" s="134"/>
      <c r="EV334" s="61"/>
      <c r="EX334" s="67"/>
      <c r="EZ334" s="61"/>
      <c r="FB334" s="50"/>
      <c r="FC334" s="51"/>
      <c r="FD334" s="52"/>
      <c r="FF334" s="70"/>
      <c r="FG334" s="51"/>
      <c r="FJ334" s="7"/>
      <c r="FK334" s="7"/>
      <c r="FL334" s="7"/>
      <c r="FM334" s="53"/>
      <c r="FO334" s="37"/>
      <c r="FP334" s="132"/>
      <c r="FQ334" s="134"/>
      <c r="FS334" s="67"/>
      <c r="FU334" s="61"/>
      <c r="FY334" s="7"/>
      <c r="FZ334" s="7"/>
      <c r="GA334" s="7"/>
      <c r="GB334" s="53"/>
      <c r="GD334" s="37"/>
      <c r="GF334" s="67"/>
      <c r="GH334" s="61"/>
      <c r="GJ334" s="50"/>
      <c r="GK334" s="51"/>
      <c r="GL334" s="52"/>
      <c r="GN334" s="70"/>
      <c r="GO334" s="51"/>
      <c r="GP334" s="125"/>
      <c r="GQ334" s="51"/>
      <c r="HE334" s="53"/>
    </row>
    <row r="335" spans="1:213" x14ac:dyDescent="0.25">
      <c r="A335" s="6">
        <v>90053301</v>
      </c>
      <c r="B335" s="6" t="s">
        <v>390</v>
      </c>
      <c r="C335" s="7"/>
      <c r="D335" s="7"/>
      <c r="E335" s="7"/>
      <c r="F335" s="53">
        <v>79328</v>
      </c>
      <c r="H335" s="37"/>
      <c r="I335" s="132"/>
      <c r="J335" s="61"/>
      <c r="K335" s="134"/>
      <c r="L335" s="134"/>
      <c r="M335" s="190"/>
      <c r="O335" s="67"/>
      <c r="Q335" s="61"/>
      <c r="S335" s="50"/>
      <c r="T335" s="51"/>
      <c r="U335" s="52">
        <v>0</v>
      </c>
      <c r="W335" s="50">
        <v>79328</v>
      </c>
      <c r="X335" s="52">
        <f t="shared" si="250"/>
        <v>6610.666666666667</v>
      </c>
      <c r="Y335" s="51"/>
      <c r="AB335" s="7"/>
      <c r="AC335" s="7"/>
      <c r="AD335" s="7"/>
      <c r="AE335" s="53"/>
      <c r="AG335" s="37"/>
      <c r="AH335" s="132"/>
      <c r="AI335" s="61"/>
      <c r="AJ335" s="134"/>
      <c r="AK335" s="61"/>
      <c r="AM335" s="67"/>
      <c r="AO335" s="61"/>
      <c r="AQ335" s="50"/>
      <c r="AR335" s="51"/>
      <c r="AS335" s="52"/>
      <c r="AU335" s="70"/>
      <c r="AV335" s="51"/>
      <c r="AY335" s="7"/>
      <c r="AZ335" s="7"/>
      <c r="BA335" s="7"/>
      <c r="BB335" s="53"/>
      <c r="BD335" s="37"/>
      <c r="BE335" s="132"/>
      <c r="BF335" s="61"/>
      <c r="BG335" s="134"/>
      <c r="BH335" s="61"/>
      <c r="BJ335" s="67"/>
      <c r="BL335" s="61"/>
      <c r="BN335" s="50"/>
      <c r="BO335" s="51"/>
      <c r="BP335" s="52"/>
      <c r="BR335" s="70"/>
      <c r="BS335" s="51"/>
      <c r="BV335" s="7"/>
      <c r="BW335" s="7"/>
      <c r="BX335" s="7"/>
      <c r="BY335" s="53"/>
      <c r="CA335" s="37"/>
      <c r="CB335" s="132"/>
      <c r="CC335" s="61"/>
      <c r="CD335" s="134"/>
      <c r="CE335" s="61"/>
      <c r="CG335" s="67"/>
      <c r="CI335" s="61"/>
      <c r="CK335" s="50"/>
      <c r="CL335" s="51"/>
      <c r="CM335" s="52"/>
      <c r="CO335" s="70"/>
      <c r="CP335" s="51"/>
      <c r="CS335" s="7"/>
      <c r="CT335" s="7"/>
      <c r="CU335" s="7"/>
      <c r="CV335" s="53"/>
      <c r="CX335" s="37"/>
      <c r="CY335" s="132"/>
      <c r="CZ335" s="61"/>
      <c r="DA335" s="134"/>
      <c r="DB335" s="61"/>
      <c r="DD335" s="67"/>
      <c r="DF335" s="61"/>
      <c r="DH335" s="50"/>
      <c r="DI335" s="51"/>
      <c r="DJ335" s="52"/>
      <c r="DL335" s="70"/>
      <c r="DM335" s="51"/>
      <c r="DP335" s="7"/>
      <c r="DQ335" s="7"/>
      <c r="DR335" s="7"/>
      <c r="DS335" s="53"/>
      <c r="DU335" s="37"/>
      <c r="DV335" s="132"/>
      <c r="DW335" s="61"/>
      <c r="DX335" s="134"/>
      <c r="DY335" s="61"/>
      <c r="EA335" s="67"/>
      <c r="EC335" s="61"/>
      <c r="EE335" s="50"/>
      <c r="EF335" s="51"/>
      <c r="EG335" s="52"/>
      <c r="EI335" s="70"/>
      <c r="EJ335" s="51"/>
      <c r="EM335" s="7"/>
      <c r="EN335" s="7"/>
      <c r="EO335" s="7"/>
      <c r="EP335" s="53"/>
      <c r="ER335" s="37"/>
      <c r="ES335" s="132"/>
      <c r="ET335" s="61"/>
      <c r="EU335" s="134"/>
      <c r="EV335" s="61"/>
      <c r="EX335" s="67"/>
      <c r="EZ335" s="61"/>
      <c r="FB335" s="50"/>
      <c r="FC335" s="51"/>
      <c r="FD335" s="52"/>
      <c r="FF335" s="70"/>
      <c r="FG335" s="51"/>
      <c r="FJ335" s="7"/>
      <c r="FK335" s="7"/>
      <c r="FL335" s="7"/>
      <c r="FM335" s="53"/>
      <c r="FO335" s="37"/>
      <c r="FP335" s="132"/>
      <c r="FQ335" s="134"/>
      <c r="FS335" s="67"/>
      <c r="FU335" s="61"/>
      <c r="FY335" s="7"/>
      <c r="FZ335" s="7"/>
      <c r="GA335" s="7"/>
      <c r="GB335" s="53"/>
      <c r="GD335" s="37"/>
      <c r="GF335" s="67"/>
      <c r="GH335" s="61"/>
      <c r="GJ335" s="50"/>
      <c r="GK335" s="51"/>
      <c r="GL335" s="52"/>
      <c r="GN335" s="70"/>
      <c r="GO335" s="51"/>
      <c r="GP335" s="125"/>
      <c r="GQ335" s="51"/>
      <c r="HE335" s="53"/>
    </row>
    <row r="336" spans="1:213" x14ac:dyDescent="0.25">
      <c r="A336" s="6">
        <v>90051311</v>
      </c>
      <c r="B336" s="6" t="s">
        <v>391</v>
      </c>
      <c r="C336" s="7"/>
      <c r="D336" s="7"/>
      <c r="E336" s="7"/>
      <c r="F336" s="53">
        <v>196198</v>
      </c>
      <c r="H336" s="37"/>
      <c r="I336" s="132"/>
      <c r="J336" s="61"/>
      <c r="K336" s="134"/>
      <c r="L336" s="134"/>
      <c r="M336" s="190"/>
      <c r="O336" s="67"/>
      <c r="Q336" s="61"/>
      <c r="S336" s="50"/>
      <c r="T336" s="51"/>
      <c r="U336" s="52">
        <v>0</v>
      </c>
      <c r="W336" s="50">
        <v>196198</v>
      </c>
      <c r="X336" s="52">
        <f t="shared" ref="X336:X399" si="260">W336/12</f>
        <v>16349.833333333334</v>
      </c>
      <c r="Y336" s="51"/>
      <c r="AB336" s="7"/>
      <c r="AC336" s="7"/>
      <c r="AD336" s="7"/>
      <c r="AE336" s="53"/>
      <c r="AG336" s="37"/>
      <c r="AH336" s="132"/>
      <c r="AI336" s="61"/>
      <c r="AJ336" s="134"/>
      <c r="AK336" s="61"/>
      <c r="AM336" s="67"/>
      <c r="AO336" s="61"/>
      <c r="AQ336" s="50"/>
      <c r="AR336" s="51"/>
      <c r="AS336" s="52"/>
      <c r="AU336" s="70"/>
      <c r="AV336" s="51"/>
      <c r="AY336" s="7"/>
      <c r="AZ336" s="7"/>
      <c r="BA336" s="7"/>
      <c r="BB336" s="53"/>
      <c r="BD336" s="37"/>
      <c r="BE336" s="132"/>
      <c r="BF336" s="61"/>
      <c r="BG336" s="134"/>
      <c r="BH336" s="61"/>
      <c r="BJ336" s="67"/>
      <c r="BL336" s="61"/>
      <c r="BN336" s="50"/>
      <c r="BO336" s="51"/>
      <c r="BP336" s="52"/>
      <c r="BR336" s="70"/>
      <c r="BS336" s="51"/>
      <c r="BV336" s="7"/>
      <c r="BW336" s="7"/>
      <c r="BX336" s="7"/>
      <c r="BY336" s="53"/>
      <c r="CA336" s="37"/>
      <c r="CB336" s="132"/>
      <c r="CC336" s="61"/>
      <c r="CD336" s="134"/>
      <c r="CE336" s="61"/>
      <c r="CG336" s="67"/>
      <c r="CI336" s="61"/>
      <c r="CK336" s="50"/>
      <c r="CL336" s="51"/>
      <c r="CM336" s="52"/>
      <c r="CO336" s="70"/>
      <c r="CP336" s="51"/>
      <c r="CS336" s="7"/>
      <c r="CT336" s="7"/>
      <c r="CU336" s="7"/>
      <c r="CV336" s="53"/>
      <c r="CX336" s="37"/>
      <c r="CY336" s="132"/>
      <c r="CZ336" s="61"/>
      <c r="DA336" s="134"/>
      <c r="DB336" s="61"/>
      <c r="DD336" s="67"/>
      <c r="DF336" s="61"/>
      <c r="DH336" s="50"/>
      <c r="DI336" s="51"/>
      <c r="DJ336" s="52"/>
      <c r="DL336" s="70"/>
      <c r="DM336" s="51"/>
      <c r="DP336" s="7"/>
      <c r="DQ336" s="7"/>
      <c r="DR336" s="7"/>
      <c r="DS336" s="53"/>
      <c r="DU336" s="37"/>
      <c r="DV336" s="132"/>
      <c r="DW336" s="61"/>
      <c r="DX336" s="134"/>
      <c r="DY336" s="61"/>
      <c r="EA336" s="67"/>
      <c r="EC336" s="61"/>
      <c r="EE336" s="50"/>
      <c r="EF336" s="51"/>
      <c r="EG336" s="52"/>
      <c r="EI336" s="70"/>
      <c r="EJ336" s="51"/>
      <c r="EM336" s="7"/>
      <c r="EN336" s="7"/>
      <c r="EO336" s="7"/>
      <c r="EP336" s="53"/>
      <c r="ER336" s="37"/>
      <c r="ES336" s="132"/>
      <c r="ET336" s="61"/>
      <c r="EU336" s="134"/>
      <c r="EV336" s="61"/>
      <c r="EX336" s="67"/>
      <c r="EZ336" s="61"/>
      <c r="FB336" s="50"/>
      <c r="FC336" s="51"/>
      <c r="FD336" s="52"/>
      <c r="FF336" s="70"/>
      <c r="FG336" s="51"/>
      <c r="FJ336" s="7"/>
      <c r="FK336" s="7"/>
      <c r="FL336" s="7"/>
      <c r="FM336" s="53"/>
      <c r="FO336" s="37"/>
      <c r="FP336" s="132"/>
      <c r="FQ336" s="134"/>
      <c r="FS336" s="67"/>
      <c r="FU336" s="61"/>
      <c r="FY336" s="7"/>
      <c r="FZ336" s="7"/>
      <c r="GA336" s="7"/>
      <c r="GB336" s="53"/>
      <c r="GD336" s="37"/>
      <c r="GF336" s="67"/>
      <c r="GH336" s="61"/>
      <c r="GJ336" s="50"/>
      <c r="GK336" s="51"/>
      <c r="GL336" s="52"/>
      <c r="GN336" s="70"/>
      <c r="GO336" s="51"/>
      <c r="GP336" s="125"/>
      <c r="GQ336" s="51"/>
      <c r="HE336" s="53"/>
    </row>
    <row r="337" spans="1:213" x14ac:dyDescent="0.25">
      <c r="A337" s="6">
        <v>90037841</v>
      </c>
      <c r="B337" s="6" t="s">
        <v>392</v>
      </c>
      <c r="C337" s="7"/>
      <c r="D337" s="7"/>
      <c r="E337" s="7"/>
      <c r="F337" s="53">
        <v>65824</v>
      </c>
      <c r="H337" s="37"/>
      <c r="I337" s="132"/>
      <c r="J337" s="61"/>
      <c r="K337" s="134"/>
      <c r="L337" s="134"/>
      <c r="M337" s="190"/>
      <c r="O337" s="67"/>
      <c r="Q337" s="61"/>
      <c r="S337" s="50"/>
      <c r="T337" s="51"/>
      <c r="U337" s="52">
        <v>513571.36738913518</v>
      </c>
      <c r="W337" s="50">
        <v>579395.36738913518</v>
      </c>
      <c r="X337" s="52">
        <f t="shared" si="260"/>
        <v>48282.947282427929</v>
      </c>
      <c r="Y337" s="51"/>
      <c r="AB337" s="7"/>
      <c r="AC337" s="7"/>
      <c r="AD337" s="7"/>
      <c r="AE337" s="53"/>
      <c r="AG337" s="37"/>
      <c r="AH337" s="132"/>
      <c r="AI337" s="61"/>
      <c r="AJ337" s="134"/>
      <c r="AK337" s="61"/>
      <c r="AM337" s="67"/>
      <c r="AO337" s="61"/>
      <c r="AQ337" s="50"/>
      <c r="AR337" s="51"/>
      <c r="AS337" s="52"/>
      <c r="AU337" s="70"/>
      <c r="AV337" s="51"/>
      <c r="AY337" s="7"/>
      <c r="AZ337" s="7"/>
      <c r="BA337" s="7"/>
      <c r="BB337" s="53"/>
      <c r="BD337" s="37"/>
      <c r="BE337" s="132"/>
      <c r="BF337" s="61"/>
      <c r="BG337" s="134"/>
      <c r="BH337" s="61"/>
      <c r="BJ337" s="67"/>
      <c r="BL337" s="61"/>
      <c r="BN337" s="50"/>
      <c r="BO337" s="51"/>
      <c r="BP337" s="52"/>
      <c r="BR337" s="70"/>
      <c r="BS337" s="51"/>
      <c r="BV337" s="7"/>
      <c r="BW337" s="7"/>
      <c r="BX337" s="7"/>
      <c r="BY337" s="53"/>
      <c r="CA337" s="37"/>
      <c r="CB337" s="132"/>
      <c r="CC337" s="61"/>
      <c r="CD337" s="134"/>
      <c r="CE337" s="61"/>
      <c r="CG337" s="67"/>
      <c r="CI337" s="61"/>
      <c r="CK337" s="50"/>
      <c r="CL337" s="51"/>
      <c r="CM337" s="52"/>
      <c r="CO337" s="70"/>
      <c r="CP337" s="51"/>
      <c r="CS337" s="7"/>
      <c r="CT337" s="7"/>
      <c r="CU337" s="7"/>
      <c r="CV337" s="53"/>
      <c r="CX337" s="37"/>
      <c r="CY337" s="132"/>
      <c r="CZ337" s="61"/>
      <c r="DA337" s="134"/>
      <c r="DB337" s="61"/>
      <c r="DD337" s="67"/>
      <c r="DF337" s="61"/>
      <c r="DH337" s="50"/>
      <c r="DI337" s="51"/>
      <c r="DJ337" s="52"/>
      <c r="DL337" s="70"/>
      <c r="DM337" s="51"/>
      <c r="DP337" s="7"/>
      <c r="DQ337" s="7"/>
      <c r="DR337" s="7"/>
      <c r="DS337" s="53"/>
      <c r="DU337" s="37"/>
      <c r="DV337" s="132"/>
      <c r="DW337" s="61"/>
      <c r="DX337" s="134"/>
      <c r="DY337" s="61"/>
      <c r="EA337" s="67"/>
      <c r="EC337" s="61"/>
      <c r="EE337" s="50"/>
      <c r="EF337" s="51"/>
      <c r="EG337" s="52"/>
      <c r="EI337" s="70"/>
      <c r="EJ337" s="51"/>
      <c r="EM337" s="7"/>
      <c r="EN337" s="7"/>
      <c r="EO337" s="7"/>
      <c r="EP337" s="53"/>
      <c r="ER337" s="37"/>
      <c r="ES337" s="132"/>
      <c r="ET337" s="61"/>
      <c r="EU337" s="134"/>
      <c r="EV337" s="61"/>
      <c r="EX337" s="67"/>
      <c r="EZ337" s="61"/>
      <c r="FB337" s="50"/>
      <c r="FC337" s="51"/>
      <c r="FD337" s="52"/>
      <c r="FF337" s="70"/>
      <c r="FG337" s="51"/>
      <c r="FJ337" s="7"/>
      <c r="FK337" s="7"/>
      <c r="FL337" s="7"/>
      <c r="FM337" s="53"/>
      <c r="FO337" s="37"/>
      <c r="FP337" s="132"/>
      <c r="FQ337" s="134"/>
      <c r="FS337" s="67"/>
      <c r="FU337" s="61"/>
      <c r="FY337" s="7"/>
      <c r="FZ337" s="7"/>
      <c r="GA337" s="7"/>
      <c r="GB337" s="53"/>
      <c r="GD337" s="37"/>
      <c r="GF337" s="67"/>
      <c r="GH337" s="61"/>
      <c r="GJ337" s="50"/>
      <c r="GK337" s="51"/>
      <c r="GL337" s="52"/>
      <c r="GN337" s="70"/>
      <c r="GO337" s="51"/>
      <c r="GP337" s="125"/>
      <c r="GQ337" s="51"/>
      <c r="HE337" s="53"/>
    </row>
    <row r="338" spans="1:213" x14ac:dyDescent="0.25">
      <c r="A338" s="6">
        <v>90099111</v>
      </c>
      <c r="B338" s="6" t="s">
        <v>393</v>
      </c>
      <c r="C338" s="7"/>
      <c r="D338" s="7"/>
      <c r="E338" s="7"/>
      <c r="F338" s="53">
        <v>356844</v>
      </c>
      <c r="H338" s="37"/>
      <c r="I338" s="132"/>
      <c r="J338" s="61"/>
      <c r="K338" s="134"/>
      <c r="L338" s="134"/>
      <c r="M338" s="190"/>
      <c r="O338" s="67"/>
      <c r="Q338" s="61"/>
      <c r="S338" s="50"/>
      <c r="T338" s="51"/>
      <c r="U338" s="52">
        <v>0</v>
      </c>
      <c r="W338" s="50">
        <v>356844</v>
      </c>
      <c r="X338" s="52">
        <f t="shared" si="260"/>
        <v>29737</v>
      </c>
      <c r="Y338" s="51"/>
      <c r="AB338" s="7"/>
      <c r="AC338" s="7"/>
      <c r="AD338" s="7"/>
      <c r="AE338" s="53"/>
      <c r="AG338" s="37"/>
      <c r="AH338" s="132"/>
      <c r="AI338" s="61"/>
      <c r="AJ338" s="134"/>
      <c r="AK338" s="61"/>
      <c r="AM338" s="67"/>
      <c r="AO338" s="61"/>
      <c r="AQ338" s="50"/>
      <c r="AR338" s="51"/>
      <c r="AS338" s="52"/>
      <c r="AU338" s="70"/>
      <c r="AV338" s="51"/>
      <c r="AY338" s="7"/>
      <c r="AZ338" s="7"/>
      <c r="BA338" s="7"/>
      <c r="BB338" s="53"/>
      <c r="BD338" s="37"/>
      <c r="BE338" s="132"/>
      <c r="BF338" s="61"/>
      <c r="BG338" s="134"/>
      <c r="BH338" s="61"/>
      <c r="BJ338" s="67"/>
      <c r="BL338" s="61"/>
      <c r="BN338" s="50"/>
      <c r="BO338" s="51"/>
      <c r="BP338" s="52"/>
      <c r="BR338" s="70"/>
      <c r="BS338" s="51"/>
      <c r="BV338" s="7"/>
      <c r="BW338" s="7"/>
      <c r="BX338" s="7"/>
      <c r="BY338" s="53"/>
      <c r="CA338" s="37"/>
      <c r="CB338" s="132"/>
      <c r="CC338" s="61"/>
      <c r="CD338" s="134"/>
      <c r="CE338" s="61"/>
      <c r="CG338" s="67"/>
      <c r="CI338" s="61"/>
      <c r="CK338" s="50"/>
      <c r="CL338" s="51"/>
      <c r="CM338" s="52"/>
      <c r="CO338" s="70"/>
      <c r="CP338" s="51"/>
      <c r="CS338" s="7"/>
      <c r="CT338" s="7"/>
      <c r="CU338" s="7"/>
      <c r="CV338" s="53"/>
      <c r="CX338" s="37"/>
      <c r="CY338" s="132"/>
      <c r="CZ338" s="61"/>
      <c r="DA338" s="134"/>
      <c r="DB338" s="61"/>
      <c r="DD338" s="67"/>
      <c r="DF338" s="61"/>
      <c r="DH338" s="50"/>
      <c r="DI338" s="51"/>
      <c r="DJ338" s="52"/>
      <c r="DL338" s="70"/>
      <c r="DM338" s="51"/>
      <c r="DP338" s="7"/>
      <c r="DQ338" s="7"/>
      <c r="DR338" s="7"/>
      <c r="DS338" s="53"/>
      <c r="DU338" s="37"/>
      <c r="DV338" s="132"/>
      <c r="DW338" s="61"/>
      <c r="DX338" s="134"/>
      <c r="DY338" s="61"/>
      <c r="EA338" s="67"/>
      <c r="EC338" s="61"/>
      <c r="EE338" s="50"/>
      <c r="EF338" s="51"/>
      <c r="EG338" s="52"/>
      <c r="EI338" s="70"/>
      <c r="EJ338" s="51"/>
      <c r="EM338" s="7"/>
      <c r="EN338" s="7"/>
      <c r="EO338" s="7"/>
      <c r="EP338" s="53"/>
      <c r="ER338" s="37"/>
      <c r="ES338" s="132"/>
      <c r="ET338" s="61"/>
      <c r="EU338" s="134"/>
      <c r="EV338" s="61"/>
      <c r="EX338" s="67"/>
      <c r="EZ338" s="61"/>
      <c r="FB338" s="50"/>
      <c r="FC338" s="51"/>
      <c r="FD338" s="52"/>
      <c r="FF338" s="70"/>
      <c r="FG338" s="51"/>
      <c r="FJ338" s="7"/>
      <c r="FK338" s="7"/>
      <c r="FL338" s="7"/>
      <c r="FM338" s="53"/>
      <c r="FO338" s="37"/>
      <c r="FP338" s="132"/>
      <c r="FQ338" s="134"/>
      <c r="FS338" s="67"/>
      <c r="FU338" s="61"/>
      <c r="FY338" s="7"/>
      <c r="FZ338" s="7"/>
      <c r="GA338" s="7"/>
      <c r="GB338" s="53"/>
      <c r="GD338" s="37"/>
      <c r="GF338" s="67"/>
      <c r="GH338" s="61"/>
      <c r="GJ338" s="50"/>
      <c r="GK338" s="51"/>
      <c r="GL338" s="52"/>
      <c r="GN338" s="70"/>
      <c r="GO338" s="51"/>
      <c r="GP338" s="125"/>
      <c r="GQ338" s="51"/>
      <c r="HE338" s="53"/>
    </row>
    <row r="339" spans="1:213" x14ac:dyDescent="0.25">
      <c r="A339" s="6">
        <v>90081331</v>
      </c>
      <c r="B339" s="6" t="s">
        <v>394</v>
      </c>
      <c r="C339" s="7"/>
      <c r="D339" s="7"/>
      <c r="E339" s="7"/>
      <c r="F339" s="53">
        <v>159309</v>
      </c>
      <c r="H339" s="37"/>
      <c r="I339" s="132"/>
      <c r="J339" s="61"/>
      <c r="K339" s="134"/>
      <c r="L339" s="134"/>
      <c r="M339" s="190"/>
      <c r="O339" s="67"/>
      <c r="Q339" s="61"/>
      <c r="S339" s="50"/>
      <c r="T339" s="51"/>
      <c r="U339" s="52">
        <v>0</v>
      </c>
      <c r="W339" s="50">
        <v>159309</v>
      </c>
      <c r="X339" s="52">
        <f t="shared" si="260"/>
        <v>13275.75</v>
      </c>
      <c r="Y339" s="51"/>
      <c r="AB339" s="7"/>
      <c r="AC339" s="7"/>
      <c r="AD339" s="7"/>
      <c r="AE339" s="53"/>
      <c r="AG339" s="37"/>
      <c r="AH339" s="132"/>
      <c r="AI339" s="61"/>
      <c r="AJ339" s="134"/>
      <c r="AK339" s="61"/>
      <c r="AM339" s="67"/>
      <c r="AO339" s="61"/>
      <c r="AQ339" s="50"/>
      <c r="AR339" s="51"/>
      <c r="AS339" s="52"/>
      <c r="AU339" s="70"/>
      <c r="AV339" s="51"/>
      <c r="AY339" s="7"/>
      <c r="AZ339" s="7"/>
      <c r="BA339" s="7"/>
      <c r="BB339" s="53"/>
      <c r="BD339" s="37"/>
      <c r="BE339" s="132"/>
      <c r="BF339" s="61"/>
      <c r="BG339" s="134"/>
      <c r="BH339" s="61"/>
      <c r="BJ339" s="67"/>
      <c r="BL339" s="61"/>
      <c r="BN339" s="50"/>
      <c r="BO339" s="51"/>
      <c r="BP339" s="52"/>
      <c r="BR339" s="70"/>
      <c r="BS339" s="51"/>
      <c r="BV339" s="7"/>
      <c r="BW339" s="7"/>
      <c r="BX339" s="7"/>
      <c r="BY339" s="53"/>
      <c r="CA339" s="37"/>
      <c r="CB339" s="132"/>
      <c r="CC339" s="61"/>
      <c r="CD339" s="134"/>
      <c r="CE339" s="61"/>
      <c r="CG339" s="67"/>
      <c r="CI339" s="61"/>
      <c r="CK339" s="50"/>
      <c r="CL339" s="51"/>
      <c r="CM339" s="52"/>
      <c r="CO339" s="70"/>
      <c r="CP339" s="51"/>
      <c r="CS339" s="7"/>
      <c r="CT339" s="7"/>
      <c r="CU339" s="7"/>
      <c r="CV339" s="53"/>
      <c r="CX339" s="37"/>
      <c r="CY339" s="132"/>
      <c r="CZ339" s="61"/>
      <c r="DA339" s="134"/>
      <c r="DB339" s="61"/>
      <c r="DD339" s="67"/>
      <c r="DF339" s="61"/>
      <c r="DH339" s="50"/>
      <c r="DI339" s="51"/>
      <c r="DJ339" s="52"/>
      <c r="DL339" s="70"/>
      <c r="DM339" s="51"/>
      <c r="DP339" s="7"/>
      <c r="DQ339" s="7"/>
      <c r="DR339" s="7"/>
      <c r="DS339" s="53"/>
      <c r="DU339" s="37"/>
      <c r="DV339" s="132"/>
      <c r="DW339" s="61"/>
      <c r="DX339" s="134"/>
      <c r="DY339" s="61"/>
      <c r="EA339" s="67"/>
      <c r="EC339" s="61"/>
      <c r="EE339" s="50"/>
      <c r="EF339" s="51"/>
      <c r="EG339" s="52"/>
      <c r="EI339" s="70"/>
      <c r="EJ339" s="51"/>
      <c r="EM339" s="7"/>
      <c r="EN339" s="7"/>
      <c r="EO339" s="7"/>
      <c r="EP339" s="53"/>
      <c r="ER339" s="37"/>
      <c r="ES339" s="132"/>
      <c r="ET339" s="61"/>
      <c r="EU339" s="134"/>
      <c r="EV339" s="61"/>
      <c r="EX339" s="67"/>
      <c r="EZ339" s="61"/>
      <c r="FB339" s="50"/>
      <c r="FC339" s="51"/>
      <c r="FD339" s="52"/>
      <c r="FF339" s="70"/>
      <c r="FG339" s="51"/>
      <c r="FJ339" s="7"/>
      <c r="FK339" s="7"/>
      <c r="FL339" s="7"/>
      <c r="FM339" s="53"/>
      <c r="FO339" s="37"/>
      <c r="FP339" s="132"/>
      <c r="FQ339" s="134"/>
      <c r="FS339" s="67"/>
      <c r="FU339" s="61"/>
      <c r="FY339" s="7"/>
      <c r="FZ339" s="7"/>
      <c r="GA339" s="7"/>
      <c r="GB339" s="53"/>
      <c r="GD339" s="37"/>
      <c r="GF339" s="67"/>
      <c r="GH339" s="61"/>
      <c r="GJ339" s="50"/>
      <c r="GK339" s="51"/>
      <c r="GL339" s="52"/>
      <c r="GN339" s="70"/>
      <c r="GO339" s="51"/>
      <c r="GP339" s="125"/>
      <c r="GQ339" s="51"/>
      <c r="HE339" s="53"/>
    </row>
    <row r="340" spans="1:213" x14ac:dyDescent="0.25">
      <c r="A340" s="6">
        <v>90081541</v>
      </c>
      <c r="B340" s="6" t="s">
        <v>395</v>
      </c>
      <c r="C340" s="7"/>
      <c r="D340" s="7"/>
      <c r="E340" s="7"/>
      <c r="F340" s="53">
        <v>70588</v>
      </c>
      <c r="H340" s="37"/>
      <c r="I340" s="132"/>
      <c r="J340" s="61"/>
      <c r="K340" s="134"/>
      <c r="L340" s="134"/>
      <c r="M340" s="190"/>
      <c r="O340" s="67"/>
      <c r="Q340" s="61"/>
      <c r="S340" s="50"/>
      <c r="T340" s="51"/>
      <c r="U340" s="52">
        <v>0</v>
      </c>
      <c r="W340" s="50">
        <v>70588</v>
      </c>
      <c r="X340" s="52">
        <f t="shared" si="260"/>
        <v>5882.333333333333</v>
      </c>
      <c r="Y340" s="51"/>
      <c r="AB340" s="7"/>
      <c r="AC340" s="7"/>
      <c r="AD340" s="7"/>
      <c r="AE340" s="53"/>
      <c r="AG340" s="37"/>
      <c r="AH340" s="132"/>
      <c r="AI340" s="61"/>
      <c r="AJ340" s="134"/>
      <c r="AK340" s="61"/>
      <c r="AM340" s="67"/>
      <c r="AO340" s="61"/>
      <c r="AQ340" s="50"/>
      <c r="AR340" s="51"/>
      <c r="AS340" s="52"/>
      <c r="AU340" s="70"/>
      <c r="AV340" s="51"/>
      <c r="AY340" s="7"/>
      <c r="AZ340" s="7"/>
      <c r="BA340" s="7"/>
      <c r="BB340" s="53"/>
      <c r="BD340" s="37"/>
      <c r="BE340" s="132"/>
      <c r="BF340" s="61"/>
      <c r="BG340" s="134"/>
      <c r="BH340" s="61"/>
      <c r="BJ340" s="67"/>
      <c r="BL340" s="61"/>
      <c r="BN340" s="50"/>
      <c r="BO340" s="51"/>
      <c r="BP340" s="52"/>
      <c r="BR340" s="70"/>
      <c r="BS340" s="51"/>
      <c r="BV340" s="7"/>
      <c r="BW340" s="7"/>
      <c r="BX340" s="7"/>
      <c r="BY340" s="53"/>
      <c r="CA340" s="37"/>
      <c r="CB340" s="132"/>
      <c r="CC340" s="61"/>
      <c r="CD340" s="134"/>
      <c r="CE340" s="61"/>
      <c r="CG340" s="67"/>
      <c r="CI340" s="61"/>
      <c r="CK340" s="50"/>
      <c r="CL340" s="51"/>
      <c r="CM340" s="52"/>
      <c r="CO340" s="70"/>
      <c r="CP340" s="51"/>
      <c r="CS340" s="7"/>
      <c r="CT340" s="7"/>
      <c r="CU340" s="7"/>
      <c r="CV340" s="53"/>
      <c r="CX340" s="37"/>
      <c r="CY340" s="132"/>
      <c r="CZ340" s="61"/>
      <c r="DA340" s="134"/>
      <c r="DB340" s="61"/>
      <c r="DD340" s="67"/>
      <c r="DF340" s="61"/>
      <c r="DH340" s="50"/>
      <c r="DI340" s="51"/>
      <c r="DJ340" s="52"/>
      <c r="DL340" s="70"/>
      <c r="DM340" s="51"/>
      <c r="DP340" s="7"/>
      <c r="DQ340" s="7"/>
      <c r="DR340" s="7"/>
      <c r="DS340" s="53"/>
      <c r="DU340" s="37"/>
      <c r="DV340" s="132"/>
      <c r="DW340" s="61"/>
      <c r="DX340" s="134"/>
      <c r="DY340" s="61"/>
      <c r="EA340" s="67"/>
      <c r="EC340" s="61"/>
      <c r="EE340" s="50"/>
      <c r="EF340" s="51"/>
      <c r="EG340" s="52"/>
      <c r="EI340" s="70"/>
      <c r="EJ340" s="51"/>
      <c r="EM340" s="7"/>
      <c r="EN340" s="7"/>
      <c r="EO340" s="7"/>
      <c r="EP340" s="53"/>
      <c r="ER340" s="37"/>
      <c r="ES340" s="132"/>
      <c r="ET340" s="61"/>
      <c r="EU340" s="134"/>
      <c r="EV340" s="61"/>
      <c r="EX340" s="67"/>
      <c r="EZ340" s="61"/>
      <c r="FB340" s="50"/>
      <c r="FC340" s="51"/>
      <c r="FD340" s="52"/>
      <c r="FF340" s="70"/>
      <c r="FG340" s="51"/>
      <c r="FJ340" s="7"/>
      <c r="FK340" s="7"/>
      <c r="FL340" s="7"/>
      <c r="FM340" s="53"/>
      <c r="FO340" s="37"/>
      <c r="FP340" s="132"/>
      <c r="FQ340" s="134"/>
      <c r="FS340" s="67"/>
      <c r="FU340" s="61"/>
      <c r="FY340" s="7"/>
      <c r="FZ340" s="7"/>
      <c r="GA340" s="7"/>
      <c r="GB340" s="53"/>
      <c r="GD340" s="37"/>
      <c r="GF340" s="67"/>
      <c r="GH340" s="61"/>
      <c r="GJ340" s="50"/>
      <c r="GK340" s="51"/>
      <c r="GL340" s="52"/>
      <c r="GN340" s="70"/>
      <c r="GO340" s="51"/>
      <c r="GP340" s="125"/>
      <c r="GQ340" s="51"/>
      <c r="HE340" s="53"/>
    </row>
    <row r="341" spans="1:213" x14ac:dyDescent="0.25">
      <c r="A341" s="6">
        <v>90035401</v>
      </c>
      <c r="B341" s="6" t="s">
        <v>814</v>
      </c>
      <c r="C341" s="7"/>
      <c r="D341" s="7"/>
      <c r="E341" s="7"/>
      <c r="F341" s="53">
        <v>0</v>
      </c>
      <c r="H341" s="37"/>
      <c r="I341" s="132"/>
      <c r="J341" s="61"/>
      <c r="K341" s="134"/>
      <c r="L341" s="134"/>
      <c r="M341" s="190"/>
      <c r="O341" s="67"/>
      <c r="Q341" s="61"/>
      <c r="S341" s="50"/>
      <c r="T341" s="51"/>
      <c r="U341" s="52">
        <v>1928219.7895241997</v>
      </c>
      <c r="W341" s="50">
        <v>1928219.7895241997</v>
      </c>
      <c r="X341" s="52">
        <f t="shared" si="260"/>
        <v>160684.98246034997</v>
      </c>
      <c r="Y341" s="51"/>
      <c r="AB341" s="7"/>
      <c r="AC341" s="7"/>
      <c r="AD341" s="7"/>
      <c r="AE341" s="53"/>
      <c r="AG341" s="37"/>
      <c r="AH341" s="132"/>
      <c r="AI341" s="61"/>
      <c r="AJ341" s="134"/>
      <c r="AK341" s="61"/>
      <c r="AM341" s="67"/>
      <c r="AO341" s="61"/>
      <c r="AQ341" s="50"/>
      <c r="AR341" s="51"/>
      <c r="AS341" s="52"/>
      <c r="AU341" s="70"/>
      <c r="AV341" s="51"/>
      <c r="AY341" s="7"/>
      <c r="AZ341" s="7"/>
      <c r="BA341" s="7"/>
      <c r="BB341" s="53"/>
      <c r="BD341" s="37"/>
      <c r="BE341" s="132"/>
      <c r="BF341" s="61"/>
      <c r="BG341" s="134"/>
      <c r="BH341" s="61"/>
      <c r="BJ341" s="67"/>
      <c r="BL341" s="61"/>
      <c r="BN341" s="50"/>
      <c r="BO341" s="51"/>
      <c r="BP341" s="52"/>
      <c r="BR341" s="70"/>
      <c r="BS341" s="51"/>
      <c r="BV341" s="7"/>
      <c r="BW341" s="7"/>
      <c r="BX341" s="7"/>
      <c r="BY341" s="53"/>
      <c r="CA341" s="37"/>
      <c r="CB341" s="132"/>
      <c r="CC341" s="61"/>
      <c r="CD341" s="134"/>
      <c r="CE341" s="61"/>
      <c r="CG341" s="67"/>
      <c r="CI341" s="61"/>
      <c r="CK341" s="50"/>
      <c r="CL341" s="51"/>
      <c r="CM341" s="52"/>
      <c r="CO341" s="70"/>
      <c r="CP341" s="51"/>
      <c r="CS341" s="7"/>
      <c r="CT341" s="7"/>
      <c r="CU341" s="7"/>
      <c r="CV341" s="53"/>
      <c r="CX341" s="37"/>
      <c r="CY341" s="132"/>
      <c r="CZ341" s="61"/>
      <c r="DA341" s="134"/>
      <c r="DB341" s="61"/>
      <c r="DD341" s="67"/>
      <c r="DF341" s="61"/>
      <c r="DH341" s="50"/>
      <c r="DI341" s="51"/>
      <c r="DJ341" s="52"/>
      <c r="DL341" s="70"/>
      <c r="DM341" s="51"/>
      <c r="DP341" s="7"/>
      <c r="DQ341" s="7"/>
      <c r="DR341" s="7"/>
      <c r="DS341" s="53"/>
      <c r="DU341" s="37"/>
      <c r="DV341" s="132"/>
      <c r="DW341" s="61"/>
      <c r="DX341" s="134"/>
      <c r="DY341" s="61"/>
      <c r="EA341" s="67"/>
      <c r="EC341" s="61"/>
      <c r="EE341" s="50"/>
      <c r="EF341" s="51"/>
      <c r="EG341" s="52"/>
      <c r="EI341" s="70"/>
      <c r="EJ341" s="51"/>
      <c r="EM341" s="7"/>
      <c r="EN341" s="7"/>
      <c r="EO341" s="7"/>
      <c r="EP341" s="53"/>
      <c r="ER341" s="37"/>
      <c r="ES341" s="132"/>
      <c r="ET341" s="61"/>
      <c r="EU341" s="134"/>
      <c r="EV341" s="61"/>
      <c r="EX341" s="67"/>
      <c r="EZ341" s="61"/>
      <c r="FB341" s="50"/>
      <c r="FC341" s="51"/>
      <c r="FD341" s="52"/>
      <c r="FF341" s="70"/>
      <c r="FG341" s="51"/>
      <c r="FJ341" s="7"/>
      <c r="FK341" s="7"/>
      <c r="FL341" s="7"/>
      <c r="FM341" s="53"/>
      <c r="FO341" s="37"/>
      <c r="FP341" s="132"/>
      <c r="FQ341" s="134"/>
      <c r="FS341" s="67"/>
      <c r="FU341" s="61"/>
      <c r="FY341" s="7"/>
      <c r="FZ341" s="7"/>
      <c r="GA341" s="7"/>
      <c r="GB341" s="53"/>
      <c r="GD341" s="37"/>
      <c r="GF341" s="67"/>
      <c r="GH341" s="61"/>
      <c r="GJ341" s="50"/>
      <c r="GK341" s="51"/>
      <c r="GL341" s="52"/>
      <c r="GN341" s="70"/>
      <c r="GO341" s="51"/>
      <c r="GP341" s="125"/>
      <c r="GQ341" s="51"/>
      <c r="HE341" s="53"/>
    </row>
    <row r="342" spans="1:213" x14ac:dyDescent="0.25">
      <c r="A342" s="6">
        <v>90083291</v>
      </c>
      <c r="B342" s="6" t="s">
        <v>396</v>
      </c>
      <c r="C342" s="7"/>
      <c r="D342" s="7"/>
      <c r="E342" s="7"/>
      <c r="F342" s="53">
        <v>364513</v>
      </c>
      <c r="H342" s="37"/>
      <c r="I342" s="132"/>
      <c r="J342" s="61"/>
      <c r="K342" s="134"/>
      <c r="L342" s="134"/>
      <c r="M342" s="190"/>
      <c r="O342" s="67"/>
      <c r="Q342" s="61"/>
      <c r="S342" s="50"/>
      <c r="T342" s="51"/>
      <c r="U342" s="52">
        <v>0</v>
      </c>
      <c r="W342" s="50">
        <v>364513</v>
      </c>
      <c r="X342" s="52">
        <f t="shared" si="260"/>
        <v>30376.083333333332</v>
      </c>
      <c r="Y342" s="51"/>
      <c r="AB342" s="7"/>
      <c r="AC342" s="7"/>
      <c r="AD342" s="7"/>
      <c r="AE342" s="53"/>
      <c r="AG342" s="37"/>
      <c r="AH342" s="132"/>
      <c r="AI342" s="61"/>
      <c r="AJ342" s="134"/>
      <c r="AK342" s="61"/>
      <c r="AM342" s="67"/>
      <c r="AO342" s="61"/>
      <c r="AQ342" s="50"/>
      <c r="AR342" s="51"/>
      <c r="AS342" s="52"/>
      <c r="AU342" s="70"/>
      <c r="AV342" s="51"/>
      <c r="AY342" s="7"/>
      <c r="AZ342" s="7"/>
      <c r="BA342" s="7"/>
      <c r="BB342" s="53"/>
      <c r="BD342" s="37"/>
      <c r="BE342" s="132"/>
      <c r="BF342" s="61"/>
      <c r="BG342" s="134"/>
      <c r="BH342" s="61"/>
      <c r="BJ342" s="67"/>
      <c r="BL342" s="61"/>
      <c r="BN342" s="50"/>
      <c r="BO342" s="51"/>
      <c r="BP342" s="52"/>
      <c r="BR342" s="70"/>
      <c r="BS342" s="51"/>
      <c r="BV342" s="7"/>
      <c r="BW342" s="7"/>
      <c r="BX342" s="7"/>
      <c r="BY342" s="53"/>
      <c r="CA342" s="37"/>
      <c r="CB342" s="132"/>
      <c r="CC342" s="61"/>
      <c r="CD342" s="134"/>
      <c r="CE342" s="61"/>
      <c r="CG342" s="67"/>
      <c r="CI342" s="61"/>
      <c r="CK342" s="50"/>
      <c r="CL342" s="51"/>
      <c r="CM342" s="52"/>
      <c r="CO342" s="70"/>
      <c r="CP342" s="51"/>
      <c r="CS342" s="7"/>
      <c r="CT342" s="7"/>
      <c r="CU342" s="7"/>
      <c r="CV342" s="53"/>
      <c r="CX342" s="37"/>
      <c r="CY342" s="132"/>
      <c r="CZ342" s="61"/>
      <c r="DA342" s="134"/>
      <c r="DB342" s="61"/>
      <c r="DD342" s="67"/>
      <c r="DF342" s="61"/>
      <c r="DH342" s="50"/>
      <c r="DI342" s="51"/>
      <c r="DJ342" s="52"/>
      <c r="DL342" s="70"/>
      <c r="DM342" s="51"/>
      <c r="DP342" s="7"/>
      <c r="DQ342" s="7"/>
      <c r="DR342" s="7"/>
      <c r="DS342" s="53"/>
      <c r="DU342" s="37"/>
      <c r="DV342" s="132"/>
      <c r="DW342" s="61"/>
      <c r="DX342" s="134"/>
      <c r="DY342" s="61"/>
      <c r="EA342" s="67"/>
      <c r="EC342" s="61"/>
      <c r="EE342" s="50"/>
      <c r="EF342" s="51"/>
      <c r="EG342" s="52"/>
      <c r="EI342" s="70"/>
      <c r="EJ342" s="51"/>
      <c r="EM342" s="7"/>
      <c r="EN342" s="7"/>
      <c r="EO342" s="7"/>
      <c r="EP342" s="53"/>
      <c r="ER342" s="37"/>
      <c r="ES342" s="132"/>
      <c r="ET342" s="61"/>
      <c r="EU342" s="134"/>
      <c r="EV342" s="61"/>
      <c r="EX342" s="67"/>
      <c r="EZ342" s="61"/>
      <c r="FB342" s="50"/>
      <c r="FC342" s="51"/>
      <c r="FD342" s="52"/>
      <c r="FF342" s="70"/>
      <c r="FG342" s="51"/>
      <c r="FJ342" s="7"/>
      <c r="FK342" s="7"/>
      <c r="FL342" s="7"/>
      <c r="FM342" s="53"/>
      <c r="FO342" s="37"/>
      <c r="FP342" s="132"/>
      <c r="FQ342" s="134"/>
      <c r="FS342" s="67"/>
      <c r="FU342" s="61"/>
      <c r="FY342" s="7"/>
      <c r="FZ342" s="7"/>
      <c r="GA342" s="7"/>
      <c r="GB342" s="53"/>
      <c r="GD342" s="37"/>
      <c r="GF342" s="67"/>
      <c r="GH342" s="61"/>
      <c r="GJ342" s="50"/>
      <c r="GK342" s="51"/>
      <c r="GL342" s="52"/>
      <c r="GN342" s="70"/>
      <c r="GO342" s="51"/>
      <c r="GP342" s="125"/>
      <c r="GQ342" s="51"/>
      <c r="HE342" s="53"/>
    </row>
    <row r="343" spans="1:213" x14ac:dyDescent="0.25">
      <c r="A343" s="6">
        <v>90081361</v>
      </c>
      <c r="B343" s="6" t="s">
        <v>397</v>
      </c>
      <c r="C343" s="7"/>
      <c r="D343" s="7"/>
      <c r="E343" s="7"/>
      <c r="F343" s="53">
        <v>536466</v>
      </c>
      <c r="H343" s="37"/>
      <c r="I343" s="132"/>
      <c r="J343" s="61"/>
      <c r="K343" s="134"/>
      <c r="L343" s="134"/>
      <c r="M343" s="190"/>
      <c r="O343" s="67"/>
      <c r="Q343" s="61"/>
      <c r="S343" s="50"/>
      <c r="T343" s="51"/>
      <c r="U343" s="52">
        <v>0</v>
      </c>
      <c r="W343" s="50">
        <v>536466</v>
      </c>
      <c r="X343" s="52">
        <f t="shared" si="260"/>
        <v>44705.5</v>
      </c>
      <c r="Y343" s="51"/>
      <c r="AB343" s="7"/>
      <c r="AC343" s="7"/>
      <c r="AD343" s="7"/>
      <c r="AE343" s="53"/>
      <c r="AG343" s="37"/>
      <c r="AH343" s="132"/>
      <c r="AI343" s="61"/>
      <c r="AJ343" s="134"/>
      <c r="AK343" s="61"/>
      <c r="AM343" s="67"/>
      <c r="AO343" s="61"/>
      <c r="AQ343" s="50"/>
      <c r="AR343" s="51"/>
      <c r="AS343" s="52"/>
      <c r="AU343" s="70"/>
      <c r="AV343" s="51"/>
      <c r="AY343" s="7"/>
      <c r="AZ343" s="7"/>
      <c r="BA343" s="7"/>
      <c r="BB343" s="53"/>
      <c r="BD343" s="37"/>
      <c r="BE343" s="132"/>
      <c r="BF343" s="61"/>
      <c r="BG343" s="134"/>
      <c r="BH343" s="61"/>
      <c r="BJ343" s="67"/>
      <c r="BL343" s="61"/>
      <c r="BN343" s="50"/>
      <c r="BO343" s="51"/>
      <c r="BP343" s="52"/>
      <c r="BR343" s="70"/>
      <c r="BS343" s="51"/>
      <c r="BV343" s="7"/>
      <c r="BW343" s="7"/>
      <c r="BX343" s="7"/>
      <c r="BY343" s="53"/>
      <c r="CA343" s="37"/>
      <c r="CB343" s="132"/>
      <c r="CC343" s="61"/>
      <c r="CD343" s="134"/>
      <c r="CE343" s="61"/>
      <c r="CG343" s="67"/>
      <c r="CI343" s="61"/>
      <c r="CK343" s="50"/>
      <c r="CL343" s="51"/>
      <c r="CM343" s="52"/>
      <c r="CO343" s="70"/>
      <c r="CP343" s="51"/>
      <c r="CS343" s="7"/>
      <c r="CT343" s="7"/>
      <c r="CU343" s="7"/>
      <c r="CV343" s="53"/>
      <c r="CX343" s="37"/>
      <c r="CY343" s="132"/>
      <c r="CZ343" s="61"/>
      <c r="DA343" s="134"/>
      <c r="DB343" s="61"/>
      <c r="DD343" s="67"/>
      <c r="DF343" s="61"/>
      <c r="DH343" s="50"/>
      <c r="DI343" s="51"/>
      <c r="DJ343" s="52"/>
      <c r="DL343" s="70"/>
      <c r="DM343" s="51"/>
      <c r="DP343" s="7"/>
      <c r="DQ343" s="7"/>
      <c r="DR343" s="7"/>
      <c r="DS343" s="53"/>
      <c r="DU343" s="37"/>
      <c r="DV343" s="132"/>
      <c r="DW343" s="61"/>
      <c r="DX343" s="134"/>
      <c r="DY343" s="61"/>
      <c r="EA343" s="67"/>
      <c r="EC343" s="61"/>
      <c r="EE343" s="50"/>
      <c r="EF343" s="51"/>
      <c r="EG343" s="52"/>
      <c r="EI343" s="70"/>
      <c r="EJ343" s="51"/>
      <c r="EM343" s="7"/>
      <c r="EN343" s="7"/>
      <c r="EO343" s="7"/>
      <c r="EP343" s="53"/>
      <c r="ER343" s="37"/>
      <c r="ES343" s="132"/>
      <c r="ET343" s="61"/>
      <c r="EU343" s="134"/>
      <c r="EV343" s="61"/>
      <c r="EX343" s="67"/>
      <c r="EZ343" s="61"/>
      <c r="FB343" s="50"/>
      <c r="FC343" s="51"/>
      <c r="FD343" s="52"/>
      <c r="FF343" s="70"/>
      <c r="FG343" s="51"/>
      <c r="FJ343" s="7"/>
      <c r="FK343" s="7"/>
      <c r="FL343" s="7"/>
      <c r="FM343" s="53"/>
      <c r="FO343" s="37"/>
      <c r="FP343" s="132"/>
      <c r="FQ343" s="134"/>
      <c r="FS343" s="67"/>
      <c r="FU343" s="61"/>
      <c r="FY343" s="7"/>
      <c r="FZ343" s="7"/>
      <c r="GA343" s="7"/>
      <c r="GB343" s="53"/>
      <c r="GD343" s="37"/>
      <c r="GF343" s="67"/>
      <c r="GH343" s="61"/>
      <c r="GJ343" s="50"/>
      <c r="GK343" s="51"/>
      <c r="GL343" s="52"/>
      <c r="GN343" s="70"/>
      <c r="GO343" s="51"/>
      <c r="GP343" s="125"/>
      <c r="GQ343" s="51"/>
      <c r="HE343" s="53"/>
    </row>
    <row r="344" spans="1:213" x14ac:dyDescent="0.25">
      <c r="A344" s="6">
        <v>90003941</v>
      </c>
      <c r="B344" s="6" t="s">
        <v>398</v>
      </c>
      <c r="C344" s="7"/>
      <c r="D344" s="7"/>
      <c r="E344" s="7"/>
      <c r="F344" s="53">
        <v>1274130</v>
      </c>
      <c r="H344" s="37"/>
      <c r="I344" s="132"/>
      <c r="J344" s="61"/>
      <c r="K344" s="134"/>
      <c r="L344" s="134"/>
      <c r="M344" s="190"/>
      <c r="O344" s="67"/>
      <c r="Q344" s="61"/>
      <c r="S344" s="50"/>
      <c r="T344" s="51"/>
      <c r="U344" s="52">
        <v>3737222.4037857493</v>
      </c>
      <c r="W344" s="50">
        <v>5011352.4037857493</v>
      </c>
      <c r="X344" s="52">
        <f t="shared" si="260"/>
        <v>417612.70031547913</v>
      </c>
      <c r="Y344" s="51"/>
      <c r="AB344" s="7"/>
      <c r="AC344" s="7"/>
      <c r="AD344" s="7"/>
      <c r="AE344" s="53"/>
      <c r="AG344" s="37"/>
      <c r="AH344" s="132"/>
      <c r="AI344" s="61"/>
      <c r="AJ344" s="134"/>
      <c r="AK344" s="61"/>
      <c r="AM344" s="67"/>
      <c r="AO344" s="61"/>
      <c r="AQ344" s="50"/>
      <c r="AR344" s="51"/>
      <c r="AS344" s="52"/>
      <c r="AU344" s="70"/>
      <c r="AV344" s="51"/>
      <c r="AY344" s="7"/>
      <c r="AZ344" s="7"/>
      <c r="BA344" s="7"/>
      <c r="BB344" s="53"/>
      <c r="BD344" s="37"/>
      <c r="BE344" s="132"/>
      <c r="BF344" s="61"/>
      <c r="BG344" s="134"/>
      <c r="BH344" s="61"/>
      <c r="BJ344" s="67"/>
      <c r="BL344" s="61"/>
      <c r="BN344" s="50"/>
      <c r="BO344" s="51"/>
      <c r="BP344" s="52"/>
      <c r="BR344" s="70"/>
      <c r="BS344" s="51"/>
      <c r="BV344" s="7"/>
      <c r="BW344" s="7"/>
      <c r="BX344" s="7"/>
      <c r="BY344" s="53"/>
      <c r="CA344" s="37"/>
      <c r="CB344" s="132"/>
      <c r="CC344" s="61"/>
      <c r="CD344" s="134"/>
      <c r="CE344" s="61"/>
      <c r="CG344" s="67"/>
      <c r="CI344" s="61"/>
      <c r="CK344" s="50"/>
      <c r="CL344" s="51"/>
      <c r="CM344" s="52"/>
      <c r="CO344" s="70"/>
      <c r="CP344" s="51"/>
      <c r="CS344" s="7"/>
      <c r="CT344" s="7"/>
      <c r="CU344" s="7"/>
      <c r="CV344" s="53"/>
      <c r="CX344" s="37"/>
      <c r="CY344" s="132"/>
      <c r="CZ344" s="61"/>
      <c r="DA344" s="134"/>
      <c r="DB344" s="61"/>
      <c r="DD344" s="67"/>
      <c r="DF344" s="61"/>
      <c r="DH344" s="50"/>
      <c r="DI344" s="51"/>
      <c r="DJ344" s="52"/>
      <c r="DL344" s="70"/>
      <c r="DM344" s="51"/>
      <c r="DP344" s="7"/>
      <c r="DQ344" s="7"/>
      <c r="DR344" s="7"/>
      <c r="DS344" s="53"/>
      <c r="DU344" s="37"/>
      <c r="DV344" s="132"/>
      <c r="DW344" s="61"/>
      <c r="DX344" s="134"/>
      <c r="DY344" s="61"/>
      <c r="EA344" s="67"/>
      <c r="EC344" s="61"/>
      <c r="EE344" s="50"/>
      <c r="EF344" s="51"/>
      <c r="EG344" s="52"/>
      <c r="EI344" s="70"/>
      <c r="EJ344" s="51"/>
      <c r="EM344" s="7"/>
      <c r="EN344" s="7"/>
      <c r="EO344" s="7"/>
      <c r="EP344" s="53"/>
      <c r="ER344" s="37"/>
      <c r="ES344" s="132"/>
      <c r="ET344" s="61"/>
      <c r="EU344" s="134"/>
      <c r="EV344" s="61"/>
      <c r="EX344" s="67"/>
      <c r="EZ344" s="61"/>
      <c r="FB344" s="50"/>
      <c r="FC344" s="51"/>
      <c r="FD344" s="52"/>
      <c r="FF344" s="70"/>
      <c r="FG344" s="51"/>
      <c r="FJ344" s="7"/>
      <c r="FK344" s="7"/>
      <c r="FL344" s="7"/>
      <c r="FM344" s="53"/>
      <c r="FO344" s="37"/>
      <c r="FP344" s="132"/>
      <c r="FQ344" s="134"/>
      <c r="FS344" s="67"/>
      <c r="FU344" s="61"/>
      <c r="FY344" s="7"/>
      <c r="FZ344" s="7"/>
      <c r="GA344" s="7"/>
      <c r="GB344" s="53"/>
      <c r="GD344" s="37"/>
      <c r="GF344" s="67"/>
      <c r="GH344" s="61"/>
      <c r="GJ344" s="50"/>
      <c r="GK344" s="51"/>
      <c r="GL344" s="52"/>
      <c r="GN344" s="70"/>
      <c r="GO344" s="51"/>
      <c r="GP344" s="125"/>
      <c r="GQ344" s="51"/>
      <c r="HE344" s="53"/>
    </row>
    <row r="345" spans="1:213" x14ac:dyDescent="0.25">
      <c r="A345" s="6">
        <v>90017031</v>
      </c>
      <c r="B345" s="6" t="s">
        <v>399</v>
      </c>
      <c r="C345" s="7"/>
      <c r="D345" s="7"/>
      <c r="E345" s="7"/>
      <c r="F345" s="53">
        <v>2562266</v>
      </c>
      <c r="H345" s="37"/>
      <c r="I345" s="132"/>
      <c r="J345" s="61"/>
      <c r="K345" s="134"/>
      <c r="L345" s="134"/>
      <c r="M345" s="190"/>
      <c r="O345" s="67"/>
      <c r="Q345" s="61"/>
      <c r="S345" s="50"/>
      <c r="T345" s="51"/>
      <c r="U345" s="52">
        <v>0</v>
      </c>
      <c r="W345" s="50">
        <v>2562266</v>
      </c>
      <c r="X345" s="52">
        <f t="shared" si="260"/>
        <v>213522.16666666666</v>
      </c>
      <c r="Y345" s="51"/>
      <c r="AB345" s="7"/>
      <c r="AC345" s="7"/>
      <c r="AD345" s="7"/>
      <c r="AE345" s="53"/>
      <c r="AG345" s="37"/>
      <c r="AH345" s="132"/>
      <c r="AI345" s="61"/>
      <c r="AJ345" s="134"/>
      <c r="AK345" s="61"/>
      <c r="AM345" s="67"/>
      <c r="AO345" s="61"/>
      <c r="AQ345" s="50"/>
      <c r="AR345" s="51"/>
      <c r="AS345" s="52"/>
      <c r="AU345" s="70"/>
      <c r="AV345" s="51"/>
      <c r="AY345" s="7"/>
      <c r="AZ345" s="7"/>
      <c r="BA345" s="7"/>
      <c r="BB345" s="53"/>
      <c r="BD345" s="37"/>
      <c r="BE345" s="132"/>
      <c r="BF345" s="61"/>
      <c r="BG345" s="134"/>
      <c r="BH345" s="61"/>
      <c r="BJ345" s="67"/>
      <c r="BL345" s="61"/>
      <c r="BN345" s="50"/>
      <c r="BO345" s="51"/>
      <c r="BP345" s="52"/>
      <c r="BR345" s="70"/>
      <c r="BS345" s="51"/>
      <c r="BV345" s="7"/>
      <c r="BW345" s="7"/>
      <c r="BX345" s="7"/>
      <c r="BY345" s="53"/>
      <c r="CA345" s="37"/>
      <c r="CB345" s="132"/>
      <c r="CC345" s="61"/>
      <c r="CD345" s="134"/>
      <c r="CE345" s="61"/>
      <c r="CG345" s="67"/>
      <c r="CI345" s="61"/>
      <c r="CK345" s="50"/>
      <c r="CL345" s="51"/>
      <c r="CM345" s="52"/>
      <c r="CO345" s="70"/>
      <c r="CP345" s="51"/>
      <c r="CS345" s="7"/>
      <c r="CT345" s="7"/>
      <c r="CU345" s="7"/>
      <c r="CV345" s="53"/>
      <c r="CX345" s="37"/>
      <c r="CY345" s="132"/>
      <c r="CZ345" s="61"/>
      <c r="DA345" s="134"/>
      <c r="DB345" s="61"/>
      <c r="DD345" s="67"/>
      <c r="DF345" s="61"/>
      <c r="DH345" s="50"/>
      <c r="DI345" s="51"/>
      <c r="DJ345" s="52"/>
      <c r="DL345" s="70"/>
      <c r="DM345" s="51"/>
      <c r="DP345" s="7"/>
      <c r="DQ345" s="7"/>
      <c r="DR345" s="7"/>
      <c r="DS345" s="53"/>
      <c r="DU345" s="37"/>
      <c r="DV345" s="132"/>
      <c r="DW345" s="61"/>
      <c r="DX345" s="134"/>
      <c r="DY345" s="61"/>
      <c r="EA345" s="67"/>
      <c r="EC345" s="61"/>
      <c r="EE345" s="50"/>
      <c r="EF345" s="51"/>
      <c r="EG345" s="52"/>
      <c r="EI345" s="70"/>
      <c r="EJ345" s="51"/>
      <c r="EM345" s="7"/>
      <c r="EN345" s="7"/>
      <c r="EO345" s="7"/>
      <c r="EP345" s="53"/>
      <c r="ER345" s="37"/>
      <c r="ES345" s="132"/>
      <c r="ET345" s="61"/>
      <c r="EU345" s="134"/>
      <c r="EV345" s="61"/>
      <c r="EX345" s="67"/>
      <c r="EZ345" s="61"/>
      <c r="FB345" s="50"/>
      <c r="FC345" s="51"/>
      <c r="FD345" s="52"/>
      <c r="FF345" s="70"/>
      <c r="FG345" s="51"/>
      <c r="FJ345" s="7"/>
      <c r="FK345" s="7"/>
      <c r="FL345" s="7"/>
      <c r="FM345" s="53"/>
      <c r="FO345" s="37"/>
      <c r="FP345" s="132"/>
      <c r="FQ345" s="134"/>
      <c r="FS345" s="67"/>
      <c r="FU345" s="61"/>
      <c r="FY345" s="7"/>
      <c r="FZ345" s="7"/>
      <c r="GA345" s="7"/>
      <c r="GB345" s="53"/>
      <c r="GD345" s="37"/>
      <c r="GF345" s="67"/>
      <c r="GH345" s="61"/>
      <c r="GJ345" s="50"/>
      <c r="GK345" s="51"/>
      <c r="GL345" s="52"/>
      <c r="GN345" s="70"/>
      <c r="GO345" s="51"/>
      <c r="GP345" s="125"/>
      <c r="GQ345" s="51"/>
      <c r="HE345" s="53"/>
    </row>
    <row r="346" spans="1:213" x14ac:dyDescent="0.25">
      <c r="A346" s="6">
        <v>90019241</v>
      </c>
      <c r="B346" s="6" t="s">
        <v>400</v>
      </c>
      <c r="C346" s="7"/>
      <c r="D346" s="7"/>
      <c r="E346" s="7"/>
      <c r="F346" s="53">
        <v>1017808</v>
      </c>
      <c r="H346" s="37"/>
      <c r="I346" s="132"/>
      <c r="J346" s="61"/>
      <c r="K346" s="134"/>
      <c r="L346" s="134"/>
      <c r="M346" s="190"/>
      <c r="O346" s="67"/>
      <c r="Q346" s="61"/>
      <c r="S346" s="50"/>
      <c r="T346" s="51"/>
      <c r="U346" s="52">
        <v>0</v>
      </c>
      <c r="W346" s="50">
        <v>1017808</v>
      </c>
      <c r="X346" s="52">
        <f t="shared" si="260"/>
        <v>84817.333333333328</v>
      </c>
      <c r="Y346" s="51"/>
      <c r="AB346" s="7"/>
      <c r="AC346" s="7"/>
      <c r="AD346" s="7"/>
      <c r="AE346" s="53"/>
      <c r="AG346" s="37"/>
      <c r="AH346" s="132"/>
      <c r="AI346" s="61"/>
      <c r="AJ346" s="134"/>
      <c r="AK346" s="61"/>
      <c r="AM346" s="67"/>
      <c r="AO346" s="61"/>
      <c r="AQ346" s="50"/>
      <c r="AR346" s="51"/>
      <c r="AS346" s="52"/>
      <c r="AU346" s="70"/>
      <c r="AV346" s="51"/>
      <c r="AY346" s="7"/>
      <c r="AZ346" s="7"/>
      <c r="BA346" s="7"/>
      <c r="BB346" s="53"/>
      <c r="BD346" s="37"/>
      <c r="BE346" s="132"/>
      <c r="BF346" s="61"/>
      <c r="BG346" s="134"/>
      <c r="BH346" s="61"/>
      <c r="BJ346" s="67"/>
      <c r="BL346" s="61"/>
      <c r="BN346" s="50"/>
      <c r="BO346" s="51"/>
      <c r="BP346" s="52"/>
      <c r="BR346" s="70"/>
      <c r="BS346" s="51"/>
      <c r="BV346" s="7"/>
      <c r="BW346" s="7"/>
      <c r="BX346" s="7"/>
      <c r="BY346" s="53"/>
      <c r="CA346" s="37"/>
      <c r="CB346" s="132"/>
      <c r="CC346" s="61"/>
      <c r="CD346" s="134"/>
      <c r="CE346" s="61"/>
      <c r="CG346" s="67"/>
      <c r="CI346" s="61"/>
      <c r="CK346" s="50"/>
      <c r="CL346" s="51"/>
      <c r="CM346" s="52"/>
      <c r="CO346" s="70"/>
      <c r="CP346" s="51"/>
      <c r="CS346" s="7"/>
      <c r="CT346" s="7"/>
      <c r="CU346" s="7"/>
      <c r="CV346" s="53"/>
      <c r="CX346" s="37"/>
      <c r="CY346" s="132"/>
      <c r="CZ346" s="61"/>
      <c r="DA346" s="134"/>
      <c r="DB346" s="61"/>
      <c r="DD346" s="67"/>
      <c r="DF346" s="61"/>
      <c r="DH346" s="50"/>
      <c r="DI346" s="51"/>
      <c r="DJ346" s="52"/>
      <c r="DL346" s="70"/>
      <c r="DM346" s="51"/>
      <c r="DP346" s="7"/>
      <c r="DQ346" s="7"/>
      <c r="DR346" s="7"/>
      <c r="DS346" s="53"/>
      <c r="DU346" s="37"/>
      <c r="DV346" s="132"/>
      <c r="DW346" s="61"/>
      <c r="DX346" s="134"/>
      <c r="DY346" s="61"/>
      <c r="EA346" s="67"/>
      <c r="EC346" s="61"/>
      <c r="EE346" s="50"/>
      <c r="EF346" s="51"/>
      <c r="EG346" s="52"/>
      <c r="EI346" s="70"/>
      <c r="EJ346" s="51"/>
      <c r="EM346" s="7"/>
      <c r="EN346" s="7"/>
      <c r="EO346" s="7"/>
      <c r="EP346" s="53"/>
      <c r="ER346" s="37"/>
      <c r="ES346" s="132"/>
      <c r="ET346" s="61"/>
      <c r="EU346" s="134"/>
      <c r="EV346" s="61"/>
      <c r="EX346" s="67"/>
      <c r="EZ346" s="61"/>
      <c r="FB346" s="50"/>
      <c r="FC346" s="51"/>
      <c r="FD346" s="52"/>
      <c r="FF346" s="70"/>
      <c r="FG346" s="51"/>
      <c r="FJ346" s="7"/>
      <c r="FK346" s="7"/>
      <c r="FL346" s="7"/>
      <c r="FM346" s="53"/>
      <c r="FO346" s="37"/>
      <c r="FP346" s="132"/>
      <c r="FQ346" s="134"/>
      <c r="FS346" s="67"/>
      <c r="FU346" s="61"/>
      <c r="FY346" s="7"/>
      <c r="FZ346" s="7"/>
      <c r="GA346" s="7"/>
      <c r="GB346" s="53"/>
      <c r="GD346" s="37"/>
      <c r="GF346" s="67"/>
      <c r="GH346" s="61"/>
      <c r="GJ346" s="50"/>
      <c r="GK346" s="51"/>
      <c r="GL346" s="52"/>
      <c r="GN346" s="70"/>
      <c r="GO346" s="51"/>
      <c r="GP346" s="125"/>
      <c r="GQ346" s="51"/>
      <c r="HE346" s="53"/>
    </row>
    <row r="347" spans="1:213" x14ac:dyDescent="0.25">
      <c r="A347" s="6">
        <v>90082061</v>
      </c>
      <c r="B347" s="6" t="s">
        <v>401</v>
      </c>
      <c r="C347" s="7"/>
      <c r="D347" s="7"/>
      <c r="E347" s="7"/>
      <c r="F347" s="53">
        <v>646553</v>
      </c>
      <c r="H347" s="37"/>
      <c r="I347" s="132"/>
      <c r="J347" s="61"/>
      <c r="K347" s="134"/>
      <c r="L347" s="134"/>
      <c r="M347" s="190"/>
      <c r="O347" s="67"/>
      <c r="Q347" s="61"/>
      <c r="S347" s="50"/>
      <c r="T347" s="51"/>
      <c r="U347" s="52">
        <v>0</v>
      </c>
      <c r="W347" s="50">
        <v>646553</v>
      </c>
      <c r="X347" s="52">
        <f t="shared" si="260"/>
        <v>53879.416666666664</v>
      </c>
      <c r="Y347" s="51"/>
      <c r="AB347" s="7"/>
      <c r="AC347" s="7"/>
      <c r="AD347" s="7"/>
      <c r="AE347" s="53"/>
      <c r="AG347" s="37"/>
      <c r="AH347" s="132"/>
      <c r="AI347" s="61"/>
      <c r="AJ347" s="134"/>
      <c r="AK347" s="61"/>
      <c r="AM347" s="67"/>
      <c r="AO347" s="61"/>
      <c r="AQ347" s="50"/>
      <c r="AR347" s="51"/>
      <c r="AS347" s="52"/>
      <c r="AU347" s="70"/>
      <c r="AV347" s="51"/>
      <c r="AY347" s="7"/>
      <c r="AZ347" s="7"/>
      <c r="BA347" s="7"/>
      <c r="BB347" s="53"/>
      <c r="BD347" s="37"/>
      <c r="BE347" s="132"/>
      <c r="BF347" s="61"/>
      <c r="BG347" s="134"/>
      <c r="BH347" s="61"/>
      <c r="BJ347" s="67"/>
      <c r="BL347" s="61"/>
      <c r="BN347" s="50"/>
      <c r="BO347" s="51"/>
      <c r="BP347" s="52"/>
      <c r="BR347" s="70"/>
      <c r="BS347" s="51"/>
      <c r="BV347" s="7"/>
      <c r="BW347" s="7"/>
      <c r="BX347" s="7"/>
      <c r="BY347" s="53"/>
      <c r="CA347" s="37"/>
      <c r="CB347" s="132"/>
      <c r="CC347" s="61"/>
      <c r="CD347" s="134"/>
      <c r="CE347" s="61"/>
      <c r="CG347" s="67"/>
      <c r="CI347" s="61"/>
      <c r="CK347" s="50"/>
      <c r="CL347" s="51"/>
      <c r="CM347" s="52"/>
      <c r="CO347" s="70"/>
      <c r="CP347" s="51"/>
      <c r="CS347" s="7"/>
      <c r="CT347" s="7"/>
      <c r="CU347" s="7"/>
      <c r="CV347" s="53"/>
      <c r="CX347" s="37"/>
      <c r="CY347" s="132"/>
      <c r="CZ347" s="61"/>
      <c r="DA347" s="134"/>
      <c r="DB347" s="61"/>
      <c r="DD347" s="67"/>
      <c r="DF347" s="61"/>
      <c r="DH347" s="50"/>
      <c r="DI347" s="51"/>
      <c r="DJ347" s="52"/>
      <c r="DL347" s="70"/>
      <c r="DM347" s="51"/>
      <c r="DP347" s="7"/>
      <c r="DQ347" s="7"/>
      <c r="DR347" s="7"/>
      <c r="DS347" s="53"/>
      <c r="DU347" s="37"/>
      <c r="DV347" s="132"/>
      <c r="DW347" s="61"/>
      <c r="DX347" s="134"/>
      <c r="DY347" s="61"/>
      <c r="EA347" s="67"/>
      <c r="EC347" s="61"/>
      <c r="EE347" s="50"/>
      <c r="EF347" s="51"/>
      <c r="EG347" s="52"/>
      <c r="EI347" s="70"/>
      <c r="EJ347" s="51"/>
      <c r="EM347" s="7"/>
      <c r="EN347" s="7"/>
      <c r="EO347" s="7"/>
      <c r="EP347" s="53"/>
      <c r="ER347" s="37"/>
      <c r="ES347" s="132"/>
      <c r="ET347" s="61"/>
      <c r="EU347" s="134"/>
      <c r="EV347" s="61"/>
      <c r="EX347" s="67"/>
      <c r="EZ347" s="61"/>
      <c r="FB347" s="50"/>
      <c r="FC347" s="51"/>
      <c r="FD347" s="52"/>
      <c r="FF347" s="70"/>
      <c r="FG347" s="51"/>
      <c r="FJ347" s="7"/>
      <c r="FK347" s="7"/>
      <c r="FL347" s="7"/>
      <c r="FM347" s="53"/>
      <c r="FO347" s="37"/>
      <c r="FP347" s="132"/>
      <c r="FQ347" s="134"/>
      <c r="FS347" s="67"/>
      <c r="FU347" s="61"/>
      <c r="FY347" s="7"/>
      <c r="FZ347" s="7"/>
      <c r="GA347" s="7"/>
      <c r="GB347" s="53"/>
      <c r="GD347" s="37"/>
      <c r="GF347" s="67"/>
      <c r="GH347" s="61"/>
      <c r="GJ347" s="50"/>
      <c r="GK347" s="51"/>
      <c r="GL347" s="52"/>
      <c r="GN347" s="70"/>
      <c r="GO347" s="51"/>
      <c r="GP347" s="125"/>
      <c r="GQ347" s="51"/>
      <c r="HE347" s="53"/>
    </row>
    <row r="348" spans="1:213" x14ac:dyDescent="0.25">
      <c r="A348" s="6">
        <v>90037251</v>
      </c>
      <c r="B348" s="6" t="s">
        <v>815</v>
      </c>
      <c r="C348" s="7"/>
      <c r="D348" s="7"/>
      <c r="E348" s="7"/>
      <c r="F348" s="53">
        <v>0</v>
      </c>
      <c r="H348" s="37"/>
      <c r="I348" s="132"/>
      <c r="J348" s="61"/>
      <c r="K348" s="134"/>
      <c r="L348" s="134"/>
      <c r="M348" s="190"/>
      <c r="O348" s="67"/>
      <c r="Q348" s="61"/>
      <c r="S348" s="50"/>
      <c r="T348" s="51"/>
      <c r="U348" s="52">
        <v>2002888.4386150856</v>
      </c>
      <c r="W348" s="50">
        <v>2002888.4386150856</v>
      </c>
      <c r="X348" s="52">
        <f t="shared" si="260"/>
        <v>166907.36988459047</v>
      </c>
      <c r="Y348" s="51"/>
      <c r="AB348" s="7"/>
      <c r="AC348" s="7"/>
      <c r="AD348" s="7"/>
      <c r="AE348" s="53"/>
      <c r="AG348" s="37"/>
      <c r="AH348" s="132"/>
      <c r="AI348" s="61"/>
      <c r="AJ348" s="134"/>
      <c r="AK348" s="61"/>
      <c r="AM348" s="67"/>
      <c r="AO348" s="61"/>
      <c r="AQ348" s="50"/>
      <c r="AR348" s="51"/>
      <c r="AS348" s="52"/>
      <c r="AU348" s="70"/>
      <c r="AV348" s="51"/>
      <c r="AY348" s="7"/>
      <c r="AZ348" s="7"/>
      <c r="BA348" s="7"/>
      <c r="BB348" s="53"/>
      <c r="BD348" s="37"/>
      <c r="BE348" s="132"/>
      <c r="BF348" s="61"/>
      <c r="BG348" s="134"/>
      <c r="BH348" s="61"/>
      <c r="BJ348" s="67"/>
      <c r="BL348" s="61"/>
      <c r="BN348" s="50"/>
      <c r="BO348" s="51"/>
      <c r="BP348" s="52"/>
      <c r="BR348" s="70"/>
      <c r="BS348" s="51"/>
      <c r="BV348" s="7"/>
      <c r="BW348" s="7"/>
      <c r="BX348" s="7"/>
      <c r="BY348" s="53"/>
      <c r="CA348" s="37"/>
      <c r="CB348" s="132"/>
      <c r="CC348" s="61"/>
      <c r="CD348" s="134"/>
      <c r="CE348" s="61"/>
      <c r="CG348" s="67"/>
      <c r="CI348" s="61"/>
      <c r="CK348" s="50"/>
      <c r="CL348" s="51"/>
      <c r="CM348" s="52"/>
      <c r="CO348" s="70"/>
      <c r="CP348" s="51"/>
      <c r="CS348" s="7"/>
      <c r="CT348" s="7"/>
      <c r="CU348" s="7"/>
      <c r="CV348" s="53"/>
      <c r="CX348" s="37"/>
      <c r="CY348" s="132"/>
      <c r="CZ348" s="61"/>
      <c r="DA348" s="134"/>
      <c r="DB348" s="61"/>
      <c r="DD348" s="67"/>
      <c r="DF348" s="61"/>
      <c r="DH348" s="50"/>
      <c r="DI348" s="51"/>
      <c r="DJ348" s="52"/>
      <c r="DL348" s="70"/>
      <c r="DM348" s="51"/>
      <c r="DP348" s="7"/>
      <c r="DQ348" s="7"/>
      <c r="DR348" s="7"/>
      <c r="DS348" s="53"/>
      <c r="DU348" s="37"/>
      <c r="DV348" s="132"/>
      <c r="DW348" s="61"/>
      <c r="DX348" s="134"/>
      <c r="DY348" s="61"/>
      <c r="EA348" s="67"/>
      <c r="EC348" s="61"/>
      <c r="EE348" s="50"/>
      <c r="EF348" s="51"/>
      <c r="EG348" s="52"/>
      <c r="EI348" s="70"/>
      <c r="EJ348" s="51"/>
      <c r="EM348" s="7"/>
      <c r="EN348" s="7"/>
      <c r="EO348" s="7"/>
      <c r="EP348" s="53"/>
      <c r="ER348" s="37"/>
      <c r="ES348" s="132"/>
      <c r="ET348" s="61"/>
      <c r="EU348" s="134"/>
      <c r="EV348" s="61"/>
      <c r="EX348" s="67"/>
      <c r="EZ348" s="61"/>
      <c r="FB348" s="50"/>
      <c r="FC348" s="51"/>
      <c r="FD348" s="52"/>
      <c r="FF348" s="70"/>
      <c r="FG348" s="51"/>
      <c r="FJ348" s="7"/>
      <c r="FK348" s="7"/>
      <c r="FL348" s="7"/>
      <c r="FM348" s="53"/>
      <c r="FO348" s="37"/>
      <c r="FP348" s="132"/>
      <c r="FQ348" s="134"/>
      <c r="FS348" s="67"/>
      <c r="FU348" s="61"/>
      <c r="FY348" s="7"/>
      <c r="FZ348" s="7"/>
      <c r="GA348" s="7"/>
      <c r="GB348" s="53"/>
      <c r="GD348" s="37"/>
      <c r="GF348" s="67"/>
      <c r="GH348" s="61"/>
      <c r="GJ348" s="50"/>
      <c r="GK348" s="51"/>
      <c r="GL348" s="52"/>
      <c r="GN348" s="70"/>
      <c r="GO348" s="51"/>
      <c r="GP348" s="125"/>
      <c r="GQ348" s="51"/>
      <c r="HE348" s="53"/>
    </row>
    <row r="349" spans="1:213" x14ac:dyDescent="0.25">
      <c r="A349" s="6">
        <v>90029711</v>
      </c>
      <c r="B349" s="6" t="s">
        <v>402</v>
      </c>
      <c r="C349" s="7"/>
      <c r="D349" s="7"/>
      <c r="E349" s="7"/>
      <c r="F349" s="53">
        <v>426706</v>
      </c>
      <c r="H349" s="37"/>
      <c r="I349" s="132"/>
      <c r="J349" s="61"/>
      <c r="K349" s="134"/>
      <c r="L349" s="134"/>
      <c r="M349" s="190"/>
      <c r="O349" s="67"/>
      <c r="Q349" s="61"/>
      <c r="S349" s="50"/>
      <c r="T349" s="51"/>
      <c r="U349" s="52">
        <v>0</v>
      </c>
      <c r="W349" s="50">
        <v>426706</v>
      </c>
      <c r="X349" s="52">
        <f t="shared" si="260"/>
        <v>35558.833333333336</v>
      </c>
      <c r="Y349" s="51"/>
      <c r="AB349" s="7"/>
      <c r="AC349" s="7"/>
      <c r="AD349" s="7"/>
      <c r="AE349" s="53"/>
      <c r="AG349" s="37"/>
      <c r="AH349" s="132"/>
      <c r="AI349" s="61"/>
      <c r="AJ349" s="134"/>
      <c r="AK349" s="61"/>
      <c r="AM349" s="67"/>
      <c r="AO349" s="61"/>
      <c r="AQ349" s="50"/>
      <c r="AR349" s="51"/>
      <c r="AS349" s="52"/>
      <c r="AU349" s="70"/>
      <c r="AV349" s="51"/>
      <c r="AY349" s="7"/>
      <c r="AZ349" s="7"/>
      <c r="BA349" s="7"/>
      <c r="BB349" s="53"/>
      <c r="BD349" s="37"/>
      <c r="BE349" s="132"/>
      <c r="BF349" s="61"/>
      <c r="BG349" s="134"/>
      <c r="BH349" s="61"/>
      <c r="BJ349" s="67"/>
      <c r="BL349" s="61"/>
      <c r="BN349" s="50"/>
      <c r="BO349" s="51"/>
      <c r="BP349" s="52"/>
      <c r="BR349" s="70"/>
      <c r="BS349" s="51"/>
      <c r="BV349" s="7"/>
      <c r="BW349" s="7"/>
      <c r="BX349" s="7"/>
      <c r="BY349" s="53"/>
      <c r="CA349" s="37"/>
      <c r="CB349" s="132"/>
      <c r="CC349" s="61"/>
      <c r="CD349" s="134"/>
      <c r="CE349" s="61"/>
      <c r="CG349" s="67"/>
      <c r="CI349" s="61"/>
      <c r="CK349" s="50"/>
      <c r="CL349" s="51"/>
      <c r="CM349" s="52"/>
      <c r="CO349" s="70"/>
      <c r="CP349" s="51"/>
      <c r="CS349" s="7"/>
      <c r="CT349" s="7"/>
      <c r="CU349" s="7"/>
      <c r="CV349" s="53"/>
      <c r="CX349" s="37"/>
      <c r="CY349" s="132"/>
      <c r="CZ349" s="61"/>
      <c r="DA349" s="134"/>
      <c r="DB349" s="61"/>
      <c r="DD349" s="67"/>
      <c r="DF349" s="61"/>
      <c r="DH349" s="50"/>
      <c r="DI349" s="51"/>
      <c r="DJ349" s="52"/>
      <c r="DL349" s="70"/>
      <c r="DM349" s="51"/>
      <c r="DP349" s="7"/>
      <c r="DQ349" s="7"/>
      <c r="DR349" s="7"/>
      <c r="DS349" s="53"/>
      <c r="DU349" s="37"/>
      <c r="DV349" s="132"/>
      <c r="DW349" s="61"/>
      <c r="DX349" s="134"/>
      <c r="DY349" s="61"/>
      <c r="EA349" s="67"/>
      <c r="EC349" s="61"/>
      <c r="EE349" s="50"/>
      <c r="EF349" s="51"/>
      <c r="EG349" s="52"/>
      <c r="EI349" s="70"/>
      <c r="EJ349" s="51"/>
      <c r="EM349" s="7"/>
      <c r="EN349" s="7"/>
      <c r="EO349" s="7"/>
      <c r="EP349" s="53"/>
      <c r="ER349" s="37"/>
      <c r="ES349" s="132"/>
      <c r="ET349" s="61"/>
      <c r="EU349" s="134"/>
      <c r="EV349" s="61"/>
      <c r="EX349" s="67"/>
      <c r="EZ349" s="61"/>
      <c r="FB349" s="50"/>
      <c r="FC349" s="51"/>
      <c r="FD349" s="52"/>
      <c r="FF349" s="70"/>
      <c r="FG349" s="51"/>
      <c r="FJ349" s="7"/>
      <c r="FK349" s="7"/>
      <c r="FL349" s="7"/>
      <c r="FM349" s="53"/>
      <c r="FO349" s="37"/>
      <c r="FP349" s="132"/>
      <c r="FQ349" s="134"/>
      <c r="FS349" s="67"/>
      <c r="FU349" s="61"/>
      <c r="FY349" s="7"/>
      <c r="FZ349" s="7"/>
      <c r="GA349" s="7"/>
      <c r="GB349" s="53"/>
      <c r="GD349" s="37"/>
      <c r="GF349" s="67"/>
      <c r="GH349" s="61"/>
      <c r="GJ349" s="50"/>
      <c r="GK349" s="51"/>
      <c r="GL349" s="52"/>
      <c r="GN349" s="70"/>
      <c r="GO349" s="51"/>
      <c r="GP349" s="125"/>
      <c r="GQ349" s="51"/>
      <c r="HE349" s="53"/>
    </row>
    <row r="350" spans="1:213" x14ac:dyDescent="0.25">
      <c r="A350" s="6">
        <v>90019341</v>
      </c>
      <c r="B350" s="6" t="s">
        <v>403</v>
      </c>
      <c r="C350" s="7"/>
      <c r="D350" s="7"/>
      <c r="E350" s="7"/>
      <c r="F350" s="53">
        <v>2278380</v>
      </c>
      <c r="H350" s="37"/>
      <c r="I350" s="132"/>
      <c r="J350" s="61"/>
      <c r="K350" s="134"/>
      <c r="L350" s="134"/>
      <c r="M350" s="190"/>
      <c r="O350" s="67"/>
      <c r="Q350" s="61"/>
      <c r="S350" s="50"/>
      <c r="T350" s="51"/>
      <c r="U350" s="52">
        <v>0</v>
      </c>
      <c r="W350" s="50">
        <v>2278380</v>
      </c>
      <c r="X350" s="52">
        <f t="shared" si="260"/>
        <v>189865</v>
      </c>
      <c r="Y350" s="51"/>
      <c r="AB350" s="7"/>
      <c r="AC350" s="7"/>
      <c r="AD350" s="7"/>
      <c r="AE350" s="53"/>
      <c r="AG350" s="37"/>
      <c r="AH350" s="132"/>
      <c r="AI350" s="61"/>
      <c r="AJ350" s="134"/>
      <c r="AK350" s="61"/>
      <c r="AM350" s="67"/>
      <c r="AO350" s="61"/>
      <c r="AQ350" s="50"/>
      <c r="AR350" s="51"/>
      <c r="AS350" s="52"/>
      <c r="AU350" s="70"/>
      <c r="AV350" s="51"/>
      <c r="AY350" s="7"/>
      <c r="AZ350" s="7"/>
      <c r="BA350" s="7"/>
      <c r="BB350" s="53"/>
      <c r="BD350" s="37"/>
      <c r="BE350" s="132"/>
      <c r="BF350" s="61"/>
      <c r="BG350" s="134"/>
      <c r="BH350" s="61"/>
      <c r="BJ350" s="67"/>
      <c r="BL350" s="61"/>
      <c r="BN350" s="50"/>
      <c r="BO350" s="51"/>
      <c r="BP350" s="52"/>
      <c r="BR350" s="70"/>
      <c r="BS350" s="51"/>
      <c r="BV350" s="7"/>
      <c r="BW350" s="7"/>
      <c r="BX350" s="7"/>
      <c r="BY350" s="53"/>
      <c r="CA350" s="37"/>
      <c r="CB350" s="132"/>
      <c r="CC350" s="61"/>
      <c r="CD350" s="134"/>
      <c r="CE350" s="61"/>
      <c r="CG350" s="67"/>
      <c r="CI350" s="61"/>
      <c r="CK350" s="50"/>
      <c r="CL350" s="51"/>
      <c r="CM350" s="52"/>
      <c r="CO350" s="70"/>
      <c r="CP350" s="51"/>
      <c r="CS350" s="7"/>
      <c r="CT350" s="7"/>
      <c r="CU350" s="7"/>
      <c r="CV350" s="53"/>
      <c r="CX350" s="37"/>
      <c r="CY350" s="132"/>
      <c r="CZ350" s="61"/>
      <c r="DA350" s="134"/>
      <c r="DB350" s="61"/>
      <c r="DD350" s="67"/>
      <c r="DF350" s="61"/>
      <c r="DH350" s="50"/>
      <c r="DI350" s="51"/>
      <c r="DJ350" s="52"/>
      <c r="DL350" s="70"/>
      <c r="DM350" s="51"/>
      <c r="DP350" s="7"/>
      <c r="DQ350" s="7"/>
      <c r="DR350" s="7"/>
      <c r="DS350" s="53"/>
      <c r="DU350" s="37"/>
      <c r="DV350" s="132"/>
      <c r="DW350" s="61"/>
      <c r="DX350" s="134"/>
      <c r="DY350" s="61"/>
      <c r="EA350" s="67"/>
      <c r="EC350" s="61"/>
      <c r="EE350" s="50"/>
      <c r="EF350" s="51"/>
      <c r="EG350" s="52"/>
      <c r="EI350" s="70"/>
      <c r="EJ350" s="51"/>
      <c r="EM350" s="7"/>
      <c r="EN350" s="7"/>
      <c r="EO350" s="7"/>
      <c r="EP350" s="53"/>
      <c r="ER350" s="37"/>
      <c r="ES350" s="132"/>
      <c r="ET350" s="61"/>
      <c r="EU350" s="134"/>
      <c r="EV350" s="61"/>
      <c r="EX350" s="67"/>
      <c r="EZ350" s="61"/>
      <c r="FB350" s="50"/>
      <c r="FC350" s="51"/>
      <c r="FD350" s="52"/>
      <c r="FF350" s="70"/>
      <c r="FG350" s="51"/>
      <c r="FJ350" s="7"/>
      <c r="FK350" s="7"/>
      <c r="FL350" s="7"/>
      <c r="FM350" s="53"/>
      <c r="FO350" s="37"/>
      <c r="FP350" s="132"/>
      <c r="FQ350" s="134"/>
      <c r="FS350" s="67"/>
      <c r="FU350" s="61"/>
      <c r="FY350" s="7"/>
      <c r="FZ350" s="7"/>
      <c r="GA350" s="7"/>
      <c r="GB350" s="53"/>
      <c r="GD350" s="37"/>
      <c r="GF350" s="67"/>
      <c r="GH350" s="61"/>
      <c r="GJ350" s="50"/>
      <c r="GK350" s="51"/>
      <c r="GL350" s="52"/>
      <c r="GN350" s="70"/>
      <c r="GO350" s="51"/>
      <c r="GP350" s="125"/>
      <c r="GQ350" s="51"/>
      <c r="HE350" s="53"/>
    </row>
    <row r="351" spans="1:213" x14ac:dyDescent="0.25">
      <c r="A351" s="6">
        <v>90031636</v>
      </c>
      <c r="B351" s="6" t="s">
        <v>773</v>
      </c>
      <c r="C351" s="7"/>
      <c r="D351" s="7"/>
      <c r="E351" s="7"/>
      <c r="F351" s="53">
        <v>64403054</v>
      </c>
      <c r="H351" s="37"/>
      <c r="I351" s="132"/>
      <c r="J351" s="61"/>
      <c r="K351" s="134"/>
      <c r="L351" s="134"/>
      <c r="M351" s="190"/>
      <c r="O351" s="67"/>
      <c r="Q351" s="61"/>
      <c r="S351" s="50"/>
      <c r="T351" s="51"/>
      <c r="U351" s="52">
        <v>0</v>
      </c>
      <c r="W351" s="50">
        <v>64403054</v>
      </c>
      <c r="X351" s="52">
        <f t="shared" si="260"/>
        <v>5366921.166666667</v>
      </c>
      <c r="Y351" s="51"/>
      <c r="AB351" s="7"/>
      <c r="AC351" s="7"/>
      <c r="AD351" s="7"/>
      <c r="AE351" s="53"/>
      <c r="AG351" s="37"/>
      <c r="AH351" s="132"/>
      <c r="AI351" s="61"/>
      <c r="AJ351" s="134"/>
      <c r="AK351" s="61"/>
      <c r="AM351" s="67"/>
      <c r="AO351" s="61"/>
      <c r="AQ351" s="50"/>
      <c r="AR351" s="51"/>
      <c r="AS351" s="52"/>
      <c r="AU351" s="70"/>
      <c r="AV351" s="51"/>
      <c r="AY351" s="7"/>
      <c r="AZ351" s="7"/>
      <c r="BA351" s="7"/>
      <c r="BB351" s="53"/>
      <c r="BD351" s="37"/>
      <c r="BE351" s="132"/>
      <c r="BF351" s="61"/>
      <c r="BG351" s="134"/>
      <c r="BH351" s="61"/>
      <c r="BJ351" s="67"/>
      <c r="BL351" s="61"/>
      <c r="BN351" s="50"/>
      <c r="BO351" s="51"/>
      <c r="BP351" s="52"/>
      <c r="BR351" s="70"/>
      <c r="BS351" s="51"/>
      <c r="BV351" s="7"/>
      <c r="BW351" s="7"/>
      <c r="BX351" s="7"/>
      <c r="BY351" s="53"/>
      <c r="CA351" s="37"/>
      <c r="CB351" s="132"/>
      <c r="CC351" s="61"/>
      <c r="CD351" s="134"/>
      <c r="CE351" s="61"/>
      <c r="CG351" s="67"/>
      <c r="CI351" s="61"/>
      <c r="CK351" s="50"/>
      <c r="CL351" s="51"/>
      <c r="CM351" s="52"/>
      <c r="CO351" s="70"/>
      <c r="CP351" s="51"/>
      <c r="CS351" s="7"/>
      <c r="CT351" s="7"/>
      <c r="CU351" s="7"/>
      <c r="CV351" s="53"/>
      <c r="CX351" s="37"/>
      <c r="CY351" s="132"/>
      <c r="CZ351" s="61"/>
      <c r="DA351" s="134"/>
      <c r="DB351" s="61"/>
      <c r="DD351" s="67"/>
      <c r="DF351" s="61"/>
      <c r="DH351" s="50"/>
      <c r="DI351" s="51"/>
      <c r="DJ351" s="52"/>
      <c r="DL351" s="70"/>
      <c r="DM351" s="51"/>
      <c r="DP351" s="7"/>
      <c r="DQ351" s="7"/>
      <c r="DR351" s="7"/>
      <c r="DS351" s="53"/>
      <c r="DU351" s="37"/>
      <c r="DV351" s="132"/>
      <c r="DW351" s="61"/>
      <c r="DX351" s="134"/>
      <c r="DY351" s="61"/>
      <c r="EA351" s="67"/>
      <c r="EC351" s="61"/>
      <c r="EE351" s="50"/>
      <c r="EF351" s="51"/>
      <c r="EG351" s="52"/>
      <c r="EI351" s="70"/>
      <c r="EJ351" s="51"/>
      <c r="EM351" s="7"/>
      <c r="EN351" s="7"/>
      <c r="EO351" s="7"/>
      <c r="EP351" s="53"/>
      <c r="ER351" s="37"/>
      <c r="ES351" s="132"/>
      <c r="ET351" s="61"/>
      <c r="EU351" s="134"/>
      <c r="EV351" s="61"/>
      <c r="EX351" s="67"/>
      <c r="EZ351" s="61"/>
      <c r="FB351" s="50"/>
      <c r="FC351" s="51"/>
      <c r="FD351" s="52"/>
      <c r="FF351" s="70"/>
      <c r="FG351" s="51"/>
      <c r="FJ351" s="7"/>
      <c r="FK351" s="7"/>
      <c r="FL351" s="7"/>
      <c r="FM351" s="53"/>
      <c r="FO351" s="37"/>
      <c r="FP351" s="132"/>
      <c r="FQ351" s="134"/>
      <c r="FS351" s="67"/>
      <c r="FU351" s="61"/>
      <c r="FY351" s="7"/>
      <c r="FZ351" s="7"/>
      <c r="GA351" s="7"/>
      <c r="GB351" s="53"/>
      <c r="GD351" s="37"/>
      <c r="GF351" s="67"/>
      <c r="GH351" s="61"/>
      <c r="GJ351" s="50"/>
      <c r="GK351" s="51"/>
      <c r="GL351" s="52"/>
      <c r="GN351" s="70"/>
      <c r="GO351" s="51"/>
      <c r="GP351" s="125"/>
      <c r="GQ351" s="51"/>
      <c r="HE351" s="53"/>
    </row>
    <row r="352" spans="1:213" x14ac:dyDescent="0.25">
      <c r="A352" s="6">
        <v>90051111</v>
      </c>
      <c r="B352" s="6" t="s">
        <v>404</v>
      </c>
      <c r="C352" s="7"/>
      <c r="D352" s="7"/>
      <c r="E352" s="7"/>
      <c r="F352" s="53">
        <v>209012</v>
      </c>
      <c r="H352" s="37"/>
      <c r="I352" s="132"/>
      <c r="J352" s="61"/>
      <c r="K352" s="134"/>
      <c r="L352" s="134"/>
      <c r="M352" s="190"/>
      <c r="O352" s="67"/>
      <c r="Q352" s="61"/>
      <c r="S352" s="50"/>
      <c r="T352" s="51"/>
      <c r="U352" s="52">
        <v>0</v>
      </c>
      <c r="W352" s="50">
        <v>209012</v>
      </c>
      <c r="X352" s="52">
        <f t="shared" si="260"/>
        <v>17417.666666666668</v>
      </c>
      <c r="Y352" s="51"/>
      <c r="AB352" s="7"/>
      <c r="AC352" s="7"/>
      <c r="AD352" s="7"/>
      <c r="AE352" s="53"/>
      <c r="AG352" s="37"/>
      <c r="AH352" s="132"/>
      <c r="AI352" s="61"/>
      <c r="AJ352" s="134"/>
      <c r="AK352" s="61"/>
      <c r="AM352" s="67"/>
      <c r="AO352" s="61"/>
      <c r="AQ352" s="50"/>
      <c r="AR352" s="51"/>
      <c r="AS352" s="52"/>
      <c r="AU352" s="70"/>
      <c r="AV352" s="51"/>
      <c r="AY352" s="7"/>
      <c r="AZ352" s="7"/>
      <c r="BA352" s="7"/>
      <c r="BB352" s="53"/>
      <c r="BD352" s="37"/>
      <c r="BE352" s="132"/>
      <c r="BF352" s="61"/>
      <c r="BG352" s="134"/>
      <c r="BH352" s="61"/>
      <c r="BJ352" s="67"/>
      <c r="BL352" s="61"/>
      <c r="BN352" s="50"/>
      <c r="BO352" s="51"/>
      <c r="BP352" s="52"/>
      <c r="BR352" s="70"/>
      <c r="BS352" s="51"/>
      <c r="BV352" s="7"/>
      <c r="BW352" s="7"/>
      <c r="BX352" s="7"/>
      <c r="BY352" s="53"/>
      <c r="CA352" s="37"/>
      <c r="CB352" s="132"/>
      <c r="CC352" s="61"/>
      <c r="CD352" s="134"/>
      <c r="CE352" s="61"/>
      <c r="CG352" s="67"/>
      <c r="CI352" s="61"/>
      <c r="CK352" s="50"/>
      <c r="CL352" s="51"/>
      <c r="CM352" s="52"/>
      <c r="CO352" s="70"/>
      <c r="CP352" s="51"/>
      <c r="CS352" s="7"/>
      <c r="CT352" s="7"/>
      <c r="CU352" s="7"/>
      <c r="CV352" s="53"/>
      <c r="CX352" s="37"/>
      <c r="CY352" s="132"/>
      <c r="CZ352" s="61"/>
      <c r="DA352" s="134"/>
      <c r="DB352" s="61"/>
      <c r="DD352" s="67"/>
      <c r="DF352" s="61"/>
      <c r="DH352" s="50"/>
      <c r="DI352" s="51"/>
      <c r="DJ352" s="52"/>
      <c r="DL352" s="70"/>
      <c r="DM352" s="51"/>
      <c r="DP352" s="7"/>
      <c r="DQ352" s="7"/>
      <c r="DR352" s="7"/>
      <c r="DS352" s="53"/>
      <c r="DU352" s="37"/>
      <c r="DV352" s="132"/>
      <c r="DW352" s="61"/>
      <c r="DX352" s="134"/>
      <c r="DY352" s="61"/>
      <c r="EA352" s="67"/>
      <c r="EC352" s="61"/>
      <c r="EE352" s="50"/>
      <c r="EF352" s="51"/>
      <c r="EG352" s="52"/>
      <c r="EI352" s="70"/>
      <c r="EJ352" s="51"/>
      <c r="EM352" s="7"/>
      <c r="EN352" s="7"/>
      <c r="EO352" s="7"/>
      <c r="EP352" s="53"/>
      <c r="ER352" s="37"/>
      <c r="ES352" s="132"/>
      <c r="ET352" s="61"/>
      <c r="EU352" s="134"/>
      <c r="EV352" s="61"/>
      <c r="EX352" s="67"/>
      <c r="EZ352" s="61"/>
      <c r="FB352" s="50"/>
      <c r="FC352" s="51"/>
      <c r="FD352" s="52"/>
      <c r="FF352" s="70"/>
      <c r="FG352" s="51"/>
      <c r="FJ352" s="7"/>
      <c r="FK352" s="7"/>
      <c r="FL352" s="7"/>
      <c r="FM352" s="53"/>
      <c r="FO352" s="37"/>
      <c r="FP352" s="132"/>
      <c r="FQ352" s="134"/>
      <c r="FS352" s="67"/>
      <c r="FU352" s="61"/>
      <c r="FY352" s="7"/>
      <c r="FZ352" s="7"/>
      <c r="GA352" s="7"/>
      <c r="GB352" s="53"/>
      <c r="GD352" s="37"/>
      <c r="GF352" s="67"/>
      <c r="GH352" s="61"/>
      <c r="GJ352" s="50"/>
      <c r="GK352" s="51"/>
      <c r="GL352" s="52"/>
      <c r="GN352" s="70"/>
      <c r="GO352" s="51"/>
      <c r="GP352" s="125"/>
      <c r="GQ352" s="51"/>
      <c r="HE352" s="53"/>
    </row>
    <row r="353" spans="1:213" x14ac:dyDescent="0.25">
      <c r="A353" s="6">
        <v>90035541</v>
      </c>
      <c r="B353" s="6" t="s">
        <v>816</v>
      </c>
      <c r="C353" s="7"/>
      <c r="D353" s="7"/>
      <c r="E353" s="7"/>
      <c r="F353" s="53">
        <v>0</v>
      </c>
      <c r="H353" s="37"/>
      <c r="I353" s="132"/>
      <c r="J353" s="61"/>
      <c r="K353" s="134"/>
      <c r="L353" s="134"/>
      <c r="M353" s="190"/>
      <c r="O353" s="67"/>
      <c r="Q353" s="61"/>
      <c r="S353" s="50"/>
      <c r="T353" s="51"/>
      <c r="U353" s="52">
        <v>1880479.7271490837</v>
      </c>
      <c r="W353" s="50">
        <v>1880479.7271490837</v>
      </c>
      <c r="X353" s="52">
        <f t="shared" si="260"/>
        <v>156706.64392909032</v>
      </c>
      <c r="Y353" s="51"/>
      <c r="AB353" s="7"/>
      <c r="AC353" s="7"/>
      <c r="AD353" s="7"/>
      <c r="AE353" s="53"/>
      <c r="AG353" s="37"/>
      <c r="AH353" s="132"/>
      <c r="AI353" s="61"/>
      <c r="AJ353" s="134"/>
      <c r="AK353" s="61"/>
      <c r="AM353" s="67"/>
      <c r="AO353" s="61"/>
      <c r="AQ353" s="50"/>
      <c r="AR353" s="51"/>
      <c r="AS353" s="52"/>
      <c r="AU353" s="70"/>
      <c r="AV353" s="51"/>
      <c r="AY353" s="7"/>
      <c r="AZ353" s="7"/>
      <c r="BA353" s="7"/>
      <c r="BB353" s="53"/>
      <c r="BD353" s="37"/>
      <c r="BE353" s="132"/>
      <c r="BF353" s="61"/>
      <c r="BG353" s="134"/>
      <c r="BH353" s="61"/>
      <c r="BJ353" s="67"/>
      <c r="BL353" s="61"/>
      <c r="BN353" s="50"/>
      <c r="BO353" s="51"/>
      <c r="BP353" s="52"/>
      <c r="BR353" s="70"/>
      <c r="BS353" s="51"/>
      <c r="BV353" s="7"/>
      <c r="BW353" s="7"/>
      <c r="BX353" s="7"/>
      <c r="BY353" s="53"/>
      <c r="CA353" s="37"/>
      <c r="CB353" s="132"/>
      <c r="CC353" s="61"/>
      <c r="CD353" s="134"/>
      <c r="CE353" s="61"/>
      <c r="CG353" s="67"/>
      <c r="CI353" s="61"/>
      <c r="CK353" s="50"/>
      <c r="CL353" s="51"/>
      <c r="CM353" s="52"/>
      <c r="CO353" s="70"/>
      <c r="CP353" s="51"/>
      <c r="CS353" s="7"/>
      <c r="CT353" s="7"/>
      <c r="CU353" s="7"/>
      <c r="CV353" s="53"/>
      <c r="CX353" s="37"/>
      <c r="CY353" s="132"/>
      <c r="CZ353" s="61"/>
      <c r="DA353" s="134"/>
      <c r="DB353" s="61"/>
      <c r="DD353" s="67"/>
      <c r="DF353" s="61"/>
      <c r="DH353" s="50"/>
      <c r="DI353" s="51"/>
      <c r="DJ353" s="52"/>
      <c r="DL353" s="70"/>
      <c r="DM353" s="51"/>
      <c r="DP353" s="7"/>
      <c r="DQ353" s="7"/>
      <c r="DR353" s="7"/>
      <c r="DS353" s="53"/>
      <c r="DU353" s="37"/>
      <c r="DV353" s="132"/>
      <c r="DW353" s="61"/>
      <c r="DX353" s="134"/>
      <c r="DY353" s="61"/>
      <c r="EA353" s="67"/>
      <c r="EC353" s="61"/>
      <c r="EE353" s="50"/>
      <c r="EF353" s="51"/>
      <c r="EG353" s="52"/>
      <c r="EI353" s="70"/>
      <c r="EJ353" s="51"/>
      <c r="EM353" s="7"/>
      <c r="EN353" s="7"/>
      <c r="EO353" s="7"/>
      <c r="EP353" s="53"/>
      <c r="ER353" s="37"/>
      <c r="ES353" s="132"/>
      <c r="ET353" s="61"/>
      <c r="EU353" s="134"/>
      <c r="EV353" s="61"/>
      <c r="EX353" s="67"/>
      <c r="EZ353" s="61"/>
      <c r="FB353" s="50"/>
      <c r="FC353" s="51"/>
      <c r="FD353" s="52"/>
      <c r="FF353" s="70"/>
      <c r="FG353" s="51"/>
      <c r="FJ353" s="7"/>
      <c r="FK353" s="7"/>
      <c r="FL353" s="7"/>
      <c r="FM353" s="53"/>
      <c r="FO353" s="37"/>
      <c r="FP353" s="132"/>
      <c r="FQ353" s="134"/>
      <c r="FS353" s="67"/>
      <c r="FU353" s="61"/>
      <c r="FY353" s="7"/>
      <c r="FZ353" s="7"/>
      <c r="GA353" s="7"/>
      <c r="GB353" s="53"/>
      <c r="GD353" s="37"/>
      <c r="GF353" s="67"/>
      <c r="GH353" s="61"/>
      <c r="GJ353" s="50"/>
      <c r="GK353" s="51"/>
      <c r="GL353" s="52"/>
      <c r="GN353" s="70"/>
      <c r="GO353" s="51"/>
      <c r="GP353" s="125"/>
      <c r="GQ353" s="51"/>
      <c r="HE353" s="53"/>
    </row>
    <row r="354" spans="1:213" x14ac:dyDescent="0.25">
      <c r="A354" s="6">
        <v>90051221</v>
      </c>
      <c r="B354" s="6" t="s">
        <v>405</v>
      </c>
      <c r="C354" s="7"/>
      <c r="D354" s="7"/>
      <c r="E354" s="7"/>
      <c r="F354" s="53">
        <v>337846</v>
      </c>
      <c r="H354" s="37"/>
      <c r="I354" s="132"/>
      <c r="J354" s="61"/>
      <c r="K354" s="134"/>
      <c r="L354" s="134"/>
      <c r="M354" s="190"/>
      <c r="O354" s="67"/>
      <c r="Q354" s="61"/>
      <c r="S354" s="50"/>
      <c r="T354" s="51"/>
      <c r="U354" s="52">
        <v>0</v>
      </c>
      <c r="W354" s="50">
        <v>337846</v>
      </c>
      <c r="X354" s="52">
        <f t="shared" si="260"/>
        <v>28153.833333333332</v>
      </c>
      <c r="Y354" s="51"/>
      <c r="AB354" s="7"/>
      <c r="AC354" s="7"/>
      <c r="AD354" s="7"/>
      <c r="AE354" s="53"/>
      <c r="AG354" s="37"/>
      <c r="AH354" s="132"/>
      <c r="AI354" s="61"/>
      <c r="AJ354" s="134"/>
      <c r="AK354" s="61"/>
      <c r="AM354" s="67"/>
      <c r="AO354" s="61"/>
      <c r="AQ354" s="50"/>
      <c r="AR354" s="51"/>
      <c r="AS354" s="52"/>
      <c r="AU354" s="70"/>
      <c r="AV354" s="51"/>
      <c r="AY354" s="7"/>
      <c r="AZ354" s="7"/>
      <c r="BA354" s="7"/>
      <c r="BB354" s="53"/>
      <c r="BD354" s="37"/>
      <c r="BE354" s="132"/>
      <c r="BF354" s="61"/>
      <c r="BG354" s="134"/>
      <c r="BH354" s="61"/>
      <c r="BJ354" s="67"/>
      <c r="BL354" s="61"/>
      <c r="BN354" s="50"/>
      <c r="BO354" s="51"/>
      <c r="BP354" s="52"/>
      <c r="BR354" s="70"/>
      <c r="BS354" s="51"/>
      <c r="BV354" s="7"/>
      <c r="BW354" s="7"/>
      <c r="BX354" s="7"/>
      <c r="BY354" s="53"/>
      <c r="CA354" s="37"/>
      <c r="CB354" s="132"/>
      <c r="CC354" s="61"/>
      <c r="CD354" s="134"/>
      <c r="CE354" s="61"/>
      <c r="CG354" s="67"/>
      <c r="CI354" s="61"/>
      <c r="CK354" s="50"/>
      <c r="CL354" s="51"/>
      <c r="CM354" s="52"/>
      <c r="CO354" s="70"/>
      <c r="CP354" s="51"/>
      <c r="CS354" s="7"/>
      <c r="CT354" s="7"/>
      <c r="CU354" s="7"/>
      <c r="CV354" s="53"/>
      <c r="CX354" s="37"/>
      <c r="CY354" s="132"/>
      <c r="CZ354" s="61"/>
      <c r="DA354" s="134"/>
      <c r="DB354" s="61"/>
      <c r="DD354" s="67"/>
      <c r="DF354" s="61"/>
      <c r="DH354" s="50"/>
      <c r="DI354" s="51"/>
      <c r="DJ354" s="52"/>
      <c r="DL354" s="70"/>
      <c r="DM354" s="51"/>
      <c r="DP354" s="7"/>
      <c r="DQ354" s="7"/>
      <c r="DR354" s="7"/>
      <c r="DS354" s="53"/>
      <c r="DU354" s="37"/>
      <c r="DV354" s="132"/>
      <c r="DW354" s="61"/>
      <c r="DX354" s="134"/>
      <c r="DY354" s="61"/>
      <c r="EA354" s="67"/>
      <c r="EC354" s="61"/>
      <c r="EE354" s="50"/>
      <c r="EF354" s="51"/>
      <c r="EG354" s="52"/>
      <c r="EI354" s="70"/>
      <c r="EJ354" s="51"/>
      <c r="EM354" s="7"/>
      <c r="EN354" s="7"/>
      <c r="EO354" s="7"/>
      <c r="EP354" s="53"/>
      <c r="ER354" s="37"/>
      <c r="ES354" s="132"/>
      <c r="ET354" s="61"/>
      <c r="EU354" s="134"/>
      <c r="EV354" s="61"/>
      <c r="EX354" s="67"/>
      <c r="EZ354" s="61"/>
      <c r="FB354" s="50"/>
      <c r="FC354" s="51"/>
      <c r="FD354" s="52"/>
      <c r="FF354" s="70"/>
      <c r="FG354" s="51"/>
      <c r="FJ354" s="7"/>
      <c r="FK354" s="7"/>
      <c r="FL354" s="7"/>
      <c r="FM354" s="53"/>
      <c r="FO354" s="37"/>
      <c r="FP354" s="132"/>
      <c r="FQ354" s="134"/>
      <c r="FS354" s="67"/>
      <c r="FU354" s="61"/>
      <c r="FY354" s="7"/>
      <c r="FZ354" s="7"/>
      <c r="GA354" s="7"/>
      <c r="GB354" s="53"/>
      <c r="GD354" s="37"/>
      <c r="GF354" s="67"/>
      <c r="GH354" s="61"/>
      <c r="GJ354" s="50"/>
      <c r="GK354" s="51"/>
      <c r="GL354" s="52"/>
      <c r="GN354" s="70"/>
      <c r="GO354" s="51"/>
      <c r="GP354" s="125"/>
      <c r="GQ354" s="51"/>
      <c r="HE354" s="53"/>
    </row>
    <row r="355" spans="1:213" x14ac:dyDescent="0.25">
      <c r="A355" s="6">
        <v>90031746</v>
      </c>
      <c r="B355" s="6" t="s">
        <v>774</v>
      </c>
      <c r="C355" s="7"/>
      <c r="D355" s="7"/>
      <c r="E355" s="7"/>
      <c r="F355" s="53">
        <v>29236092</v>
      </c>
      <c r="H355" s="37"/>
      <c r="I355" s="132"/>
      <c r="J355" s="61"/>
      <c r="K355" s="134"/>
      <c r="L355" s="134"/>
      <c r="M355" s="190"/>
      <c r="O355" s="67"/>
      <c r="Q355" s="61"/>
      <c r="S355" s="50"/>
      <c r="T355" s="51"/>
      <c r="U355" s="52">
        <v>0</v>
      </c>
      <c r="W355" s="50">
        <v>29236092</v>
      </c>
      <c r="X355" s="52">
        <f t="shared" si="260"/>
        <v>2436341</v>
      </c>
      <c r="Y355" s="51"/>
      <c r="AB355" s="7"/>
      <c r="AC355" s="7"/>
      <c r="AD355" s="7"/>
      <c r="AE355" s="53"/>
      <c r="AG355" s="37"/>
      <c r="AH355" s="132"/>
      <c r="AI355" s="61"/>
      <c r="AJ355" s="134"/>
      <c r="AK355" s="61"/>
      <c r="AM355" s="67"/>
      <c r="AO355" s="61"/>
      <c r="AQ355" s="50"/>
      <c r="AR355" s="51"/>
      <c r="AS355" s="52"/>
      <c r="AU355" s="70"/>
      <c r="AV355" s="51"/>
      <c r="AY355" s="7"/>
      <c r="AZ355" s="7"/>
      <c r="BA355" s="7"/>
      <c r="BB355" s="53"/>
      <c r="BD355" s="37"/>
      <c r="BE355" s="132"/>
      <c r="BF355" s="61"/>
      <c r="BG355" s="134"/>
      <c r="BH355" s="61"/>
      <c r="BJ355" s="67"/>
      <c r="BL355" s="61"/>
      <c r="BN355" s="50"/>
      <c r="BO355" s="51"/>
      <c r="BP355" s="52"/>
      <c r="BR355" s="70"/>
      <c r="BS355" s="51"/>
      <c r="BV355" s="7"/>
      <c r="BW355" s="7"/>
      <c r="BX355" s="7"/>
      <c r="BY355" s="53"/>
      <c r="CA355" s="37"/>
      <c r="CB355" s="132"/>
      <c r="CC355" s="61"/>
      <c r="CD355" s="134"/>
      <c r="CE355" s="61"/>
      <c r="CG355" s="67"/>
      <c r="CI355" s="61"/>
      <c r="CK355" s="50"/>
      <c r="CL355" s="51"/>
      <c r="CM355" s="52"/>
      <c r="CO355" s="70"/>
      <c r="CP355" s="51"/>
      <c r="CS355" s="7"/>
      <c r="CT355" s="7"/>
      <c r="CU355" s="7"/>
      <c r="CV355" s="53"/>
      <c r="CX355" s="37"/>
      <c r="CY355" s="132"/>
      <c r="CZ355" s="61"/>
      <c r="DA355" s="134"/>
      <c r="DB355" s="61"/>
      <c r="DD355" s="67"/>
      <c r="DF355" s="61"/>
      <c r="DH355" s="50"/>
      <c r="DI355" s="51"/>
      <c r="DJ355" s="52"/>
      <c r="DL355" s="70"/>
      <c r="DM355" s="51"/>
      <c r="DP355" s="7"/>
      <c r="DQ355" s="7"/>
      <c r="DR355" s="7"/>
      <c r="DS355" s="53"/>
      <c r="DU355" s="37"/>
      <c r="DV355" s="132"/>
      <c r="DW355" s="61"/>
      <c r="DX355" s="134"/>
      <c r="DY355" s="61"/>
      <c r="EA355" s="67"/>
      <c r="EC355" s="61"/>
      <c r="EE355" s="50"/>
      <c r="EF355" s="51"/>
      <c r="EG355" s="52"/>
      <c r="EI355" s="70"/>
      <c r="EJ355" s="51"/>
      <c r="EM355" s="7"/>
      <c r="EN355" s="7"/>
      <c r="EO355" s="7"/>
      <c r="EP355" s="53"/>
      <c r="ER355" s="37"/>
      <c r="ES355" s="132"/>
      <c r="ET355" s="61"/>
      <c r="EU355" s="134"/>
      <c r="EV355" s="61"/>
      <c r="EX355" s="67"/>
      <c r="EZ355" s="61"/>
      <c r="FB355" s="50"/>
      <c r="FC355" s="51"/>
      <c r="FD355" s="52"/>
      <c r="FF355" s="70"/>
      <c r="FG355" s="51"/>
      <c r="FJ355" s="7"/>
      <c r="FK355" s="7"/>
      <c r="FL355" s="7"/>
      <c r="FM355" s="53"/>
      <c r="FO355" s="37"/>
      <c r="FP355" s="132"/>
      <c r="FQ355" s="134"/>
      <c r="FS355" s="67"/>
      <c r="FU355" s="61"/>
      <c r="FY355" s="7"/>
      <c r="FZ355" s="7"/>
      <c r="GA355" s="7"/>
      <c r="GB355" s="53"/>
      <c r="GD355" s="37"/>
      <c r="GF355" s="67"/>
      <c r="GH355" s="61"/>
      <c r="GJ355" s="50"/>
      <c r="GK355" s="51"/>
      <c r="GL355" s="52"/>
      <c r="GN355" s="70"/>
      <c r="GO355" s="51"/>
      <c r="GP355" s="125"/>
      <c r="GQ355" s="51"/>
      <c r="HE355" s="53"/>
    </row>
    <row r="356" spans="1:213" x14ac:dyDescent="0.25">
      <c r="A356" s="6">
        <v>90099201</v>
      </c>
      <c r="B356" s="6" t="s">
        <v>409</v>
      </c>
      <c r="C356" s="7"/>
      <c r="D356" s="7"/>
      <c r="E356" s="7"/>
      <c r="F356" s="53">
        <v>111056</v>
      </c>
      <c r="H356" s="37"/>
      <c r="I356" s="132"/>
      <c r="J356" s="61"/>
      <c r="K356" s="134"/>
      <c r="L356" s="134"/>
      <c r="M356" s="190"/>
      <c r="O356" s="67"/>
      <c r="Q356" s="61"/>
      <c r="S356" s="50"/>
      <c r="T356" s="51"/>
      <c r="U356" s="52">
        <v>0</v>
      </c>
      <c r="W356" s="50">
        <v>111056</v>
      </c>
      <c r="X356" s="52">
        <f t="shared" si="260"/>
        <v>9254.6666666666661</v>
      </c>
      <c r="Y356" s="51"/>
      <c r="AB356" s="7"/>
      <c r="AC356" s="7"/>
      <c r="AD356" s="7"/>
      <c r="AE356" s="53"/>
      <c r="AG356" s="37"/>
      <c r="AH356" s="132"/>
      <c r="AI356" s="61"/>
      <c r="AJ356" s="134"/>
      <c r="AK356" s="61"/>
      <c r="AM356" s="67"/>
      <c r="AO356" s="61"/>
      <c r="AQ356" s="50"/>
      <c r="AR356" s="51"/>
      <c r="AS356" s="52"/>
      <c r="AU356" s="70"/>
      <c r="AV356" s="51"/>
      <c r="AY356" s="7"/>
      <c r="AZ356" s="7"/>
      <c r="BA356" s="7"/>
      <c r="BB356" s="53"/>
      <c r="BD356" s="37"/>
      <c r="BE356" s="132"/>
      <c r="BF356" s="61"/>
      <c r="BG356" s="134"/>
      <c r="BH356" s="61"/>
      <c r="BJ356" s="67"/>
      <c r="BL356" s="61"/>
      <c r="BN356" s="50"/>
      <c r="BO356" s="51"/>
      <c r="BP356" s="52"/>
      <c r="BR356" s="70"/>
      <c r="BS356" s="51"/>
      <c r="BV356" s="7"/>
      <c r="BW356" s="7"/>
      <c r="BX356" s="7"/>
      <c r="BY356" s="53"/>
      <c r="CA356" s="37"/>
      <c r="CB356" s="132"/>
      <c r="CC356" s="61"/>
      <c r="CD356" s="134"/>
      <c r="CE356" s="61"/>
      <c r="CG356" s="67"/>
      <c r="CI356" s="61"/>
      <c r="CK356" s="50"/>
      <c r="CL356" s="51"/>
      <c r="CM356" s="52"/>
      <c r="CO356" s="70"/>
      <c r="CP356" s="51"/>
      <c r="CS356" s="7"/>
      <c r="CT356" s="7"/>
      <c r="CU356" s="7"/>
      <c r="CV356" s="53"/>
      <c r="CX356" s="37"/>
      <c r="CY356" s="132"/>
      <c r="CZ356" s="61"/>
      <c r="DA356" s="134"/>
      <c r="DB356" s="61"/>
      <c r="DD356" s="67"/>
      <c r="DF356" s="61"/>
      <c r="DH356" s="50"/>
      <c r="DI356" s="51"/>
      <c r="DJ356" s="52"/>
      <c r="DL356" s="70"/>
      <c r="DM356" s="51"/>
      <c r="DP356" s="7"/>
      <c r="DQ356" s="7"/>
      <c r="DR356" s="7"/>
      <c r="DS356" s="53"/>
      <c r="DU356" s="37"/>
      <c r="DV356" s="132"/>
      <c r="DW356" s="61"/>
      <c r="DX356" s="134"/>
      <c r="DY356" s="61"/>
      <c r="EA356" s="67"/>
      <c r="EC356" s="61"/>
      <c r="EE356" s="50"/>
      <c r="EF356" s="51"/>
      <c r="EG356" s="52"/>
      <c r="EI356" s="70"/>
      <c r="EJ356" s="51"/>
      <c r="EM356" s="7"/>
      <c r="EN356" s="7"/>
      <c r="EO356" s="7"/>
      <c r="EP356" s="53"/>
      <c r="ER356" s="37"/>
      <c r="ES356" s="132"/>
      <c r="ET356" s="61"/>
      <c r="EU356" s="134"/>
      <c r="EV356" s="61"/>
      <c r="EX356" s="67"/>
      <c r="EZ356" s="61"/>
      <c r="FB356" s="50"/>
      <c r="FC356" s="51"/>
      <c r="FD356" s="52"/>
      <c r="FF356" s="70"/>
      <c r="FG356" s="51"/>
      <c r="FJ356" s="7"/>
      <c r="FK356" s="7"/>
      <c r="FL356" s="7"/>
      <c r="FM356" s="53"/>
      <c r="FO356" s="37"/>
      <c r="FP356" s="132"/>
      <c r="FQ356" s="134"/>
      <c r="FS356" s="67"/>
      <c r="FU356" s="61"/>
      <c r="FY356" s="7"/>
      <c r="FZ356" s="7"/>
      <c r="GA356" s="7"/>
      <c r="GB356" s="53"/>
      <c r="GD356" s="37"/>
      <c r="GF356" s="67"/>
      <c r="GH356" s="61"/>
      <c r="GJ356" s="50"/>
      <c r="GK356" s="51"/>
      <c r="GL356" s="52"/>
      <c r="GN356" s="70"/>
      <c r="GO356" s="51"/>
      <c r="GP356" s="125"/>
      <c r="GQ356" s="51"/>
      <c r="HE356" s="53"/>
    </row>
    <row r="357" spans="1:213" x14ac:dyDescent="0.25">
      <c r="A357" s="6">
        <v>90019351</v>
      </c>
      <c r="B357" s="6" t="s">
        <v>406</v>
      </c>
      <c r="C357" s="7"/>
      <c r="D357" s="7"/>
      <c r="E357" s="7"/>
      <c r="F357" s="53">
        <v>1108433</v>
      </c>
      <c r="H357" s="37"/>
      <c r="I357" s="132"/>
      <c r="J357" s="61"/>
      <c r="K357" s="134"/>
      <c r="L357" s="134"/>
      <c r="M357" s="190"/>
      <c r="O357" s="67"/>
      <c r="Q357" s="61"/>
      <c r="S357" s="50"/>
      <c r="T357" s="51"/>
      <c r="U357" s="52">
        <v>0</v>
      </c>
      <c r="W357" s="50">
        <v>1108433</v>
      </c>
      <c r="X357" s="52">
        <f t="shared" si="260"/>
        <v>92369.416666666672</v>
      </c>
      <c r="Y357" s="51"/>
      <c r="AB357" s="7"/>
      <c r="AC357" s="7"/>
      <c r="AD357" s="7"/>
      <c r="AE357" s="53"/>
      <c r="AG357" s="37"/>
      <c r="AH357" s="132"/>
      <c r="AI357" s="61"/>
      <c r="AJ357" s="134"/>
      <c r="AK357" s="61"/>
      <c r="AM357" s="67"/>
      <c r="AO357" s="61"/>
      <c r="AQ357" s="50"/>
      <c r="AR357" s="51"/>
      <c r="AS357" s="52"/>
      <c r="AU357" s="70"/>
      <c r="AV357" s="51"/>
      <c r="AY357" s="7"/>
      <c r="AZ357" s="7"/>
      <c r="BA357" s="7"/>
      <c r="BB357" s="53"/>
      <c r="BD357" s="37"/>
      <c r="BE357" s="132"/>
      <c r="BF357" s="61"/>
      <c r="BG357" s="134"/>
      <c r="BH357" s="61"/>
      <c r="BJ357" s="67"/>
      <c r="BL357" s="61"/>
      <c r="BN357" s="50"/>
      <c r="BO357" s="51"/>
      <c r="BP357" s="52"/>
      <c r="BR357" s="70"/>
      <c r="BS357" s="51"/>
      <c r="BV357" s="7"/>
      <c r="BW357" s="7"/>
      <c r="BX357" s="7"/>
      <c r="BY357" s="53"/>
      <c r="CA357" s="37"/>
      <c r="CB357" s="132"/>
      <c r="CC357" s="61"/>
      <c r="CD357" s="134"/>
      <c r="CE357" s="61"/>
      <c r="CG357" s="67"/>
      <c r="CI357" s="61"/>
      <c r="CK357" s="50"/>
      <c r="CL357" s="51"/>
      <c r="CM357" s="52"/>
      <c r="CO357" s="70"/>
      <c r="CP357" s="51"/>
      <c r="CS357" s="7"/>
      <c r="CT357" s="7"/>
      <c r="CU357" s="7"/>
      <c r="CV357" s="53"/>
      <c r="CX357" s="37"/>
      <c r="CY357" s="132"/>
      <c r="CZ357" s="61"/>
      <c r="DA357" s="134"/>
      <c r="DB357" s="61"/>
      <c r="DD357" s="67"/>
      <c r="DF357" s="61"/>
      <c r="DH357" s="50"/>
      <c r="DI357" s="51"/>
      <c r="DJ357" s="52"/>
      <c r="DL357" s="70"/>
      <c r="DM357" s="51"/>
      <c r="DP357" s="7"/>
      <c r="DQ357" s="7"/>
      <c r="DR357" s="7"/>
      <c r="DS357" s="53"/>
      <c r="DU357" s="37"/>
      <c r="DV357" s="132"/>
      <c r="DW357" s="61"/>
      <c r="DX357" s="134"/>
      <c r="DY357" s="61"/>
      <c r="EA357" s="67"/>
      <c r="EC357" s="61"/>
      <c r="EE357" s="50"/>
      <c r="EF357" s="51"/>
      <c r="EG357" s="52"/>
      <c r="EI357" s="70"/>
      <c r="EJ357" s="51"/>
      <c r="EM357" s="7"/>
      <c r="EN357" s="7"/>
      <c r="EO357" s="7"/>
      <c r="EP357" s="53"/>
      <c r="ER357" s="37"/>
      <c r="ES357" s="132"/>
      <c r="ET357" s="61"/>
      <c r="EU357" s="134"/>
      <c r="EV357" s="61"/>
      <c r="EX357" s="67"/>
      <c r="EZ357" s="61"/>
      <c r="FB357" s="50"/>
      <c r="FC357" s="51"/>
      <c r="FD357" s="52"/>
      <c r="FF357" s="70"/>
      <c r="FG357" s="51"/>
      <c r="FJ357" s="7"/>
      <c r="FK357" s="7"/>
      <c r="FL357" s="7"/>
      <c r="FM357" s="53"/>
      <c r="FO357" s="37"/>
      <c r="FP357" s="132"/>
      <c r="FQ357" s="134"/>
      <c r="FS357" s="67"/>
      <c r="FU357" s="61"/>
      <c r="FY357" s="7"/>
      <c r="FZ357" s="7"/>
      <c r="GA357" s="7"/>
      <c r="GB357" s="53"/>
      <c r="GD357" s="37"/>
      <c r="GF357" s="67"/>
      <c r="GH357" s="61"/>
      <c r="GJ357" s="50"/>
      <c r="GK357" s="51"/>
      <c r="GL357" s="52"/>
      <c r="GN357" s="70"/>
      <c r="GO357" s="51"/>
      <c r="GP357" s="125"/>
      <c r="GQ357" s="51"/>
      <c r="HE357" s="53"/>
    </row>
    <row r="358" spans="1:213" x14ac:dyDescent="0.25">
      <c r="A358" s="6">
        <v>90051201</v>
      </c>
      <c r="B358" s="6" t="s">
        <v>407</v>
      </c>
      <c r="C358" s="7"/>
      <c r="D358" s="7"/>
      <c r="E358" s="7"/>
      <c r="F358" s="53">
        <v>150515</v>
      </c>
      <c r="H358" s="37"/>
      <c r="I358" s="132"/>
      <c r="J358" s="61"/>
      <c r="K358" s="134"/>
      <c r="L358" s="134"/>
      <c r="M358" s="190"/>
      <c r="O358" s="67"/>
      <c r="Q358" s="61"/>
      <c r="S358" s="50"/>
      <c r="T358" s="51"/>
      <c r="U358" s="52">
        <v>0</v>
      </c>
      <c r="W358" s="50">
        <v>150515</v>
      </c>
      <c r="X358" s="52">
        <f t="shared" si="260"/>
        <v>12542.916666666666</v>
      </c>
      <c r="Y358" s="51"/>
      <c r="AB358" s="7"/>
      <c r="AC358" s="7"/>
      <c r="AD358" s="7"/>
      <c r="AE358" s="53"/>
      <c r="AG358" s="37"/>
      <c r="AH358" s="132"/>
      <c r="AI358" s="61"/>
      <c r="AJ358" s="134"/>
      <c r="AK358" s="61"/>
      <c r="AM358" s="67"/>
      <c r="AO358" s="61"/>
      <c r="AQ358" s="50"/>
      <c r="AR358" s="51"/>
      <c r="AS358" s="52"/>
      <c r="AU358" s="70"/>
      <c r="AV358" s="51"/>
      <c r="AY358" s="7"/>
      <c r="AZ358" s="7"/>
      <c r="BA358" s="7"/>
      <c r="BB358" s="53"/>
      <c r="BD358" s="37"/>
      <c r="BE358" s="132"/>
      <c r="BF358" s="61"/>
      <c r="BG358" s="134"/>
      <c r="BH358" s="61"/>
      <c r="BJ358" s="67"/>
      <c r="BL358" s="61"/>
      <c r="BN358" s="50"/>
      <c r="BO358" s="51"/>
      <c r="BP358" s="52"/>
      <c r="BR358" s="70"/>
      <c r="BS358" s="51"/>
      <c r="BV358" s="7"/>
      <c r="BW358" s="7"/>
      <c r="BX358" s="7"/>
      <c r="BY358" s="53"/>
      <c r="CA358" s="37"/>
      <c r="CB358" s="132"/>
      <c r="CC358" s="61"/>
      <c r="CD358" s="134"/>
      <c r="CE358" s="61"/>
      <c r="CG358" s="67"/>
      <c r="CI358" s="61"/>
      <c r="CK358" s="50"/>
      <c r="CL358" s="51"/>
      <c r="CM358" s="52"/>
      <c r="CO358" s="70"/>
      <c r="CP358" s="51"/>
      <c r="CS358" s="7"/>
      <c r="CT358" s="7"/>
      <c r="CU358" s="7"/>
      <c r="CV358" s="53"/>
      <c r="CX358" s="37"/>
      <c r="CY358" s="132"/>
      <c r="CZ358" s="61"/>
      <c r="DA358" s="134"/>
      <c r="DB358" s="61"/>
      <c r="DD358" s="67"/>
      <c r="DF358" s="61"/>
      <c r="DH358" s="50"/>
      <c r="DI358" s="51"/>
      <c r="DJ358" s="52"/>
      <c r="DL358" s="70"/>
      <c r="DM358" s="51"/>
      <c r="DP358" s="7"/>
      <c r="DQ358" s="7"/>
      <c r="DR358" s="7"/>
      <c r="DS358" s="53"/>
      <c r="DU358" s="37"/>
      <c r="DV358" s="132"/>
      <c r="DW358" s="61"/>
      <c r="DX358" s="134"/>
      <c r="DY358" s="61"/>
      <c r="EA358" s="67"/>
      <c r="EC358" s="61"/>
      <c r="EE358" s="50"/>
      <c r="EF358" s="51"/>
      <c r="EG358" s="52"/>
      <c r="EI358" s="70"/>
      <c r="EJ358" s="51"/>
      <c r="EM358" s="7"/>
      <c r="EN358" s="7"/>
      <c r="EO358" s="7"/>
      <c r="EP358" s="53"/>
      <c r="ER358" s="37"/>
      <c r="ES358" s="132"/>
      <c r="ET358" s="61"/>
      <c r="EU358" s="134"/>
      <c r="EV358" s="61"/>
      <c r="EX358" s="67"/>
      <c r="EZ358" s="61"/>
      <c r="FB358" s="50"/>
      <c r="FC358" s="51"/>
      <c r="FD358" s="52"/>
      <c r="FF358" s="70"/>
      <c r="FG358" s="51"/>
      <c r="FJ358" s="7"/>
      <c r="FK358" s="7"/>
      <c r="FL358" s="7"/>
      <c r="FM358" s="53"/>
      <c r="FO358" s="37"/>
      <c r="FP358" s="132"/>
      <c r="FQ358" s="134"/>
      <c r="FS358" s="67"/>
      <c r="FU358" s="61"/>
      <c r="FY358" s="7"/>
      <c r="FZ358" s="7"/>
      <c r="GA358" s="7"/>
      <c r="GB358" s="53"/>
      <c r="GD358" s="37"/>
      <c r="GF358" s="67"/>
      <c r="GH358" s="61"/>
      <c r="GJ358" s="50"/>
      <c r="GK358" s="51"/>
      <c r="GL358" s="52"/>
      <c r="GN358" s="70"/>
      <c r="GO358" s="51"/>
      <c r="GP358" s="125"/>
      <c r="GQ358" s="51"/>
      <c r="HE358" s="53"/>
    </row>
    <row r="359" spans="1:213" x14ac:dyDescent="0.25">
      <c r="A359" s="6">
        <v>90010461</v>
      </c>
      <c r="B359" s="6" t="s">
        <v>408</v>
      </c>
      <c r="C359" s="7"/>
      <c r="D359" s="7"/>
      <c r="E359" s="7"/>
      <c r="F359" s="53">
        <v>775117</v>
      </c>
      <c r="H359" s="37"/>
      <c r="I359" s="132"/>
      <c r="J359" s="61"/>
      <c r="K359" s="134"/>
      <c r="L359" s="134"/>
      <c r="M359" s="190"/>
      <c r="O359" s="67"/>
      <c r="Q359" s="61"/>
      <c r="S359" s="50"/>
      <c r="T359" s="51"/>
      <c r="U359" s="52">
        <v>0</v>
      </c>
      <c r="W359" s="50">
        <v>775117</v>
      </c>
      <c r="X359" s="52">
        <f t="shared" si="260"/>
        <v>64593.083333333336</v>
      </c>
      <c r="Y359" s="51"/>
      <c r="AB359" s="7"/>
      <c r="AC359" s="7"/>
      <c r="AD359" s="7"/>
      <c r="AE359" s="53"/>
      <c r="AG359" s="37"/>
      <c r="AH359" s="132"/>
      <c r="AI359" s="61"/>
      <c r="AJ359" s="134"/>
      <c r="AK359" s="61"/>
      <c r="AM359" s="67"/>
      <c r="AO359" s="61"/>
      <c r="AQ359" s="50"/>
      <c r="AR359" s="51"/>
      <c r="AS359" s="52"/>
      <c r="AU359" s="70"/>
      <c r="AV359" s="51"/>
      <c r="AY359" s="7"/>
      <c r="AZ359" s="7"/>
      <c r="BA359" s="7"/>
      <c r="BB359" s="53"/>
      <c r="BD359" s="37"/>
      <c r="BE359" s="132"/>
      <c r="BF359" s="61"/>
      <c r="BG359" s="134"/>
      <c r="BH359" s="61"/>
      <c r="BJ359" s="67"/>
      <c r="BL359" s="61"/>
      <c r="BN359" s="50"/>
      <c r="BO359" s="51"/>
      <c r="BP359" s="52"/>
      <c r="BR359" s="70"/>
      <c r="BS359" s="51"/>
      <c r="BV359" s="7"/>
      <c r="BW359" s="7"/>
      <c r="BX359" s="7"/>
      <c r="BY359" s="53"/>
      <c r="CA359" s="37"/>
      <c r="CB359" s="132"/>
      <c r="CC359" s="61"/>
      <c r="CD359" s="134"/>
      <c r="CE359" s="61"/>
      <c r="CG359" s="67"/>
      <c r="CI359" s="61"/>
      <c r="CK359" s="50"/>
      <c r="CL359" s="51"/>
      <c r="CM359" s="52"/>
      <c r="CO359" s="70"/>
      <c r="CP359" s="51"/>
      <c r="CS359" s="7"/>
      <c r="CT359" s="7"/>
      <c r="CU359" s="7"/>
      <c r="CV359" s="53"/>
      <c r="CX359" s="37"/>
      <c r="CY359" s="132"/>
      <c r="CZ359" s="61"/>
      <c r="DA359" s="134"/>
      <c r="DB359" s="61"/>
      <c r="DD359" s="67"/>
      <c r="DF359" s="61"/>
      <c r="DH359" s="50"/>
      <c r="DI359" s="51"/>
      <c r="DJ359" s="52"/>
      <c r="DL359" s="70"/>
      <c r="DM359" s="51"/>
      <c r="DP359" s="7"/>
      <c r="DQ359" s="7"/>
      <c r="DR359" s="7"/>
      <c r="DS359" s="53"/>
      <c r="DU359" s="37"/>
      <c r="DV359" s="132"/>
      <c r="DW359" s="61"/>
      <c r="DX359" s="134"/>
      <c r="DY359" s="61"/>
      <c r="EA359" s="67"/>
      <c r="EC359" s="61"/>
      <c r="EE359" s="50"/>
      <c r="EF359" s="51"/>
      <c r="EG359" s="52"/>
      <c r="EI359" s="70"/>
      <c r="EJ359" s="51"/>
      <c r="EM359" s="7"/>
      <c r="EN359" s="7"/>
      <c r="EO359" s="7"/>
      <c r="EP359" s="53"/>
      <c r="ER359" s="37"/>
      <c r="ES359" s="132"/>
      <c r="ET359" s="61"/>
      <c r="EU359" s="134"/>
      <c r="EV359" s="61"/>
      <c r="EX359" s="67"/>
      <c r="EZ359" s="61"/>
      <c r="FB359" s="50"/>
      <c r="FC359" s="51"/>
      <c r="FD359" s="52"/>
      <c r="FF359" s="70"/>
      <c r="FG359" s="51"/>
      <c r="FJ359" s="7"/>
      <c r="FK359" s="7"/>
      <c r="FL359" s="7"/>
      <c r="FM359" s="53"/>
      <c r="FO359" s="37"/>
      <c r="FP359" s="132"/>
      <c r="FQ359" s="134"/>
      <c r="FS359" s="67"/>
      <c r="FU359" s="61"/>
      <c r="FY359" s="7"/>
      <c r="FZ359" s="7"/>
      <c r="GA359" s="7"/>
      <c r="GB359" s="53"/>
      <c r="GD359" s="37"/>
      <c r="GF359" s="67"/>
      <c r="GH359" s="61"/>
      <c r="GJ359" s="50"/>
      <c r="GK359" s="51"/>
      <c r="GL359" s="52"/>
      <c r="GN359" s="70"/>
      <c r="GO359" s="51"/>
      <c r="GP359" s="125"/>
      <c r="GQ359" s="51"/>
      <c r="HE359" s="53"/>
    </row>
    <row r="360" spans="1:213" x14ac:dyDescent="0.25">
      <c r="A360" s="6">
        <v>90035471</v>
      </c>
      <c r="B360" s="6" t="s">
        <v>817</v>
      </c>
      <c r="C360" s="7"/>
      <c r="D360" s="7"/>
      <c r="E360" s="7"/>
      <c r="F360" s="53">
        <v>0</v>
      </c>
      <c r="H360" s="37"/>
      <c r="I360" s="132"/>
      <c r="J360" s="61"/>
      <c r="K360" s="134"/>
      <c r="L360" s="134"/>
      <c r="M360" s="190"/>
      <c r="O360" s="67"/>
      <c r="Q360" s="61"/>
      <c r="S360" s="50"/>
      <c r="T360" s="51"/>
      <c r="U360" s="52">
        <v>547880.38157515205</v>
      </c>
      <c r="W360" s="50">
        <v>547880.38157515205</v>
      </c>
      <c r="X360" s="52">
        <f t="shared" si="260"/>
        <v>45656.698464596004</v>
      </c>
      <c r="Y360" s="51"/>
      <c r="AB360" s="7"/>
      <c r="AC360" s="7"/>
      <c r="AD360" s="7"/>
      <c r="AE360" s="53"/>
      <c r="AG360" s="37"/>
      <c r="AH360" s="132"/>
      <c r="AI360" s="61"/>
      <c r="AJ360" s="134"/>
      <c r="AK360" s="61"/>
      <c r="AM360" s="67"/>
      <c r="AO360" s="61"/>
      <c r="AQ360" s="50"/>
      <c r="AR360" s="51"/>
      <c r="AS360" s="52"/>
      <c r="AU360" s="70"/>
      <c r="AV360" s="51"/>
      <c r="AY360" s="7"/>
      <c r="AZ360" s="7"/>
      <c r="BA360" s="7"/>
      <c r="BB360" s="53"/>
      <c r="BD360" s="37"/>
      <c r="BE360" s="132"/>
      <c r="BF360" s="61"/>
      <c r="BG360" s="134"/>
      <c r="BH360" s="61"/>
      <c r="BJ360" s="67"/>
      <c r="BL360" s="61"/>
      <c r="BN360" s="50"/>
      <c r="BO360" s="51"/>
      <c r="BP360" s="52"/>
      <c r="BR360" s="70"/>
      <c r="BS360" s="51"/>
      <c r="BV360" s="7"/>
      <c r="BW360" s="7"/>
      <c r="BX360" s="7"/>
      <c r="BY360" s="53"/>
      <c r="CA360" s="37"/>
      <c r="CB360" s="132"/>
      <c r="CC360" s="61"/>
      <c r="CD360" s="134"/>
      <c r="CE360" s="61"/>
      <c r="CG360" s="67"/>
      <c r="CI360" s="61"/>
      <c r="CK360" s="50"/>
      <c r="CL360" s="51"/>
      <c r="CM360" s="52"/>
      <c r="CO360" s="70"/>
      <c r="CP360" s="51"/>
      <c r="CS360" s="7"/>
      <c r="CT360" s="7"/>
      <c r="CU360" s="7"/>
      <c r="CV360" s="53"/>
      <c r="CX360" s="37"/>
      <c r="CY360" s="132"/>
      <c r="CZ360" s="61"/>
      <c r="DA360" s="134"/>
      <c r="DB360" s="61"/>
      <c r="DD360" s="67"/>
      <c r="DF360" s="61"/>
      <c r="DH360" s="50"/>
      <c r="DI360" s="51"/>
      <c r="DJ360" s="52"/>
      <c r="DL360" s="70"/>
      <c r="DM360" s="51"/>
      <c r="DP360" s="7"/>
      <c r="DQ360" s="7"/>
      <c r="DR360" s="7"/>
      <c r="DS360" s="53"/>
      <c r="DU360" s="37"/>
      <c r="DV360" s="132"/>
      <c r="DW360" s="61"/>
      <c r="DX360" s="134"/>
      <c r="DY360" s="61"/>
      <c r="EA360" s="67"/>
      <c r="EC360" s="61"/>
      <c r="EE360" s="50"/>
      <c r="EF360" s="51"/>
      <c r="EG360" s="52"/>
      <c r="EI360" s="70"/>
      <c r="EJ360" s="51"/>
      <c r="EM360" s="7"/>
      <c r="EN360" s="7"/>
      <c r="EO360" s="7"/>
      <c r="EP360" s="53"/>
      <c r="ER360" s="37"/>
      <c r="ES360" s="132"/>
      <c r="ET360" s="61"/>
      <c r="EU360" s="134"/>
      <c r="EV360" s="61"/>
      <c r="EX360" s="67"/>
      <c r="EZ360" s="61"/>
      <c r="FB360" s="50"/>
      <c r="FC360" s="51"/>
      <c r="FD360" s="52"/>
      <c r="FF360" s="70"/>
      <c r="FG360" s="51"/>
      <c r="FJ360" s="7"/>
      <c r="FK360" s="7"/>
      <c r="FL360" s="7"/>
      <c r="FM360" s="53"/>
      <c r="FO360" s="37"/>
      <c r="FP360" s="132"/>
      <c r="FQ360" s="134"/>
      <c r="FS360" s="67"/>
      <c r="FU360" s="61"/>
      <c r="FY360" s="7"/>
      <c r="FZ360" s="7"/>
      <c r="GA360" s="7"/>
      <c r="GB360" s="53"/>
      <c r="GD360" s="37"/>
      <c r="GF360" s="67"/>
      <c r="GH360" s="61"/>
      <c r="GJ360" s="50"/>
      <c r="GK360" s="51"/>
      <c r="GL360" s="52"/>
      <c r="GN360" s="70"/>
      <c r="GO360" s="51"/>
      <c r="GP360" s="125"/>
      <c r="GQ360" s="51"/>
      <c r="HE360" s="53"/>
    </row>
    <row r="361" spans="1:213" x14ac:dyDescent="0.25">
      <c r="A361" s="6">
        <v>90010681</v>
      </c>
      <c r="B361" s="6" t="s">
        <v>410</v>
      </c>
      <c r="C361" s="7"/>
      <c r="D361" s="7"/>
      <c r="E361" s="7"/>
      <c r="F361" s="53">
        <v>28257672</v>
      </c>
      <c r="H361" s="37"/>
      <c r="I361" s="132"/>
      <c r="J361" s="61"/>
      <c r="K361" s="134"/>
      <c r="L361" s="134"/>
      <c r="M361" s="190"/>
      <c r="O361" s="67"/>
      <c r="Q361" s="61"/>
      <c r="S361" s="50"/>
      <c r="T361" s="51"/>
      <c r="U361" s="52">
        <v>0</v>
      </c>
      <c r="W361" s="50">
        <v>28257672</v>
      </c>
      <c r="X361" s="52">
        <f t="shared" si="260"/>
        <v>2354806</v>
      </c>
      <c r="Y361" s="51"/>
      <c r="AB361" s="7"/>
      <c r="AC361" s="7"/>
      <c r="AD361" s="7"/>
      <c r="AE361" s="53"/>
      <c r="AG361" s="37"/>
      <c r="AH361" s="132"/>
      <c r="AI361" s="61"/>
      <c r="AJ361" s="134"/>
      <c r="AK361" s="61"/>
      <c r="AM361" s="67"/>
      <c r="AO361" s="61"/>
      <c r="AQ361" s="50"/>
      <c r="AR361" s="51"/>
      <c r="AS361" s="52"/>
      <c r="AU361" s="70"/>
      <c r="AV361" s="51"/>
      <c r="AY361" s="7"/>
      <c r="AZ361" s="7"/>
      <c r="BA361" s="7"/>
      <c r="BB361" s="53"/>
      <c r="BD361" s="37"/>
      <c r="BE361" s="132"/>
      <c r="BF361" s="61"/>
      <c r="BG361" s="134"/>
      <c r="BH361" s="61"/>
      <c r="BJ361" s="67"/>
      <c r="BL361" s="61"/>
      <c r="BN361" s="50"/>
      <c r="BO361" s="51"/>
      <c r="BP361" s="52"/>
      <c r="BR361" s="70"/>
      <c r="BS361" s="51"/>
      <c r="BV361" s="7"/>
      <c r="BW361" s="7"/>
      <c r="BX361" s="7"/>
      <c r="BY361" s="53"/>
      <c r="CA361" s="37"/>
      <c r="CB361" s="132"/>
      <c r="CC361" s="61"/>
      <c r="CD361" s="134"/>
      <c r="CE361" s="61"/>
      <c r="CG361" s="67"/>
      <c r="CI361" s="61"/>
      <c r="CK361" s="50"/>
      <c r="CL361" s="51"/>
      <c r="CM361" s="52"/>
      <c r="CO361" s="70"/>
      <c r="CP361" s="51"/>
      <c r="CS361" s="7"/>
      <c r="CT361" s="7"/>
      <c r="CU361" s="7"/>
      <c r="CV361" s="53"/>
      <c r="CX361" s="37"/>
      <c r="CY361" s="132"/>
      <c r="CZ361" s="61"/>
      <c r="DA361" s="134"/>
      <c r="DB361" s="61"/>
      <c r="DD361" s="67"/>
      <c r="DF361" s="61"/>
      <c r="DH361" s="50"/>
      <c r="DI361" s="51"/>
      <c r="DJ361" s="52"/>
      <c r="DL361" s="70"/>
      <c r="DM361" s="51"/>
      <c r="DP361" s="7"/>
      <c r="DQ361" s="7"/>
      <c r="DR361" s="7"/>
      <c r="DS361" s="53"/>
      <c r="DU361" s="37"/>
      <c r="DV361" s="132"/>
      <c r="DW361" s="61"/>
      <c r="DX361" s="134"/>
      <c r="DY361" s="61"/>
      <c r="EA361" s="67"/>
      <c r="EC361" s="61"/>
      <c r="EE361" s="50"/>
      <c r="EF361" s="51"/>
      <c r="EG361" s="52"/>
      <c r="EI361" s="70"/>
      <c r="EJ361" s="51"/>
      <c r="EM361" s="7"/>
      <c r="EN361" s="7"/>
      <c r="EO361" s="7"/>
      <c r="EP361" s="53"/>
      <c r="ER361" s="37"/>
      <c r="ES361" s="132"/>
      <c r="ET361" s="61"/>
      <c r="EU361" s="134"/>
      <c r="EV361" s="61"/>
      <c r="EX361" s="67"/>
      <c r="EZ361" s="61"/>
      <c r="FB361" s="50"/>
      <c r="FC361" s="51"/>
      <c r="FD361" s="52"/>
      <c r="FF361" s="70"/>
      <c r="FG361" s="51"/>
      <c r="FJ361" s="7"/>
      <c r="FK361" s="7"/>
      <c r="FL361" s="7"/>
      <c r="FM361" s="53"/>
      <c r="FO361" s="37"/>
      <c r="FP361" s="132"/>
      <c r="FQ361" s="134"/>
      <c r="FS361" s="67"/>
      <c r="FU361" s="61"/>
      <c r="FY361" s="7"/>
      <c r="FZ361" s="7"/>
      <c r="GA361" s="7"/>
      <c r="GB361" s="53"/>
      <c r="GD361" s="37"/>
      <c r="GF361" s="67"/>
      <c r="GH361" s="61"/>
      <c r="GJ361" s="50"/>
      <c r="GK361" s="51"/>
      <c r="GL361" s="52"/>
      <c r="GN361" s="70"/>
      <c r="GO361" s="51"/>
      <c r="GP361" s="125"/>
      <c r="GQ361" s="51"/>
      <c r="HE361" s="53"/>
    </row>
    <row r="362" spans="1:213" x14ac:dyDescent="0.25">
      <c r="A362" s="6">
        <v>90051241</v>
      </c>
      <c r="B362" s="6" t="s">
        <v>411</v>
      </c>
      <c r="C362" s="7"/>
      <c r="D362" s="7"/>
      <c r="E362" s="7"/>
      <c r="F362" s="53">
        <v>112863</v>
      </c>
      <c r="H362" s="37"/>
      <c r="I362" s="132"/>
      <c r="J362" s="61"/>
      <c r="K362" s="134"/>
      <c r="L362" s="134"/>
      <c r="M362" s="190"/>
      <c r="O362" s="67"/>
      <c r="Q362" s="61"/>
      <c r="S362" s="50"/>
      <c r="T362" s="51"/>
      <c r="U362" s="52">
        <v>0</v>
      </c>
      <c r="W362" s="50">
        <v>112863</v>
      </c>
      <c r="X362" s="52">
        <f t="shared" si="260"/>
        <v>9405.25</v>
      </c>
      <c r="Y362" s="51"/>
      <c r="AB362" s="7"/>
      <c r="AC362" s="7"/>
      <c r="AD362" s="7"/>
      <c r="AE362" s="53"/>
      <c r="AG362" s="37"/>
      <c r="AH362" s="132"/>
      <c r="AI362" s="61"/>
      <c r="AJ362" s="134"/>
      <c r="AK362" s="61"/>
      <c r="AM362" s="67"/>
      <c r="AO362" s="61"/>
      <c r="AQ362" s="50"/>
      <c r="AR362" s="51"/>
      <c r="AS362" s="52"/>
      <c r="AU362" s="70"/>
      <c r="AV362" s="51"/>
      <c r="AY362" s="7"/>
      <c r="AZ362" s="7"/>
      <c r="BA362" s="7"/>
      <c r="BB362" s="53"/>
      <c r="BD362" s="37"/>
      <c r="BE362" s="132"/>
      <c r="BF362" s="61"/>
      <c r="BG362" s="134"/>
      <c r="BH362" s="61"/>
      <c r="BJ362" s="67"/>
      <c r="BL362" s="61"/>
      <c r="BN362" s="50"/>
      <c r="BO362" s="51"/>
      <c r="BP362" s="52"/>
      <c r="BR362" s="70"/>
      <c r="BS362" s="51"/>
      <c r="BV362" s="7"/>
      <c r="BW362" s="7"/>
      <c r="BX362" s="7"/>
      <c r="BY362" s="53"/>
      <c r="CA362" s="37"/>
      <c r="CB362" s="132"/>
      <c r="CC362" s="61"/>
      <c r="CD362" s="134"/>
      <c r="CE362" s="61"/>
      <c r="CG362" s="67"/>
      <c r="CI362" s="61"/>
      <c r="CK362" s="50"/>
      <c r="CL362" s="51"/>
      <c r="CM362" s="52"/>
      <c r="CO362" s="70"/>
      <c r="CP362" s="51"/>
      <c r="CS362" s="7"/>
      <c r="CT362" s="7"/>
      <c r="CU362" s="7"/>
      <c r="CV362" s="53"/>
      <c r="CX362" s="37"/>
      <c r="CY362" s="132"/>
      <c r="CZ362" s="61"/>
      <c r="DA362" s="134"/>
      <c r="DB362" s="61"/>
      <c r="DD362" s="67"/>
      <c r="DF362" s="61"/>
      <c r="DH362" s="50"/>
      <c r="DI362" s="51"/>
      <c r="DJ362" s="52"/>
      <c r="DL362" s="70"/>
      <c r="DM362" s="51"/>
      <c r="DP362" s="7"/>
      <c r="DQ362" s="7"/>
      <c r="DR362" s="7"/>
      <c r="DS362" s="53"/>
      <c r="DU362" s="37"/>
      <c r="DV362" s="132"/>
      <c r="DW362" s="61"/>
      <c r="DX362" s="134"/>
      <c r="DY362" s="61"/>
      <c r="EA362" s="67"/>
      <c r="EC362" s="61"/>
      <c r="EE362" s="50"/>
      <c r="EF362" s="51"/>
      <c r="EG362" s="52"/>
      <c r="EI362" s="70"/>
      <c r="EJ362" s="51"/>
      <c r="EM362" s="7"/>
      <c r="EN362" s="7"/>
      <c r="EO362" s="7"/>
      <c r="EP362" s="53"/>
      <c r="ER362" s="37"/>
      <c r="ES362" s="132"/>
      <c r="ET362" s="61"/>
      <c r="EU362" s="134"/>
      <c r="EV362" s="61"/>
      <c r="EX362" s="67"/>
      <c r="EZ362" s="61"/>
      <c r="FB362" s="50"/>
      <c r="FC362" s="51"/>
      <c r="FD362" s="52"/>
      <c r="FF362" s="70"/>
      <c r="FG362" s="51"/>
      <c r="FJ362" s="7"/>
      <c r="FK362" s="7"/>
      <c r="FL362" s="7"/>
      <c r="FM362" s="53"/>
      <c r="FO362" s="37"/>
      <c r="FP362" s="132"/>
      <c r="FQ362" s="134"/>
      <c r="FS362" s="67"/>
      <c r="FU362" s="61"/>
      <c r="FY362" s="7"/>
      <c r="FZ362" s="7"/>
      <c r="GA362" s="7"/>
      <c r="GB362" s="53"/>
      <c r="GD362" s="37"/>
      <c r="GF362" s="67"/>
      <c r="GH362" s="61"/>
      <c r="GJ362" s="50"/>
      <c r="GK362" s="51"/>
      <c r="GL362" s="52"/>
      <c r="GN362" s="70"/>
      <c r="GO362" s="51"/>
      <c r="GP362" s="125"/>
      <c r="GQ362" s="51"/>
      <c r="HE362" s="53"/>
    </row>
    <row r="363" spans="1:213" x14ac:dyDescent="0.25">
      <c r="A363" s="6">
        <v>90016241</v>
      </c>
      <c r="B363" s="6" t="s">
        <v>412</v>
      </c>
      <c r="C363" s="7"/>
      <c r="D363" s="7"/>
      <c r="E363" s="7"/>
      <c r="F363" s="53">
        <v>973522</v>
      </c>
      <c r="H363" s="37"/>
      <c r="I363" s="132"/>
      <c r="J363" s="61"/>
      <c r="K363" s="134"/>
      <c r="L363" s="134"/>
      <c r="M363" s="190"/>
      <c r="O363" s="67"/>
      <c r="Q363" s="61"/>
      <c r="S363" s="50"/>
      <c r="T363" s="51"/>
      <c r="U363" s="52">
        <v>0</v>
      </c>
      <c r="W363" s="50">
        <v>973522</v>
      </c>
      <c r="X363" s="52">
        <f t="shared" si="260"/>
        <v>81126.833333333328</v>
      </c>
      <c r="Y363" s="51"/>
      <c r="AB363" s="7"/>
      <c r="AC363" s="7"/>
      <c r="AD363" s="7"/>
      <c r="AE363" s="53"/>
      <c r="AG363" s="37"/>
      <c r="AH363" s="132"/>
      <c r="AI363" s="61"/>
      <c r="AJ363" s="134"/>
      <c r="AK363" s="61"/>
      <c r="AM363" s="67"/>
      <c r="AO363" s="61"/>
      <c r="AQ363" s="50"/>
      <c r="AR363" s="51"/>
      <c r="AS363" s="52"/>
      <c r="AU363" s="70"/>
      <c r="AV363" s="51"/>
      <c r="AY363" s="7"/>
      <c r="AZ363" s="7"/>
      <c r="BA363" s="7"/>
      <c r="BB363" s="53"/>
      <c r="BD363" s="37"/>
      <c r="BE363" s="132"/>
      <c r="BF363" s="61"/>
      <c r="BG363" s="134"/>
      <c r="BH363" s="61"/>
      <c r="BJ363" s="67"/>
      <c r="BL363" s="61"/>
      <c r="BN363" s="50"/>
      <c r="BO363" s="51"/>
      <c r="BP363" s="52"/>
      <c r="BR363" s="70"/>
      <c r="BS363" s="51"/>
      <c r="BV363" s="7"/>
      <c r="BW363" s="7"/>
      <c r="BX363" s="7"/>
      <c r="BY363" s="53"/>
      <c r="CA363" s="37"/>
      <c r="CB363" s="132"/>
      <c r="CC363" s="61"/>
      <c r="CD363" s="134"/>
      <c r="CE363" s="61"/>
      <c r="CG363" s="67"/>
      <c r="CI363" s="61"/>
      <c r="CK363" s="50"/>
      <c r="CL363" s="51"/>
      <c r="CM363" s="52"/>
      <c r="CO363" s="70"/>
      <c r="CP363" s="51"/>
      <c r="CS363" s="7"/>
      <c r="CT363" s="7"/>
      <c r="CU363" s="7"/>
      <c r="CV363" s="53"/>
      <c r="CX363" s="37"/>
      <c r="CY363" s="132"/>
      <c r="CZ363" s="61"/>
      <c r="DA363" s="134"/>
      <c r="DB363" s="61"/>
      <c r="DD363" s="67"/>
      <c r="DF363" s="61"/>
      <c r="DH363" s="50"/>
      <c r="DI363" s="51"/>
      <c r="DJ363" s="52"/>
      <c r="DL363" s="70"/>
      <c r="DM363" s="51"/>
      <c r="DP363" s="7"/>
      <c r="DQ363" s="7"/>
      <c r="DR363" s="7"/>
      <c r="DS363" s="53"/>
      <c r="DU363" s="37"/>
      <c r="DV363" s="132"/>
      <c r="DW363" s="61"/>
      <c r="DX363" s="134"/>
      <c r="DY363" s="61"/>
      <c r="EA363" s="67"/>
      <c r="EC363" s="61"/>
      <c r="EE363" s="50"/>
      <c r="EF363" s="51"/>
      <c r="EG363" s="52"/>
      <c r="EI363" s="70"/>
      <c r="EJ363" s="51"/>
      <c r="EM363" s="7"/>
      <c r="EN363" s="7"/>
      <c r="EO363" s="7"/>
      <c r="EP363" s="53"/>
      <c r="ER363" s="37"/>
      <c r="ES363" s="132"/>
      <c r="ET363" s="61"/>
      <c r="EU363" s="134"/>
      <c r="EV363" s="61"/>
      <c r="EX363" s="67"/>
      <c r="EZ363" s="61"/>
      <c r="FB363" s="50"/>
      <c r="FC363" s="51"/>
      <c r="FD363" s="52"/>
      <c r="FF363" s="70"/>
      <c r="FG363" s="51"/>
      <c r="FJ363" s="7"/>
      <c r="FK363" s="7"/>
      <c r="FL363" s="7"/>
      <c r="FM363" s="53"/>
      <c r="FO363" s="37"/>
      <c r="FP363" s="132"/>
      <c r="FQ363" s="134"/>
      <c r="FS363" s="67"/>
      <c r="FU363" s="61"/>
      <c r="FY363" s="7"/>
      <c r="FZ363" s="7"/>
      <c r="GA363" s="7"/>
      <c r="GB363" s="53"/>
      <c r="GD363" s="37"/>
      <c r="GF363" s="67"/>
      <c r="GH363" s="61"/>
      <c r="GJ363" s="50"/>
      <c r="GK363" s="51"/>
      <c r="GL363" s="52"/>
      <c r="GN363" s="70"/>
      <c r="GO363" s="51"/>
      <c r="GP363" s="125"/>
      <c r="GQ363" s="51"/>
      <c r="HE363" s="53"/>
    </row>
    <row r="364" spans="1:213" x14ac:dyDescent="0.25">
      <c r="A364" s="6">
        <v>90082401</v>
      </c>
      <c r="B364" s="6" t="s">
        <v>413</v>
      </c>
      <c r="C364" s="7"/>
      <c r="D364" s="7"/>
      <c r="E364" s="7"/>
      <c r="F364" s="53">
        <v>359101</v>
      </c>
      <c r="H364" s="37"/>
      <c r="I364" s="132"/>
      <c r="J364" s="61"/>
      <c r="K364" s="134"/>
      <c r="L364" s="134"/>
      <c r="M364" s="190"/>
      <c r="O364" s="67"/>
      <c r="Q364" s="61"/>
      <c r="S364" s="50"/>
      <c r="T364" s="51"/>
      <c r="U364" s="52">
        <v>0</v>
      </c>
      <c r="W364" s="50">
        <v>359101</v>
      </c>
      <c r="X364" s="52">
        <f t="shared" si="260"/>
        <v>29925.083333333332</v>
      </c>
      <c r="Y364" s="51"/>
      <c r="AB364" s="7"/>
      <c r="AC364" s="7"/>
      <c r="AD364" s="7"/>
      <c r="AE364" s="53"/>
      <c r="AG364" s="37"/>
      <c r="AH364" s="132"/>
      <c r="AI364" s="61"/>
      <c r="AJ364" s="134"/>
      <c r="AK364" s="61"/>
      <c r="AM364" s="67"/>
      <c r="AO364" s="61"/>
      <c r="AQ364" s="50"/>
      <c r="AR364" s="51"/>
      <c r="AS364" s="52"/>
      <c r="AU364" s="70"/>
      <c r="AV364" s="51"/>
      <c r="AY364" s="7"/>
      <c r="AZ364" s="7"/>
      <c r="BA364" s="7"/>
      <c r="BB364" s="53"/>
      <c r="BD364" s="37"/>
      <c r="BE364" s="132"/>
      <c r="BF364" s="61"/>
      <c r="BG364" s="134"/>
      <c r="BH364" s="61"/>
      <c r="BJ364" s="67"/>
      <c r="BL364" s="61"/>
      <c r="BN364" s="50"/>
      <c r="BO364" s="51"/>
      <c r="BP364" s="52"/>
      <c r="BR364" s="70"/>
      <c r="BS364" s="51"/>
      <c r="BV364" s="7"/>
      <c r="BW364" s="7"/>
      <c r="BX364" s="7"/>
      <c r="BY364" s="53"/>
      <c r="CA364" s="37"/>
      <c r="CB364" s="132"/>
      <c r="CC364" s="61"/>
      <c r="CD364" s="134"/>
      <c r="CE364" s="61"/>
      <c r="CG364" s="67"/>
      <c r="CI364" s="61"/>
      <c r="CK364" s="50"/>
      <c r="CL364" s="51"/>
      <c r="CM364" s="52"/>
      <c r="CO364" s="70"/>
      <c r="CP364" s="51"/>
      <c r="CS364" s="7"/>
      <c r="CT364" s="7"/>
      <c r="CU364" s="7"/>
      <c r="CV364" s="53"/>
      <c r="CX364" s="37"/>
      <c r="CY364" s="132"/>
      <c r="CZ364" s="61"/>
      <c r="DA364" s="134"/>
      <c r="DB364" s="61"/>
      <c r="DD364" s="67"/>
      <c r="DF364" s="61"/>
      <c r="DH364" s="50"/>
      <c r="DI364" s="51"/>
      <c r="DJ364" s="52"/>
      <c r="DL364" s="70"/>
      <c r="DM364" s="51"/>
      <c r="DP364" s="7"/>
      <c r="DQ364" s="7"/>
      <c r="DR364" s="7"/>
      <c r="DS364" s="53"/>
      <c r="DU364" s="37"/>
      <c r="DV364" s="132"/>
      <c r="DW364" s="61"/>
      <c r="DX364" s="134"/>
      <c r="DY364" s="61"/>
      <c r="EA364" s="67"/>
      <c r="EC364" s="61"/>
      <c r="EE364" s="50"/>
      <c r="EF364" s="51"/>
      <c r="EG364" s="52"/>
      <c r="EI364" s="70"/>
      <c r="EJ364" s="51"/>
      <c r="EM364" s="7"/>
      <c r="EN364" s="7"/>
      <c r="EO364" s="7"/>
      <c r="EP364" s="53"/>
      <c r="ER364" s="37"/>
      <c r="ES364" s="132"/>
      <c r="ET364" s="61"/>
      <c r="EU364" s="134"/>
      <c r="EV364" s="61"/>
      <c r="EX364" s="67"/>
      <c r="EZ364" s="61"/>
      <c r="FB364" s="50"/>
      <c r="FC364" s="51"/>
      <c r="FD364" s="52"/>
      <c r="FF364" s="70"/>
      <c r="FG364" s="51"/>
      <c r="FJ364" s="7"/>
      <c r="FK364" s="7"/>
      <c r="FL364" s="7"/>
      <c r="FM364" s="53"/>
      <c r="FO364" s="37"/>
      <c r="FP364" s="132"/>
      <c r="FQ364" s="134"/>
      <c r="FS364" s="67"/>
      <c r="FU364" s="61"/>
      <c r="FY364" s="7"/>
      <c r="FZ364" s="7"/>
      <c r="GA364" s="7"/>
      <c r="GB364" s="53"/>
      <c r="GD364" s="37"/>
      <c r="GF364" s="67"/>
      <c r="GH364" s="61"/>
      <c r="GJ364" s="50"/>
      <c r="GK364" s="51"/>
      <c r="GL364" s="52"/>
      <c r="GN364" s="70"/>
      <c r="GO364" s="51"/>
      <c r="GP364" s="125"/>
      <c r="GQ364" s="51"/>
      <c r="HE364" s="53"/>
    </row>
    <row r="365" spans="1:213" x14ac:dyDescent="0.25">
      <c r="A365" s="6">
        <v>90015752</v>
      </c>
      <c r="B365" s="6" t="s">
        <v>414</v>
      </c>
      <c r="C365" s="7"/>
      <c r="D365" s="7"/>
      <c r="E365" s="7"/>
      <c r="F365" s="53">
        <v>866600</v>
      </c>
      <c r="H365" s="37"/>
      <c r="I365" s="132"/>
      <c r="J365" s="61"/>
      <c r="K365" s="134"/>
      <c r="L365" s="134"/>
      <c r="M365" s="190"/>
      <c r="O365" s="67"/>
      <c r="Q365" s="61"/>
      <c r="S365" s="50"/>
      <c r="T365" s="51"/>
      <c r="U365" s="52">
        <v>0</v>
      </c>
      <c r="W365" s="50">
        <v>866600</v>
      </c>
      <c r="X365" s="52">
        <f t="shared" si="260"/>
        <v>72216.666666666672</v>
      </c>
      <c r="Y365" s="51"/>
      <c r="AB365" s="7"/>
      <c r="AC365" s="7"/>
      <c r="AD365" s="7"/>
      <c r="AE365" s="53"/>
      <c r="AG365" s="37"/>
      <c r="AH365" s="132"/>
      <c r="AI365" s="61"/>
      <c r="AJ365" s="134"/>
      <c r="AK365" s="61"/>
      <c r="AM365" s="67"/>
      <c r="AO365" s="61"/>
      <c r="AQ365" s="50"/>
      <c r="AR365" s="51"/>
      <c r="AS365" s="52"/>
      <c r="AU365" s="70"/>
      <c r="AV365" s="51"/>
      <c r="AY365" s="7"/>
      <c r="AZ365" s="7"/>
      <c r="BA365" s="7"/>
      <c r="BB365" s="53"/>
      <c r="BD365" s="37"/>
      <c r="BE365" s="132"/>
      <c r="BF365" s="61"/>
      <c r="BG365" s="134"/>
      <c r="BH365" s="61"/>
      <c r="BJ365" s="67"/>
      <c r="BL365" s="61"/>
      <c r="BN365" s="50"/>
      <c r="BO365" s="51"/>
      <c r="BP365" s="52"/>
      <c r="BR365" s="70"/>
      <c r="BS365" s="51"/>
      <c r="BV365" s="7"/>
      <c r="BW365" s="7"/>
      <c r="BX365" s="7"/>
      <c r="BY365" s="53"/>
      <c r="CA365" s="37"/>
      <c r="CB365" s="132"/>
      <c r="CC365" s="61"/>
      <c r="CD365" s="134"/>
      <c r="CE365" s="61"/>
      <c r="CG365" s="67"/>
      <c r="CI365" s="61"/>
      <c r="CK365" s="50"/>
      <c r="CL365" s="51"/>
      <c r="CM365" s="52"/>
      <c r="CO365" s="70"/>
      <c r="CP365" s="51"/>
      <c r="CS365" s="7"/>
      <c r="CT365" s="7"/>
      <c r="CU365" s="7"/>
      <c r="CV365" s="53"/>
      <c r="CX365" s="37"/>
      <c r="CY365" s="132"/>
      <c r="CZ365" s="61"/>
      <c r="DA365" s="134"/>
      <c r="DB365" s="61"/>
      <c r="DD365" s="67"/>
      <c r="DF365" s="61"/>
      <c r="DH365" s="50"/>
      <c r="DI365" s="51"/>
      <c r="DJ365" s="52"/>
      <c r="DL365" s="70"/>
      <c r="DM365" s="51"/>
      <c r="DP365" s="7"/>
      <c r="DQ365" s="7"/>
      <c r="DR365" s="7"/>
      <c r="DS365" s="53"/>
      <c r="DU365" s="37"/>
      <c r="DV365" s="132"/>
      <c r="DW365" s="61"/>
      <c r="DX365" s="134"/>
      <c r="DY365" s="61"/>
      <c r="EA365" s="67"/>
      <c r="EC365" s="61"/>
      <c r="EE365" s="50"/>
      <c r="EF365" s="51"/>
      <c r="EG365" s="52"/>
      <c r="EI365" s="70"/>
      <c r="EJ365" s="51"/>
      <c r="EM365" s="7"/>
      <c r="EN365" s="7"/>
      <c r="EO365" s="7"/>
      <c r="EP365" s="53"/>
      <c r="ER365" s="37"/>
      <c r="ES365" s="132"/>
      <c r="ET365" s="61"/>
      <c r="EU365" s="134"/>
      <c r="EV365" s="61"/>
      <c r="EX365" s="67"/>
      <c r="EZ365" s="61"/>
      <c r="FB365" s="50"/>
      <c r="FC365" s="51"/>
      <c r="FD365" s="52"/>
      <c r="FF365" s="70"/>
      <c r="FG365" s="51"/>
      <c r="FJ365" s="7"/>
      <c r="FK365" s="7"/>
      <c r="FL365" s="7"/>
      <c r="FM365" s="53"/>
      <c r="FO365" s="37"/>
      <c r="FP365" s="132"/>
      <c r="FQ365" s="134"/>
      <c r="FS365" s="67"/>
      <c r="FU365" s="61"/>
      <c r="FY365" s="7"/>
      <c r="FZ365" s="7"/>
      <c r="GA365" s="7"/>
      <c r="GB365" s="53"/>
      <c r="GD365" s="37"/>
      <c r="GF365" s="67"/>
      <c r="GH365" s="61"/>
      <c r="GJ365" s="50"/>
      <c r="GK365" s="51"/>
      <c r="GL365" s="52"/>
      <c r="GN365" s="70"/>
      <c r="GO365" s="51"/>
      <c r="GP365" s="125"/>
      <c r="GQ365" s="51"/>
      <c r="HE365" s="53"/>
    </row>
    <row r="366" spans="1:213" x14ac:dyDescent="0.25">
      <c r="A366" s="6">
        <v>90081051</v>
      </c>
      <c r="B366" s="6" t="s">
        <v>415</v>
      </c>
      <c r="C366" s="7"/>
      <c r="D366" s="7"/>
      <c r="E366" s="7"/>
      <c r="F366" s="53">
        <v>70588</v>
      </c>
      <c r="H366" s="37"/>
      <c r="I366" s="132"/>
      <c r="J366" s="61"/>
      <c r="K366" s="134"/>
      <c r="L366" s="134"/>
      <c r="M366" s="190"/>
      <c r="O366" s="67"/>
      <c r="Q366" s="61"/>
      <c r="S366" s="50"/>
      <c r="T366" s="51"/>
      <c r="U366" s="52">
        <v>0</v>
      </c>
      <c r="W366" s="50">
        <v>70588</v>
      </c>
      <c r="X366" s="52">
        <f t="shared" si="260"/>
        <v>5882.333333333333</v>
      </c>
      <c r="Y366" s="51"/>
      <c r="AB366" s="7"/>
      <c r="AC366" s="7"/>
      <c r="AD366" s="7"/>
      <c r="AE366" s="53"/>
      <c r="AG366" s="37"/>
      <c r="AH366" s="132"/>
      <c r="AI366" s="61"/>
      <c r="AJ366" s="134"/>
      <c r="AK366" s="61"/>
      <c r="AM366" s="67"/>
      <c r="AO366" s="61"/>
      <c r="AQ366" s="50"/>
      <c r="AR366" s="51"/>
      <c r="AS366" s="52"/>
      <c r="AU366" s="70"/>
      <c r="AV366" s="51"/>
      <c r="AY366" s="7"/>
      <c r="AZ366" s="7"/>
      <c r="BA366" s="7"/>
      <c r="BB366" s="53"/>
      <c r="BD366" s="37"/>
      <c r="BE366" s="132"/>
      <c r="BF366" s="61"/>
      <c r="BG366" s="134"/>
      <c r="BH366" s="61"/>
      <c r="BJ366" s="67"/>
      <c r="BL366" s="61"/>
      <c r="BN366" s="50"/>
      <c r="BO366" s="51"/>
      <c r="BP366" s="52"/>
      <c r="BR366" s="70"/>
      <c r="BS366" s="51"/>
      <c r="BV366" s="7"/>
      <c r="BW366" s="7"/>
      <c r="BX366" s="7"/>
      <c r="BY366" s="53"/>
      <c r="CA366" s="37"/>
      <c r="CB366" s="132"/>
      <c r="CC366" s="61"/>
      <c r="CD366" s="134"/>
      <c r="CE366" s="61"/>
      <c r="CG366" s="67"/>
      <c r="CI366" s="61"/>
      <c r="CK366" s="50"/>
      <c r="CL366" s="51"/>
      <c r="CM366" s="52"/>
      <c r="CO366" s="70"/>
      <c r="CP366" s="51"/>
      <c r="CS366" s="7"/>
      <c r="CT366" s="7"/>
      <c r="CU366" s="7"/>
      <c r="CV366" s="53"/>
      <c r="CX366" s="37"/>
      <c r="CY366" s="132"/>
      <c r="CZ366" s="61"/>
      <c r="DA366" s="134"/>
      <c r="DB366" s="61"/>
      <c r="DD366" s="67"/>
      <c r="DF366" s="61"/>
      <c r="DH366" s="50"/>
      <c r="DI366" s="51"/>
      <c r="DJ366" s="52"/>
      <c r="DL366" s="70"/>
      <c r="DM366" s="51"/>
      <c r="DP366" s="7"/>
      <c r="DQ366" s="7"/>
      <c r="DR366" s="7"/>
      <c r="DS366" s="53"/>
      <c r="DU366" s="37"/>
      <c r="DV366" s="132"/>
      <c r="DW366" s="61"/>
      <c r="DX366" s="134"/>
      <c r="DY366" s="61"/>
      <c r="EA366" s="67"/>
      <c r="EC366" s="61"/>
      <c r="EE366" s="50"/>
      <c r="EF366" s="51"/>
      <c r="EG366" s="52"/>
      <c r="EI366" s="70"/>
      <c r="EJ366" s="51"/>
      <c r="EM366" s="7"/>
      <c r="EN366" s="7"/>
      <c r="EO366" s="7"/>
      <c r="EP366" s="53"/>
      <c r="ER366" s="37"/>
      <c r="ES366" s="132"/>
      <c r="ET366" s="61"/>
      <c r="EU366" s="134"/>
      <c r="EV366" s="61"/>
      <c r="EX366" s="67"/>
      <c r="EZ366" s="61"/>
      <c r="FB366" s="50"/>
      <c r="FC366" s="51"/>
      <c r="FD366" s="52"/>
      <c r="FF366" s="70"/>
      <c r="FG366" s="51"/>
      <c r="FJ366" s="7"/>
      <c r="FK366" s="7"/>
      <c r="FL366" s="7"/>
      <c r="FM366" s="53"/>
      <c r="FO366" s="37"/>
      <c r="FP366" s="132"/>
      <c r="FQ366" s="134"/>
      <c r="FS366" s="67"/>
      <c r="FU366" s="61"/>
      <c r="FY366" s="7"/>
      <c r="FZ366" s="7"/>
      <c r="GA366" s="7"/>
      <c r="GB366" s="53"/>
      <c r="GD366" s="37"/>
      <c r="GF366" s="67"/>
      <c r="GH366" s="61"/>
      <c r="GJ366" s="50"/>
      <c r="GK366" s="51"/>
      <c r="GL366" s="52"/>
      <c r="GN366" s="70"/>
      <c r="GO366" s="51"/>
      <c r="GP366" s="125"/>
      <c r="GQ366" s="51"/>
      <c r="HE366" s="53"/>
    </row>
    <row r="367" spans="1:213" x14ac:dyDescent="0.25">
      <c r="A367" s="6">
        <v>90053131</v>
      </c>
      <c r="B367" s="6" t="s">
        <v>416</v>
      </c>
      <c r="C367" s="7"/>
      <c r="D367" s="7"/>
      <c r="E367" s="7"/>
      <c r="F367" s="53">
        <v>2803316</v>
      </c>
      <c r="H367" s="37"/>
      <c r="I367" s="132"/>
      <c r="J367" s="61"/>
      <c r="K367" s="134"/>
      <c r="L367" s="134"/>
      <c r="M367" s="190"/>
      <c r="O367" s="67"/>
      <c r="Q367" s="61"/>
      <c r="S367" s="50"/>
      <c r="T367" s="51"/>
      <c r="U367" s="52">
        <v>0</v>
      </c>
      <c r="W367" s="50">
        <v>2803316</v>
      </c>
      <c r="X367" s="52">
        <f t="shared" si="260"/>
        <v>233609.66666666666</v>
      </c>
      <c r="Y367" s="51"/>
      <c r="AB367" s="7"/>
      <c r="AC367" s="7"/>
      <c r="AD367" s="7"/>
      <c r="AE367" s="53"/>
      <c r="AG367" s="37"/>
      <c r="AH367" s="132"/>
      <c r="AI367" s="61"/>
      <c r="AJ367" s="134"/>
      <c r="AK367" s="61"/>
      <c r="AM367" s="67"/>
      <c r="AO367" s="61"/>
      <c r="AQ367" s="50"/>
      <c r="AR367" s="51"/>
      <c r="AS367" s="52"/>
      <c r="AU367" s="70"/>
      <c r="AV367" s="51"/>
      <c r="AY367" s="7"/>
      <c r="AZ367" s="7"/>
      <c r="BA367" s="7"/>
      <c r="BB367" s="53"/>
      <c r="BD367" s="37"/>
      <c r="BE367" s="132"/>
      <c r="BF367" s="61"/>
      <c r="BG367" s="134"/>
      <c r="BH367" s="61"/>
      <c r="BJ367" s="67"/>
      <c r="BL367" s="61"/>
      <c r="BN367" s="50"/>
      <c r="BO367" s="51"/>
      <c r="BP367" s="52"/>
      <c r="BR367" s="70"/>
      <c r="BS367" s="51"/>
      <c r="BV367" s="7"/>
      <c r="BW367" s="7"/>
      <c r="BX367" s="7"/>
      <c r="BY367" s="53"/>
      <c r="CA367" s="37"/>
      <c r="CB367" s="132"/>
      <c r="CC367" s="61"/>
      <c r="CD367" s="134"/>
      <c r="CE367" s="61"/>
      <c r="CG367" s="67"/>
      <c r="CI367" s="61"/>
      <c r="CK367" s="50"/>
      <c r="CL367" s="51"/>
      <c r="CM367" s="52"/>
      <c r="CO367" s="70"/>
      <c r="CP367" s="51"/>
      <c r="CS367" s="7"/>
      <c r="CT367" s="7"/>
      <c r="CU367" s="7"/>
      <c r="CV367" s="53"/>
      <c r="CX367" s="37"/>
      <c r="CY367" s="132"/>
      <c r="CZ367" s="61"/>
      <c r="DA367" s="134"/>
      <c r="DB367" s="61"/>
      <c r="DD367" s="67"/>
      <c r="DF367" s="61"/>
      <c r="DH367" s="50"/>
      <c r="DI367" s="51"/>
      <c r="DJ367" s="52"/>
      <c r="DL367" s="70"/>
      <c r="DM367" s="51"/>
      <c r="DP367" s="7"/>
      <c r="DQ367" s="7"/>
      <c r="DR367" s="7"/>
      <c r="DS367" s="53"/>
      <c r="DU367" s="37"/>
      <c r="DV367" s="132"/>
      <c r="DW367" s="61"/>
      <c r="DX367" s="134"/>
      <c r="DY367" s="61"/>
      <c r="EA367" s="67"/>
      <c r="EC367" s="61"/>
      <c r="EE367" s="50"/>
      <c r="EF367" s="51"/>
      <c r="EG367" s="52"/>
      <c r="EI367" s="70"/>
      <c r="EJ367" s="51"/>
      <c r="EM367" s="7"/>
      <c r="EN367" s="7"/>
      <c r="EO367" s="7"/>
      <c r="EP367" s="53"/>
      <c r="ER367" s="37"/>
      <c r="ES367" s="132"/>
      <c r="ET367" s="61"/>
      <c r="EU367" s="134"/>
      <c r="EV367" s="61"/>
      <c r="EX367" s="67"/>
      <c r="EZ367" s="61"/>
      <c r="FB367" s="50"/>
      <c r="FC367" s="51"/>
      <c r="FD367" s="52"/>
      <c r="FF367" s="70"/>
      <c r="FG367" s="51"/>
      <c r="FJ367" s="7"/>
      <c r="FK367" s="7"/>
      <c r="FL367" s="7"/>
      <c r="FM367" s="53"/>
      <c r="FO367" s="37"/>
      <c r="FP367" s="132"/>
      <c r="FQ367" s="134"/>
      <c r="FS367" s="67"/>
      <c r="FU367" s="61"/>
      <c r="FY367" s="7"/>
      <c r="FZ367" s="7"/>
      <c r="GA367" s="7"/>
      <c r="GB367" s="53"/>
      <c r="GD367" s="37"/>
      <c r="GF367" s="67"/>
      <c r="GH367" s="61"/>
      <c r="GJ367" s="50"/>
      <c r="GK367" s="51"/>
      <c r="GL367" s="52"/>
      <c r="GN367" s="70"/>
      <c r="GO367" s="51"/>
      <c r="GP367" s="125"/>
      <c r="GQ367" s="51"/>
      <c r="HE367" s="53"/>
    </row>
    <row r="368" spans="1:213" x14ac:dyDescent="0.25">
      <c r="A368" s="6">
        <v>90081241</v>
      </c>
      <c r="B368" s="6" t="s">
        <v>417</v>
      </c>
      <c r="C368" s="7"/>
      <c r="D368" s="7"/>
      <c r="E368" s="7"/>
      <c r="F368" s="53">
        <v>462619</v>
      </c>
      <c r="H368" s="37"/>
      <c r="I368" s="132"/>
      <c r="J368" s="61"/>
      <c r="K368" s="134"/>
      <c r="L368" s="134"/>
      <c r="M368" s="190"/>
      <c r="O368" s="67"/>
      <c r="Q368" s="61"/>
      <c r="S368" s="50"/>
      <c r="T368" s="51"/>
      <c r="U368" s="52">
        <v>0</v>
      </c>
      <c r="W368" s="50">
        <v>462619</v>
      </c>
      <c r="X368" s="52">
        <f t="shared" si="260"/>
        <v>38551.583333333336</v>
      </c>
      <c r="Y368" s="51"/>
      <c r="AB368" s="7"/>
      <c r="AC368" s="7"/>
      <c r="AD368" s="7"/>
      <c r="AE368" s="53"/>
      <c r="AG368" s="37"/>
      <c r="AH368" s="132"/>
      <c r="AI368" s="61"/>
      <c r="AJ368" s="134"/>
      <c r="AK368" s="61"/>
      <c r="AM368" s="67"/>
      <c r="AO368" s="61"/>
      <c r="AQ368" s="50"/>
      <c r="AR368" s="51"/>
      <c r="AS368" s="52"/>
      <c r="AU368" s="70"/>
      <c r="AV368" s="51"/>
      <c r="AY368" s="7"/>
      <c r="AZ368" s="7"/>
      <c r="BA368" s="7"/>
      <c r="BB368" s="53"/>
      <c r="BD368" s="37"/>
      <c r="BE368" s="132"/>
      <c r="BF368" s="61"/>
      <c r="BG368" s="134"/>
      <c r="BH368" s="61"/>
      <c r="BJ368" s="67"/>
      <c r="BL368" s="61"/>
      <c r="BN368" s="50"/>
      <c r="BO368" s="51"/>
      <c r="BP368" s="52"/>
      <c r="BR368" s="70"/>
      <c r="BS368" s="51"/>
      <c r="BV368" s="7"/>
      <c r="BW368" s="7"/>
      <c r="BX368" s="7"/>
      <c r="BY368" s="53"/>
      <c r="CA368" s="37"/>
      <c r="CB368" s="132"/>
      <c r="CC368" s="61"/>
      <c r="CD368" s="134"/>
      <c r="CE368" s="61"/>
      <c r="CG368" s="67"/>
      <c r="CI368" s="61"/>
      <c r="CK368" s="50"/>
      <c r="CL368" s="51"/>
      <c r="CM368" s="52"/>
      <c r="CO368" s="70"/>
      <c r="CP368" s="51"/>
      <c r="CS368" s="7"/>
      <c r="CT368" s="7"/>
      <c r="CU368" s="7"/>
      <c r="CV368" s="53"/>
      <c r="CX368" s="37"/>
      <c r="CY368" s="132"/>
      <c r="CZ368" s="61"/>
      <c r="DA368" s="134"/>
      <c r="DB368" s="61"/>
      <c r="DD368" s="67"/>
      <c r="DF368" s="61"/>
      <c r="DH368" s="50"/>
      <c r="DI368" s="51"/>
      <c r="DJ368" s="52"/>
      <c r="DL368" s="70"/>
      <c r="DM368" s="51"/>
      <c r="DP368" s="7"/>
      <c r="DQ368" s="7"/>
      <c r="DR368" s="7"/>
      <c r="DS368" s="53"/>
      <c r="DU368" s="37"/>
      <c r="DV368" s="132"/>
      <c r="DW368" s="61"/>
      <c r="DX368" s="134"/>
      <c r="DY368" s="61"/>
      <c r="EA368" s="67"/>
      <c r="EC368" s="61"/>
      <c r="EE368" s="50"/>
      <c r="EF368" s="51"/>
      <c r="EG368" s="52"/>
      <c r="EI368" s="70"/>
      <c r="EJ368" s="51"/>
      <c r="EM368" s="7"/>
      <c r="EN368" s="7"/>
      <c r="EO368" s="7"/>
      <c r="EP368" s="53"/>
      <c r="ER368" s="37"/>
      <c r="ES368" s="132"/>
      <c r="ET368" s="61"/>
      <c r="EU368" s="134"/>
      <c r="EV368" s="61"/>
      <c r="EX368" s="67"/>
      <c r="EZ368" s="61"/>
      <c r="FB368" s="50"/>
      <c r="FC368" s="51"/>
      <c r="FD368" s="52"/>
      <c r="FF368" s="70"/>
      <c r="FG368" s="51"/>
      <c r="FJ368" s="7"/>
      <c r="FK368" s="7"/>
      <c r="FL368" s="7"/>
      <c r="FM368" s="53"/>
      <c r="FO368" s="37"/>
      <c r="FP368" s="132"/>
      <c r="FQ368" s="134"/>
      <c r="FS368" s="67"/>
      <c r="FU368" s="61"/>
      <c r="FY368" s="7"/>
      <c r="FZ368" s="7"/>
      <c r="GA368" s="7"/>
      <c r="GB368" s="53"/>
      <c r="GD368" s="37"/>
      <c r="GF368" s="67"/>
      <c r="GH368" s="61"/>
      <c r="GJ368" s="50"/>
      <c r="GK368" s="51"/>
      <c r="GL368" s="52"/>
      <c r="GN368" s="70"/>
      <c r="GO368" s="51"/>
      <c r="GP368" s="125"/>
      <c r="GQ368" s="51"/>
      <c r="HE368" s="53"/>
    </row>
    <row r="369" spans="1:213" x14ac:dyDescent="0.25">
      <c r="A369" s="6">
        <v>90016281</v>
      </c>
      <c r="B369" s="6" t="s">
        <v>418</v>
      </c>
      <c r="C369" s="7"/>
      <c r="D369" s="7"/>
      <c r="E369" s="7"/>
      <c r="F369" s="53">
        <v>695535</v>
      </c>
      <c r="H369" s="37"/>
      <c r="I369" s="132"/>
      <c r="J369" s="61"/>
      <c r="K369" s="134"/>
      <c r="L369" s="134"/>
      <c r="M369" s="190"/>
      <c r="O369" s="67"/>
      <c r="Q369" s="61"/>
      <c r="S369" s="50"/>
      <c r="T369" s="51"/>
      <c r="U369" s="52">
        <v>0</v>
      </c>
      <c r="W369" s="50">
        <v>695535</v>
      </c>
      <c r="X369" s="52">
        <f t="shared" si="260"/>
        <v>57961.25</v>
      </c>
      <c r="Y369" s="51"/>
      <c r="AB369" s="7"/>
      <c r="AC369" s="7"/>
      <c r="AD369" s="7"/>
      <c r="AE369" s="53"/>
      <c r="AG369" s="37"/>
      <c r="AH369" s="132"/>
      <c r="AI369" s="61"/>
      <c r="AJ369" s="134"/>
      <c r="AK369" s="61"/>
      <c r="AM369" s="67"/>
      <c r="AO369" s="61"/>
      <c r="AQ369" s="50"/>
      <c r="AR369" s="51"/>
      <c r="AS369" s="52"/>
      <c r="AU369" s="70"/>
      <c r="AV369" s="51"/>
      <c r="AY369" s="7"/>
      <c r="AZ369" s="7"/>
      <c r="BA369" s="7"/>
      <c r="BB369" s="53"/>
      <c r="BD369" s="37"/>
      <c r="BE369" s="132"/>
      <c r="BF369" s="61"/>
      <c r="BG369" s="134"/>
      <c r="BH369" s="61"/>
      <c r="BJ369" s="67"/>
      <c r="BL369" s="61"/>
      <c r="BN369" s="50"/>
      <c r="BO369" s="51"/>
      <c r="BP369" s="52"/>
      <c r="BR369" s="70"/>
      <c r="BS369" s="51"/>
      <c r="BV369" s="7"/>
      <c r="BW369" s="7"/>
      <c r="BX369" s="7"/>
      <c r="BY369" s="53"/>
      <c r="CA369" s="37"/>
      <c r="CB369" s="132"/>
      <c r="CC369" s="61"/>
      <c r="CD369" s="134"/>
      <c r="CE369" s="61"/>
      <c r="CG369" s="67"/>
      <c r="CI369" s="61"/>
      <c r="CK369" s="50"/>
      <c r="CL369" s="51"/>
      <c r="CM369" s="52"/>
      <c r="CO369" s="70"/>
      <c r="CP369" s="51"/>
      <c r="CS369" s="7"/>
      <c r="CT369" s="7"/>
      <c r="CU369" s="7"/>
      <c r="CV369" s="53"/>
      <c r="CX369" s="37"/>
      <c r="CY369" s="132"/>
      <c r="CZ369" s="61"/>
      <c r="DA369" s="134"/>
      <c r="DB369" s="61"/>
      <c r="DD369" s="67"/>
      <c r="DF369" s="61"/>
      <c r="DH369" s="50"/>
      <c r="DI369" s="51"/>
      <c r="DJ369" s="52"/>
      <c r="DL369" s="70"/>
      <c r="DM369" s="51"/>
      <c r="DP369" s="7"/>
      <c r="DQ369" s="7"/>
      <c r="DR369" s="7"/>
      <c r="DS369" s="53"/>
      <c r="DU369" s="37"/>
      <c r="DV369" s="132"/>
      <c r="DW369" s="61"/>
      <c r="DX369" s="134"/>
      <c r="DY369" s="61"/>
      <c r="EA369" s="67"/>
      <c r="EC369" s="61"/>
      <c r="EE369" s="50"/>
      <c r="EF369" s="51"/>
      <c r="EG369" s="52"/>
      <c r="EI369" s="70"/>
      <c r="EJ369" s="51"/>
      <c r="EM369" s="7"/>
      <c r="EN369" s="7"/>
      <c r="EO369" s="7"/>
      <c r="EP369" s="53"/>
      <c r="ER369" s="37"/>
      <c r="ES369" s="132"/>
      <c r="ET369" s="61"/>
      <c r="EU369" s="134"/>
      <c r="EV369" s="61"/>
      <c r="EX369" s="67"/>
      <c r="EZ369" s="61"/>
      <c r="FB369" s="50"/>
      <c r="FC369" s="51"/>
      <c r="FD369" s="52"/>
      <c r="FF369" s="70"/>
      <c r="FG369" s="51"/>
      <c r="FJ369" s="7"/>
      <c r="FK369" s="7"/>
      <c r="FL369" s="7"/>
      <c r="FM369" s="53"/>
      <c r="FO369" s="37"/>
      <c r="FP369" s="132"/>
      <c r="FQ369" s="134"/>
      <c r="FS369" s="67"/>
      <c r="FU369" s="61"/>
      <c r="FY369" s="7"/>
      <c r="FZ369" s="7"/>
      <c r="GA369" s="7"/>
      <c r="GB369" s="53"/>
      <c r="GD369" s="37"/>
      <c r="GF369" s="67"/>
      <c r="GH369" s="61"/>
      <c r="GJ369" s="50"/>
      <c r="GK369" s="51"/>
      <c r="GL369" s="52"/>
      <c r="GN369" s="70"/>
      <c r="GO369" s="51"/>
      <c r="GP369" s="125"/>
      <c r="GQ369" s="51"/>
      <c r="HE369" s="53"/>
    </row>
    <row r="370" spans="1:213" x14ac:dyDescent="0.25">
      <c r="A370" s="6">
        <v>90024121</v>
      </c>
      <c r="B370" s="6" t="s">
        <v>419</v>
      </c>
      <c r="C370" s="7"/>
      <c r="D370" s="7"/>
      <c r="E370" s="7"/>
      <c r="F370" s="53">
        <v>299324</v>
      </c>
      <c r="H370" s="37"/>
      <c r="I370" s="132"/>
      <c r="J370" s="61"/>
      <c r="K370" s="134"/>
      <c r="L370" s="134"/>
      <c r="M370" s="190"/>
      <c r="O370" s="67"/>
      <c r="Q370" s="61"/>
      <c r="S370" s="50"/>
      <c r="T370" s="51"/>
      <c r="U370" s="52">
        <v>0</v>
      </c>
      <c r="W370" s="50">
        <v>299324</v>
      </c>
      <c r="X370" s="52">
        <f t="shared" si="260"/>
        <v>24943.666666666668</v>
      </c>
      <c r="Y370" s="51"/>
      <c r="AB370" s="7"/>
      <c r="AC370" s="7"/>
      <c r="AD370" s="7"/>
      <c r="AE370" s="53"/>
      <c r="AG370" s="37"/>
      <c r="AH370" s="132"/>
      <c r="AI370" s="61"/>
      <c r="AJ370" s="134"/>
      <c r="AK370" s="61"/>
      <c r="AM370" s="67"/>
      <c r="AO370" s="61"/>
      <c r="AQ370" s="50"/>
      <c r="AR370" s="51"/>
      <c r="AS370" s="52"/>
      <c r="AU370" s="70"/>
      <c r="AV370" s="51"/>
      <c r="AY370" s="7"/>
      <c r="AZ370" s="7"/>
      <c r="BA370" s="7"/>
      <c r="BB370" s="53"/>
      <c r="BD370" s="37"/>
      <c r="BE370" s="132"/>
      <c r="BF370" s="61"/>
      <c r="BG370" s="134"/>
      <c r="BH370" s="61"/>
      <c r="BJ370" s="67"/>
      <c r="BL370" s="61"/>
      <c r="BN370" s="50"/>
      <c r="BO370" s="51"/>
      <c r="BP370" s="52"/>
      <c r="BR370" s="70"/>
      <c r="BS370" s="51"/>
      <c r="BV370" s="7"/>
      <c r="BW370" s="7"/>
      <c r="BX370" s="7"/>
      <c r="BY370" s="53"/>
      <c r="CA370" s="37"/>
      <c r="CB370" s="132"/>
      <c r="CC370" s="61"/>
      <c r="CD370" s="134"/>
      <c r="CE370" s="61"/>
      <c r="CG370" s="67"/>
      <c r="CI370" s="61"/>
      <c r="CK370" s="50"/>
      <c r="CL370" s="51"/>
      <c r="CM370" s="52"/>
      <c r="CO370" s="70"/>
      <c r="CP370" s="51"/>
      <c r="CS370" s="7"/>
      <c r="CT370" s="7"/>
      <c r="CU370" s="7"/>
      <c r="CV370" s="53"/>
      <c r="CX370" s="37"/>
      <c r="CY370" s="132"/>
      <c r="CZ370" s="61"/>
      <c r="DA370" s="134"/>
      <c r="DB370" s="61"/>
      <c r="DD370" s="67"/>
      <c r="DF370" s="61"/>
      <c r="DH370" s="50"/>
      <c r="DI370" s="51"/>
      <c r="DJ370" s="52"/>
      <c r="DL370" s="70"/>
      <c r="DM370" s="51"/>
      <c r="DP370" s="7"/>
      <c r="DQ370" s="7"/>
      <c r="DR370" s="7"/>
      <c r="DS370" s="53"/>
      <c r="DU370" s="37"/>
      <c r="DV370" s="132"/>
      <c r="DW370" s="61"/>
      <c r="DX370" s="134"/>
      <c r="DY370" s="61"/>
      <c r="EA370" s="67"/>
      <c r="EC370" s="61"/>
      <c r="EE370" s="50"/>
      <c r="EF370" s="51"/>
      <c r="EG370" s="52"/>
      <c r="EI370" s="70"/>
      <c r="EJ370" s="51"/>
      <c r="EM370" s="7"/>
      <c r="EN370" s="7"/>
      <c r="EO370" s="7"/>
      <c r="EP370" s="53"/>
      <c r="ER370" s="37"/>
      <c r="ES370" s="132"/>
      <c r="ET370" s="61"/>
      <c r="EU370" s="134"/>
      <c r="EV370" s="61"/>
      <c r="EX370" s="67"/>
      <c r="EZ370" s="61"/>
      <c r="FB370" s="50"/>
      <c r="FC370" s="51"/>
      <c r="FD370" s="52"/>
      <c r="FF370" s="70"/>
      <c r="FG370" s="51"/>
      <c r="FJ370" s="7"/>
      <c r="FK370" s="7"/>
      <c r="FL370" s="7"/>
      <c r="FM370" s="53"/>
      <c r="FO370" s="37"/>
      <c r="FP370" s="132"/>
      <c r="FQ370" s="134"/>
      <c r="FS370" s="67"/>
      <c r="FU370" s="61"/>
      <c r="FY370" s="7"/>
      <c r="FZ370" s="7"/>
      <c r="GA370" s="7"/>
      <c r="GB370" s="53"/>
      <c r="GD370" s="37"/>
      <c r="GF370" s="67"/>
      <c r="GH370" s="61"/>
      <c r="GJ370" s="50"/>
      <c r="GK370" s="51"/>
      <c r="GL370" s="52"/>
      <c r="GN370" s="70"/>
      <c r="GO370" s="51"/>
      <c r="GP370" s="125"/>
      <c r="GQ370" s="51"/>
      <c r="HE370" s="53"/>
    </row>
    <row r="371" spans="1:213" x14ac:dyDescent="0.25">
      <c r="A371" s="6">
        <v>90000691</v>
      </c>
      <c r="B371" s="6" t="s">
        <v>420</v>
      </c>
      <c r="C371" s="7"/>
      <c r="D371" s="7"/>
      <c r="E371" s="7"/>
      <c r="F371" s="53">
        <v>493416</v>
      </c>
      <c r="H371" s="37"/>
      <c r="I371" s="132"/>
      <c r="J371" s="61"/>
      <c r="K371" s="134"/>
      <c r="L371" s="134"/>
      <c r="M371" s="190"/>
      <c r="O371" s="67"/>
      <c r="Q371" s="61"/>
      <c r="S371" s="50"/>
      <c r="T371" s="51"/>
      <c r="U371" s="52">
        <v>1909602.4950046563</v>
      </c>
      <c r="W371" s="50">
        <v>2403018.4950046563</v>
      </c>
      <c r="X371" s="52">
        <f t="shared" si="260"/>
        <v>200251.54125038802</v>
      </c>
      <c r="Y371" s="51"/>
      <c r="AB371" s="7"/>
      <c r="AC371" s="7"/>
      <c r="AD371" s="7"/>
      <c r="AE371" s="53"/>
      <c r="AG371" s="37"/>
      <c r="AH371" s="132"/>
      <c r="AI371" s="61"/>
      <c r="AJ371" s="134"/>
      <c r="AK371" s="61"/>
      <c r="AM371" s="67"/>
      <c r="AO371" s="61"/>
      <c r="AQ371" s="50"/>
      <c r="AR371" s="51"/>
      <c r="AS371" s="52"/>
      <c r="AU371" s="70"/>
      <c r="AV371" s="51"/>
      <c r="AY371" s="7"/>
      <c r="AZ371" s="7"/>
      <c r="BA371" s="7"/>
      <c r="BB371" s="53"/>
      <c r="BD371" s="37"/>
      <c r="BE371" s="132"/>
      <c r="BF371" s="61"/>
      <c r="BG371" s="134"/>
      <c r="BH371" s="61"/>
      <c r="BJ371" s="67"/>
      <c r="BL371" s="61"/>
      <c r="BN371" s="50"/>
      <c r="BO371" s="51"/>
      <c r="BP371" s="52"/>
      <c r="BR371" s="70"/>
      <c r="BS371" s="51"/>
      <c r="BV371" s="7"/>
      <c r="BW371" s="7"/>
      <c r="BX371" s="7"/>
      <c r="BY371" s="53"/>
      <c r="CA371" s="37"/>
      <c r="CB371" s="132"/>
      <c r="CC371" s="61"/>
      <c r="CD371" s="134"/>
      <c r="CE371" s="61"/>
      <c r="CG371" s="67"/>
      <c r="CI371" s="61"/>
      <c r="CK371" s="50"/>
      <c r="CL371" s="51"/>
      <c r="CM371" s="52"/>
      <c r="CO371" s="70"/>
      <c r="CP371" s="51"/>
      <c r="CS371" s="7"/>
      <c r="CT371" s="7"/>
      <c r="CU371" s="7"/>
      <c r="CV371" s="53"/>
      <c r="CX371" s="37"/>
      <c r="CY371" s="132"/>
      <c r="CZ371" s="61"/>
      <c r="DA371" s="134"/>
      <c r="DB371" s="61"/>
      <c r="DD371" s="67"/>
      <c r="DF371" s="61"/>
      <c r="DH371" s="50"/>
      <c r="DI371" s="51"/>
      <c r="DJ371" s="52"/>
      <c r="DL371" s="70"/>
      <c r="DM371" s="51"/>
      <c r="DP371" s="7"/>
      <c r="DQ371" s="7"/>
      <c r="DR371" s="7"/>
      <c r="DS371" s="53"/>
      <c r="DU371" s="37"/>
      <c r="DV371" s="132"/>
      <c r="DW371" s="61"/>
      <c r="DX371" s="134"/>
      <c r="DY371" s="61"/>
      <c r="EA371" s="67"/>
      <c r="EC371" s="61"/>
      <c r="EE371" s="50"/>
      <c r="EF371" s="51"/>
      <c r="EG371" s="52"/>
      <c r="EI371" s="70"/>
      <c r="EJ371" s="51"/>
      <c r="EM371" s="7"/>
      <c r="EN371" s="7"/>
      <c r="EO371" s="7"/>
      <c r="EP371" s="53"/>
      <c r="ER371" s="37"/>
      <c r="ES371" s="132"/>
      <c r="ET371" s="61"/>
      <c r="EU371" s="134"/>
      <c r="EV371" s="61"/>
      <c r="EX371" s="67"/>
      <c r="EZ371" s="61"/>
      <c r="FB371" s="50"/>
      <c r="FC371" s="51"/>
      <c r="FD371" s="52"/>
      <c r="FF371" s="70"/>
      <c r="FG371" s="51"/>
      <c r="FJ371" s="7"/>
      <c r="FK371" s="7"/>
      <c r="FL371" s="7"/>
      <c r="FM371" s="53"/>
      <c r="FO371" s="37"/>
      <c r="FP371" s="132"/>
      <c r="FQ371" s="134"/>
      <c r="FS371" s="67"/>
      <c r="FU371" s="61"/>
      <c r="FY371" s="7"/>
      <c r="FZ371" s="7"/>
      <c r="GA371" s="7"/>
      <c r="GB371" s="53"/>
      <c r="GD371" s="37"/>
      <c r="GF371" s="67"/>
      <c r="GH371" s="61"/>
      <c r="GJ371" s="50"/>
      <c r="GK371" s="51"/>
      <c r="GL371" s="52"/>
      <c r="GN371" s="70"/>
      <c r="GO371" s="51"/>
      <c r="GP371" s="125"/>
      <c r="GQ371" s="51"/>
      <c r="HE371" s="53"/>
    </row>
    <row r="372" spans="1:213" x14ac:dyDescent="0.25">
      <c r="A372" s="6">
        <v>90016261</v>
      </c>
      <c r="B372" s="6" t="s">
        <v>421</v>
      </c>
      <c r="C372" s="7"/>
      <c r="D372" s="7"/>
      <c r="E372" s="7"/>
      <c r="F372" s="53">
        <v>483581</v>
      </c>
      <c r="H372" s="37"/>
      <c r="I372" s="132"/>
      <c r="J372" s="61"/>
      <c r="K372" s="134"/>
      <c r="L372" s="134"/>
      <c r="M372" s="190"/>
      <c r="O372" s="67"/>
      <c r="Q372" s="61"/>
      <c r="S372" s="50"/>
      <c r="T372" s="51"/>
      <c r="U372" s="52">
        <v>0</v>
      </c>
      <c r="W372" s="50">
        <v>483581</v>
      </c>
      <c r="X372" s="52">
        <f t="shared" si="260"/>
        <v>40298.416666666664</v>
      </c>
      <c r="Y372" s="51"/>
      <c r="AB372" s="7"/>
      <c r="AC372" s="7"/>
      <c r="AD372" s="7"/>
      <c r="AE372" s="53"/>
      <c r="AG372" s="37"/>
      <c r="AH372" s="132"/>
      <c r="AI372" s="61"/>
      <c r="AJ372" s="134"/>
      <c r="AK372" s="61"/>
      <c r="AM372" s="67"/>
      <c r="AO372" s="61"/>
      <c r="AQ372" s="50"/>
      <c r="AR372" s="51"/>
      <c r="AS372" s="52"/>
      <c r="AU372" s="70"/>
      <c r="AV372" s="51"/>
      <c r="AY372" s="7"/>
      <c r="AZ372" s="7"/>
      <c r="BA372" s="7"/>
      <c r="BB372" s="53"/>
      <c r="BD372" s="37"/>
      <c r="BE372" s="132"/>
      <c r="BF372" s="61"/>
      <c r="BG372" s="134"/>
      <c r="BH372" s="61"/>
      <c r="BJ372" s="67"/>
      <c r="BL372" s="61"/>
      <c r="BN372" s="50"/>
      <c r="BO372" s="51"/>
      <c r="BP372" s="52"/>
      <c r="BR372" s="70"/>
      <c r="BS372" s="51"/>
      <c r="BV372" s="7"/>
      <c r="BW372" s="7"/>
      <c r="BX372" s="7"/>
      <c r="BY372" s="53"/>
      <c r="CA372" s="37"/>
      <c r="CB372" s="132"/>
      <c r="CC372" s="61"/>
      <c r="CD372" s="134"/>
      <c r="CE372" s="61"/>
      <c r="CG372" s="67"/>
      <c r="CI372" s="61"/>
      <c r="CK372" s="50"/>
      <c r="CL372" s="51"/>
      <c r="CM372" s="52"/>
      <c r="CO372" s="70"/>
      <c r="CP372" s="51"/>
      <c r="CS372" s="7"/>
      <c r="CT372" s="7"/>
      <c r="CU372" s="7"/>
      <c r="CV372" s="53"/>
      <c r="CX372" s="37"/>
      <c r="CY372" s="132"/>
      <c r="CZ372" s="61"/>
      <c r="DA372" s="134"/>
      <c r="DB372" s="61"/>
      <c r="DD372" s="67"/>
      <c r="DF372" s="61"/>
      <c r="DH372" s="50"/>
      <c r="DI372" s="51"/>
      <c r="DJ372" s="52"/>
      <c r="DL372" s="70"/>
      <c r="DM372" s="51"/>
      <c r="DP372" s="7"/>
      <c r="DQ372" s="7"/>
      <c r="DR372" s="7"/>
      <c r="DS372" s="53"/>
      <c r="DU372" s="37"/>
      <c r="DV372" s="132"/>
      <c r="DW372" s="61"/>
      <c r="DX372" s="134"/>
      <c r="DY372" s="61"/>
      <c r="EA372" s="67"/>
      <c r="EC372" s="61"/>
      <c r="EE372" s="50"/>
      <c r="EF372" s="51"/>
      <c r="EG372" s="52"/>
      <c r="EI372" s="70"/>
      <c r="EJ372" s="51"/>
      <c r="EM372" s="7"/>
      <c r="EN372" s="7"/>
      <c r="EO372" s="7"/>
      <c r="EP372" s="53"/>
      <c r="ER372" s="37"/>
      <c r="ES372" s="132"/>
      <c r="ET372" s="61"/>
      <c r="EU372" s="134"/>
      <c r="EV372" s="61"/>
      <c r="EX372" s="67"/>
      <c r="EZ372" s="61"/>
      <c r="FB372" s="50"/>
      <c r="FC372" s="51"/>
      <c r="FD372" s="52"/>
      <c r="FF372" s="70"/>
      <c r="FG372" s="51"/>
      <c r="FJ372" s="7"/>
      <c r="FK372" s="7"/>
      <c r="FL372" s="7"/>
      <c r="FM372" s="53"/>
      <c r="FO372" s="37"/>
      <c r="FP372" s="132"/>
      <c r="FQ372" s="134"/>
      <c r="FS372" s="67"/>
      <c r="FU372" s="61"/>
      <c r="FY372" s="7"/>
      <c r="FZ372" s="7"/>
      <c r="GA372" s="7"/>
      <c r="GB372" s="53"/>
      <c r="GD372" s="37"/>
      <c r="GF372" s="67"/>
      <c r="GH372" s="61"/>
      <c r="GJ372" s="50"/>
      <c r="GK372" s="51"/>
      <c r="GL372" s="52"/>
      <c r="GN372" s="70"/>
      <c r="GO372" s="51"/>
      <c r="GP372" s="125"/>
      <c r="GQ372" s="51"/>
      <c r="HE372" s="53"/>
    </row>
    <row r="373" spans="1:213" x14ac:dyDescent="0.25">
      <c r="A373" s="6">
        <v>90082611</v>
      </c>
      <c r="B373" s="6" t="s">
        <v>422</v>
      </c>
      <c r="C373" s="7"/>
      <c r="D373" s="7"/>
      <c r="E373" s="7"/>
      <c r="F373" s="53">
        <v>89775</v>
      </c>
      <c r="H373" s="37"/>
      <c r="I373" s="132"/>
      <c r="J373" s="61"/>
      <c r="K373" s="134"/>
      <c r="L373" s="134"/>
      <c r="M373" s="190"/>
      <c r="O373" s="67"/>
      <c r="Q373" s="61"/>
      <c r="S373" s="50"/>
      <c r="T373" s="51"/>
      <c r="U373" s="52">
        <v>0</v>
      </c>
      <c r="W373" s="50">
        <v>89775</v>
      </c>
      <c r="X373" s="52">
        <f t="shared" si="260"/>
        <v>7481.25</v>
      </c>
      <c r="Y373" s="51"/>
      <c r="AB373" s="7"/>
      <c r="AC373" s="7"/>
      <c r="AD373" s="7"/>
      <c r="AE373" s="53"/>
      <c r="AG373" s="37"/>
      <c r="AH373" s="132"/>
      <c r="AI373" s="61"/>
      <c r="AJ373" s="134"/>
      <c r="AK373" s="61"/>
      <c r="AM373" s="67"/>
      <c r="AO373" s="61"/>
      <c r="AQ373" s="50"/>
      <c r="AR373" s="51"/>
      <c r="AS373" s="52"/>
      <c r="AU373" s="70"/>
      <c r="AV373" s="51"/>
      <c r="AY373" s="7"/>
      <c r="AZ373" s="7"/>
      <c r="BA373" s="7"/>
      <c r="BB373" s="53"/>
      <c r="BD373" s="37"/>
      <c r="BE373" s="132"/>
      <c r="BF373" s="61"/>
      <c r="BG373" s="134"/>
      <c r="BH373" s="61"/>
      <c r="BJ373" s="67"/>
      <c r="BL373" s="61"/>
      <c r="BN373" s="50"/>
      <c r="BO373" s="51"/>
      <c r="BP373" s="52"/>
      <c r="BR373" s="70"/>
      <c r="BS373" s="51"/>
      <c r="BV373" s="7"/>
      <c r="BW373" s="7"/>
      <c r="BX373" s="7"/>
      <c r="BY373" s="53"/>
      <c r="CA373" s="37"/>
      <c r="CB373" s="132"/>
      <c r="CC373" s="61"/>
      <c r="CD373" s="134"/>
      <c r="CE373" s="61"/>
      <c r="CG373" s="67"/>
      <c r="CI373" s="61"/>
      <c r="CK373" s="50"/>
      <c r="CL373" s="51"/>
      <c r="CM373" s="52"/>
      <c r="CO373" s="70"/>
      <c r="CP373" s="51"/>
      <c r="CS373" s="7"/>
      <c r="CT373" s="7"/>
      <c r="CU373" s="7"/>
      <c r="CV373" s="53"/>
      <c r="CX373" s="37"/>
      <c r="CY373" s="132"/>
      <c r="CZ373" s="61"/>
      <c r="DA373" s="134"/>
      <c r="DB373" s="61"/>
      <c r="DD373" s="67"/>
      <c r="DF373" s="61"/>
      <c r="DH373" s="50"/>
      <c r="DI373" s="51"/>
      <c r="DJ373" s="52"/>
      <c r="DL373" s="70"/>
      <c r="DM373" s="51"/>
      <c r="DP373" s="7"/>
      <c r="DQ373" s="7"/>
      <c r="DR373" s="7"/>
      <c r="DS373" s="53"/>
      <c r="DU373" s="37"/>
      <c r="DV373" s="132"/>
      <c r="DW373" s="61"/>
      <c r="DX373" s="134"/>
      <c r="DY373" s="61"/>
      <c r="EA373" s="67"/>
      <c r="EC373" s="61"/>
      <c r="EE373" s="50"/>
      <c r="EF373" s="51"/>
      <c r="EG373" s="52"/>
      <c r="EI373" s="70"/>
      <c r="EJ373" s="51"/>
      <c r="EM373" s="7"/>
      <c r="EN373" s="7"/>
      <c r="EO373" s="7"/>
      <c r="EP373" s="53"/>
      <c r="ER373" s="37"/>
      <c r="ES373" s="132"/>
      <c r="ET373" s="61"/>
      <c r="EU373" s="134"/>
      <c r="EV373" s="61"/>
      <c r="EX373" s="67"/>
      <c r="EZ373" s="61"/>
      <c r="FB373" s="50"/>
      <c r="FC373" s="51"/>
      <c r="FD373" s="52"/>
      <c r="FF373" s="70"/>
      <c r="FG373" s="51"/>
      <c r="FJ373" s="7"/>
      <c r="FK373" s="7"/>
      <c r="FL373" s="7"/>
      <c r="FM373" s="53"/>
      <c r="FO373" s="37"/>
      <c r="FP373" s="132"/>
      <c r="FQ373" s="134"/>
      <c r="FS373" s="67"/>
      <c r="FU373" s="61"/>
      <c r="FY373" s="7"/>
      <c r="FZ373" s="7"/>
      <c r="GA373" s="7"/>
      <c r="GB373" s="53"/>
      <c r="GD373" s="37"/>
      <c r="GF373" s="67"/>
      <c r="GH373" s="61"/>
      <c r="GJ373" s="50"/>
      <c r="GK373" s="51"/>
      <c r="GL373" s="52"/>
      <c r="GN373" s="70"/>
      <c r="GO373" s="51"/>
      <c r="GP373" s="125"/>
      <c r="GQ373" s="51"/>
      <c r="HE373" s="53"/>
    </row>
    <row r="374" spans="1:213" x14ac:dyDescent="0.25">
      <c r="A374" s="6">
        <v>90080021</v>
      </c>
      <c r="B374" s="6" t="s">
        <v>423</v>
      </c>
      <c r="C374" s="7"/>
      <c r="D374" s="7"/>
      <c r="E374" s="7"/>
      <c r="F374" s="53">
        <v>371722</v>
      </c>
      <c r="H374" s="37"/>
      <c r="I374" s="132"/>
      <c r="J374" s="61"/>
      <c r="K374" s="134"/>
      <c r="L374" s="134"/>
      <c r="M374" s="190"/>
      <c r="O374" s="67"/>
      <c r="Q374" s="61"/>
      <c r="S374" s="50"/>
      <c r="T374" s="51"/>
      <c r="U374" s="52">
        <v>0</v>
      </c>
      <c r="W374" s="50">
        <v>371722</v>
      </c>
      <c r="X374" s="52">
        <f t="shared" si="260"/>
        <v>30976.833333333332</v>
      </c>
      <c r="Y374" s="51"/>
      <c r="AB374" s="7"/>
      <c r="AC374" s="7"/>
      <c r="AD374" s="7"/>
      <c r="AE374" s="53"/>
      <c r="AG374" s="37"/>
      <c r="AH374" s="132"/>
      <c r="AI374" s="61"/>
      <c r="AJ374" s="134"/>
      <c r="AK374" s="61"/>
      <c r="AM374" s="67"/>
      <c r="AO374" s="61"/>
      <c r="AQ374" s="50"/>
      <c r="AR374" s="51"/>
      <c r="AS374" s="52"/>
      <c r="AU374" s="70"/>
      <c r="AV374" s="51"/>
      <c r="AY374" s="7"/>
      <c r="AZ374" s="7"/>
      <c r="BA374" s="7"/>
      <c r="BB374" s="53"/>
      <c r="BD374" s="37"/>
      <c r="BE374" s="132"/>
      <c r="BF374" s="61"/>
      <c r="BG374" s="134"/>
      <c r="BH374" s="61"/>
      <c r="BJ374" s="67"/>
      <c r="BL374" s="61"/>
      <c r="BN374" s="50"/>
      <c r="BO374" s="51"/>
      <c r="BP374" s="52"/>
      <c r="BR374" s="70"/>
      <c r="BS374" s="51"/>
      <c r="BV374" s="7"/>
      <c r="BW374" s="7"/>
      <c r="BX374" s="7"/>
      <c r="BY374" s="53"/>
      <c r="CA374" s="37"/>
      <c r="CB374" s="132"/>
      <c r="CC374" s="61"/>
      <c r="CD374" s="134"/>
      <c r="CE374" s="61"/>
      <c r="CG374" s="67"/>
      <c r="CI374" s="61"/>
      <c r="CK374" s="50"/>
      <c r="CL374" s="51"/>
      <c r="CM374" s="52"/>
      <c r="CO374" s="70"/>
      <c r="CP374" s="51"/>
      <c r="CS374" s="7"/>
      <c r="CT374" s="7"/>
      <c r="CU374" s="7"/>
      <c r="CV374" s="53"/>
      <c r="CX374" s="37"/>
      <c r="CY374" s="132"/>
      <c r="CZ374" s="61"/>
      <c r="DA374" s="134"/>
      <c r="DB374" s="61"/>
      <c r="DD374" s="67"/>
      <c r="DF374" s="61"/>
      <c r="DH374" s="50"/>
      <c r="DI374" s="51"/>
      <c r="DJ374" s="52"/>
      <c r="DL374" s="70"/>
      <c r="DM374" s="51"/>
      <c r="DP374" s="7"/>
      <c r="DQ374" s="7"/>
      <c r="DR374" s="7"/>
      <c r="DS374" s="53"/>
      <c r="DU374" s="37"/>
      <c r="DV374" s="132"/>
      <c r="DW374" s="61"/>
      <c r="DX374" s="134"/>
      <c r="DY374" s="61"/>
      <c r="EA374" s="67"/>
      <c r="EC374" s="61"/>
      <c r="EE374" s="50"/>
      <c r="EF374" s="51"/>
      <c r="EG374" s="52"/>
      <c r="EI374" s="70"/>
      <c r="EJ374" s="51"/>
      <c r="EM374" s="7"/>
      <c r="EN374" s="7"/>
      <c r="EO374" s="7"/>
      <c r="EP374" s="53"/>
      <c r="ER374" s="37"/>
      <c r="ES374" s="132"/>
      <c r="ET374" s="61"/>
      <c r="EU374" s="134"/>
      <c r="EV374" s="61"/>
      <c r="EX374" s="67"/>
      <c r="EZ374" s="61"/>
      <c r="FB374" s="50"/>
      <c r="FC374" s="51"/>
      <c r="FD374" s="52"/>
      <c r="FF374" s="70"/>
      <c r="FG374" s="51"/>
      <c r="FJ374" s="7"/>
      <c r="FK374" s="7"/>
      <c r="FL374" s="7"/>
      <c r="FM374" s="53"/>
      <c r="FO374" s="37"/>
      <c r="FP374" s="132"/>
      <c r="FQ374" s="134"/>
      <c r="FS374" s="67"/>
      <c r="FU374" s="61"/>
      <c r="FY374" s="7"/>
      <c r="FZ374" s="7"/>
      <c r="GA374" s="7"/>
      <c r="GB374" s="53"/>
      <c r="GD374" s="37"/>
      <c r="GF374" s="67"/>
      <c r="GH374" s="61"/>
      <c r="GJ374" s="50"/>
      <c r="GK374" s="51"/>
      <c r="GL374" s="52"/>
      <c r="GN374" s="70"/>
      <c r="GO374" s="51"/>
      <c r="GP374" s="125"/>
      <c r="GQ374" s="51"/>
      <c r="HE374" s="53"/>
    </row>
    <row r="375" spans="1:213" x14ac:dyDescent="0.25">
      <c r="A375" s="6">
        <v>90081311</v>
      </c>
      <c r="B375" s="6" t="s">
        <v>430</v>
      </c>
      <c r="C375" s="7"/>
      <c r="D375" s="7"/>
      <c r="E375" s="7"/>
      <c r="F375" s="53">
        <v>118587</v>
      </c>
      <c r="H375" s="37"/>
      <c r="I375" s="132"/>
      <c r="J375" s="61"/>
      <c r="K375" s="134"/>
      <c r="L375" s="134"/>
      <c r="M375" s="190"/>
      <c r="O375" s="67"/>
      <c r="Q375" s="61"/>
      <c r="S375" s="50"/>
      <c r="T375" s="51"/>
      <c r="U375" s="52">
        <v>0</v>
      </c>
      <c r="W375" s="50">
        <v>118587</v>
      </c>
      <c r="X375" s="52">
        <f t="shared" si="260"/>
        <v>9882.25</v>
      </c>
      <c r="Y375" s="51"/>
      <c r="AB375" s="7"/>
      <c r="AC375" s="7"/>
      <c r="AD375" s="7"/>
      <c r="AE375" s="53"/>
      <c r="AG375" s="37"/>
      <c r="AH375" s="132"/>
      <c r="AI375" s="61"/>
      <c r="AJ375" s="134"/>
      <c r="AK375" s="61"/>
      <c r="AM375" s="67"/>
      <c r="AO375" s="61"/>
      <c r="AQ375" s="50"/>
      <c r="AR375" s="51"/>
      <c r="AS375" s="52"/>
      <c r="AU375" s="70"/>
      <c r="AV375" s="51"/>
      <c r="AY375" s="7"/>
      <c r="AZ375" s="7"/>
      <c r="BA375" s="7"/>
      <c r="BB375" s="53"/>
      <c r="BD375" s="37"/>
      <c r="BE375" s="132"/>
      <c r="BF375" s="61"/>
      <c r="BG375" s="134"/>
      <c r="BH375" s="61"/>
      <c r="BJ375" s="67"/>
      <c r="BL375" s="61"/>
      <c r="BN375" s="50"/>
      <c r="BO375" s="51"/>
      <c r="BP375" s="52"/>
      <c r="BR375" s="70"/>
      <c r="BS375" s="51"/>
      <c r="BV375" s="7"/>
      <c r="BW375" s="7"/>
      <c r="BX375" s="7"/>
      <c r="BY375" s="53"/>
      <c r="CA375" s="37"/>
      <c r="CB375" s="132"/>
      <c r="CC375" s="61"/>
      <c r="CD375" s="134"/>
      <c r="CE375" s="61"/>
      <c r="CG375" s="67"/>
      <c r="CI375" s="61"/>
      <c r="CK375" s="50"/>
      <c r="CL375" s="51"/>
      <c r="CM375" s="52"/>
      <c r="CO375" s="70"/>
      <c r="CP375" s="51"/>
      <c r="CS375" s="7"/>
      <c r="CT375" s="7"/>
      <c r="CU375" s="7"/>
      <c r="CV375" s="53"/>
      <c r="CX375" s="37"/>
      <c r="CY375" s="132"/>
      <c r="CZ375" s="61"/>
      <c r="DA375" s="134"/>
      <c r="DB375" s="61"/>
      <c r="DD375" s="67"/>
      <c r="DF375" s="61"/>
      <c r="DH375" s="50"/>
      <c r="DI375" s="51"/>
      <c r="DJ375" s="52"/>
      <c r="DL375" s="70"/>
      <c r="DM375" s="51"/>
      <c r="DP375" s="7"/>
      <c r="DQ375" s="7"/>
      <c r="DR375" s="7"/>
      <c r="DS375" s="53"/>
      <c r="DU375" s="37"/>
      <c r="DV375" s="132"/>
      <c r="DW375" s="61"/>
      <c r="DX375" s="134"/>
      <c r="DY375" s="61"/>
      <c r="EA375" s="67"/>
      <c r="EC375" s="61"/>
      <c r="EE375" s="50"/>
      <c r="EF375" s="51"/>
      <c r="EG375" s="52"/>
      <c r="EI375" s="70"/>
      <c r="EJ375" s="51"/>
      <c r="EM375" s="7"/>
      <c r="EN375" s="7"/>
      <c r="EO375" s="7"/>
      <c r="EP375" s="53"/>
      <c r="ER375" s="37"/>
      <c r="ES375" s="132"/>
      <c r="ET375" s="61"/>
      <c r="EU375" s="134"/>
      <c r="EV375" s="61"/>
      <c r="EX375" s="67"/>
      <c r="EZ375" s="61"/>
      <c r="FB375" s="50"/>
      <c r="FC375" s="51"/>
      <c r="FD375" s="52"/>
      <c r="FF375" s="70"/>
      <c r="FG375" s="51"/>
      <c r="FJ375" s="7"/>
      <c r="FK375" s="7"/>
      <c r="FL375" s="7"/>
      <c r="FM375" s="53"/>
      <c r="FO375" s="37"/>
      <c r="FP375" s="132"/>
      <c r="FQ375" s="134"/>
      <c r="FS375" s="67"/>
      <c r="FU375" s="61"/>
      <c r="FY375" s="7"/>
      <c r="FZ375" s="7"/>
      <c r="GA375" s="7"/>
      <c r="GB375" s="53"/>
      <c r="GD375" s="37"/>
      <c r="GF375" s="67"/>
      <c r="GH375" s="61"/>
      <c r="GJ375" s="50"/>
      <c r="GK375" s="51"/>
      <c r="GL375" s="52"/>
      <c r="GN375" s="70"/>
      <c r="GO375" s="51"/>
      <c r="GP375" s="125"/>
      <c r="GQ375" s="51"/>
      <c r="HE375" s="53"/>
    </row>
    <row r="376" spans="1:213" x14ac:dyDescent="0.25">
      <c r="A376" s="6">
        <v>90016291</v>
      </c>
      <c r="B376" s="6" t="s">
        <v>424</v>
      </c>
      <c r="C376" s="7"/>
      <c r="D376" s="7"/>
      <c r="E376" s="7"/>
      <c r="F376" s="53">
        <v>1415124</v>
      </c>
      <c r="H376" s="37"/>
      <c r="I376" s="132"/>
      <c r="J376" s="61"/>
      <c r="K376" s="134"/>
      <c r="L376" s="134"/>
      <c r="M376" s="190"/>
      <c r="O376" s="67"/>
      <c r="Q376" s="61"/>
      <c r="S376" s="50"/>
      <c r="T376" s="51"/>
      <c r="U376" s="52">
        <v>0</v>
      </c>
      <c r="W376" s="50">
        <v>1415124</v>
      </c>
      <c r="X376" s="52">
        <f t="shared" si="260"/>
        <v>117927</v>
      </c>
      <c r="Y376" s="51"/>
      <c r="AB376" s="7"/>
      <c r="AC376" s="7"/>
      <c r="AD376" s="7"/>
      <c r="AE376" s="53"/>
      <c r="AG376" s="37"/>
      <c r="AH376" s="132"/>
      <c r="AI376" s="61"/>
      <c r="AJ376" s="134"/>
      <c r="AK376" s="61"/>
      <c r="AM376" s="67"/>
      <c r="AO376" s="61"/>
      <c r="AQ376" s="50"/>
      <c r="AR376" s="51"/>
      <c r="AS376" s="52"/>
      <c r="AU376" s="70"/>
      <c r="AV376" s="51"/>
      <c r="AY376" s="7"/>
      <c r="AZ376" s="7"/>
      <c r="BA376" s="7"/>
      <c r="BB376" s="53"/>
      <c r="BD376" s="37"/>
      <c r="BE376" s="132"/>
      <c r="BF376" s="61"/>
      <c r="BG376" s="134"/>
      <c r="BH376" s="61"/>
      <c r="BJ376" s="67"/>
      <c r="BL376" s="61"/>
      <c r="BN376" s="50"/>
      <c r="BO376" s="51"/>
      <c r="BP376" s="52"/>
      <c r="BR376" s="70"/>
      <c r="BS376" s="51"/>
      <c r="BV376" s="7"/>
      <c r="BW376" s="7"/>
      <c r="BX376" s="7"/>
      <c r="BY376" s="53"/>
      <c r="CA376" s="37"/>
      <c r="CB376" s="132"/>
      <c r="CC376" s="61"/>
      <c r="CD376" s="134"/>
      <c r="CE376" s="61"/>
      <c r="CG376" s="67"/>
      <c r="CI376" s="61"/>
      <c r="CK376" s="50"/>
      <c r="CL376" s="51"/>
      <c r="CM376" s="52"/>
      <c r="CO376" s="70"/>
      <c r="CP376" s="51"/>
      <c r="CS376" s="7"/>
      <c r="CT376" s="7"/>
      <c r="CU376" s="7"/>
      <c r="CV376" s="53"/>
      <c r="CX376" s="37"/>
      <c r="CY376" s="132"/>
      <c r="CZ376" s="61"/>
      <c r="DA376" s="134"/>
      <c r="DB376" s="61"/>
      <c r="DD376" s="67"/>
      <c r="DF376" s="61"/>
      <c r="DH376" s="50"/>
      <c r="DI376" s="51"/>
      <c r="DJ376" s="52"/>
      <c r="DL376" s="70"/>
      <c r="DM376" s="51"/>
      <c r="DP376" s="7"/>
      <c r="DQ376" s="7"/>
      <c r="DR376" s="7"/>
      <c r="DS376" s="53"/>
      <c r="DU376" s="37"/>
      <c r="DV376" s="132"/>
      <c r="DW376" s="61"/>
      <c r="DX376" s="134"/>
      <c r="DY376" s="61"/>
      <c r="EA376" s="67"/>
      <c r="EC376" s="61"/>
      <c r="EE376" s="50"/>
      <c r="EF376" s="51"/>
      <c r="EG376" s="52"/>
      <c r="EI376" s="70"/>
      <c r="EJ376" s="51"/>
      <c r="EM376" s="7"/>
      <c r="EN376" s="7"/>
      <c r="EO376" s="7"/>
      <c r="EP376" s="53"/>
      <c r="ER376" s="37"/>
      <c r="ES376" s="132"/>
      <c r="ET376" s="61"/>
      <c r="EU376" s="134"/>
      <c r="EV376" s="61"/>
      <c r="EX376" s="67"/>
      <c r="EZ376" s="61"/>
      <c r="FB376" s="50"/>
      <c r="FC376" s="51"/>
      <c r="FD376" s="52"/>
      <c r="FF376" s="70"/>
      <c r="FG376" s="51"/>
      <c r="FJ376" s="7"/>
      <c r="FK376" s="7"/>
      <c r="FL376" s="7"/>
      <c r="FM376" s="53"/>
      <c r="FO376" s="37"/>
      <c r="FP376" s="132"/>
      <c r="FQ376" s="134"/>
      <c r="FS376" s="67"/>
      <c r="FU376" s="61"/>
      <c r="FY376" s="7"/>
      <c r="FZ376" s="7"/>
      <c r="GA376" s="7"/>
      <c r="GB376" s="53"/>
      <c r="GD376" s="37"/>
      <c r="GF376" s="67"/>
      <c r="GH376" s="61"/>
      <c r="GJ376" s="50"/>
      <c r="GK376" s="51"/>
      <c r="GL376" s="52"/>
      <c r="GN376" s="70"/>
      <c r="GO376" s="51"/>
      <c r="GP376" s="125"/>
      <c r="GQ376" s="51"/>
      <c r="HE376" s="53"/>
    </row>
    <row r="377" spans="1:213" x14ac:dyDescent="0.25">
      <c r="A377" s="6">
        <v>90080111</v>
      </c>
      <c r="B377" s="6" t="s">
        <v>425</v>
      </c>
      <c r="C377" s="7"/>
      <c r="D377" s="7"/>
      <c r="E377" s="7"/>
      <c r="F377" s="53">
        <v>56470</v>
      </c>
      <c r="H377" s="37"/>
      <c r="I377" s="132"/>
      <c r="J377" s="61"/>
      <c r="K377" s="134"/>
      <c r="L377" s="134"/>
      <c r="M377" s="190"/>
      <c r="O377" s="67"/>
      <c r="Q377" s="61"/>
      <c r="S377" s="50"/>
      <c r="T377" s="51"/>
      <c r="U377" s="52">
        <v>0</v>
      </c>
      <c r="W377" s="50">
        <v>56470</v>
      </c>
      <c r="X377" s="52">
        <f t="shared" si="260"/>
        <v>4705.833333333333</v>
      </c>
      <c r="Y377" s="51"/>
      <c r="AB377" s="7"/>
      <c r="AC377" s="7"/>
      <c r="AD377" s="7"/>
      <c r="AE377" s="53"/>
      <c r="AG377" s="37"/>
      <c r="AH377" s="132"/>
      <c r="AI377" s="61"/>
      <c r="AJ377" s="134"/>
      <c r="AK377" s="61"/>
      <c r="AM377" s="67"/>
      <c r="AO377" s="61"/>
      <c r="AQ377" s="50"/>
      <c r="AR377" s="51"/>
      <c r="AS377" s="52"/>
      <c r="AU377" s="70"/>
      <c r="AV377" s="51"/>
      <c r="AY377" s="7"/>
      <c r="AZ377" s="7"/>
      <c r="BA377" s="7"/>
      <c r="BB377" s="53"/>
      <c r="BD377" s="37"/>
      <c r="BE377" s="132"/>
      <c r="BF377" s="61"/>
      <c r="BG377" s="134"/>
      <c r="BH377" s="61"/>
      <c r="BJ377" s="67"/>
      <c r="BL377" s="61"/>
      <c r="BN377" s="50"/>
      <c r="BO377" s="51"/>
      <c r="BP377" s="52"/>
      <c r="BR377" s="70"/>
      <c r="BS377" s="51"/>
      <c r="BV377" s="7"/>
      <c r="BW377" s="7"/>
      <c r="BX377" s="7"/>
      <c r="BY377" s="53"/>
      <c r="CA377" s="37"/>
      <c r="CB377" s="132"/>
      <c r="CC377" s="61"/>
      <c r="CD377" s="134"/>
      <c r="CE377" s="61"/>
      <c r="CG377" s="67"/>
      <c r="CI377" s="61"/>
      <c r="CK377" s="50"/>
      <c r="CL377" s="51"/>
      <c r="CM377" s="52"/>
      <c r="CO377" s="70"/>
      <c r="CP377" s="51"/>
      <c r="CS377" s="7"/>
      <c r="CT377" s="7"/>
      <c r="CU377" s="7"/>
      <c r="CV377" s="53"/>
      <c r="CX377" s="37"/>
      <c r="CY377" s="132"/>
      <c r="CZ377" s="61"/>
      <c r="DA377" s="134"/>
      <c r="DB377" s="61"/>
      <c r="DD377" s="67"/>
      <c r="DF377" s="61"/>
      <c r="DH377" s="50"/>
      <c r="DI377" s="51"/>
      <c r="DJ377" s="52"/>
      <c r="DL377" s="70"/>
      <c r="DM377" s="51"/>
      <c r="DP377" s="7"/>
      <c r="DQ377" s="7"/>
      <c r="DR377" s="7"/>
      <c r="DS377" s="53"/>
      <c r="DU377" s="37"/>
      <c r="DV377" s="132"/>
      <c r="DW377" s="61"/>
      <c r="DX377" s="134"/>
      <c r="DY377" s="61"/>
      <c r="EA377" s="67"/>
      <c r="EC377" s="61"/>
      <c r="EE377" s="50"/>
      <c r="EF377" s="51"/>
      <c r="EG377" s="52"/>
      <c r="EI377" s="70"/>
      <c r="EJ377" s="51"/>
      <c r="EM377" s="7"/>
      <c r="EN377" s="7"/>
      <c r="EO377" s="7"/>
      <c r="EP377" s="53"/>
      <c r="ER377" s="37"/>
      <c r="ES377" s="132"/>
      <c r="ET377" s="61"/>
      <c r="EU377" s="134"/>
      <c r="EV377" s="61"/>
      <c r="EX377" s="67"/>
      <c r="EZ377" s="61"/>
      <c r="FB377" s="50"/>
      <c r="FC377" s="51"/>
      <c r="FD377" s="52"/>
      <c r="FF377" s="70"/>
      <c r="FG377" s="51"/>
      <c r="FJ377" s="7"/>
      <c r="FK377" s="7"/>
      <c r="FL377" s="7"/>
      <c r="FM377" s="53"/>
      <c r="FO377" s="37"/>
      <c r="FP377" s="132"/>
      <c r="FQ377" s="134"/>
      <c r="FS377" s="67"/>
      <c r="FU377" s="61"/>
      <c r="FY377" s="7"/>
      <c r="FZ377" s="7"/>
      <c r="GA377" s="7"/>
      <c r="GB377" s="53"/>
      <c r="GD377" s="37"/>
      <c r="GF377" s="67"/>
      <c r="GH377" s="61"/>
      <c r="GJ377" s="50"/>
      <c r="GK377" s="51"/>
      <c r="GL377" s="52"/>
      <c r="GN377" s="70"/>
      <c r="GO377" s="51"/>
      <c r="GP377" s="125"/>
      <c r="GQ377" s="51"/>
      <c r="HE377" s="53"/>
    </row>
    <row r="378" spans="1:213" x14ac:dyDescent="0.25">
      <c r="A378" s="6">
        <v>90053351</v>
      </c>
      <c r="B378" s="6" t="s">
        <v>426</v>
      </c>
      <c r="C378" s="7"/>
      <c r="D378" s="7"/>
      <c r="E378" s="7"/>
      <c r="F378" s="53">
        <v>275018</v>
      </c>
      <c r="H378" s="37"/>
      <c r="I378" s="132"/>
      <c r="J378" s="61"/>
      <c r="K378" s="134"/>
      <c r="L378" s="134"/>
      <c r="M378" s="190"/>
      <c r="O378" s="67"/>
      <c r="Q378" s="61"/>
      <c r="S378" s="50"/>
      <c r="T378" s="51"/>
      <c r="U378" s="52">
        <v>0</v>
      </c>
      <c r="W378" s="50">
        <v>275018</v>
      </c>
      <c r="X378" s="52">
        <f t="shared" si="260"/>
        <v>22918.166666666668</v>
      </c>
      <c r="Y378" s="51"/>
      <c r="AB378" s="7"/>
      <c r="AC378" s="7"/>
      <c r="AD378" s="7"/>
      <c r="AE378" s="53"/>
      <c r="AG378" s="37"/>
      <c r="AH378" s="132"/>
      <c r="AI378" s="61"/>
      <c r="AJ378" s="134"/>
      <c r="AK378" s="61"/>
      <c r="AM378" s="67"/>
      <c r="AO378" s="61"/>
      <c r="AQ378" s="50"/>
      <c r="AR378" s="51"/>
      <c r="AS378" s="52"/>
      <c r="AU378" s="70"/>
      <c r="AV378" s="51"/>
      <c r="AY378" s="7"/>
      <c r="AZ378" s="7"/>
      <c r="BA378" s="7"/>
      <c r="BB378" s="53"/>
      <c r="BD378" s="37"/>
      <c r="BE378" s="132"/>
      <c r="BF378" s="61"/>
      <c r="BG378" s="134"/>
      <c r="BH378" s="61"/>
      <c r="BJ378" s="67"/>
      <c r="BL378" s="61"/>
      <c r="BN378" s="50"/>
      <c r="BO378" s="51"/>
      <c r="BP378" s="52"/>
      <c r="BR378" s="70"/>
      <c r="BS378" s="51"/>
      <c r="BV378" s="7"/>
      <c r="BW378" s="7"/>
      <c r="BX378" s="7"/>
      <c r="BY378" s="53"/>
      <c r="CA378" s="37"/>
      <c r="CB378" s="132"/>
      <c r="CC378" s="61"/>
      <c r="CD378" s="134"/>
      <c r="CE378" s="61"/>
      <c r="CG378" s="67"/>
      <c r="CI378" s="61"/>
      <c r="CK378" s="50"/>
      <c r="CL378" s="51"/>
      <c r="CM378" s="52"/>
      <c r="CO378" s="70"/>
      <c r="CP378" s="51"/>
      <c r="CS378" s="7"/>
      <c r="CT378" s="7"/>
      <c r="CU378" s="7"/>
      <c r="CV378" s="53"/>
      <c r="CX378" s="37"/>
      <c r="CY378" s="132"/>
      <c r="CZ378" s="61"/>
      <c r="DA378" s="134"/>
      <c r="DB378" s="61"/>
      <c r="DD378" s="67"/>
      <c r="DF378" s="61"/>
      <c r="DH378" s="50"/>
      <c r="DI378" s="51"/>
      <c r="DJ378" s="52"/>
      <c r="DL378" s="70"/>
      <c r="DM378" s="51"/>
      <c r="DP378" s="7"/>
      <c r="DQ378" s="7"/>
      <c r="DR378" s="7"/>
      <c r="DS378" s="53"/>
      <c r="DU378" s="37"/>
      <c r="DV378" s="132"/>
      <c r="DW378" s="61"/>
      <c r="DX378" s="134"/>
      <c r="DY378" s="61"/>
      <c r="EA378" s="67"/>
      <c r="EC378" s="61"/>
      <c r="EE378" s="50"/>
      <c r="EF378" s="51"/>
      <c r="EG378" s="52"/>
      <c r="EI378" s="70"/>
      <c r="EJ378" s="51"/>
      <c r="EM378" s="7"/>
      <c r="EN378" s="7"/>
      <c r="EO378" s="7"/>
      <c r="EP378" s="53"/>
      <c r="ER378" s="37"/>
      <c r="ES378" s="132"/>
      <c r="ET378" s="61"/>
      <c r="EU378" s="134"/>
      <c r="EV378" s="61"/>
      <c r="EX378" s="67"/>
      <c r="EZ378" s="61"/>
      <c r="FB378" s="50"/>
      <c r="FC378" s="51"/>
      <c r="FD378" s="52"/>
      <c r="FF378" s="70"/>
      <c r="FG378" s="51"/>
      <c r="FJ378" s="7"/>
      <c r="FK378" s="7"/>
      <c r="FL378" s="7"/>
      <c r="FM378" s="53"/>
      <c r="FO378" s="37"/>
      <c r="FP378" s="132"/>
      <c r="FQ378" s="134"/>
      <c r="FS378" s="67"/>
      <c r="FU378" s="61"/>
      <c r="FY378" s="7"/>
      <c r="FZ378" s="7"/>
      <c r="GA378" s="7"/>
      <c r="GB378" s="53"/>
      <c r="GD378" s="37"/>
      <c r="GF378" s="67"/>
      <c r="GH378" s="61"/>
      <c r="GJ378" s="50"/>
      <c r="GK378" s="51"/>
      <c r="GL378" s="52"/>
      <c r="GN378" s="70"/>
      <c r="GO378" s="51"/>
      <c r="GP378" s="125"/>
      <c r="GQ378" s="51"/>
      <c r="HE378" s="53"/>
    </row>
    <row r="379" spans="1:213" x14ac:dyDescent="0.25">
      <c r="A379" s="6">
        <v>90020961</v>
      </c>
      <c r="B379" s="6" t="s">
        <v>427</v>
      </c>
      <c r="C379" s="7"/>
      <c r="D379" s="7"/>
      <c r="E379" s="7"/>
      <c r="F379" s="53">
        <v>413453</v>
      </c>
      <c r="H379" s="37"/>
      <c r="I379" s="132"/>
      <c r="J379" s="61"/>
      <c r="K379" s="134"/>
      <c r="L379" s="134"/>
      <c r="M379" s="190"/>
      <c r="O379" s="67"/>
      <c r="Q379" s="61"/>
      <c r="S379" s="50"/>
      <c r="T379" s="51"/>
      <c r="U379" s="52">
        <v>0</v>
      </c>
      <c r="W379" s="50">
        <v>413453</v>
      </c>
      <c r="X379" s="52">
        <f t="shared" si="260"/>
        <v>34454.416666666664</v>
      </c>
      <c r="Y379" s="51"/>
      <c r="AB379" s="7"/>
      <c r="AC379" s="7"/>
      <c r="AD379" s="7"/>
      <c r="AE379" s="53"/>
      <c r="AG379" s="37"/>
      <c r="AH379" s="132"/>
      <c r="AI379" s="61"/>
      <c r="AJ379" s="134"/>
      <c r="AK379" s="61"/>
      <c r="AM379" s="67"/>
      <c r="AO379" s="61"/>
      <c r="AQ379" s="50"/>
      <c r="AR379" s="51"/>
      <c r="AS379" s="52"/>
      <c r="AU379" s="70"/>
      <c r="AV379" s="51"/>
      <c r="AY379" s="7"/>
      <c r="AZ379" s="7"/>
      <c r="BA379" s="7"/>
      <c r="BB379" s="53"/>
      <c r="BD379" s="37"/>
      <c r="BE379" s="132"/>
      <c r="BF379" s="61"/>
      <c r="BG379" s="134"/>
      <c r="BH379" s="61"/>
      <c r="BJ379" s="67"/>
      <c r="BL379" s="61"/>
      <c r="BN379" s="50"/>
      <c r="BO379" s="51"/>
      <c r="BP379" s="52"/>
      <c r="BR379" s="70"/>
      <c r="BS379" s="51"/>
      <c r="BV379" s="7"/>
      <c r="BW379" s="7"/>
      <c r="BX379" s="7"/>
      <c r="BY379" s="53"/>
      <c r="CA379" s="37"/>
      <c r="CB379" s="132"/>
      <c r="CC379" s="61"/>
      <c r="CD379" s="134"/>
      <c r="CE379" s="61"/>
      <c r="CG379" s="67"/>
      <c r="CI379" s="61"/>
      <c r="CK379" s="50"/>
      <c r="CL379" s="51"/>
      <c r="CM379" s="52"/>
      <c r="CO379" s="70"/>
      <c r="CP379" s="51"/>
      <c r="CS379" s="7"/>
      <c r="CT379" s="7"/>
      <c r="CU379" s="7"/>
      <c r="CV379" s="53"/>
      <c r="CX379" s="37"/>
      <c r="CY379" s="132"/>
      <c r="CZ379" s="61"/>
      <c r="DA379" s="134"/>
      <c r="DB379" s="61"/>
      <c r="DD379" s="67"/>
      <c r="DF379" s="61"/>
      <c r="DH379" s="50"/>
      <c r="DI379" s="51"/>
      <c r="DJ379" s="52"/>
      <c r="DL379" s="70"/>
      <c r="DM379" s="51"/>
      <c r="DP379" s="7"/>
      <c r="DQ379" s="7"/>
      <c r="DR379" s="7"/>
      <c r="DS379" s="53"/>
      <c r="DU379" s="37"/>
      <c r="DV379" s="132"/>
      <c r="DW379" s="61"/>
      <c r="DX379" s="134"/>
      <c r="DY379" s="61"/>
      <c r="EA379" s="67"/>
      <c r="EC379" s="61"/>
      <c r="EE379" s="50"/>
      <c r="EF379" s="51"/>
      <c r="EG379" s="52"/>
      <c r="EI379" s="70"/>
      <c r="EJ379" s="51"/>
      <c r="EM379" s="7"/>
      <c r="EN379" s="7"/>
      <c r="EO379" s="7"/>
      <c r="EP379" s="53"/>
      <c r="ER379" s="37"/>
      <c r="ES379" s="132"/>
      <c r="ET379" s="61"/>
      <c r="EU379" s="134"/>
      <c r="EV379" s="61"/>
      <c r="EX379" s="67"/>
      <c r="EZ379" s="61"/>
      <c r="FB379" s="50"/>
      <c r="FC379" s="51"/>
      <c r="FD379" s="52"/>
      <c r="FF379" s="70"/>
      <c r="FG379" s="51"/>
      <c r="FJ379" s="7"/>
      <c r="FK379" s="7"/>
      <c r="FL379" s="7"/>
      <c r="FM379" s="53"/>
      <c r="FO379" s="37"/>
      <c r="FP379" s="132"/>
      <c r="FQ379" s="134"/>
      <c r="FS379" s="67"/>
      <c r="FU379" s="61"/>
      <c r="FY379" s="7"/>
      <c r="FZ379" s="7"/>
      <c r="GA379" s="7"/>
      <c r="GB379" s="53"/>
      <c r="GD379" s="37"/>
      <c r="GF379" s="67"/>
      <c r="GH379" s="61"/>
      <c r="GJ379" s="50"/>
      <c r="GK379" s="51"/>
      <c r="GL379" s="52"/>
      <c r="GN379" s="70"/>
      <c r="GO379" s="51"/>
      <c r="GP379" s="125"/>
      <c r="GQ379" s="51"/>
      <c r="HE379" s="53"/>
    </row>
    <row r="380" spans="1:213" x14ac:dyDescent="0.25">
      <c r="A380" s="6">
        <v>90014551</v>
      </c>
      <c r="B380" s="6" t="s">
        <v>428</v>
      </c>
      <c r="C380" s="7"/>
      <c r="D380" s="7"/>
      <c r="E380" s="7"/>
      <c r="F380" s="53">
        <v>2941606</v>
      </c>
      <c r="H380" s="37"/>
      <c r="I380" s="132"/>
      <c r="J380" s="61"/>
      <c r="K380" s="134"/>
      <c r="L380" s="134"/>
      <c r="M380" s="190"/>
      <c r="O380" s="67"/>
      <c r="Q380" s="61"/>
      <c r="S380" s="50"/>
      <c r="T380" s="51"/>
      <c r="U380" s="52">
        <v>0</v>
      </c>
      <c r="W380" s="50">
        <v>2941606</v>
      </c>
      <c r="X380" s="52">
        <f t="shared" si="260"/>
        <v>245133.83333333334</v>
      </c>
      <c r="Y380" s="51"/>
      <c r="AB380" s="7"/>
      <c r="AC380" s="7"/>
      <c r="AD380" s="7"/>
      <c r="AE380" s="53"/>
      <c r="AG380" s="37"/>
      <c r="AH380" s="132"/>
      <c r="AI380" s="61"/>
      <c r="AJ380" s="134"/>
      <c r="AK380" s="61"/>
      <c r="AM380" s="67"/>
      <c r="AO380" s="61"/>
      <c r="AQ380" s="50"/>
      <c r="AR380" s="51"/>
      <c r="AS380" s="52"/>
      <c r="AU380" s="70"/>
      <c r="AV380" s="51"/>
      <c r="AY380" s="7"/>
      <c r="AZ380" s="7"/>
      <c r="BA380" s="7"/>
      <c r="BB380" s="53"/>
      <c r="BD380" s="37"/>
      <c r="BE380" s="132"/>
      <c r="BF380" s="61"/>
      <c r="BG380" s="134"/>
      <c r="BH380" s="61"/>
      <c r="BJ380" s="67"/>
      <c r="BL380" s="61"/>
      <c r="BN380" s="50"/>
      <c r="BO380" s="51"/>
      <c r="BP380" s="52"/>
      <c r="BR380" s="70"/>
      <c r="BS380" s="51"/>
      <c r="BV380" s="7"/>
      <c r="BW380" s="7"/>
      <c r="BX380" s="7"/>
      <c r="BY380" s="53"/>
      <c r="CA380" s="37"/>
      <c r="CB380" s="132"/>
      <c r="CC380" s="61"/>
      <c r="CD380" s="134"/>
      <c r="CE380" s="61"/>
      <c r="CG380" s="67"/>
      <c r="CI380" s="61"/>
      <c r="CK380" s="50"/>
      <c r="CL380" s="51"/>
      <c r="CM380" s="52"/>
      <c r="CO380" s="70"/>
      <c r="CP380" s="51"/>
      <c r="CS380" s="7"/>
      <c r="CT380" s="7"/>
      <c r="CU380" s="7"/>
      <c r="CV380" s="53"/>
      <c r="CX380" s="37"/>
      <c r="CY380" s="132"/>
      <c r="CZ380" s="61"/>
      <c r="DA380" s="134"/>
      <c r="DB380" s="61"/>
      <c r="DD380" s="67"/>
      <c r="DF380" s="61"/>
      <c r="DH380" s="50"/>
      <c r="DI380" s="51"/>
      <c r="DJ380" s="52"/>
      <c r="DL380" s="70"/>
      <c r="DM380" s="51"/>
      <c r="DP380" s="7"/>
      <c r="DQ380" s="7"/>
      <c r="DR380" s="7"/>
      <c r="DS380" s="53"/>
      <c r="DU380" s="37"/>
      <c r="DV380" s="132"/>
      <c r="DW380" s="61"/>
      <c r="DX380" s="134"/>
      <c r="DY380" s="61"/>
      <c r="EA380" s="67"/>
      <c r="EC380" s="61"/>
      <c r="EE380" s="50"/>
      <c r="EF380" s="51"/>
      <c r="EG380" s="52"/>
      <c r="EI380" s="70"/>
      <c r="EJ380" s="51"/>
      <c r="EM380" s="7"/>
      <c r="EN380" s="7"/>
      <c r="EO380" s="7"/>
      <c r="EP380" s="53"/>
      <c r="ER380" s="37"/>
      <c r="ES380" s="132"/>
      <c r="ET380" s="61"/>
      <c r="EU380" s="134"/>
      <c r="EV380" s="61"/>
      <c r="EX380" s="67"/>
      <c r="EZ380" s="61"/>
      <c r="FB380" s="50"/>
      <c r="FC380" s="51"/>
      <c r="FD380" s="52"/>
      <c r="FF380" s="70"/>
      <c r="FG380" s="51"/>
      <c r="FJ380" s="7"/>
      <c r="FK380" s="7"/>
      <c r="FL380" s="7"/>
      <c r="FM380" s="53"/>
      <c r="FO380" s="37"/>
      <c r="FP380" s="132"/>
      <c r="FQ380" s="134"/>
      <c r="FS380" s="67"/>
      <c r="FU380" s="61"/>
      <c r="FY380" s="7"/>
      <c r="FZ380" s="7"/>
      <c r="GA380" s="7"/>
      <c r="GB380" s="53"/>
      <c r="GD380" s="37"/>
      <c r="GF380" s="67"/>
      <c r="GH380" s="61"/>
      <c r="GJ380" s="50"/>
      <c r="GK380" s="51"/>
      <c r="GL380" s="52"/>
      <c r="GN380" s="70"/>
      <c r="GO380" s="51"/>
      <c r="GP380" s="125"/>
      <c r="GQ380" s="51"/>
      <c r="HE380" s="53"/>
    </row>
    <row r="381" spans="1:213" x14ac:dyDescent="0.25">
      <c r="A381" s="6">
        <v>90053081</v>
      </c>
      <c r="B381" s="6" t="s">
        <v>429</v>
      </c>
      <c r="C381" s="7"/>
      <c r="D381" s="7"/>
      <c r="E381" s="7"/>
      <c r="F381" s="53">
        <v>102960</v>
      </c>
      <c r="H381" s="37"/>
      <c r="I381" s="132"/>
      <c r="J381" s="61"/>
      <c r="K381" s="134"/>
      <c r="L381" s="134"/>
      <c r="M381" s="190"/>
      <c r="O381" s="67"/>
      <c r="Q381" s="61"/>
      <c r="S381" s="50"/>
      <c r="T381" s="51"/>
      <c r="U381" s="52">
        <v>0</v>
      </c>
      <c r="W381" s="50">
        <v>102960</v>
      </c>
      <c r="X381" s="52">
        <f t="shared" si="260"/>
        <v>8580</v>
      </c>
      <c r="Y381" s="51"/>
      <c r="AB381" s="7"/>
      <c r="AC381" s="7"/>
      <c r="AD381" s="7"/>
      <c r="AE381" s="53"/>
      <c r="AG381" s="37"/>
      <c r="AH381" s="132"/>
      <c r="AI381" s="61"/>
      <c r="AJ381" s="134"/>
      <c r="AK381" s="61"/>
      <c r="AM381" s="67"/>
      <c r="AO381" s="61"/>
      <c r="AQ381" s="50"/>
      <c r="AR381" s="51"/>
      <c r="AS381" s="52"/>
      <c r="AU381" s="70"/>
      <c r="AV381" s="51"/>
      <c r="AY381" s="7"/>
      <c r="AZ381" s="7"/>
      <c r="BA381" s="7"/>
      <c r="BB381" s="53"/>
      <c r="BD381" s="37"/>
      <c r="BE381" s="132"/>
      <c r="BF381" s="61"/>
      <c r="BG381" s="134"/>
      <c r="BH381" s="61"/>
      <c r="BJ381" s="67"/>
      <c r="BL381" s="61"/>
      <c r="BN381" s="50"/>
      <c r="BO381" s="51"/>
      <c r="BP381" s="52"/>
      <c r="BR381" s="70"/>
      <c r="BS381" s="51"/>
      <c r="BV381" s="7"/>
      <c r="BW381" s="7"/>
      <c r="BX381" s="7"/>
      <c r="BY381" s="53"/>
      <c r="CA381" s="37"/>
      <c r="CB381" s="132"/>
      <c r="CC381" s="61"/>
      <c r="CD381" s="134"/>
      <c r="CE381" s="61"/>
      <c r="CG381" s="67"/>
      <c r="CI381" s="61"/>
      <c r="CK381" s="50"/>
      <c r="CL381" s="51"/>
      <c r="CM381" s="52"/>
      <c r="CO381" s="70"/>
      <c r="CP381" s="51"/>
      <c r="CS381" s="7"/>
      <c r="CT381" s="7"/>
      <c r="CU381" s="7"/>
      <c r="CV381" s="53"/>
      <c r="CX381" s="37"/>
      <c r="CY381" s="132"/>
      <c r="CZ381" s="61"/>
      <c r="DA381" s="134"/>
      <c r="DB381" s="61"/>
      <c r="DD381" s="67"/>
      <c r="DF381" s="61"/>
      <c r="DH381" s="50"/>
      <c r="DI381" s="51"/>
      <c r="DJ381" s="52"/>
      <c r="DL381" s="70"/>
      <c r="DM381" s="51"/>
      <c r="DP381" s="7"/>
      <c r="DQ381" s="7"/>
      <c r="DR381" s="7"/>
      <c r="DS381" s="53"/>
      <c r="DU381" s="37"/>
      <c r="DV381" s="132"/>
      <c r="DW381" s="61"/>
      <c r="DX381" s="134"/>
      <c r="DY381" s="61"/>
      <c r="EA381" s="67"/>
      <c r="EC381" s="61"/>
      <c r="EE381" s="50"/>
      <c r="EF381" s="51"/>
      <c r="EG381" s="52"/>
      <c r="EI381" s="70"/>
      <c r="EJ381" s="51"/>
      <c r="EM381" s="7"/>
      <c r="EN381" s="7"/>
      <c r="EO381" s="7"/>
      <c r="EP381" s="53"/>
      <c r="ER381" s="37"/>
      <c r="ES381" s="132"/>
      <c r="ET381" s="61"/>
      <c r="EU381" s="134"/>
      <c r="EV381" s="61"/>
      <c r="EX381" s="67"/>
      <c r="EZ381" s="61"/>
      <c r="FB381" s="50"/>
      <c r="FC381" s="51"/>
      <c r="FD381" s="52"/>
      <c r="FF381" s="70"/>
      <c r="FG381" s="51"/>
      <c r="FJ381" s="7"/>
      <c r="FK381" s="7"/>
      <c r="FL381" s="7"/>
      <c r="FM381" s="53"/>
      <c r="FO381" s="37"/>
      <c r="FP381" s="132"/>
      <c r="FQ381" s="134"/>
      <c r="FS381" s="67"/>
      <c r="FU381" s="61"/>
      <c r="FY381" s="7"/>
      <c r="FZ381" s="7"/>
      <c r="GA381" s="7"/>
      <c r="GB381" s="53"/>
      <c r="GD381" s="37"/>
      <c r="GF381" s="67"/>
      <c r="GH381" s="61"/>
      <c r="GJ381" s="50"/>
      <c r="GK381" s="51"/>
      <c r="GL381" s="52"/>
      <c r="GN381" s="70"/>
      <c r="GO381" s="51"/>
      <c r="GP381" s="125"/>
      <c r="GQ381" s="51"/>
      <c r="HE381" s="53"/>
    </row>
    <row r="382" spans="1:213" x14ac:dyDescent="0.25">
      <c r="A382" s="6">
        <v>90037822</v>
      </c>
      <c r="B382" s="6" t="s">
        <v>818</v>
      </c>
      <c r="C382" s="7"/>
      <c r="D382" s="7"/>
      <c r="E382" s="7"/>
      <c r="F382" s="53">
        <v>0</v>
      </c>
      <c r="H382" s="37"/>
      <c r="I382" s="132"/>
      <c r="J382" s="61"/>
      <c r="K382" s="134"/>
      <c r="L382" s="134"/>
      <c r="M382" s="190"/>
      <c r="O382" s="67"/>
      <c r="Q382" s="61"/>
      <c r="S382" s="50"/>
      <c r="T382" s="51"/>
      <c r="U382" s="52">
        <v>1359451.717892</v>
      </c>
      <c r="W382" s="50">
        <v>1359451.717892</v>
      </c>
      <c r="X382" s="52">
        <f t="shared" si="260"/>
        <v>113287.64315766667</v>
      </c>
      <c r="Y382" s="51"/>
      <c r="AB382" s="7"/>
      <c r="AC382" s="7"/>
      <c r="AD382" s="7"/>
      <c r="AE382" s="53"/>
      <c r="AG382" s="37"/>
      <c r="AH382" s="132"/>
      <c r="AI382" s="61"/>
      <c r="AJ382" s="134"/>
      <c r="AK382" s="61"/>
      <c r="AM382" s="67"/>
      <c r="AO382" s="61"/>
      <c r="AQ382" s="50"/>
      <c r="AR382" s="51"/>
      <c r="AS382" s="52"/>
      <c r="AU382" s="70"/>
      <c r="AV382" s="51"/>
      <c r="AY382" s="7"/>
      <c r="AZ382" s="7"/>
      <c r="BA382" s="7"/>
      <c r="BB382" s="53"/>
      <c r="BD382" s="37"/>
      <c r="BE382" s="132"/>
      <c r="BF382" s="61"/>
      <c r="BG382" s="134"/>
      <c r="BH382" s="61"/>
      <c r="BJ382" s="67"/>
      <c r="BL382" s="61"/>
      <c r="BN382" s="50"/>
      <c r="BO382" s="51"/>
      <c r="BP382" s="52"/>
      <c r="BR382" s="70"/>
      <c r="BS382" s="51"/>
      <c r="BV382" s="7"/>
      <c r="BW382" s="7"/>
      <c r="BX382" s="7"/>
      <c r="BY382" s="53"/>
      <c r="CA382" s="37"/>
      <c r="CB382" s="132"/>
      <c r="CC382" s="61"/>
      <c r="CD382" s="134"/>
      <c r="CE382" s="61"/>
      <c r="CG382" s="67"/>
      <c r="CI382" s="61"/>
      <c r="CK382" s="50"/>
      <c r="CL382" s="51"/>
      <c r="CM382" s="52"/>
      <c r="CO382" s="70"/>
      <c r="CP382" s="51"/>
      <c r="CS382" s="7"/>
      <c r="CT382" s="7"/>
      <c r="CU382" s="7"/>
      <c r="CV382" s="53"/>
      <c r="CX382" s="37"/>
      <c r="CY382" s="132"/>
      <c r="CZ382" s="61"/>
      <c r="DA382" s="134"/>
      <c r="DB382" s="61"/>
      <c r="DD382" s="67"/>
      <c r="DF382" s="61"/>
      <c r="DH382" s="50"/>
      <c r="DI382" s="51"/>
      <c r="DJ382" s="52"/>
      <c r="DL382" s="70"/>
      <c r="DM382" s="51"/>
      <c r="DP382" s="7"/>
      <c r="DQ382" s="7"/>
      <c r="DR382" s="7"/>
      <c r="DS382" s="53"/>
      <c r="DU382" s="37"/>
      <c r="DV382" s="132"/>
      <c r="DW382" s="61"/>
      <c r="DX382" s="134"/>
      <c r="DY382" s="61"/>
      <c r="EA382" s="67"/>
      <c r="EC382" s="61"/>
      <c r="EE382" s="50"/>
      <c r="EF382" s="51"/>
      <c r="EG382" s="52"/>
      <c r="EI382" s="70"/>
      <c r="EJ382" s="51"/>
      <c r="EM382" s="7"/>
      <c r="EN382" s="7"/>
      <c r="EO382" s="7"/>
      <c r="EP382" s="53"/>
      <c r="ER382" s="37"/>
      <c r="ES382" s="132"/>
      <c r="ET382" s="61"/>
      <c r="EU382" s="134"/>
      <c r="EV382" s="61"/>
      <c r="EX382" s="67"/>
      <c r="EZ382" s="61"/>
      <c r="FB382" s="50"/>
      <c r="FC382" s="51"/>
      <c r="FD382" s="52"/>
      <c r="FF382" s="70"/>
      <c r="FG382" s="51"/>
      <c r="FJ382" s="7"/>
      <c r="FK382" s="7"/>
      <c r="FL382" s="7"/>
      <c r="FM382" s="53"/>
      <c r="FO382" s="37"/>
      <c r="FP382" s="132"/>
      <c r="FQ382" s="134"/>
      <c r="FS382" s="67"/>
      <c r="FU382" s="61"/>
      <c r="FY382" s="7"/>
      <c r="FZ382" s="7"/>
      <c r="GA382" s="7"/>
      <c r="GB382" s="53"/>
      <c r="GD382" s="37"/>
      <c r="GF382" s="67"/>
      <c r="GH382" s="61"/>
      <c r="GJ382" s="50"/>
      <c r="GK382" s="51"/>
      <c r="GL382" s="52"/>
      <c r="GN382" s="70"/>
      <c r="GO382" s="51"/>
      <c r="GP382" s="125"/>
      <c r="GQ382" s="51"/>
      <c r="HE382" s="53"/>
    </row>
    <row r="383" spans="1:213" x14ac:dyDescent="0.25">
      <c r="A383" s="6">
        <v>90016301</v>
      </c>
      <c r="B383" s="6" t="s">
        <v>431</v>
      </c>
      <c r="C383" s="7"/>
      <c r="D383" s="7"/>
      <c r="E383" s="7"/>
      <c r="F383" s="53">
        <v>1666299</v>
      </c>
      <c r="H383" s="37"/>
      <c r="I383" s="132"/>
      <c r="J383" s="61"/>
      <c r="K383" s="134"/>
      <c r="L383" s="134"/>
      <c r="M383" s="190"/>
      <c r="O383" s="67"/>
      <c r="Q383" s="61"/>
      <c r="S383" s="50"/>
      <c r="T383" s="51"/>
      <c r="U383" s="52">
        <v>0</v>
      </c>
      <c r="W383" s="50">
        <v>1666299</v>
      </c>
      <c r="X383" s="52">
        <f t="shared" si="260"/>
        <v>138858.25</v>
      </c>
      <c r="Y383" s="51"/>
      <c r="AB383" s="7"/>
      <c r="AC383" s="7"/>
      <c r="AD383" s="7"/>
      <c r="AE383" s="53"/>
      <c r="AG383" s="37"/>
      <c r="AH383" s="132"/>
      <c r="AI383" s="61"/>
      <c r="AJ383" s="134"/>
      <c r="AK383" s="61"/>
      <c r="AM383" s="67"/>
      <c r="AO383" s="61"/>
      <c r="AQ383" s="50"/>
      <c r="AR383" s="51"/>
      <c r="AS383" s="52"/>
      <c r="AU383" s="70"/>
      <c r="AV383" s="51"/>
      <c r="AY383" s="7"/>
      <c r="AZ383" s="7"/>
      <c r="BA383" s="7"/>
      <c r="BB383" s="53"/>
      <c r="BD383" s="37"/>
      <c r="BE383" s="132"/>
      <c r="BF383" s="61"/>
      <c r="BG383" s="134"/>
      <c r="BH383" s="61"/>
      <c r="BJ383" s="67"/>
      <c r="BL383" s="61"/>
      <c r="BN383" s="50"/>
      <c r="BO383" s="51"/>
      <c r="BP383" s="52"/>
      <c r="BR383" s="70"/>
      <c r="BS383" s="51"/>
      <c r="BV383" s="7"/>
      <c r="BW383" s="7"/>
      <c r="BX383" s="7"/>
      <c r="BY383" s="53"/>
      <c r="CA383" s="37"/>
      <c r="CB383" s="132"/>
      <c r="CC383" s="61"/>
      <c r="CD383" s="134"/>
      <c r="CE383" s="61"/>
      <c r="CG383" s="67"/>
      <c r="CI383" s="61"/>
      <c r="CK383" s="50"/>
      <c r="CL383" s="51"/>
      <c r="CM383" s="52"/>
      <c r="CO383" s="70"/>
      <c r="CP383" s="51"/>
      <c r="CS383" s="7"/>
      <c r="CT383" s="7"/>
      <c r="CU383" s="7"/>
      <c r="CV383" s="53"/>
      <c r="CX383" s="37"/>
      <c r="CY383" s="132"/>
      <c r="CZ383" s="61"/>
      <c r="DA383" s="134"/>
      <c r="DB383" s="61"/>
      <c r="DD383" s="67"/>
      <c r="DF383" s="61"/>
      <c r="DH383" s="50"/>
      <c r="DI383" s="51"/>
      <c r="DJ383" s="52"/>
      <c r="DL383" s="70"/>
      <c r="DM383" s="51"/>
      <c r="DP383" s="7"/>
      <c r="DQ383" s="7"/>
      <c r="DR383" s="7"/>
      <c r="DS383" s="53"/>
      <c r="DU383" s="37"/>
      <c r="DV383" s="132"/>
      <c r="DW383" s="61"/>
      <c r="DX383" s="134"/>
      <c r="DY383" s="61"/>
      <c r="EA383" s="67"/>
      <c r="EC383" s="61"/>
      <c r="EE383" s="50"/>
      <c r="EF383" s="51"/>
      <c r="EG383" s="52"/>
      <c r="EI383" s="70"/>
      <c r="EJ383" s="51"/>
      <c r="EM383" s="7"/>
      <c r="EN383" s="7"/>
      <c r="EO383" s="7"/>
      <c r="EP383" s="53"/>
      <c r="ER383" s="37"/>
      <c r="ES383" s="132"/>
      <c r="ET383" s="61"/>
      <c r="EU383" s="134"/>
      <c r="EV383" s="61"/>
      <c r="EX383" s="67"/>
      <c r="EZ383" s="61"/>
      <c r="FB383" s="50"/>
      <c r="FC383" s="51"/>
      <c r="FD383" s="52"/>
      <c r="FF383" s="70"/>
      <c r="FG383" s="51"/>
      <c r="FJ383" s="7"/>
      <c r="FK383" s="7"/>
      <c r="FL383" s="7"/>
      <c r="FM383" s="53"/>
      <c r="FO383" s="37"/>
      <c r="FP383" s="132"/>
      <c r="FQ383" s="134"/>
      <c r="FS383" s="67"/>
      <c r="FU383" s="61"/>
      <c r="FY383" s="7"/>
      <c r="FZ383" s="7"/>
      <c r="GA383" s="7"/>
      <c r="GB383" s="53"/>
      <c r="GD383" s="37"/>
      <c r="GF383" s="67"/>
      <c r="GH383" s="61"/>
      <c r="GJ383" s="50"/>
      <c r="GK383" s="51"/>
      <c r="GL383" s="52"/>
      <c r="GN383" s="70"/>
      <c r="GO383" s="51"/>
      <c r="GP383" s="125"/>
      <c r="GQ383" s="51"/>
      <c r="HE383" s="53"/>
    </row>
    <row r="384" spans="1:213" x14ac:dyDescent="0.25">
      <c r="A384" s="6">
        <v>90031161</v>
      </c>
      <c r="B384" s="6" t="s">
        <v>819</v>
      </c>
      <c r="C384" s="7"/>
      <c r="D384" s="7"/>
      <c r="E384" s="7"/>
      <c r="F384" s="53">
        <v>0</v>
      </c>
      <c r="H384" s="37"/>
      <c r="I384" s="132"/>
      <c r="J384" s="61"/>
      <c r="K384" s="134"/>
      <c r="L384" s="134"/>
      <c r="M384" s="190"/>
      <c r="O384" s="67"/>
      <c r="Q384" s="61"/>
      <c r="S384" s="50"/>
      <c r="T384" s="51"/>
      <c r="U384" s="52">
        <v>717630.21339085139</v>
      </c>
      <c r="W384" s="50">
        <v>717630.21339085139</v>
      </c>
      <c r="X384" s="52">
        <f t="shared" si="260"/>
        <v>59802.517782570947</v>
      </c>
      <c r="Y384" s="51"/>
      <c r="AB384" s="7"/>
      <c r="AC384" s="7"/>
      <c r="AD384" s="7"/>
      <c r="AE384" s="53"/>
      <c r="AG384" s="37"/>
      <c r="AH384" s="132"/>
      <c r="AI384" s="61"/>
      <c r="AJ384" s="134"/>
      <c r="AK384" s="61"/>
      <c r="AM384" s="67"/>
      <c r="AO384" s="61"/>
      <c r="AQ384" s="50"/>
      <c r="AR384" s="51"/>
      <c r="AS384" s="52"/>
      <c r="AU384" s="70"/>
      <c r="AV384" s="51"/>
      <c r="AY384" s="7"/>
      <c r="AZ384" s="7"/>
      <c r="BA384" s="7"/>
      <c r="BB384" s="53"/>
      <c r="BD384" s="37"/>
      <c r="BE384" s="132"/>
      <c r="BF384" s="61"/>
      <c r="BG384" s="134"/>
      <c r="BH384" s="61"/>
      <c r="BJ384" s="67"/>
      <c r="BL384" s="61"/>
      <c r="BN384" s="50"/>
      <c r="BO384" s="51"/>
      <c r="BP384" s="52"/>
      <c r="BR384" s="70"/>
      <c r="BS384" s="51"/>
      <c r="BV384" s="7"/>
      <c r="BW384" s="7"/>
      <c r="BX384" s="7"/>
      <c r="BY384" s="53"/>
      <c r="CA384" s="37"/>
      <c r="CB384" s="132"/>
      <c r="CC384" s="61"/>
      <c r="CD384" s="134"/>
      <c r="CE384" s="61"/>
      <c r="CG384" s="67"/>
      <c r="CI384" s="61"/>
      <c r="CK384" s="50"/>
      <c r="CL384" s="51"/>
      <c r="CM384" s="52"/>
      <c r="CO384" s="70"/>
      <c r="CP384" s="51"/>
      <c r="CS384" s="7"/>
      <c r="CT384" s="7"/>
      <c r="CU384" s="7"/>
      <c r="CV384" s="53"/>
      <c r="CX384" s="37"/>
      <c r="CY384" s="132"/>
      <c r="CZ384" s="61"/>
      <c r="DA384" s="134"/>
      <c r="DB384" s="61"/>
      <c r="DD384" s="67"/>
      <c r="DF384" s="61"/>
      <c r="DH384" s="50"/>
      <c r="DI384" s="51"/>
      <c r="DJ384" s="52"/>
      <c r="DL384" s="70"/>
      <c r="DM384" s="51"/>
      <c r="DP384" s="7"/>
      <c r="DQ384" s="7"/>
      <c r="DR384" s="7"/>
      <c r="DS384" s="53"/>
      <c r="DU384" s="37"/>
      <c r="DV384" s="132"/>
      <c r="DW384" s="61"/>
      <c r="DX384" s="134"/>
      <c r="DY384" s="61"/>
      <c r="EA384" s="67"/>
      <c r="EC384" s="61"/>
      <c r="EE384" s="50"/>
      <c r="EF384" s="51"/>
      <c r="EG384" s="52"/>
      <c r="EI384" s="70"/>
      <c r="EJ384" s="51"/>
      <c r="EM384" s="7"/>
      <c r="EN384" s="7"/>
      <c r="EO384" s="7"/>
      <c r="EP384" s="53"/>
      <c r="ER384" s="37"/>
      <c r="ES384" s="132"/>
      <c r="ET384" s="61"/>
      <c r="EU384" s="134"/>
      <c r="EV384" s="61"/>
      <c r="EX384" s="67"/>
      <c r="EZ384" s="61"/>
      <c r="FB384" s="50"/>
      <c r="FC384" s="51"/>
      <c r="FD384" s="52"/>
      <c r="FF384" s="70"/>
      <c r="FG384" s="51"/>
      <c r="FJ384" s="7"/>
      <c r="FK384" s="7"/>
      <c r="FL384" s="7"/>
      <c r="FM384" s="53"/>
      <c r="FO384" s="37"/>
      <c r="FP384" s="132"/>
      <c r="FQ384" s="134"/>
      <c r="FS384" s="67"/>
      <c r="FU384" s="61"/>
      <c r="FY384" s="7"/>
      <c r="FZ384" s="7"/>
      <c r="GA384" s="7"/>
      <c r="GB384" s="53"/>
      <c r="GD384" s="37"/>
      <c r="GF384" s="67"/>
      <c r="GH384" s="61"/>
      <c r="GJ384" s="50"/>
      <c r="GK384" s="51"/>
      <c r="GL384" s="52"/>
      <c r="GN384" s="70"/>
      <c r="GO384" s="51"/>
      <c r="GP384" s="125"/>
      <c r="GQ384" s="51"/>
      <c r="HE384" s="53"/>
    </row>
    <row r="385" spans="1:213" x14ac:dyDescent="0.25">
      <c r="A385" s="6">
        <v>90036381</v>
      </c>
      <c r="B385" s="6" t="s">
        <v>820</v>
      </c>
      <c r="C385" s="7"/>
      <c r="D385" s="7"/>
      <c r="E385" s="7"/>
      <c r="F385" s="53">
        <v>0</v>
      </c>
      <c r="H385" s="37"/>
      <c r="I385" s="132"/>
      <c r="J385" s="61"/>
      <c r="K385" s="134"/>
      <c r="L385" s="134"/>
      <c r="M385" s="190"/>
      <c r="O385" s="67"/>
      <c r="Q385" s="61"/>
      <c r="S385" s="50"/>
      <c r="T385" s="51"/>
      <c r="U385" s="52">
        <v>1281933.7083457441</v>
      </c>
      <c r="W385" s="50">
        <v>1281933.7083457441</v>
      </c>
      <c r="X385" s="52">
        <f t="shared" si="260"/>
        <v>106827.809028812</v>
      </c>
      <c r="Y385" s="51"/>
      <c r="AB385" s="7"/>
      <c r="AC385" s="7"/>
      <c r="AD385" s="7"/>
      <c r="AE385" s="53"/>
      <c r="AG385" s="37"/>
      <c r="AH385" s="132"/>
      <c r="AI385" s="61"/>
      <c r="AJ385" s="134"/>
      <c r="AK385" s="61"/>
      <c r="AM385" s="67"/>
      <c r="AO385" s="61"/>
      <c r="AQ385" s="50"/>
      <c r="AR385" s="51"/>
      <c r="AS385" s="52"/>
      <c r="AU385" s="70"/>
      <c r="AV385" s="51"/>
      <c r="AY385" s="7"/>
      <c r="AZ385" s="7"/>
      <c r="BA385" s="7"/>
      <c r="BB385" s="53"/>
      <c r="BD385" s="37"/>
      <c r="BE385" s="132"/>
      <c r="BF385" s="61"/>
      <c r="BG385" s="134"/>
      <c r="BH385" s="61"/>
      <c r="BJ385" s="67"/>
      <c r="BL385" s="61"/>
      <c r="BN385" s="50"/>
      <c r="BO385" s="51"/>
      <c r="BP385" s="52"/>
      <c r="BR385" s="70"/>
      <c r="BS385" s="51"/>
      <c r="BV385" s="7"/>
      <c r="BW385" s="7"/>
      <c r="BX385" s="7"/>
      <c r="BY385" s="53"/>
      <c r="CA385" s="37"/>
      <c r="CB385" s="132"/>
      <c r="CC385" s="61"/>
      <c r="CD385" s="134"/>
      <c r="CE385" s="61"/>
      <c r="CG385" s="67"/>
      <c r="CI385" s="61"/>
      <c r="CK385" s="50"/>
      <c r="CL385" s="51"/>
      <c r="CM385" s="52"/>
      <c r="CO385" s="70"/>
      <c r="CP385" s="51"/>
      <c r="CS385" s="7"/>
      <c r="CT385" s="7"/>
      <c r="CU385" s="7"/>
      <c r="CV385" s="53"/>
      <c r="CX385" s="37"/>
      <c r="CY385" s="132"/>
      <c r="CZ385" s="61"/>
      <c r="DA385" s="134"/>
      <c r="DB385" s="61"/>
      <c r="DD385" s="67"/>
      <c r="DF385" s="61"/>
      <c r="DH385" s="50"/>
      <c r="DI385" s="51"/>
      <c r="DJ385" s="52"/>
      <c r="DL385" s="70"/>
      <c r="DM385" s="51"/>
      <c r="DP385" s="7"/>
      <c r="DQ385" s="7"/>
      <c r="DR385" s="7"/>
      <c r="DS385" s="53"/>
      <c r="DU385" s="37"/>
      <c r="DV385" s="132"/>
      <c r="DW385" s="61"/>
      <c r="DX385" s="134"/>
      <c r="DY385" s="61"/>
      <c r="EA385" s="67"/>
      <c r="EC385" s="61"/>
      <c r="EE385" s="50"/>
      <c r="EF385" s="51"/>
      <c r="EG385" s="52"/>
      <c r="EI385" s="70"/>
      <c r="EJ385" s="51"/>
      <c r="EM385" s="7"/>
      <c r="EN385" s="7"/>
      <c r="EO385" s="7"/>
      <c r="EP385" s="53"/>
      <c r="ER385" s="37"/>
      <c r="ES385" s="132"/>
      <c r="ET385" s="61"/>
      <c r="EU385" s="134"/>
      <c r="EV385" s="61"/>
      <c r="EX385" s="67"/>
      <c r="EZ385" s="61"/>
      <c r="FB385" s="50"/>
      <c r="FC385" s="51"/>
      <c r="FD385" s="52"/>
      <c r="FF385" s="70"/>
      <c r="FG385" s="51"/>
      <c r="FJ385" s="7"/>
      <c r="FK385" s="7"/>
      <c r="FL385" s="7"/>
      <c r="FM385" s="53"/>
      <c r="FO385" s="37"/>
      <c r="FP385" s="132"/>
      <c r="FQ385" s="134"/>
      <c r="FS385" s="67"/>
      <c r="FU385" s="61"/>
      <c r="FY385" s="7"/>
      <c r="FZ385" s="7"/>
      <c r="GA385" s="7"/>
      <c r="GB385" s="53"/>
      <c r="GD385" s="37"/>
      <c r="GF385" s="67"/>
      <c r="GH385" s="61"/>
      <c r="GJ385" s="50"/>
      <c r="GK385" s="51"/>
      <c r="GL385" s="52"/>
      <c r="GN385" s="70"/>
      <c r="GO385" s="51"/>
      <c r="GP385" s="125"/>
      <c r="GQ385" s="51"/>
      <c r="HE385" s="53"/>
    </row>
    <row r="386" spans="1:213" x14ac:dyDescent="0.25">
      <c r="A386" s="6">
        <v>90038611</v>
      </c>
      <c r="B386" s="6" t="s">
        <v>435</v>
      </c>
      <c r="C386" s="7"/>
      <c r="D386" s="7"/>
      <c r="E386" s="7"/>
      <c r="F386" s="53">
        <v>20556</v>
      </c>
      <c r="H386" s="37"/>
      <c r="I386" s="132"/>
      <c r="J386" s="61"/>
      <c r="K386" s="134"/>
      <c r="L386" s="134"/>
      <c r="M386" s="190"/>
      <c r="O386" s="67"/>
      <c r="Q386" s="61"/>
      <c r="S386" s="50"/>
      <c r="T386" s="51"/>
      <c r="U386" s="52">
        <v>242290.79010435118</v>
      </c>
      <c r="W386" s="50">
        <v>262846.79010435118</v>
      </c>
      <c r="X386" s="52">
        <f t="shared" si="260"/>
        <v>21903.8991753626</v>
      </c>
      <c r="Y386" s="51"/>
      <c r="AB386" s="7"/>
      <c r="AC386" s="7"/>
      <c r="AD386" s="7"/>
      <c r="AE386" s="53"/>
      <c r="AG386" s="37"/>
      <c r="AH386" s="132"/>
      <c r="AI386" s="61"/>
      <c r="AJ386" s="134"/>
      <c r="AK386" s="61"/>
      <c r="AM386" s="67"/>
      <c r="AO386" s="61"/>
      <c r="AQ386" s="50"/>
      <c r="AR386" s="51"/>
      <c r="AS386" s="52"/>
      <c r="AU386" s="70"/>
      <c r="AV386" s="51"/>
      <c r="AY386" s="7"/>
      <c r="AZ386" s="7"/>
      <c r="BA386" s="7"/>
      <c r="BB386" s="53"/>
      <c r="BD386" s="37"/>
      <c r="BE386" s="132"/>
      <c r="BF386" s="61"/>
      <c r="BG386" s="134"/>
      <c r="BH386" s="61"/>
      <c r="BJ386" s="67"/>
      <c r="BL386" s="61"/>
      <c r="BN386" s="50"/>
      <c r="BO386" s="51"/>
      <c r="BP386" s="52"/>
      <c r="BR386" s="70"/>
      <c r="BS386" s="51"/>
      <c r="BV386" s="7"/>
      <c r="BW386" s="7"/>
      <c r="BX386" s="7"/>
      <c r="BY386" s="53"/>
      <c r="CA386" s="37"/>
      <c r="CB386" s="132"/>
      <c r="CC386" s="61"/>
      <c r="CD386" s="134"/>
      <c r="CE386" s="61"/>
      <c r="CG386" s="67"/>
      <c r="CI386" s="61"/>
      <c r="CK386" s="50"/>
      <c r="CL386" s="51"/>
      <c r="CM386" s="52"/>
      <c r="CO386" s="70"/>
      <c r="CP386" s="51"/>
      <c r="CS386" s="7"/>
      <c r="CT386" s="7"/>
      <c r="CU386" s="7"/>
      <c r="CV386" s="53"/>
      <c r="CX386" s="37"/>
      <c r="CY386" s="132"/>
      <c r="CZ386" s="61"/>
      <c r="DA386" s="134"/>
      <c r="DB386" s="61"/>
      <c r="DD386" s="67"/>
      <c r="DF386" s="61"/>
      <c r="DH386" s="50"/>
      <c r="DI386" s="51"/>
      <c r="DJ386" s="52"/>
      <c r="DL386" s="70"/>
      <c r="DM386" s="51"/>
      <c r="DP386" s="7"/>
      <c r="DQ386" s="7"/>
      <c r="DR386" s="7"/>
      <c r="DS386" s="53"/>
      <c r="DU386" s="37"/>
      <c r="DV386" s="132"/>
      <c r="DW386" s="61"/>
      <c r="DX386" s="134"/>
      <c r="DY386" s="61"/>
      <c r="EA386" s="67"/>
      <c r="EC386" s="61"/>
      <c r="EE386" s="50"/>
      <c r="EF386" s="51"/>
      <c r="EG386" s="52"/>
      <c r="EI386" s="70"/>
      <c r="EJ386" s="51"/>
      <c r="EM386" s="7"/>
      <c r="EN386" s="7"/>
      <c r="EO386" s="7"/>
      <c r="EP386" s="53"/>
      <c r="ER386" s="37"/>
      <c r="ES386" s="132"/>
      <c r="ET386" s="61"/>
      <c r="EU386" s="134"/>
      <c r="EV386" s="61"/>
      <c r="EX386" s="67"/>
      <c r="EZ386" s="61"/>
      <c r="FB386" s="50"/>
      <c r="FC386" s="51"/>
      <c r="FD386" s="52"/>
      <c r="FF386" s="70"/>
      <c r="FG386" s="51"/>
      <c r="FJ386" s="7"/>
      <c r="FK386" s="7"/>
      <c r="FL386" s="7"/>
      <c r="FM386" s="53"/>
      <c r="FO386" s="37"/>
      <c r="FP386" s="132"/>
      <c r="FQ386" s="134"/>
      <c r="FS386" s="67"/>
      <c r="FU386" s="61"/>
      <c r="FY386" s="7"/>
      <c r="FZ386" s="7"/>
      <c r="GA386" s="7"/>
      <c r="GB386" s="53"/>
      <c r="GD386" s="37"/>
      <c r="GF386" s="67"/>
      <c r="GH386" s="61"/>
      <c r="GJ386" s="50"/>
      <c r="GK386" s="51"/>
      <c r="GL386" s="52"/>
      <c r="GN386" s="70"/>
      <c r="GO386" s="51"/>
      <c r="GP386" s="125"/>
      <c r="GQ386" s="51"/>
      <c r="HE386" s="53"/>
    </row>
    <row r="387" spans="1:213" x14ac:dyDescent="0.25">
      <c r="A387" s="6">
        <v>90000832</v>
      </c>
      <c r="B387" s="6" t="s">
        <v>821</v>
      </c>
      <c r="C387" s="7"/>
      <c r="D387" s="7"/>
      <c r="E387" s="7"/>
      <c r="F387" s="53">
        <v>0</v>
      </c>
      <c r="H387" s="37"/>
      <c r="I387" s="132"/>
      <c r="J387" s="61"/>
      <c r="K387" s="134"/>
      <c r="L387" s="134"/>
      <c r="M387" s="190"/>
      <c r="O387" s="67"/>
      <c r="Q387" s="61"/>
      <c r="S387" s="50"/>
      <c r="T387" s="51"/>
      <c r="U387" s="52">
        <v>3691543.5418752958</v>
      </c>
      <c r="W387" s="50">
        <v>3691543.5418752958</v>
      </c>
      <c r="X387" s="52">
        <f t="shared" si="260"/>
        <v>307628.628489608</v>
      </c>
      <c r="Y387" s="51"/>
      <c r="AB387" s="7"/>
      <c r="AC387" s="7"/>
      <c r="AD387" s="7"/>
      <c r="AE387" s="53"/>
      <c r="AG387" s="37"/>
      <c r="AH387" s="132"/>
      <c r="AI387" s="61"/>
      <c r="AJ387" s="134"/>
      <c r="AK387" s="61"/>
      <c r="AM387" s="67"/>
      <c r="AO387" s="61"/>
      <c r="AQ387" s="50"/>
      <c r="AR387" s="51"/>
      <c r="AS387" s="52"/>
      <c r="AU387" s="70"/>
      <c r="AV387" s="51"/>
      <c r="AY387" s="7"/>
      <c r="AZ387" s="7"/>
      <c r="BA387" s="7"/>
      <c r="BB387" s="53"/>
      <c r="BD387" s="37"/>
      <c r="BE387" s="132"/>
      <c r="BF387" s="61"/>
      <c r="BG387" s="134"/>
      <c r="BH387" s="61"/>
      <c r="BJ387" s="67"/>
      <c r="BL387" s="61"/>
      <c r="BN387" s="50"/>
      <c r="BO387" s="51"/>
      <c r="BP387" s="52"/>
      <c r="BR387" s="70"/>
      <c r="BS387" s="51"/>
      <c r="BV387" s="7"/>
      <c r="BW387" s="7"/>
      <c r="BX387" s="7"/>
      <c r="BY387" s="53"/>
      <c r="CA387" s="37"/>
      <c r="CB387" s="132"/>
      <c r="CC387" s="61"/>
      <c r="CD387" s="134"/>
      <c r="CE387" s="61"/>
      <c r="CG387" s="67"/>
      <c r="CI387" s="61"/>
      <c r="CK387" s="50"/>
      <c r="CL387" s="51"/>
      <c r="CM387" s="52"/>
      <c r="CO387" s="70"/>
      <c r="CP387" s="51"/>
      <c r="CS387" s="7"/>
      <c r="CT387" s="7"/>
      <c r="CU387" s="7"/>
      <c r="CV387" s="53"/>
      <c r="CX387" s="37"/>
      <c r="CY387" s="132"/>
      <c r="CZ387" s="61"/>
      <c r="DA387" s="134"/>
      <c r="DB387" s="61"/>
      <c r="DD387" s="67"/>
      <c r="DF387" s="61"/>
      <c r="DH387" s="50"/>
      <c r="DI387" s="51"/>
      <c r="DJ387" s="52"/>
      <c r="DL387" s="70"/>
      <c r="DM387" s="51"/>
      <c r="DP387" s="7"/>
      <c r="DQ387" s="7"/>
      <c r="DR387" s="7"/>
      <c r="DS387" s="53"/>
      <c r="DU387" s="37"/>
      <c r="DV387" s="132"/>
      <c r="DW387" s="61"/>
      <c r="DX387" s="134"/>
      <c r="DY387" s="61"/>
      <c r="EA387" s="67"/>
      <c r="EC387" s="61"/>
      <c r="EE387" s="50"/>
      <c r="EF387" s="51"/>
      <c r="EG387" s="52"/>
      <c r="EI387" s="70"/>
      <c r="EJ387" s="51"/>
      <c r="EM387" s="7"/>
      <c r="EN387" s="7"/>
      <c r="EO387" s="7"/>
      <c r="EP387" s="53"/>
      <c r="ER387" s="37"/>
      <c r="ES387" s="132"/>
      <c r="ET387" s="61"/>
      <c r="EU387" s="134"/>
      <c r="EV387" s="61"/>
      <c r="EX387" s="67"/>
      <c r="EZ387" s="61"/>
      <c r="FB387" s="50"/>
      <c r="FC387" s="51"/>
      <c r="FD387" s="52"/>
      <c r="FF387" s="70"/>
      <c r="FG387" s="51"/>
      <c r="FJ387" s="7"/>
      <c r="FK387" s="7"/>
      <c r="FL387" s="7"/>
      <c r="FM387" s="53"/>
      <c r="FO387" s="37"/>
      <c r="FP387" s="132"/>
      <c r="FQ387" s="134"/>
      <c r="FS387" s="67"/>
      <c r="FU387" s="61"/>
      <c r="FY387" s="7"/>
      <c r="FZ387" s="7"/>
      <c r="GA387" s="7"/>
      <c r="GB387" s="53"/>
      <c r="GD387" s="37"/>
      <c r="GF387" s="67"/>
      <c r="GH387" s="61"/>
      <c r="GJ387" s="50"/>
      <c r="GK387" s="51"/>
      <c r="GL387" s="52"/>
      <c r="GN387" s="70"/>
      <c r="GO387" s="51"/>
      <c r="GP387" s="125"/>
      <c r="GQ387" s="51"/>
      <c r="HE387" s="53"/>
    </row>
    <row r="388" spans="1:213" x14ac:dyDescent="0.25">
      <c r="A388" s="6">
        <v>90000842</v>
      </c>
      <c r="B388" s="6" t="s">
        <v>822</v>
      </c>
      <c r="C388" s="7"/>
      <c r="D388" s="7"/>
      <c r="E388" s="7"/>
      <c r="F388" s="53">
        <v>0</v>
      </c>
      <c r="H388" s="37"/>
      <c r="I388" s="132"/>
      <c r="J388" s="61"/>
      <c r="K388" s="134"/>
      <c r="L388" s="134"/>
      <c r="M388" s="190"/>
      <c r="O388" s="67"/>
      <c r="Q388" s="61"/>
      <c r="S388" s="50"/>
      <c r="T388" s="51"/>
      <c r="U388" s="52">
        <v>4795265.0007699989</v>
      </c>
      <c r="W388" s="50">
        <v>4795265.0007699989</v>
      </c>
      <c r="X388" s="52">
        <f t="shared" si="260"/>
        <v>399605.41673083324</v>
      </c>
      <c r="Y388" s="51"/>
      <c r="AB388" s="7"/>
      <c r="AC388" s="7"/>
      <c r="AD388" s="7"/>
      <c r="AE388" s="53"/>
      <c r="AG388" s="37"/>
      <c r="AH388" s="132"/>
      <c r="AI388" s="61"/>
      <c r="AJ388" s="134"/>
      <c r="AK388" s="61"/>
      <c r="AM388" s="67"/>
      <c r="AO388" s="61"/>
      <c r="AQ388" s="50"/>
      <c r="AR388" s="51"/>
      <c r="AS388" s="52"/>
      <c r="AU388" s="70"/>
      <c r="AV388" s="51"/>
      <c r="AY388" s="7"/>
      <c r="AZ388" s="7"/>
      <c r="BA388" s="7"/>
      <c r="BB388" s="53"/>
      <c r="BD388" s="37"/>
      <c r="BE388" s="132"/>
      <c r="BF388" s="61"/>
      <c r="BG388" s="134"/>
      <c r="BH388" s="61"/>
      <c r="BJ388" s="67"/>
      <c r="BL388" s="61"/>
      <c r="BN388" s="50"/>
      <c r="BO388" s="51"/>
      <c r="BP388" s="52"/>
      <c r="BR388" s="70"/>
      <c r="BS388" s="51"/>
      <c r="BV388" s="7"/>
      <c r="BW388" s="7"/>
      <c r="BX388" s="7"/>
      <c r="BY388" s="53"/>
      <c r="CA388" s="37"/>
      <c r="CB388" s="132"/>
      <c r="CC388" s="61"/>
      <c r="CD388" s="134"/>
      <c r="CE388" s="61"/>
      <c r="CG388" s="67"/>
      <c r="CI388" s="61"/>
      <c r="CK388" s="50"/>
      <c r="CL388" s="51"/>
      <c r="CM388" s="52"/>
      <c r="CO388" s="70"/>
      <c r="CP388" s="51"/>
      <c r="CS388" s="7"/>
      <c r="CT388" s="7"/>
      <c r="CU388" s="7"/>
      <c r="CV388" s="53"/>
      <c r="CX388" s="37"/>
      <c r="CY388" s="132"/>
      <c r="CZ388" s="61"/>
      <c r="DA388" s="134"/>
      <c r="DB388" s="61"/>
      <c r="DD388" s="67"/>
      <c r="DF388" s="61"/>
      <c r="DH388" s="50"/>
      <c r="DI388" s="51"/>
      <c r="DJ388" s="52"/>
      <c r="DL388" s="70"/>
      <c r="DM388" s="51"/>
      <c r="DP388" s="7"/>
      <c r="DQ388" s="7"/>
      <c r="DR388" s="7"/>
      <c r="DS388" s="53"/>
      <c r="DU388" s="37"/>
      <c r="DV388" s="132"/>
      <c r="DW388" s="61"/>
      <c r="DX388" s="134"/>
      <c r="DY388" s="61"/>
      <c r="EA388" s="67"/>
      <c r="EC388" s="61"/>
      <c r="EE388" s="50"/>
      <c r="EF388" s="51"/>
      <c r="EG388" s="52"/>
      <c r="EI388" s="70"/>
      <c r="EJ388" s="51"/>
      <c r="EM388" s="7"/>
      <c r="EN388" s="7"/>
      <c r="EO388" s="7"/>
      <c r="EP388" s="53"/>
      <c r="ER388" s="37"/>
      <c r="ES388" s="132"/>
      <c r="ET388" s="61"/>
      <c r="EU388" s="134"/>
      <c r="EV388" s="61"/>
      <c r="EX388" s="67"/>
      <c r="EZ388" s="61"/>
      <c r="FB388" s="50"/>
      <c r="FC388" s="51"/>
      <c r="FD388" s="52"/>
      <c r="FF388" s="70"/>
      <c r="FG388" s="51"/>
      <c r="FJ388" s="7"/>
      <c r="FK388" s="7"/>
      <c r="FL388" s="7"/>
      <c r="FM388" s="53"/>
      <c r="FO388" s="37"/>
      <c r="FP388" s="132"/>
      <c r="FQ388" s="134"/>
      <c r="FS388" s="67"/>
      <c r="FU388" s="61"/>
      <c r="FY388" s="7"/>
      <c r="FZ388" s="7"/>
      <c r="GA388" s="7"/>
      <c r="GB388" s="53"/>
      <c r="GD388" s="37"/>
      <c r="GF388" s="67"/>
      <c r="GH388" s="61"/>
      <c r="GJ388" s="50"/>
      <c r="GK388" s="51"/>
      <c r="GL388" s="52"/>
      <c r="GN388" s="70"/>
      <c r="GO388" s="51"/>
      <c r="GP388" s="125"/>
      <c r="GQ388" s="51"/>
      <c r="HE388" s="53"/>
    </row>
    <row r="389" spans="1:213" x14ac:dyDescent="0.25">
      <c r="A389" s="6">
        <v>90082071</v>
      </c>
      <c r="B389" s="6" t="s">
        <v>438</v>
      </c>
      <c r="C389" s="7"/>
      <c r="D389" s="7"/>
      <c r="E389" s="7"/>
      <c r="F389" s="53">
        <v>6508632</v>
      </c>
      <c r="H389" s="37"/>
      <c r="I389" s="132"/>
      <c r="J389" s="61"/>
      <c r="K389" s="134"/>
      <c r="L389" s="134"/>
      <c r="M389" s="190"/>
      <c r="O389" s="67"/>
      <c r="Q389" s="61"/>
      <c r="S389" s="50"/>
      <c r="T389" s="51"/>
      <c r="U389" s="52">
        <v>0</v>
      </c>
      <c r="W389" s="50">
        <v>6508632</v>
      </c>
      <c r="X389" s="52">
        <f t="shared" si="260"/>
        <v>542386</v>
      </c>
      <c r="Y389" s="51"/>
      <c r="AB389" s="7"/>
      <c r="AC389" s="7"/>
      <c r="AD389" s="7"/>
      <c r="AE389" s="53"/>
      <c r="AG389" s="37"/>
      <c r="AH389" s="132"/>
      <c r="AI389" s="61"/>
      <c r="AJ389" s="134"/>
      <c r="AK389" s="61"/>
      <c r="AM389" s="67"/>
      <c r="AO389" s="61"/>
      <c r="AQ389" s="50"/>
      <c r="AR389" s="51"/>
      <c r="AS389" s="52"/>
      <c r="AU389" s="70"/>
      <c r="AV389" s="51"/>
      <c r="AY389" s="7"/>
      <c r="AZ389" s="7"/>
      <c r="BA389" s="7"/>
      <c r="BB389" s="53"/>
      <c r="BD389" s="37"/>
      <c r="BE389" s="132"/>
      <c r="BF389" s="61"/>
      <c r="BG389" s="134"/>
      <c r="BH389" s="61"/>
      <c r="BJ389" s="67"/>
      <c r="BL389" s="61"/>
      <c r="BN389" s="50"/>
      <c r="BO389" s="51"/>
      <c r="BP389" s="52"/>
      <c r="BR389" s="70"/>
      <c r="BS389" s="51"/>
      <c r="BV389" s="7"/>
      <c r="BW389" s="7"/>
      <c r="BX389" s="7"/>
      <c r="BY389" s="53"/>
      <c r="CA389" s="37"/>
      <c r="CB389" s="132"/>
      <c r="CC389" s="61"/>
      <c r="CD389" s="134"/>
      <c r="CE389" s="61"/>
      <c r="CG389" s="67"/>
      <c r="CI389" s="61"/>
      <c r="CK389" s="50"/>
      <c r="CL389" s="51"/>
      <c r="CM389" s="52"/>
      <c r="CO389" s="70"/>
      <c r="CP389" s="51"/>
      <c r="CS389" s="7"/>
      <c r="CT389" s="7"/>
      <c r="CU389" s="7"/>
      <c r="CV389" s="53"/>
      <c r="CX389" s="37"/>
      <c r="CY389" s="132"/>
      <c r="CZ389" s="61"/>
      <c r="DA389" s="134"/>
      <c r="DB389" s="61"/>
      <c r="DD389" s="67"/>
      <c r="DF389" s="61"/>
      <c r="DH389" s="50"/>
      <c r="DI389" s="51"/>
      <c r="DJ389" s="52"/>
      <c r="DL389" s="70"/>
      <c r="DM389" s="51"/>
      <c r="DP389" s="7"/>
      <c r="DQ389" s="7"/>
      <c r="DR389" s="7"/>
      <c r="DS389" s="53"/>
      <c r="DU389" s="37"/>
      <c r="DV389" s="132"/>
      <c r="DW389" s="61"/>
      <c r="DX389" s="134"/>
      <c r="DY389" s="61"/>
      <c r="EA389" s="67"/>
      <c r="EC389" s="61"/>
      <c r="EE389" s="50"/>
      <c r="EF389" s="51"/>
      <c r="EG389" s="52"/>
      <c r="EI389" s="70"/>
      <c r="EJ389" s="51"/>
      <c r="EM389" s="7"/>
      <c r="EN389" s="7"/>
      <c r="EO389" s="7"/>
      <c r="EP389" s="53"/>
      <c r="ER389" s="37"/>
      <c r="ES389" s="132"/>
      <c r="ET389" s="61"/>
      <c r="EU389" s="134"/>
      <c r="EV389" s="61"/>
      <c r="EX389" s="67"/>
      <c r="EZ389" s="61"/>
      <c r="FB389" s="50"/>
      <c r="FC389" s="51"/>
      <c r="FD389" s="52"/>
      <c r="FF389" s="70"/>
      <c r="FG389" s="51"/>
      <c r="FJ389" s="7"/>
      <c r="FK389" s="7"/>
      <c r="FL389" s="7"/>
      <c r="FM389" s="53"/>
      <c r="FO389" s="37"/>
      <c r="FP389" s="132"/>
      <c r="FQ389" s="134"/>
      <c r="FS389" s="67"/>
      <c r="FU389" s="61"/>
      <c r="FY389" s="7"/>
      <c r="FZ389" s="7"/>
      <c r="GA389" s="7"/>
      <c r="GB389" s="53"/>
      <c r="GD389" s="37"/>
      <c r="GF389" s="67"/>
      <c r="GH389" s="61"/>
      <c r="GJ389" s="50"/>
      <c r="GK389" s="51"/>
      <c r="GL389" s="52"/>
      <c r="GN389" s="70"/>
      <c r="GO389" s="51"/>
      <c r="GP389" s="125"/>
      <c r="GQ389" s="51"/>
      <c r="HE389" s="53"/>
    </row>
    <row r="390" spans="1:213" x14ac:dyDescent="0.25">
      <c r="A390" s="6">
        <v>90000901</v>
      </c>
      <c r="B390" s="6" t="s">
        <v>439</v>
      </c>
      <c r="C390" s="7"/>
      <c r="D390" s="7"/>
      <c r="E390" s="7"/>
      <c r="F390" s="53">
        <v>1590807</v>
      </c>
      <c r="H390" s="37"/>
      <c r="I390" s="132"/>
      <c r="J390" s="61"/>
      <c r="K390" s="134"/>
      <c r="L390" s="134"/>
      <c r="M390" s="190"/>
      <c r="O390" s="67"/>
      <c r="Q390" s="61"/>
      <c r="S390" s="50"/>
      <c r="T390" s="51"/>
      <c r="U390" s="52">
        <v>3293931.323207892</v>
      </c>
      <c r="W390" s="50">
        <v>4884738.3232078925</v>
      </c>
      <c r="X390" s="52">
        <f t="shared" si="260"/>
        <v>407061.52693399106</v>
      </c>
      <c r="Y390" s="51"/>
      <c r="AB390" s="7"/>
      <c r="AC390" s="7"/>
      <c r="AD390" s="7"/>
      <c r="AE390" s="53"/>
      <c r="AG390" s="37"/>
      <c r="AH390" s="132"/>
      <c r="AI390" s="61"/>
      <c r="AJ390" s="134"/>
      <c r="AK390" s="61"/>
      <c r="AM390" s="67"/>
      <c r="AO390" s="61"/>
      <c r="AQ390" s="50"/>
      <c r="AR390" s="51"/>
      <c r="AS390" s="52"/>
      <c r="AU390" s="70"/>
      <c r="AV390" s="51"/>
      <c r="AY390" s="7"/>
      <c r="AZ390" s="7"/>
      <c r="BA390" s="7"/>
      <c r="BB390" s="53"/>
      <c r="BD390" s="37"/>
      <c r="BE390" s="132"/>
      <c r="BF390" s="61"/>
      <c r="BG390" s="134"/>
      <c r="BH390" s="61"/>
      <c r="BJ390" s="67"/>
      <c r="BL390" s="61"/>
      <c r="BN390" s="50"/>
      <c r="BO390" s="51"/>
      <c r="BP390" s="52"/>
      <c r="BR390" s="70"/>
      <c r="BS390" s="51"/>
      <c r="BV390" s="7"/>
      <c r="BW390" s="7"/>
      <c r="BX390" s="7"/>
      <c r="BY390" s="53"/>
      <c r="CA390" s="37"/>
      <c r="CB390" s="132"/>
      <c r="CC390" s="61"/>
      <c r="CD390" s="134"/>
      <c r="CE390" s="61"/>
      <c r="CG390" s="67"/>
      <c r="CI390" s="61"/>
      <c r="CK390" s="50"/>
      <c r="CL390" s="51"/>
      <c r="CM390" s="52"/>
      <c r="CO390" s="70"/>
      <c r="CP390" s="51"/>
      <c r="CS390" s="7"/>
      <c r="CT390" s="7"/>
      <c r="CU390" s="7"/>
      <c r="CV390" s="53"/>
      <c r="CX390" s="37"/>
      <c r="CY390" s="132"/>
      <c r="CZ390" s="61"/>
      <c r="DA390" s="134"/>
      <c r="DB390" s="61"/>
      <c r="DD390" s="67"/>
      <c r="DF390" s="61"/>
      <c r="DH390" s="50"/>
      <c r="DI390" s="51"/>
      <c r="DJ390" s="52"/>
      <c r="DL390" s="70"/>
      <c r="DM390" s="51"/>
      <c r="DP390" s="7"/>
      <c r="DQ390" s="7"/>
      <c r="DR390" s="7"/>
      <c r="DS390" s="53"/>
      <c r="DU390" s="37"/>
      <c r="DV390" s="132"/>
      <c r="DW390" s="61"/>
      <c r="DX390" s="134"/>
      <c r="DY390" s="61"/>
      <c r="EA390" s="67"/>
      <c r="EC390" s="61"/>
      <c r="EE390" s="50"/>
      <c r="EF390" s="51"/>
      <c r="EG390" s="52"/>
      <c r="EI390" s="70"/>
      <c r="EJ390" s="51"/>
      <c r="EM390" s="7"/>
      <c r="EN390" s="7"/>
      <c r="EO390" s="7"/>
      <c r="EP390" s="53"/>
      <c r="ER390" s="37"/>
      <c r="ES390" s="132"/>
      <c r="ET390" s="61"/>
      <c r="EU390" s="134"/>
      <c r="EV390" s="61"/>
      <c r="EX390" s="67"/>
      <c r="EZ390" s="61"/>
      <c r="FB390" s="50"/>
      <c r="FC390" s="51"/>
      <c r="FD390" s="52"/>
      <c r="FF390" s="70"/>
      <c r="FG390" s="51"/>
      <c r="FJ390" s="7"/>
      <c r="FK390" s="7"/>
      <c r="FL390" s="7"/>
      <c r="FM390" s="53"/>
      <c r="FO390" s="37"/>
      <c r="FP390" s="132"/>
      <c r="FQ390" s="134"/>
      <c r="FS390" s="67"/>
      <c r="FU390" s="61"/>
      <c r="FY390" s="7"/>
      <c r="FZ390" s="7"/>
      <c r="GA390" s="7"/>
      <c r="GB390" s="53"/>
      <c r="GD390" s="37"/>
      <c r="GF390" s="67"/>
      <c r="GH390" s="61"/>
      <c r="GJ390" s="50"/>
      <c r="GK390" s="51"/>
      <c r="GL390" s="52"/>
      <c r="GN390" s="70"/>
      <c r="GO390" s="51"/>
      <c r="GP390" s="125"/>
      <c r="GQ390" s="51"/>
      <c r="HE390" s="53"/>
    </row>
    <row r="391" spans="1:213" x14ac:dyDescent="0.25">
      <c r="A391" s="6">
        <v>90010861</v>
      </c>
      <c r="B391" s="6" t="s">
        <v>440</v>
      </c>
      <c r="C391" s="7"/>
      <c r="D391" s="7"/>
      <c r="E391" s="7"/>
      <c r="F391" s="53">
        <v>15945053</v>
      </c>
      <c r="H391" s="37"/>
      <c r="I391" s="132"/>
      <c r="J391" s="61"/>
      <c r="K391" s="134"/>
      <c r="L391" s="134"/>
      <c r="M391" s="190"/>
      <c r="O391" s="67"/>
      <c r="Q391" s="61"/>
      <c r="S391" s="50"/>
      <c r="T391" s="51"/>
      <c r="U391" s="52">
        <v>0</v>
      </c>
      <c r="W391" s="50">
        <v>15945053</v>
      </c>
      <c r="X391" s="52">
        <f t="shared" si="260"/>
        <v>1328754.4166666667</v>
      </c>
      <c r="Y391" s="51"/>
      <c r="AB391" s="7"/>
      <c r="AC391" s="7"/>
      <c r="AD391" s="7"/>
      <c r="AE391" s="53"/>
      <c r="AG391" s="37"/>
      <c r="AH391" s="132"/>
      <c r="AI391" s="61"/>
      <c r="AJ391" s="134"/>
      <c r="AK391" s="61"/>
      <c r="AM391" s="67"/>
      <c r="AO391" s="61"/>
      <c r="AQ391" s="50"/>
      <c r="AR391" s="51"/>
      <c r="AS391" s="52"/>
      <c r="AU391" s="70"/>
      <c r="AV391" s="51"/>
      <c r="AY391" s="7"/>
      <c r="AZ391" s="7"/>
      <c r="BA391" s="7"/>
      <c r="BB391" s="53"/>
      <c r="BD391" s="37"/>
      <c r="BE391" s="132"/>
      <c r="BF391" s="61"/>
      <c r="BG391" s="134"/>
      <c r="BH391" s="61"/>
      <c r="BJ391" s="67"/>
      <c r="BL391" s="61"/>
      <c r="BN391" s="50"/>
      <c r="BO391" s="51"/>
      <c r="BP391" s="52"/>
      <c r="BR391" s="70"/>
      <c r="BS391" s="51"/>
      <c r="BV391" s="7"/>
      <c r="BW391" s="7"/>
      <c r="BX391" s="7"/>
      <c r="BY391" s="53"/>
      <c r="CA391" s="37"/>
      <c r="CB391" s="132"/>
      <c r="CC391" s="61"/>
      <c r="CD391" s="134"/>
      <c r="CE391" s="61"/>
      <c r="CG391" s="67"/>
      <c r="CI391" s="61"/>
      <c r="CK391" s="50"/>
      <c r="CL391" s="51"/>
      <c r="CM391" s="52"/>
      <c r="CO391" s="70"/>
      <c r="CP391" s="51"/>
      <c r="CS391" s="7"/>
      <c r="CT391" s="7"/>
      <c r="CU391" s="7"/>
      <c r="CV391" s="53"/>
      <c r="CX391" s="37"/>
      <c r="CY391" s="132"/>
      <c r="CZ391" s="61"/>
      <c r="DA391" s="134"/>
      <c r="DB391" s="61"/>
      <c r="DD391" s="67"/>
      <c r="DF391" s="61"/>
      <c r="DH391" s="50"/>
      <c r="DI391" s="51"/>
      <c r="DJ391" s="52"/>
      <c r="DL391" s="70"/>
      <c r="DM391" s="51"/>
      <c r="DP391" s="7"/>
      <c r="DQ391" s="7"/>
      <c r="DR391" s="7"/>
      <c r="DS391" s="53"/>
      <c r="DU391" s="37"/>
      <c r="DV391" s="132"/>
      <c r="DW391" s="61"/>
      <c r="DX391" s="134"/>
      <c r="DY391" s="61"/>
      <c r="EA391" s="67"/>
      <c r="EC391" s="61"/>
      <c r="EE391" s="50"/>
      <c r="EF391" s="51"/>
      <c r="EG391" s="52"/>
      <c r="EI391" s="70"/>
      <c r="EJ391" s="51"/>
      <c r="EM391" s="7"/>
      <c r="EN391" s="7"/>
      <c r="EO391" s="7"/>
      <c r="EP391" s="53"/>
      <c r="ER391" s="37"/>
      <c r="ES391" s="132"/>
      <c r="ET391" s="61"/>
      <c r="EU391" s="134"/>
      <c r="EV391" s="61"/>
      <c r="EX391" s="67"/>
      <c r="EZ391" s="61"/>
      <c r="FB391" s="50"/>
      <c r="FC391" s="51"/>
      <c r="FD391" s="52"/>
      <c r="FF391" s="70"/>
      <c r="FG391" s="51"/>
      <c r="FJ391" s="7"/>
      <c r="FK391" s="7"/>
      <c r="FL391" s="7"/>
      <c r="FM391" s="53"/>
      <c r="FO391" s="37"/>
      <c r="FP391" s="132"/>
      <c r="FQ391" s="134"/>
      <c r="FS391" s="67"/>
      <c r="FU391" s="61"/>
      <c r="FY391" s="7"/>
      <c r="FZ391" s="7"/>
      <c r="GA391" s="7"/>
      <c r="GB391" s="53"/>
      <c r="GD391" s="37"/>
      <c r="GF391" s="67"/>
      <c r="GH391" s="61"/>
      <c r="GJ391" s="50"/>
      <c r="GK391" s="51"/>
      <c r="GL391" s="52"/>
      <c r="GN391" s="70"/>
      <c r="GO391" s="51"/>
      <c r="GP391" s="125"/>
      <c r="GQ391" s="51"/>
      <c r="HE391" s="53"/>
    </row>
    <row r="392" spans="1:213" x14ac:dyDescent="0.25">
      <c r="A392" s="6">
        <v>90051321</v>
      </c>
      <c r="B392" s="6" t="s">
        <v>441</v>
      </c>
      <c r="C392" s="7"/>
      <c r="D392" s="7"/>
      <c r="E392" s="7"/>
      <c r="F392" s="53">
        <v>203580</v>
      </c>
      <c r="H392" s="37"/>
      <c r="I392" s="132"/>
      <c r="J392" s="61"/>
      <c r="K392" s="134"/>
      <c r="L392" s="134"/>
      <c r="M392" s="190"/>
      <c r="O392" s="67"/>
      <c r="Q392" s="61"/>
      <c r="S392" s="50"/>
      <c r="T392" s="51"/>
      <c r="U392" s="52">
        <v>0</v>
      </c>
      <c r="W392" s="50">
        <v>203580</v>
      </c>
      <c r="X392" s="52">
        <f t="shared" si="260"/>
        <v>16965</v>
      </c>
      <c r="Y392" s="51"/>
      <c r="AB392" s="7"/>
      <c r="AC392" s="7"/>
      <c r="AD392" s="7"/>
      <c r="AE392" s="53"/>
      <c r="AG392" s="37"/>
      <c r="AH392" s="132"/>
      <c r="AI392" s="61"/>
      <c r="AJ392" s="134"/>
      <c r="AK392" s="61"/>
      <c r="AM392" s="67"/>
      <c r="AO392" s="61"/>
      <c r="AQ392" s="50"/>
      <c r="AR392" s="51"/>
      <c r="AS392" s="52"/>
      <c r="AU392" s="70"/>
      <c r="AV392" s="51"/>
      <c r="AY392" s="7"/>
      <c r="AZ392" s="7"/>
      <c r="BA392" s="7"/>
      <c r="BB392" s="53"/>
      <c r="BD392" s="37"/>
      <c r="BE392" s="132"/>
      <c r="BF392" s="61"/>
      <c r="BG392" s="134"/>
      <c r="BH392" s="61"/>
      <c r="BJ392" s="67"/>
      <c r="BL392" s="61"/>
      <c r="BN392" s="50"/>
      <c r="BO392" s="51"/>
      <c r="BP392" s="52"/>
      <c r="BR392" s="70"/>
      <c r="BS392" s="51"/>
      <c r="BV392" s="7"/>
      <c r="BW392" s="7"/>
      <c r="BX392" s="7"/>
      <c r="BY392" s="53"/>
      <c r="CA392" s="37"/>
      <c r="CB392" s="132"/>
      <c r="CC392" s="61"/>
      <c r="CD392" s="134"/>
      <c r="CE392" s="61"/>
      <c r="CG392" s="67"/>
      <c r="CI392" s="61"/>
      <c r="CK392" s="50"/>
      <c r="CL392" s="51"/>
      <c r="CM392" s="52"/>
      <c r="CO392" s="70"/>
      <c r="CP392" s="51"/>
      <c r="CS392" s="7"/>
      <c r="CT392" s="7"/>
      <c r="CU392" s="7"/>
      <c r="CV392" s="53"/>
      <c r="CX392" s="37"/>
      <c r="CY392" s="132"/>
      <c r="CZ392" s="61"/>
      <c r="DA392" s="134"/>
      <c r="DB392" s="61"/>
      <c r="DD392" s="67"/>
      <c r="DF392" s="61"/>
      <c r="DH392" s="50"/>
      <c r="DI392" s="51"/>
      <c r="DJ392" s="52"/>
      <c r="DL392" s="70"/>
      <c r="DM392" s="51"/>
      <c r="DP392" s="7"/>
      <c r="DQ392" s="7"/>
      <c r="DR392" s="7"/>
      <c r="DS392" s="53"/>
      <c r="DU392" s="37"/>
      <c r="DV392" s="132"/>
      <c r="DW392" s="61"/>
      <c r="DX392" s="134"/>
      <c r="DY392" s="61"/>
      <c r="EA392" s="67"/>
      <c r="EC392" s="61"/>
      <c r="EE392" s="50"/>
      <c r="EF392" s="51"/>
      <c r="EG392" s="52"/>
      <c r="EI392" s="70"/>
      <c r="EJ392" s="51"/>
      <c r="EM392" s="7"/>
      <c r="EN392" s="7"/>
      <c r="EO392" s="7"/>
      <c r="EP392" s="53"/>
      <c r="ER392" s="37"/>
      <c r="ES392" s="132"/>
      <c r="ET392" s="61"/>
      <c r="EU392" s="134"/>
      <c r="EV392" s="61"/>
      <c r="EX392" s="67"/>
      <c r="EZ392" s="61"/>
      <c r="FB392" s="50"/>
      <c r="FC392" s="51"/>
      <c r="FD392" s="52"/>
      <c r="FF392" s="70"/>
      <c r="FG392" s="51"/>
      <c r="FJ392" s="7"/>
      <c r="FK392" s="7"/>
      <c r="FL392" s="7"/>
      <c r="FM392" s="53"/>
      <c r="FO392" s="37"/>
      <c r="FP392" s="132"/>
      <c r="FQ392" s="134"/>
      <c r="FS392" s="67"/>
      <c r="FU392" s="61"/>
      <c r="FY392" s="7"/>
      <c r="FZ392" s="7"/>
      <c r="GA392" s="7"/>
      <c r="GB392" s="53"/>
      <c r="GD392" s="37"/>
      <c r="GF392" s="67"/>
      <c r="GH392" s="61"/>
      <c r="GJ392" s="50"/>
      <c r="GK392" s="51"/>
      <c r="GL392" s="52"/>
      <c r="GN392" s="70"/>
      <c r="GO392" s="51"/>
      <c r="GP392" s="125"/>
      <c r="GQ392" s="51"/>
      <c r="HE392" s="53"/>
    </row>
    <row r="393" spans="1:213" x14ac:dyDescent="0.25">
      <c r="A393" s="6">
        <v>90016321</v>
      </c>
      <c r="B393" s="6" t="s">
        <v>442</v>
      </c>
      <c r="C393" s="7"/>
      <c r="D393" s="7"/>
      <c r="E393" s="7"/>
      <c r="F393" s="53">
        <v>54862666</v>
      </c>
      <c r="H393" s="37"/>
      <c r="I393" s="132"/>
      <c r="J393" s="61"/>
      <c r="K393" s="134"/>
      <c r="L393" s="134"/>
      <c r="M393" s="190"/>
      <c r="O393" s="67"/>
      <c r="Q393" s="61"/>
      <c r="S393" s="50"/>
      <c r="T393" s="51"/>
      <c r="U393" s="52">
        <v>0</v>
      </c>
      <c r="W393" s="50">
        <v>54862666</v>
      </c>
      <c r="X393" s="52">
        <f t="shared" si="260"/>
        <v>4571888.833333333</v>
      </c>
      <c r="Y393" s="51"/>
      <c r="AB393" s="7"/>
      <c r="AC393" s="7"/>
      <c r="AD393" s="7"/>
      <c r="AE393" s="53"/>
      <c r="AG393" s="37"/>
      <c r="AH393" s="132"/>
      <c r="AI393" s="61"/>
      <c r="AJ393" s="134"/>
      <c r="AK393" s="61"/>
      <c r="AM393" s="67"/>
      <c r="AO393" s="61"/>
      <c r="AQ393" s="50"/>
      <c r="AR393" s="51"/>
      <c r="AS393" s="52"/>
      <c r="AU393" s="70"/>
      <c r="AV393" s="51"/>
      <c r="AY393" s="7"/>
      <c r="AZ393" s="7"/>
      <c r="BA393" s="7"/>
      <c r="BB393" s="53"/>
      <c r="BD393" s="37"/>
      <c r="BE393" s="132"/>
      <c r="BF393" s="61"/>
      <c r="BG393" s="134"/>
      <c r="BH393" s="61"/>
      <c r="BJ393" s="67"/>
      <c r="BL393" s="61"/>
      <c r="BN393" s="50"/>
      <c r="BO393" s="51"/>
      <c r="BP393" s="52"/>
      <c r="BR393" s="70"/>
      <c r="BS393" s="51"/>
      <c r="BV393" s="7"/>
      <c r="BW393" s="7"/>
      <c r="BX393" s="7"/>
      <c r="BY393" s="53"/>
      <c r="CA393" s="37"/>
      <c r="CB393" s="132"/>
      <c r="CC393" s="61"/>
      <c r="CD393" s="134"/>
      <c r="CE393" s="61"/>
      <c r="CG393" s="67"/>
      <c r="CI393" s="61"/>
      <c r="CK393" s="50"/>
      <c r="CL393" s="51"/>
      <c r="CM393" s="52"/>
      <c r="CO393" s="70"/>
      <c r="CP393" s="51"/>
      <c r="CS393" s="7"/>
      <c r="CT393" s="7"/>
      <c r="CU393" s="7"/>
      <c r="CV393" s="53"/>
      <c r="CX393" s="37"/>
      <c r="CY393" s="132"/>
      <c r="CZ393" s="61"/>
      <c r="DA393" s="134"/>
      <c r="DB393" s="61"/>
      <c r="DD393" s="67"/>
      <c r="DF393" s="61"/>
      <c r="DH393" s="50"/>
      <c r="DI393" s="51"/>
      <c r="DJ393" s="52"/>
      <c r="DL393" s="70"/>
      <c r="DM393" s="51"/>
      <c r="DP393" s="7"/>
      <c r="DQ393" s="7"/>
      <c r="DR393" s="7"/>
      <c r="DS393" s="53"/>
      <c r="DU393" s="37"/>
      <c r="DV393" s="132"/>
      <c r="DW393" s="61"/>
      <c r="DX393" s="134"/>
      <c r="DY393" s="61"/>
      <c r="EA393" s="67"/>
      <c r="EC393" s="61"/>
      <c r="EE393" s="50"/>
      <c r="EF393" s="51"/>
      <c r="EG393" s="52"/>
      <c r="EI393" s="70"/>
      <c r="EJ393" s="51"/>
      <c r="EM393" s="7"/>
      <c r="EN393" s="7"/>
      <c r="EO393" s="7"/>
      <c r="EP393" s="53"/>
      <c r="ER393" s="37"/>
      <c r="ES393" s="132"/>
      <c r="ET393" s="61"/>
      <c r="EU393" s="134"/>
      <c r="EV393" s="61"/>
      <c r="EX393" s="67"/>
      <c r="EZ393" s="61"/>
      <c r="FB393" s="50"/>
      <c r="FC393" s="51"/>
      <c r="FD393" s="52"/>
      <c r="FF393" s="70"/>
      <c r="FG393" s="51"/>
      <c r="FJ393" s="7"/>
      <c r="FK393" s="7"/>
      <c r="FL393" s="7"/>
      <c r="FM393" s="53"/>
      <c r="FO393" s="37"/>
      <c r="FP393" s="132"/>
      <c r="FQ393" s="134"/>
      <c r="FS393" s="67"/>
      <c r="FU393" s="61"/>
      <c r="FY393" s="7"/>
      <c r="FZ393" s="7"/>
      <c r="GA393" s="7"/>
      <c r="GB393" s="53"/>
      <c r="GD393" s="37"/>
      <c r="GF393" s="67"/>
      <c r="GH393" s="61"/>
      <c r="GJ393" s="50"/>
      <c r="GK393" s="51"/>
      <c r="GL393" s="52"/>
      <c r="GN393" s="70"/>
      <c r="GO393" s="51"/>
      <c r="GP393" s="125"/>
      <c r="GQ393" s="51"/>
      <c r="HE393" s="53"/>
    </row>
    <row r="394" spans="1:213" x14ac:dyDescent="0.25">
      <c r="A394" s="6">
        <v>90023291</v>
      </c>
      <c r="B394" s="6" t="s">
        <v>443</v>
      </c>
      <c r="C394" s="7"/>
      <c r="D394" s="7"/>
      <c r="E394" s="7"/>
      <c r="F394" s="53">
        <v>4099828</v>
      </c>
      <c r="H394" s="37"/>
      <c r="I394" s="132"/>
      <c r="J394" s="61"/>
      <c r="K394" s="134"/>
      <c r="L394" s="134"/>
      <c r="M394" s="190"/>
      <c r="O394" s="67"/>
      <c r="Q394" s="61"/>
      <c r="S394" s="50"/>
      <c r="T394" s="51"/>
      <c r="U394" s="52">
        <v>0</v>
      </c>
      <c r="W394" s="50">
        <v>4099828</v>
      </c>
      <c r="X394" s="52">
        <f t="shared" si="260"/>
        <v>341652.33333333331</v>
      </c>
      <c r="Y394" s="51"/>
      <c r="AB394" s="7"/>
      <c r="AC394" s="7"/>
      <c r="AD394" s="7"/>
      <c r="AE394" s="53"/>
      <c r="AG394" s="37"/>
      <c r="AH394" s="132"/>
      <c r="AI394" s="61"/>
      <c r="AJ394" s="134"/>
      <c r="AK394" s="61"/>
      <c r="AM394" s="67"/>
      <c r="AO394" s="61"/>
      <c r="AQ394" s="50"/>
      <c r="AR394" s="51"/>
      <c r="AS394" s="52"/>
      <c r="AU394" s="70"/>
      <c r="AV394" s="51"/>
      <c r="AY394" s="7"/>
      <c r="AZ394" s="7"/>
      <c r="BA394" s="7"/>
      <c r="BB394" s="53"/>
      <c r="BD394" s="37"/>
      <c r="BE394" s="132"/>
      <c r="BF394" s="61"/>
      <c r="BG394" s="134"/>
      <c r="BH394" s="61"/>
      <c r="BJ394" s="67"/>
      <c r="BL394" s="61"/>
      <c r="BN394" s="50"/>
      <c r="BO394" s="51"/>
      <c r="BP394" s="52"/>
      <c r="BR394" s="70"/>
      <c r="BS394" s="51"/>
      <c r="BV394" s="7"/>
      <c r="BW394" s="7"/>
      <c r="BX394" s="7"/>
      <c r="BY394" s="53"/>
      <c r="CA394" s="37"/>
      <c r="CB394" s="132"/>
      <c r="CC394" s="61"/>
      <c r="CD394" s="134"/>
      <c r="CE394" s="61"/>
      <c r="CG394" s="67"/>
      <c r="CI394" s="61"/>
      <c r="CK394" s="50"/>
      <c r="CL394" s="51"/>
      <c r="CM394" s="52"/>
      <c r="CO394" s="70"/>
      <c r="CP394" s="51"/>
      <c r="CS394" s="7"/>
      <c r="CT394" s="7"/>
      <c r="CU394" s="7"/>
      <c r="CV394" s="53"/>
      <c r="CX394" s="37"/>
      <c r="CY394" s="132"/>
      <c r="CZ394" s="61"/>
      <c r="DA394" s="134"/>
      <c r="DB394" s="61"/>
      <c r="DD394" s="67"/>
      <c r="DF394" s="61"/>
      <c r="DH394" s="50"/>
      <c r="DI394" s="51"/>
      <c r="DJ394" s="52"/>
      <c r="DL394" s="70"/>
      <c r="DM394" s="51"/>
      <c r="DP394" s="7"/>
      <c r="DQ394" s="7"/>
      <c r="DR394" s="7"/>
      <c r="DS394" s="53"/>
      <c r="DU394" s="37"/>
      <c r="DV394" s="132"/>
      <c r="DW394" s="61"/>
      <c r="DX394" s="134"/>
      <c r="DY394" s="61"/>
      <c r="EA394" s="67"/>
      <c r="EC394" s="61"/>
      <c r="EE394" s="50"/>
      <c r="EF394" s="51"/>
      <c r="EG394" s="52"/>
      <c r="EI394" s="70"/>
      <c r="EJ394" s="51"/>
      <c r="EM394" s="7"/>
      <c r="EN394" s="7"/>
      <c r="EO394" s="7"/>
      <c r="EP394" s="53"/>
      <c r="ER394" s="37"/>
      <c r="ES394" s="132"/>
      <c r="ET394" s="61"/>
      <c r="EU394" s="134"/>
      <c r="EV394" s="61"/>
      <c r="EX394" s="67"/>
      <c r="EZ394" s="61"/>
      <c r="FB394" s="50"/>
      <c r="FC394" s="51"/>
      <c r="FD394" s="52"/>
      <c r="FF394" s="70"/>
      <c r="FG394" s="51"/>
      <c r="FJ394" s="7"/>
      <c r="FK394" s="7"/>
      <c r="FL394" s="7"/>
      <c r="FM394" s="53"/>
      <c r="FO394" s="37"/>
      <c r="FP394" s="132"/>
      <c r="FQ394" s="134"/>
      <c r="FS394" s="67"/>
      <c r="FU394" s="61"/>
      <c r="FY394" s="7"/>
      <c r="FZ394" s="7"/>
      <c r="GA394" s="7"/>
      <c r="GB394" s="53"/>
      <c r="GD394" s="37"/>
      <c r="GF394" s="67"/>
      <c r="GH394" s="61"/>
      <c r="GJ394" s="50"/>
      <c r="GK394" s="51"/>
      <c r="GL394" s="52"/>
      <c r="GN394" s="70"/>
      <c r="GO394" s="51"/>
      <c r="GP394" s="125"/>
      <c r="GQ394" s="51"/>
      <c r="HE394" s="53"/>
    </row>
    <row r="395" spans="1:213" x14ac:dyDescent="0.25">
      <c r="A395" s="6">
        <v>90035101</v>
      </c>
      <c r="B395" s="6" t="s">
        <v>432</v>
      </c>
      <c r="C395" s="7"/>
      <c r="D395" s="7"/>
      <c r="E395" s="7"/>
      <c r="F395" s="53">
        <v>630237</v>
      </c>
      <c r="H395" s="37"/>
      <c r="I395" s="132"/>
      <c r="J395" s="61"/>
      <c r="K395" s="134"/>
      <c r="L395" s="134"/>
      <c r="M395" s="190"/>
      <c r="O395" s="67"/>
      <c r="Q395" s="61"/>
      <c r="S395" s="50"/>
      <c r="T395" s="51"/>
      <c r="U395" s="52">
        <v>1832820.7829858023</v>
      </c>
      <c r="W395" s="50">
        <v>2463057.7829858023</v>
      </c>
      <c r="X395" s="52">
        <f t="shared" si="260"/>
        <v>205254.81524881686</v>
      </c>
      <c r="Y395" s="51"/>
      <c r="AB395" s="7"/>
      <c r="AC395" s="7"/>
      <c r="AD395" s="7"/>
      <c r="AE395" s="53"/>
      <c r="AG395" s="37"/>
      <c r="AH395" s="132"/>
      <c r="AI395" s="61"/>
      <c r="AJ395" s="134"/>
      <c r="AK395" s="61"/>
      <c r="AM395" s="67"/>
      <c r="AO395" s="61"/>
      <c r="AQ395" s="50"/>
      <c r="AR395" s="51"/>
      <c r="AS395" s="52"/>
      <c r="AU395" s="70"/>
      <c r="AV395" s="51"/>
      <c r="AY395" s="7"/>
      <c r="AZ395" s="7"/>
      <c r="BA395" s="7"/>
      <c r="BB395" s="53"/>
      <c r="BD395" s="37"/>
      <c r="BE395" s="132"/>
      <c r="BF395" s="61"/>
      <c r="BG395" s="134"/>
      <c r="BH395" s="61"/>
      <c r="BJ395" s="67"/>
      <c r="BL395" s="61"/>
      <c r="BN395" s="50"/>
      <c r="BO395" s="51"/>
      <c r="BP395" s="52"/>
      <c r="BR395" s="70"/>
      <c r="BS395" s="51"/>
      <c r="BV395" s="7"/>
      <c r="BW395" s="7"/>
      <c r="BX395" s="7"/>
      <c r="BY395" s="53"/>
      <c r="CA395" s="37"/>
      <c r="CB395" s="132"/>
      <c r="CC395" s="61"/>
      <c r="CD395" s="134"/>
      <c r="CE395" s="61"/>
      <c r="CG395" s="67"/>
      <c r="CI395" s="61"/>
      <c r="CK395" s="50"/>
      <c r="CL395" s="51"/>
      <c r="CM395" s="52"/>
      <c r="CO395" s="70"/>
      <c r="CP395" s="51"/>
      <c r="CS395" s="7"/>
      <c r="CT395" s="7"/>
      <c r="CU395" s="7"/>
      <c r="CV395" s="53"/>
      <c r="CX395" s="37"/>
      <c r="CY395" s="132"/>
      <c r="CZ395" s="61"/>
      <c r="DA395" s="134"/>
      <c r="DB395" s="61"/>
      <c r="DD395" s="67"/>
      <c r="DF395" s="61"/>
      <c r="DH395" s="50"/>
      <c r="DI395" s="51"/>
      <c r="DJ395" s="52"/>
      <c r="DL395" s="70"/>
      <c r="DM395" s="51"/>
      <c r="DP395" s="7"/>
      <c r="DQ395" s="7"/>
      <c r="DR395" s="7"/>
      <c r="DS395" s="53"/>
      <c r="DU395" s="37"/>
      <c r="DV395" s="132"/>
      <c r="DW395" s="61"/>
      <c r="DX395" s="134"/>
      <c r="DY395" s="61"/>
      <c r="EA395" s="67"/>
      <c r="EC395" s="61"/>
      <c r="EE395" s="50"/>
      <c r="EF395" s="51"/>
      <c r="EG395" s="52"/>
      <c r="EI395" s="70"/>
      <c r="EJ395" s="51"/>
      <c r="EM395" s="7"/>
      <c r="EN395" s="7"/>
      <c r="EO395" s="7"/>
      <c r="EP395" s="53"/>
      <c r="ER395" s="37"/>
      <c r="ES395" s="132"/>
      <c r="ET395" s="61"/>
      <c r="EU395" s="134"/>
      <c r="EV395" s="61"/>
      <c r="EX395" s="67"/>
      <c r="EZ395" s="61"/>
      <c r="FB395" s="50"/>
      <c r="FC395" s="51"/>
      <c r="FD395" s="52"/>
      <c r="FF395" s="70"/>
      <c r="FG395" s="51"/>
      <c r="FJ395" s="7"/>
      <c r="FK395" s="7"/>
      <c r="FL395" s="7"/>
      <c r="FM395" s="53"/>
      <c r="FO395" s="37"/>
      <c r="FP395" s="132"/>
      <c r="FQ395" s="134"/>
      <c r="FS395" s="67"/>
      <c r="FU395" s="61"/>
      <c r="FY395" s="7"/>
      <c r="FZ395" s="7"/>
      <c r="GA395" s="7"/>
      <c r="GB395" s="53"/>
      <c r="GD395" s="37"/>
      <c r="GF395" s="67"/>
      <c r="GH395" s="61"/>
      <c r="GJ395" s="50"/>
      <c r="GK395" s="51"/>
      <c r="GL395" s="52"/>
      <c r="GN395" s="70"/>
      <c r="GO395" s="51"/>
      <c r="GP395" s="125"/>
      <c r="GQ395" s="51"/>
      <c r="HE395" s="53"/>
    </row>
    <row r="396" spans="1:213" x14ac:dyDescent="0.25">
      <c r="A396" s="6">
        <v>90019381</v>
      </c>
      <c r="B396" s="6" t="s">
        <v>433</v>
      </c>
      <c r="C396" s="7"/>
      <c r="D396" s="7"/>
      <c r="E396" s="7"/>
      <c r="F396" s="53">
        <v>2191611</v>
      </c>
      <c r="H396" s="37"/>
      <c r="I396" s="132"/>
      <c r="J396" s="61"/>
      <c r="K396" s="134"/>
      <c r="L396" s="134"/>
      <c r="M396" s="190"/>
      <c r="O396" s="67"/>
      <c r="Q396" s="61"/>
      <c r="S396" s="50"/>
      <c r="T396" s="51"/>
      <c r="U396" s="52">
        <v>0</v>
      </c>
      <c r="W396" s="50">
        <v>2191611</v>
      </c>
      <c r="X396" s="52">
        <f t="shared" si="260"/>
        <v>182634.25</v>
      </c>
      <c r="Y396" s="51"/>
      <c r="AB396" s="7"/>
      <c r="AC396" s="7"/>
      <c r="AD396" s="7"/>
      <c r="AE396" s="53"/>
      <c r="AG396" s="37"/>
      <c r="AH396" s="132"/>
      <c r="AI396" s="61"/>
      <c r="AJ396" s="134"/>
      <c r="AK396" s="61"/>
      <c r="AM396" s="67"/>
      <c r="AO396" s="61"/>
      <c r="AQ396" s="50"/>
      <c r="AR396" s="51"/>
      <c r="AS396" s="52"/>
      <c r="AU396" s="70"/>
      <c r="AV396" s="51"/>
      <c r="AY396" s="7"/>
      <c r="AZ396" s="7"/>
      <c r="BA396" s="7"/>
      <c r="BB396" s="53"/>
      <c r="BD396" s="37"/>
      <c r="BE396" s="132"/>
      <c r="BF396" s="61"/>
      <c r="BG396" s="134"/>
      <c r="BH396" s="61"/>
      <c r="BJ396" s="67"/>
      <c r="BL396" s="61"/>
      <c r="BN396" s="50"/>
      <c r="BO396" s="51"/>
      <c r="BP396" s="52"/>
      <c r="BR396" s="70"/>
      <c r="BS396" s="51"/>
      <c r="BV396" s="7"/>
      <c r="BW396" s="7"/>
      <c r="BX396" s="7"/>
      <c r="BY396" s="53"/>
      <c r="CA396" s="37"/>
      <c r="CB396" s="132"/>
      <c r="CC396" s="61"/>
      <c r="CD396" s="134"/>
      <c r="CE396" s="61"/>
      <c r="CG396" s="67"/>
      <c r="CI396" s="61"/>
      <c r="CK396" s="50"/>
      <c r="CL396" s="51"/>
      <c r="CM396" s="52"/>
      <c r="CO396" s="70"/>
      <c r="CP396" s="51"/>
      <c r="CS396" s="7"/>
      <c r="CT396" s="7"/>
      <c r="CU396" s="7"/>
      <c r="CV396" s="53"/>
      <c r="CX396" s="37"/>
      <c r="CY396" s="132"/>
      <c r="CZ396" s="61"/>
      <c r="DA396" s="134"/>
      <c r="DB396" s="61"/>
      <c r="DD396" s="67"/>
      <c r="DF396" s="61"/>
      <c r="DH396" s="50"/>
      <c r="DI396" s="51"/>
      <c r="DJ396" s="52"/>
      <c r="DL396" s="70"/>
      <c r="DM396" s="51"/>
      <c r="DP396" s="7"/>
      <c r="DQ396" s="7"/>
      <c r="DR396" s="7"/>
      <c r="DS396" s="53"/>
      <c r="DU396" s="37"/>
      <c r="DV396" s="132"/>
      <c r="DW396" s="61"/>
      <c r="DX396" s="134"/>
      <c r="DY396" s="61"/>
      <c r="EA396" s="67"/>
      <c r="EC396" s="61"/>
      <c r="EE396" s="50"/>
      <c r="EF396" s="51"/>
      <c r="EG396" s="52"/>
      <c r="EI396" s="70"/>
      <c r="EJ396" s="51"/>
      <c r="EM396" s="7"/>
      <c r="EN396" s="7"/>
      <c r="EO396" s="7"/>
      <c r="EP396" s="53"/>
      <c r="ER396" s="37"/>
      <c r="ES396" s="132"/>
      <c r="ET396" s="61"/>
      <c r="EU396" s="134"/>
      <c r="EV396" s="61"/>
      <c r="EX396" s="67"/>
      <c r="EZ396" s="61"/>
      <c r="FB396" s="50"/>
      <c r="FC396" s="51"/>
      <c r="FD396" s="52"/>
      <c r="FF396" s="70"/>
      <c r="FG396" s="51"/>
      <c r="FJ396" s="7"/>
      <c r="FK396" s="7"/>
      <c r="FL396" s="7"/>
      <c r="FM396" s="53"/>
      <c r="FO396" s="37"/>
      <c r="FP396" s="132"/>
      <c r="FQ396" s="134"/>
      <c r="FS396" s="67"/>
      <c r="FU396" s="61"/>
      <c r="FY396" s="7"/>
      <c r="FZ396" s="7"/>
      <c r="GA396" s="7"/>
      <c r="GB396" s="53"/>
      <c r="GD396" s="37"/>
      <c r="GF396" s="67"/>
      <c r="GH396" s="61"/>
      <c r="GJ396" s="50"/>
      <c r="GK396" s="51"/>
      <c r="GL396" s="52"/>
      <c r="GN396" s="70"/>
      <c r="GO396" s="51"/>
      <c r="GP396" s="125"/>
      <c r="GQ396" s="51"/>
      <c r="HE396" s="53"/>
    </row>
    <row r="397" spans="1:213" x14ac:dyDescent="0.25">
      <c r="A397" s="6">
        <v>90029721</v>
      </c>
      <c r="B397" s="6" t="s">
        <v>434</v>
      </c>
      <c r="C397" s="7"/>
      <c r="D397" s="7"/>
      <c r="E397" s="7"/>
      <c r="F397" s="53">
        <v>332971</v>
      </c>
      <c r="H397" s="37"/>
      <c r="I397" s="132"/>
      <c r="J397" s="61"/>
      <c r="K397" s="134"/>
      <c r="L397" s="134"/>
      <c r="M397" s="190"/>
      <c r="O397" s="67"/>
      <c r="Q397" s="61"/>
      <c r="S397" s="50"/>
      <c r="T397" s="51"/>
      <c r="U397" s="52">
        <v>0</v>
      </c>
      <c r="W397" s="50">
        <v>332971</v>
      </c>
      <c r="X397" s="52">
        <f t="shared" si="260"/>
        <v>27747.583333333332</v>
      </c>
      <c r="Y397" s="51"/>
      <c r="AB397" s="7"/>
      <c r="AC397" s="7"/>
      <c r="AD397" s="7"/>
      <c r="AE397" s="53"/>
      <c r="AG397" s="37"/>
      <c r="AH397" s="132"/>
      <c r="AI397" s="61"/>
      <c r="AJ397" s="134"/>
      <c r="AK397" s="61"/>
      <c r="AM397" s="67"/>
      <c r="AO397" s="61"/>
      <c r="AQ397" s="50"/>
      <c r="AR397" s="51"/>
      <c r="AS397" s="52"/>
      <c r="AU397" s="70"/>
      <c r="AV397" s="51"/>
      <c r="AY397" s="7"/>
      <c r="AZ397" s="7"/>
      <c r="BA397" s="7"/>
      <c r="BB397" s="53"/>
      <c r="BD397" s="37"/>
      <c r="BE397" s="132"/>
      <c r="BF397" s="61"/>
      <c r="BG397" s="134"/>
      <c r="BH397" s="61"/>
      <c r="BJ397" s="67"/>
      <c r="BL397" s="61"/>
      <c r="BN397" s="50"/>
      <c r="BO397" s="51"/>
      <c r="BP397" s="52"/>
      <c r="BR397" s="70"/>
      <c r="BS397" s="51"/>
      <c r="BV397" s="7"/>
      <c r="BW397" s="7"/>
      <c r="BX397" s="7"/>
      <c r="BY397" s="53"/>
      <c r="CA397" s="37"/>
      <c r="CB397" s="132"/>
      <c r="CC397" s="61"/>
      <c r="CD397" s="134"/>
      <c r="CE397" s="61"/>
      <c r="CG397" s="67"/>
      <c r="CI397" s="61"/>
      <c r="CK397" s="50"/>
      <c r="CL397" s="51"/>
      <c r="CM397" s="52"/>
      <c r="CO397" s="70"/>
      <c r="CP397" s="51"/>
      <c r="CS397" s="7"/>
      <c r="CT397" s="7"/>
      <c r="CU397" s="7"/>
      <c r="CV397" s="53"/>
      <c r="CX397" s="37"/>
      <c r="CY397" s="132"/>
      <c r="CZ397" s="61"/>
      <c r="DA397" s="134"/>
      <c r="DB397" s="61"/>
      <c r="DD397" s="67"/>
      <c r="DF397" s="61"/>
      <c r="DH397" s="50"/>
      <c r="DI397" s="51"/>
      <c r="DJ397" s="52"/>
      <c r="DL397" s="70"/>
      <c r="DM397" s="51"/>
      <c r="DP397" s="7"/>
      <c r="DQ397" s="7"/>
      <c r="DR397" s="7"/>
      <c r="DS397" s="53"/>
      <c r="DU397" s="37"/>
      <c r="DV397" s="132"/>
      <c r="DW397" s="61"/>
      <c r="DX397" s="134"/>
      <c r="DY397" s="61"/>
      <c r="EA397" s="67"/>
      <c r="EC397" s="61"/>
      <c r="EE397" s="50"/>
      <c r="EF397" s="51"/>
      <c r="EG397" s="52"/>
      <c r="EI397" s="70"/>
      <c r="EJ397" s="51"/>
      <c r="EM397" s="7"/>
      <c r="EN397" s="7"/>
      <c r="EO397" s="7"/>
      <c r="EP397" s="53"/>
      <c r="ER397" s="37"/>
      <c r="ES397" s="132"/>
      <c r="ET397" s="61"/>
      <c r="EU397" s="134"/>
      <c r="EV397" s="61"/>
      <c r="EX397" s="67"/>
      <c r="EZ397" s="61"/>
      <c r="FB397" s="50"/>
      <c r="FC397" s="51"/>
      <c r="FD397" s="52"/>
      <c r="FF397" s="70"/>
      <c r="FG397" s="51"/>
      <c r="FJ397" s="7"/>
      <c r="FK397" s="7"/>
      <c r="FL397" s="7"/>
      <c r="FM397" s="53"/>
      <c r="FO397" s="37"/>
      <c r="FP397" s="132"/>
      <c r="FQ397" s="134"/>
      <c r="FS397" s="67"/>
      <c r="FU397" s="61"/>
      <c r="FY397" s="7"/>
      <c r="FZ397" s="7"/>
      <c r="GA397" s="7"/>
      <c r="GB397" s="53"/>
      <c r="GD397" s="37"/>
      <c r="GF397" s="67"/>
      <c r="GH397" s="61"/>
      <c r="GJ397" s="50"/>
      <c r="GK397" s="51"/>
      <c r="GL397" s="52"/>
      <c r="GN397" s="70"/>
      <c r="GO397" s="51"/>
      <c r="GP397" s="125"/>
      <c r="GQ397" s="51"/>
      <c r="HE397" s="53"/>
    </row>
    <row r="398" spans="1:213" x14ac:dyDescent="0.25">
      <c r="A398" s="6">
        <v>90007291</v>
      </c>
      <c r="B398" s="6" t="s">
        <v>436</v>
      </c>
      <c r="C398" s="7"/>
      <c r="D398" s="7"/>
      <c r="E398" s="7"/>
      <c r="F398" s="53">
        <v>3817142</v>
      </c>
      <c r="H398" s="37"/>
      <c r="I398" s="132"/>
      <c r="J398" s="61"/>
      <c r="K398" s="134"/>
      <c r="L398" s="134"/>
      <c r="M398" s="190"/>
      <c r="O398" s="67"/>
      <c r="Q398" s="61"/>
      <c r="S398" s="50"/>
      <c r="T398" s="51"/>
      <c r="U398" s="52">
        <v>4986110.4143593023</v>
      </c>
      <c r="W398" s="50">
        <v>8803252.4143593013</v>
      </c>
      <c r="X398" s="52">
        <f t="shared" si="260"/>
        <v>733604.36786327511</v>
      </c>
      <c r="Y398" s="51"/>
      <c r="AB398" s="7"/>
      <c r="AC398" s="7"/>
      <c r="AD398" s="7"/>
      <c r="AE398" s="53"/>
      <c r="AG398" s="37"/>
      <c r="AH398" s="132"/>
      <c r="AI398" s="61"/>
      <c r="AJ398" s="134"/>
      <c r="AK398" s="61"/>
      <c r="AM398" s="67"/>
      <c r="AO398" s="61"/>
      <c r="AQ398" s="50"/>
      <c r="AR398" s="51"/>
      <c r="AS398" s="52"/>
      <c r="AU398" s="70"/>
      <c r="AV398" s="51"/>
      <c r="AY398" s="7"/>
      <c r="AZ398" s="7"/>
      <c r="BA398" s="7"/>
      <c r="BB398" s="53"/>
      <c r="BD398" s="37"/>
      <c r="BE398" s="132"/>
      <c r="BF398" s="61"/>
      <c r="BG398" s="134"/>
      <c r="BH398" s="61"/>
      <c r="BJ398" s="67"/>
      <c r="BL398" s="61"/>
      <c r="BN398" s="50"/>
      <c r="BO398" s="51"/>
      <c r="BP398" s="52"/>
      <c r="BR398" s="70"/>
      <c r="BS398" s="51"/>
      <c r="BV398" s="7"/>
      <c r="BW398" s="7"/>
      <c r="BX398" s="7"/>
      <c r="BY398" s="53"/>
      <c r="CA398" s="37"/>
      <c r="CB398" s="132"/>
      <c r="CC398" s="61"/>
      <c r="CD398" s="134"/>
      <c r="CE398" s="61"/>
      <c r="CG398" s="67"/>
      <c r="CI398" s="61"/>
      <c r="CK398" s="50"/>
      <c r="CL398" s="51"/>
      <c r="CM398" s="52"/>
      <c r="CO398" s="70"/>
      <c r="CP398" s="51"/>
      <c r="CS398" s="7"/>
      <c r="CT398" s="7"/>
      <c r="CU398" s="7"/>
      <c r="CV398" s="53"/>
      <c r="CX398" s="37"/>
      <c r="CY398" s="132"/>
      <c r="CZ398" s="61"/>
      <c r="DA398" s="134"/>
      <c r="DB398" s="61"/>
      <c r="DD398" s="67"/>
      <c r="DF398" s="61"/>
      <c r="DH398" s="50"/>
      <c r="DI398" s="51"/>
      <c r="DJ398" s="52"/>
      <c r="DL398" s="70"/>
      <c r="DM398" s="51"/>
      <c r="DP398" s="7"/>
      <c r="DQ398" s="7"/>
      <c r="DR398" s="7"/>
      <c r="DS398" s="53"/>
      <c r="DU398" s="37"/>
      <c r="DV398" s="132"/>
      <c r="DW398" s="61"/>
      <c r="DX398" s="134"/>
      <c r="DY398" s="61"/>
      <c r="EA398" s="67"/>
      <c r="EC398" s="61"/>
      <c r="EE398" s="50"/>
      <c r="EF398" s="51"/>
      <c r="EG398" s="52"/>
      <c r="EI398" s="70"/>
      <c r="EJ398" s="51"/>
      <c r="EM398" s="7"/>
      <c r="EN398" s="7"/>
      <c r="EO398" s="7"/>
      <c r="EP398" s="53"/>
      <c r="ER398" s="37"/>
      <c r="ES398" s="132"/>
      <c r="ET398" s="61"/>
      <c r="EU398" s="134"/>
      <c r="EV398" s="61"/>
      <c r="EX398" s="67"/>
      <c r="EZ398" s="61"/>
      <c r="FB398" s="50"/>
      <c r="FC398" s="51"/>
      <c r="FD398" s="52"/>
      <c r="FF398" s="70"/>
      <c r="FG398" s="51"/>
      <c r="FJ398" s="7"/>
      <c r="FK398" s="7"/>
      <c r="FL398" s="7"/>
      <c r="FM398" s="53"/>
      <c r="FO398" s="37"/>
      <c r="FP398" s="132"/>
      <c r="FQ398" s="134"/>
      <c r="FS398" s="67"/>
      <c r="FU398" s="61"/>
      <c r="FY398" s="7"/>
      <c r="FZ398" s="7"/>
      <c r="GA398" s="7"/>
      <c r="GB398" s="53"/>
      <c r="GD398" s="37"/>
      <c r="GF398" s="67"/>
      <c r="GH398" s="61"/>
      <c r="GJ398" s="50"/>
      <c r="GK398" s="51"/>
      <c r="GL398" s="52"/>
      <c r="GN398" s="70"/>
      <c r="GO398" s="51"/>
      <c r="GP398" s="125"/>
      <c r="GQ398" s="51"/>
      <c r="HE398" s="53"/>
    </row>
    <row r="399" spans="1:213" x14ac:dyDescent="0.25">
      <c r="A399" s="6">
        <v>90099221</v>
      </c>
      <c r="B399" s="6" t="s">
        <v>437</v>
      </c>
      <c r="C399" s="7"/>
      <c r="D399" s="7"/>
      <c r="E399" s="7"/>
      <c r="F399" s="53">
        <v>881775</v>
      </c>
      <c r="H399" s="37"/>
      <c r="I399" s="132"/>
      <c r="J399" s="61"/>
      <c r="K399" s="134"/>
      <c r="L399" s="134"/>
      <c r="M399" s="190"/>
      <c r="O399" s="67"/>
      <c r="Q399" s="61"/>
      <c r="S399" s="50"/>
      <c r="T399" s="51"/>
      <c r="U399" s="52">
        <v>0</v>
      </c>
      <c r="W399" s="50">
        <v>881775</v>
      </c>
      <c r="X399" s="52">
        <f t="shared" si="260"/>
        <v>73481.25</v>
      </c>
      <c r="Y399" s="51"/>
      <c r="AB399" s="7"/>
      <c r="AC399" s="7"/>
      <c r="AD399" s="7"/>
      <c r="AE399" s="53"/>
      <c r="AG399" s="37"/>
      <c r="AH399" s="132"/>
      <c r="AI399" s="61"/>
      <c r="AJ399" s="134"/>
      <c r="AK399" s="61"/>
      <c r="AM399" s="67"/>
      <c r="AO399" s="61"/>
      <c r="AQ399" s="50"/>
      <c r="AR399" s="51"/>
      <c r="AS399" s="52"/>
      <c r="AU399" s="70"/>
      <c r="AV399" s="51"/>
      <c r="AY399" s="7"/>
      <c r="AZ399" s="7"/>
      <c r="BA399" s="7"/>
      <c r="BB399" s="53"/>
      <c r="BD399" s="37"/>
      <c r="BE399" s="132"/>
      <c r="BF399" s="61"/>
      <c r="BG399" s="134"/>
      <c r="BH399" s="61"/>
      <c r="BJ399" s="67"/>
      <c r="BL399" s="61"/>
      <c r="BN399" s="50"/>
      <c r="BO399" s="51"/>
      <c r="BP399" s="52"/>
      <c r="BR399" s="70"/>
      <c r="BS399" s="51"/>
      <c r="BV399" s="7"/>
      <c r="BW399" s="7"/>
      <c r="BX399" s="7"/>
      <c r="BY399" s="53"/>
      <c r="CA399" s="37"/>
      <c r="CB399" s="132"/>
      <c r="CC399" s="61"/>
      <c r="CD399" s="134"/>
      <c r="CE399" s="61"/>
      <c r="CG399" s="67"/>
      <c r="CI399" s="61"/>
      <c r="CK399" s="50"/>
      <c r="CL399" s="51"/>
      <c r="CM399" s="52"/>
      <c r="CO399" s="70"/>
      <c r="CP399" s="51"/>
      <c r="CS399" s="7"/>
      <c r="CT399" s="7"/>
      <c r="CU399" s="7"/>
      <c r="CV399" s="53"/>
      <c r="CX399" s="37"/>
      <c r="CY399" s="132"/>
      <c r="CZ399" s="61"/>
      <c r="DA399" s="134"/>
      <c r="DB399" s="61"/>
      <c r="DD399" s="67"/>
      <c r="DF399" s="61"/>
      <c r="DH399" s="50"/>
      <c r="DI399" s="51"/>
      <c r="DJ399" s="52"/>
      <c r="DL399" s="70"/>
      <c r="DM399" s="51"/>
      <c r="DP399" s="7"/>
      <c r="DQ399" s="7"/>
      <c r="DR399" s="7"/>
      <c r="DS399" s="53"/>
      <c r="DU399" s="37"/>
      <c r="DV399" s="132"/>
      <c r="DW399" s="61"/>
      <c r="DX399" s="134"/>
      <c r="DY399" s="61"/>
      <c r="EA399" s="67"/>
      <c r="EC399" s="61"/>
      <c r="EE399" s="50"/>
      <c r="EF399" s="51"/>
      <c r="EG399" s="52"/>
      <c r="EI399" s="70"/>
      <c r="EJ399" s="51"/>
      <c r="EM399" s="7"/>
      <c r="EN399" s="7"/>
      <c r="EO399" s="7"/>
      <c r="EP399" s="53"/>
      <c r="ER399" s="37"/>
      <c r="ES399" s="132"/>
      <c r="ET399" s="61"/>
      <c r="EU399" s="134"/>
      <c r="EV399" s="61"/>
      <c r="EX399" s="67"/>
      <c r="EZ399" s="61"/>
      <c r="FB399" s="50"/>
      <c r="FC399" s="51"/>
      <c r="FD399" s="52"/>
      <c r="FF399" s="70"/>
      <c r="FG399" s="51"/>
      <c r="FJ399" s="7"/>
      <c r="FK399" s="7"/>
      <c r="FL399" s="7"/>
      <c r="FM399" s="53"/>
      <c r="FO399" s="37"/>
      <c r="FP399" s="132"/>
      <c r="FQ399" s="134"/>
      <c r="FS399" s="67"/>
      <c r="FU399" s="61"/>
      <c r="FY399" s="7"/>
      <c r="FZ399" s="7"/>
      <c r="GA399" s="7"/>
      <c r="GB399" s="53"/>
      <c r="GD399" s="37"/>
      <c r="GF399" s="67"/>
      <c r="GH399" s="61"/>
      <c r="GJ399" s="50"/>
      <c r="GK399" s="51"/>
      <c r="GL399" s="52"/>
      <c r="GN399" s="70"/>
      <c r="GO399" s="51"/>
      <c r="GP399" s="125"/>
      <c r="GQ399" s="51"/>
      <c r="HE399" s="53"/>
    </row>
    <row r="400" spans="1:213" x14ac:dyDescent="0.25">
      <c r="A400" s="6">
        <v>90034101</v>
      </c>
      <c r="B400" s="6" t="s">
        <v>444</v>
      </c>
      <c r="C400" s="7"/>
      <c r="D400" s="7"/>
      <c r="E400" s="7"/>
      <c r="F400" s="53">
        <v>2052861</v>
      </c>
      <c r="H400" s="37"/>
      <c r="I400" s="132"/>
      <c r="J400" s="61"/>
      <c r="K400" s="134"/>
      <c r="L400" s="134"/>
      <c r="M400" s="190"/>
      <c r="O400" s="67"/>
      <c r="Q400" s="61"/>
      <c r="S400" s="50"/>
      <c r="T400" s="51"/>
      <c r="U400" s="52">
        <v>570686.56736159348</v>
      </c>
      <c r="W400" s="50">
        <v>2623547.5673615932</v>
      </c>
      <c r="X400" s="52">
        <f t="shared" ref="X400:X463" si="261">W400/12</f>
        <v>218628.96394679943</v>
      </c>
      <c r="Y400" s="51"/>
      <c r="AB400" s="7"/>
      <c r="AC400" s="7"/>
      <c r="AD400" s="7"/>
      <c r="AE400" s="53"/>
      <c r="AG400" s="37"/>
      <c r="AH400" s="132"/>
      <c r="AI400" s="61"/>
      <c r="AJ400" s="134"/>
      <c r="AK400" s="61"/>
      <c r="AM400" s="67"/>
      <c r="AO400" s="61"/>
      <c r="AQ400" s="50"/>
      <c r="AR400" s="51"/>
      <c r="AS400" s="52"/>
      <c r="AU400" s="70"/>
      <c r="AV400" s="51"/>
      <c r="AY400" s="7"/>
      <c r="AZ400" s="7"/>
      <c r="BA400" s="7"/>
      <c r="BB400" s="53"/>
      <c r="BD400" s="37"/>
      <c r="BE400" s="132"/>
      <c r="BF400" s="61"/>
      <c r="BG400" s="134"/>
      <c r="BH400" s="61"/>
      <c r="BJ400" s="67"/>
      <c r="BL400" s="61"/>
      <c r="BN400" s="50"/>
      <c r="BO400" s="51"/>
      <c r="BP400" s="52"/>
      <c r="BR400" s="70"/>
      <c r="BS400" s="51"/>
      <c r="BV400" s="7"/>
      <c r="BW400" s="7"/>
      <c r="BX400" s="7"/>
      <c r="BY400" s="53"/>
      <c r="CA400" s="37"/>
      <c r="CB400" s="132"/>
      <c r="CC400" s="61"/>
      <c r="CD400" s="134"/>
      <c r="CE400" s="61"/>
      <c r="CG400" s="67"/>
      <c r="CI400" s="61"/>
      <c r="CK400" s="50"/>
      <c r="CL400" s="51"/>
      <c r="CM400" s="52"/>
      <c r="CO400" s="70"/>
      <c r="CP400" s="51"/>
      <c r="CS400" s="7"/>
      <c r="CT400" s="7"/>
      <c r="CU400" s="7"/>
      <c r="CV400" s="53"/>
      <c r="CX400" s="37"/>
      <c r="CY400" s="132"/>
      <c r="CZ400" s="61"/>
      <c r="DA400" s="134"/>
      <c r="DB400" s="61"/>
      <c r="DD400" s="67"/>
      <c r="DF400" s="61"/>
      <c r="DH400" s="50"/>
      <c r="DI400" s="51"/>
      <c r="DJ400" s="52"/>
      <c r="DL400" s="70"/>
      <c r="DM400" s="51"/>
      <c r="DP400" s="7"/>
      <c r="DQ400" s="7"/>
      <c r="DR400" s="7"/>
      <c r="DS400" s="53"/>
      <c r="DU400" s="37"/>
      <c r="DV400" s="132"/>
      <c r="DW400" s="61"/>
      <c r="DX400" s="134"/>
      <c r="DY400" s="61"/>
      <c r="EA400" s="67"/>
      <c r="EC400" s="61"/>
      <c r="EE400" s="50"/>
      <c r="EF400" s="51"/>
      <c r="EG400" s="52"/>
      <c r="EI400" s="70"/>
      <c r="EJ400" s="51"/>
      <c r="EM400" s="7"/>
      <c r="EN400" s="7"/>
      <c r="EO400" s="7"/>
      <c r="EP400" s="53"/>
      <c r="ER400" s="37"/>
      <c r="ES400" s="132"/>
      <c r="ET400" s="61"/>
      <c r="EU400" s="134"/>
      <c r="EV400" s="61"/>
      <c r="EX400" s="67"/>
      <c r="EZ400" s="61"/>
      <c r="FB400" s="50"/>
      <c r="FC400" s="51"/>
      <c r="FD400" s="52"/>
      <c r="FF400" s="70"/>
      <c r="FG400" s="51"/>
      <c r="FJ400" s="7"/>
      <c r="FK400" s="7"/>
      <c r="FL400" s="7"/>
      <c r="FM400" s="53"/>
      <c r="FO400" s="37"/>
      <c r="FP400" s="132"/>
      <c r="FQ400" s="134"/>
      <c r="FS400" s="67"/>
      <c r="FU400" s="61"/>
      <c r="FY400" s="7"/>
      <c r="FZ400" s="7"/>
      <c r="GA400" s="7"/>
      <c r="GB400" s="53"/>
      <c r="GD400" s="37"/>
      <c r="GF400" s="67"/>
      <c r="GH400" s="61"/>
      <c r="GJ400" s="50"/>
      <c r="GK400" s="51"/>
      <c r="GL400" s="52"/>
      <c r="GN400" s="70"/>
      <c r="GO400" s="51"/>
      <c r="GP400" s="125"/>
      <c r="GQ400" s="51"/>
      <c r="HE400" s="53"/>
    </row>
    <row r="401" spans="1:213" x14ac:dyDescent="0.25">
      <c r="A401" s="6">
        <v>90080231</v>
      </c>
      <c r="B401" s="6" t="s">
        <v>445</v>
      </c>
      <c r="C401" s="7"/>
      <c r="D401" s="7"/>
      <c r="E401" s="7"/>
      <c r="F401" s="53">
        <v>141175</v>
      </c>
      <c r="H401" s="37"/>
      <c r="I401" s="132"/>
      <c r="J401" s="61"/>
      <c r="K401" s="134"/>
      <c r="L401" s="134"/>
      <c r="M401" s="190"/>
      <c r="O401" s="67"/>
      <c r="Q401" s="61"/>
      <c r="S401" s="50"/>
      <c r="T401" s="51"/>
      <c r="U401" s="52">
        <v>0</v>
      </c>
      <c r="W401" s="50">
        <v>141175</v>
      </c>
      <c r="X401" s="52">
        <f t="shared" si="261"/>
        <v>11764.583333333334</v>
      </c>
      <c r="Y401" s="51"/>
      <c r="AB401" s="7"/>
      <c r="AC401" s="7"/>
      <c r="AD401" s="7"/>
      <c r="AE401" s="53"/>
      <c r="AG401" s="37"/>
      <c r="AH401" s="132"/>
      <c r="AI401" s="61"/>
      <c r="AJ401" s="134"/>
      <c r="AK401" s="61"/>
      <c r="AM401" s="67"/>
      <c r="AO401" s="61"/>
      <c r="AQ401" s="50"/>
      <c r="AR401" s="51"/>
      <c r="AS401" s="52"/>
      <c r="AU401" s="70"/>
      <c r="AV401" s="51"/>
      <c r="AY401" s="7"/>
      <c r="AZ401" s="7"/>
      <c r="BA401" s="7"/>
      <c r="BB401" s="53"/>
      <c r="BD401" s="37"/>
      <c r="BE401" s="132"/>
      <c r="BF401" s="61"/>
      <c r="BG401" s="134"/>
      <c r="BH401" s="61"/>
      <c r="BJ401" s="67"/>
      <c r="BL401" s="61"/>
      <c r="BN401" s="50"/>
      <c r="BO401" s="51"/>
      <c r="BP401" s="52"/>
      <c r="BR401" s="70"/>
      <c r="BS401" s="51"/>
      <c r="BV401" s="7"/>
      <c r="BW401" s="7"/>
      <c r="BX401" s="7"/>
      <c r="BY401" s="53"/>
      <c r="CA401" s="37"/>
      <c r="CB401" s="132"/>
      <c r="CC401" s="61"/>
      <c r="CD401" s="134"/>
      <c r="CE401" s="61"/>
      <c r="CG401" s="67"/>
      <c r="CI401" s="61"/>
      <c r="CK401" s="50"/>
      <c r="CL401" s="51"/>
      <c r="CM401" s="52"/>
      <c r="CO401" s="70"/>
      <c r="CP401" s="51"/>
      <c r="CS401" s="7"/>
      <c r="CT401" s="7"/>
      <c r="CU401" s="7"/>
      <c r="CV401" s="53"/>
      <c r="CX401" s="37"/>
      <c r="CY401" s="132"/>
      <c r="CZ401" s="61"/>
      <c r="DA401" s="134"/>
      <c r="DB401" s="61"/>
      <c r="DD401" s="67"/>
      <c r="DF401" s="61"/>
      <c r="DH401" s="50"/>
      <c r="DI401" s="51"/>
      <c r="DJ401" s="52"/>
      <c r="DL401" s="70"/>
      <c r="DM401" s="51"/>
      <c r="DP401" s="7"/>
      <c r="DQ401" s="7"/>
      <c r="DR401" s="7"/>
      <c r="DS401" s="53"/>
      <c r="DU401" s="37"/>
      <c r="DV401" s="132"/>
      <c r="DW401" s="61"/>
      <c r="DX401" s="134"/>
      <c r="DY401" s="61"/>
      <c r="EA401" s="67"/>
      <c r="EC401" s="61"/>
      <c r="EE401" s="50"/>
      <c r="EF401" s="51"/>
      <c r="EG401" s="52"/>
      <c r="EI401" s="70"/>
      <c r="EJ401" s="51"/>
      <c r="EM401" s="7"/>
      <c r="EN401" s="7"/>
      <c r="EO401" s="7"/>
      <c r="EP401" s="53"/>
      <c r="ER401" s="37"/>
      <c r="ES401" s="132"/>
      <c r="ET401" s="61"/>
      <c r="EU401" s="134"/>
      <c r="EV401" s="61"/>
      <c r="EX401" s="67"/>
      <c r="EZ401" s="61"/>
      <c r="FB401" s="50"/>
      <c r="FC401" s="51"/>
      <c r="FD401" s="52"/>
      <c r="FF401" s="70"/>
      <c r="FG401" s="51"/>
      <c r="FJ401" s="7"/>
      <c r="FK401" s="7"/>
      <c r="FL401" s="7"/>
      <c r="FM401" s="53"/>
      <c r="FO401" s="37"/>
      <c r="FP401" s="132"/>
      <c r="FQ401" s="134"/>
      <c r="FS401" s="67"/>
      <c r="FU401" s="61"/>
      <c r="FY401" s="7"/>
      <c r="FZ401" s="7"/>
      <c r="GA401" s="7"/>
      <c r="GB401" s="53"/>
      <c r="GD401" s="37"/>
      <c r="GF401" s="67"/>
      <c r="GH401" s="61"/>
      <c r="GJ401" s="50"/>
      <c r="GK401" s="51"/>
      <c r="GL401" s="52"/>
      <c r="GN401" s="70"/>
      <c r="GO401" s="51"/>
      <c r="GP401" s="125"/>
      <c r="GQ401" s="51"/>
      <c r="HE401" s="53"/>
    </row>
    <row r="402" spans="1:213" x14ac:dyDescent="0.25">
      <c r="A402" s="6">
        <v>90082421</v>
      </c>
      <c r="B402" s="6" t="s">
        <v>446</v>
      </c>
      <c r="C402" s="7"/>
      <c r="D402" s="7"/>
      <c r="E402" s="7"/>
      <c r="F402" s="53">
        <v>291770</v>
      </c>
      <c r="H402" s="37"/>
      <c r="I402" s="132"/>
      <c r="J402" s="61"/>
      <c r="K402" s="134"/>
      <c r="L402" s="134"/>
      <c r="M402" s="190"/>
      <c r="O402" s="67"/>
      <c r="Q402" s="61"/>
      <c r="S402" s="50"/>
      <c r="T402" s="51"/>
      <c r="U402" s="52">
        <v>0</v>
      </c>
      <c r="W402" s="50">
        <v>291770</v>
      </c>
      <c r="X402" s="52">
        <f t="shared" si="261"/>
        <v>24314.166666666668</v>
      </c>
      <c r="Y402" s="51"/>
      <c r="AB402" s="7"/>
      <c r="AC402" s="7"/>
      <c r="AD402" s="7"/>
      <c r="AE402" s="53"/>
      <c r="AG402" s="37"/>
      <c r="AH402" s="132"/>
      <c r="AI402" s="61"/>
      <c r="AJ402" s="134"/>
      <c r="AK402" s="61"/>
      <c r="AM402" s="67"/>
      <c r="AO402" s="61"/>
      <c r="AQ402" s="50"/>
      <c r="AR402" s="51"/>
      <c r="AS402" s="52"/>
      <c r="AU402" s="70"/>
      <c r="AV402" s="51"/>
      <c r="AY402" s="7"/>
      <c r="AZ402" s="7"/>
      <c r="BA402" s="7"/>
      <c r="BB402" s="53"/>
      <c r="BD402" s="37"/>
      <c r="BE402" s="132"/>
      <c r="BF402" s="61"/>
      <c r="BG402" s="134"/>
      <c r="BH402" s="61"/>
      <c r="BJ402" s="67"/>
      <c r="BL402" s="61"/>
      <c r="BN402" s="50"/>
      <c r="BO402" s="51"/>
      <c r="BP402" s="52"/>
      <c r="BR402" s="70"/>
      <c r="BS402" s="51"/>
      <c r="BV402" s="7"/>
      <c r="BW402" s="7"/>
      <c r="BX402" s="7"/>
      <c r="BY402" s="53"/>
      <c r="CA402" s="37"/>
      <c r="CB402" s="132"/>
      <c r="CC402" s="61"/>
      <c r="CD402" s="134"/>
      <c r="CE402" s="61"/>
      <c r="CG402" s="67"/>
      <c r="CI402" s="61"/>
      <c r="CK402" s="50"/>
      <c r="CL402" s="51"/>
      <c r="CM402" s="52"/>
      <c r="CO402" s="70"/>
      <c r="CP402" s="51"/>
      <c r="CS402" s="7"/>
      <c r="CT402" s="7"/>
      <c r="CU402" s="7"/>
      <c r="CV402" s="53"/>
      <c r="CX402" s="37"/>
      <c r="CY402" s="132"/>
      <c r="CZ402" s="61"/>
      <c r="DA402" s="134"/>
      <c r="DB402" s="61"/>
      <c r="DD402" s="67"/>
      <c r="DF402" s="61"/>
      <c r="DH402" s="50"/>
      <c r="DI402" s="51"/>
      <c r="DJ402" s="52"/>
      <c r="DL402" s="70"/>
      <c r="DM402" s="51"/>
      <c r="DP402" s="7"/>
      <c r="DQ402" s="7"/>
      <c r="DR402" s="7"/>
      <c r="DS402" s="53"/>
      <c r="DU402" s="37"/>
      <c r="DV402" s="132"/>
      <c r="DW402" s="61"/>
      <c r="DX402" s="134"/>
      <c r="DY402" s="61"/>
      <c r="EA402" s="67"/>
      <c r="EC402" s="61"/>
      <c r="EE402" s="50"/>
      <c r="EF402" s="51"/>
      <c r="EG402" s="52"/>
      <c r="EI402" s="70"/>
      <c r="EJ402" s="51"/>
      <c r="EM402" s="7"/>
      <c r="EN402" s="7"/>
      <c r="EO402" s="7"/>
      <c r="EP402" s="53"/>
      <c r="ER402" s="37"/>
      <c r="ES402" s="132"/>
      <c r="ET402" s="61"/>
      <c r="EU402" s="134"/>
      <c r="EV402" s="61"/>
      <c r="EX402" s="67"/>
      <c r="EZ402" s="61"/>
      <c r="FB402" s="50"/>
      <c r="FC402" s="51"/>
      <c r="FD402" s="52"/>
      <c r="FF402" s="70"/>
      <c r="FG402" s="51"/>
      <c r="FJ402" s="7"/>
      <c r="FK402" s="7"/>
      <c r="FL402" s="7"/>
      <c r="FM402" s="53"/>
      <c r="FO402" s="37"/>
      <c r="FP402" s="132"/>
      <c r="FQ402" s="134"/>
      <c r="FS402" s="67"/>
      <c r="FU402" s="61"/>
      <c r="FY402" s="7"/>
      <c r="FZ402" s="7"/>
      <c r="GA402" s="7"/>
      <c r="GB402" s="53"/>
      <c r="GD402" s="37"/>
      <c r="GF402" s="67"/>
      <c r="GH402" s="61"/>
      <c r="GJ402" s="50"/>
      <c r="GK402" s="51"/>
      <c r="GL402" s="52"/>
      <c r="GN402" s="70"/>
      <c r="GO402" s="51"/>
      <c r="GP402" s="125"/>
      <c r="GQ402" s="51"/>
      <c r="HE402" s="53"/>
    </row>
    <row r="403" spans="1:213" x14ac:dyDescent="0.25">
      <c r="A403" s="6">
        <v>90008422</v>
      </c>
      <c r="B403" s="6" t="s">
        <v>823</v>
      </c>
      <c r="C403" s="7"/>
      <c r="D403" s="7"/>
      <c r="E403" s="7"/>
      <c r="F403" s="53">
        <v>0</v>
      </c>
      <c r="H403" s="37"/>
      <c r="I403" s="132"/>
      <c r="J403" s="61"/>
      <c r="K403" s="134"/>
      <c r="L403" s="134"/>
      <c r="M403" s="190"/>
      <c r="O403" s="67"/>
      <c r="Q403" s="61"/>
      <c r="S403" s="50"/>
      <c r="T403" s="51"/>
      <c r="U403" s="52">
        <v>5766042.0740530565</v>
      </c>
      <c r="W403" s="50">
        <v>5766042.0740530565</v>
      </c>
      <c r="X403" s="52">
        <f t="shared" si="261"/>
        <v>480503.50617108803</v>
      </c>
      <c r="Y403" s="51"/>
      <c r="AB403" s="7"/>
      <c r="AC403" s="7"/>
      <c r="AD403" s="7"/>
      <c r="AE403" s="53"/>
      <c r="AG403" s="37"/>
      <c r="AH403" s="132"/>
      <c r="AI403" s="61"/>
      <c r="AJ403" s="134"/>
      <c r="AK403" s="61"/>
      <c r="AM403" s="67"/>
      <c r="AO403" s="61"/>
      <c r="AQ403" s="50"/>
      <c r="AR403" s="51"/>
      <c r="AS403" s="52"/>
      <c r="AU403" s="70"/>
      <c r="AV403" s="51"/>
      <c r="AY403" s="7"/>
      <c r="AZ403" s="7"/>
      <c r="BA403" s="7"/>
      <c r="BB403" s="53"/>
      <c r="BD403" s="37"/>
      <c r="BE403" s="132"/>
      <c r="BF403" s="61"/>
      <c r="BG403" s="134"/>
      <c r="BH403" s="61"/>
      <c r="BJ403" s="67"/>
      <c r="BL403" s="61"/>
      <c r="BN403" s="50"/>
      <c r="BO403" s="51"/>
      <c r="BP403" s="52"/>
      <c r="BR403" s="70"/>
      <c r="BS403" s="51"/>
      <c r="BV403" s="7"/>
      <c r="BW403" s="7"/>
      <c r="BX403" s="7"/>
      <c r="BY403" s="53"/>
      <c r="CA403" s="37"/>
      <c r="CB403" s="132"/>
      <c r="CC403" s="61"/>
      <c r="CD403" s="134"/>
      <c r="CE403" s="61"/>
      <c r="CG403" s="67"/>
      <c r="CI403" s="61"/>
      <c r="CK403" s="50"/>
      <c r="CL403" s="51"/>
      <c r="CM403" s="52"/>
      <c r="CO403" s="70"/>
      <c r="CP403" s="51"/>
      <c r="CS403" s="7"/>
      <c r="CT403" s="7"/>
      <c r="CU403" s="7"/>
      <c r="CV403" s="53"/>
      <c r="CX403" s="37"/>
      <c r="CY403" s="132"/>
      <c r="CZ403" s="61"/>
      <c r="DA403" s="134"/>
      <c r="DB403" s="61"/>
      <c r="DD403" s="67"/>
      <c r="DF403" s="61"/>
      <c r="DH403" s="50"/>
      <c r="DI403" s="51"/>
      <c r="DJ403" s="52"/>
      <c r="DL403" s="70"/>
      <c r="DM403" s="51"/>
      <c r="DP403" s="7"/>
      <c r="DQ403" s="7"/>
      <c r="DR403" s="7"/>
      <c r="DS403" s="53"/>
      <c r="DU403" s="37"/>
      <c r="DV403" s="132"/>
      <c r="DW403" s="61"/>
      <c r="DX403" s="134"/>
      <c r="DY403" s="61"/>
      <c r="EA403" s="67"/>
      <c r="EC403" s="61"/>
      <c r="EE403" s="50"/>
      <c r="EF403" s="51"/>
      <c r="EG403" s="52"/>
      <c r="EI403" s="70"/>
      <c r="EJ403" s="51"/>
      <c r="EM403" s="7"/>
      <c r="EN403" s="7"/>
      <c r="EO403" s="7"/>
      <c r="EP403" s="53"/>
      <c r="ER403" s="37"/>
      <c r="ES403" s="132"/>
      <c r="ET403" s="61"/>
      <c r="EU403" s="134"/>
      <c r="EV403" s="61"/>
      <c r="EX403" s="67"/>
      <c r="EZ403" s="61"/>
      <c r="FB403" s="50"/>
      <c r="FC403" s="51"/>
      <c r="FD403" s="52"/>
      <c r="FF403" s="70"/>
      <c r="FG403" s="51"/>
      <c r="FJ403" s="7"/>
      <c r="FK403" s="7"/>
      <c r="FL403" s="7"/>
      <c r="FM403" s="53"/>
      <c r="FO403" s="37"/>
      <c r="FP403" s="132"/>
      <c r="FQ403" s="134"/>
      <c r="FS403" s="67"/>
      <c r="FU403" s="61"/>
      <c r="FY403" s="7"/>
      <c r="FZ403" s="7"/>
      <c r="GA403" s="7"/>
      <c r="GB403" s="53"/>
      <c r="GD403" s="37"/>
      <c r="GF403" s="67"/>
      <c r="GH403" s="61"/>
      <c r="GJ403" s="50"/>
      <c r="GK403" s="51"/>
      <c r="GL403" s="52"/>
      <c r="GN403" s="70"/>
      <c r="GO403" s="51"/>
      <c r="GP403" s="125"/>
      <c r="GQ403" s="51"/>
      <c r="HE403" s="53"/>
    </row>
    <row r="404" spans="1:213" x14ac:dyDescent="0.25">
      <c r="A404" s="6">
        <v>90053071</v>
      </c>
      <c r="B404" s="6" t="s">
        <v>447</v>
      </c>
      <c r="C404" s="7"/>
      <c r="D404" s="7"/>
      <c r="E404" s="7"/>
      <c r="F404" s="53">
        <v>34281064</v>
      </c>
      <c r="H404" s="37"/>
      <c r="I404" s="132"/>
      <c r="J404" s="61"/>
      <c r="K404" s="134"/>
      <c r="L404" s="134"/>
      <c r="M404" s="190"/>
      <c r="O404" s="67"/>
      <c r="Q404" s="61"/>
      <c r="S404" s="50"/>
      <c r="T404" s="51"/>
      <c r="U404" s="52">
        <v>0</v>
      </c>
      <c r="W404" s="50">
        <v>34281064</v>
      </c>
      <c r="X404" s="52">
        <f t="shared" si="261"/>
        <v>2856755.3333333335</v>
      </c>
      <c r="Y404" s="51"/>
      <c r="AB404" s="7"/>
      <c r="AC404" s="7"/>
      <c r="AD404" s="7"/>
      <c r="AE404" s="53"/>
      <c r="AG404" s="37"/>
      <c r="AH404" s="132"/>
      <c r="AI404" s="61"/>
      <c r="AJ404" s="134"/>
      <c r="AK404" s="61"/>
      <c r="AM404" s="67"/>
      <c r="AO404" s="61"/>
      <c r="AQ404" s="50"/>
      <c r="AR404" s="51"/>
      <c r="AS404" s="52"/>
      <c r="AU404" s="70"/>
      <c r="AV404" s="51"/>
      <c r="AY404" s="7"/>
      <c r="AZ404" s="7"/>
      <c r="BA404" s="7"/>
      <c r="BB404" s="53"/>
      <c r="BD404" s="37"/>
      <c r="BE404" s="132"/>
      <c r="BF404" s="61"/>
      <c r="BG404" s="134"/>
      <c r="BH404" s="61"/>
      <c r="BJ404" s="67"/>
      <c r="BL404" s="61"/>
      <c r="BN404" s="50"/>
      <c r="BO404" s="51"/>
      <c r="BP404" s="52"/>
      <c r="BR404" s="70"/>
      <c r="BS404" s="51"/>
      <c r="BV404" s="7"/>
      <c r="BW404" s="7"/>
      <c r="BX404" s="7"/>
      <c r="BY404" s="53"/>
      <c r="CA404" s="37"/>
      <c r="CB404" s="132"/>
      <c r="CC404" s="61"/>
      <c r="CD404" s="134"/>
      <c r="CE404" s="61"/>
      <c r="CG404" s="67"/>
      <c r="CI404" s="61"/>
      <c r="CK404" s="50"/>
      <c r="CL404" s="51"/>
      <c r="CM404" s="52"/>
      <c r="CO404" s="70"/>
      <c r="CP404" s="51"/>
      <c r="CS404" s="7"/>
      <c r="CT404" s="7"/>
      <c r="CU404" s="7"/>
      <c r="CV404" s="53"/>
      <c r="CX404" s="37"/>
      <c r="CY404" s="132"/>
      <c r="CZ404" s="61"/>
      <c r="DA404" s="134"/>
      <c r="DB404" s="61"/>
      <c r="DD404" s="67"/>
      <c r="DF404" s="61"/>
      <c r="DH404" s="50"/>
      <c r="DI404" s="51"/>
      <c r="DJ404" s="52"/>
      <c r="DL404" s="70"/>
      <c r="DM404" s="51"/>
      <c r="DP404" s="7"/>
      <c r="DQ404" s="7"/>
      <c r="DR404" s="7"/>
      <c r="DS404" s="53"/>
      <c r="DU404" s="37"/>
      <c r="DV404" s="132"/>
      <c r="DW404" s="61"/>
      <c r="DX404" s="134"/>
      <c r="DY404" s="61"/>
      <c r="EA404" s="67"/>
      <c r="EC404" s="61"/>
      <c r="EE404" s="50"/>
      <c r="EF404" s="51"/>
      <c r="EG404" s="52"/>
      <c r="EI404" s="70"/>
      <c r="EJ404" s="51"/>
      <c r="EM404" s="7"/>
      <c r="EN404" s="7"/>
      <c r="EO404" s="7"/>
      <c r="EP404" s="53"/>
      <c r="ER404" s="37"/>
      <c r="ES404" s="132"/>
      <c r="ET404" s="61"/>
      <c r="EU404" s="134"/>
      <c r="EV404" s="61"/>
      <c r="EX404" s="67"/>
      <c r="EZ404" s="61"/>
      <c r="FB404" s="50"/>
      <c r="FC404" s="51"/>
      <c r="FD404" s="52"/>
      <c r="FF404" s="70"/>
      <c r="FG404" s="51"/>
      <c r="FJ404" s="7"/>
      <c r="FK404" s="7"/>
      <c r="FL404" s="7"/>
      <c r="FM404" s="53"/>
      <c r="FO404" s="37"/>
      <c r="FP404" s="132"/>
      <c r="FQ404" s="134"/>
      <c r="FS404" s="67"/>
      <c r="FU404" s="61"/>
      <c r="FY404" s="7"/>
      <c r="FZ404" s="7"/>
      <c r="GA404" s="7"/>
      <c r="GB404" s="53"/>
      <c r="GD404" s="37"/>
      <c r="GF404" s="67"/>
      <c r="GH404" s="61"/>
      <c r="GJ404" s="50"/>
      <c r="GK404" s="51"/>
      <c r="GL404" s="52"/>
      <c r="GN404" s="70"/>
      <c r="GO404" s="51"/>
      <c r="GP404" s="125"/>
      <c r="GQ404" s="51"/>
      <c r="HE404" s="53"/>
    </row>
    <row r="405" spans="1:213" x14ac:dyDescent="0.25">
      <c r="A405" s="6">
        <v>90019411</v>
      </c>
      <c r="B405" s="6" t="s">
        <v>448</v>
      </c>
      <c r="C405" s="7"/>
      <c r="D405" s="7"/>
      <c r="E405" s="7"/>
      <c r="F405" s="53">
        <v>905735</v>
      </c>
      <c r="H405" s="37"/>
      <c r="I405" s="132"/>
      <c r="J405" s="61"/>
      <c r="K405" s="134"/>
      <c r="L405" s="134"/>
      <c r="M405" s="190"/>
      <c r="O405" s="67"/>
      <c r="Q405" s="61"/>
      <c r="S405" s="50"/>
      <c r="T405" s="51"/>
      <c r="U405" s="52">
        <v>0</v>
      </c>
      <c r="W405" s="50">
        <v>905735</v>
      </c>
      <c r="X405" s="52">
        <f t="shared" si="261"/>
        <v>75477.916666666672</v>
      </c>
      <c r="Y405" s="51"/>
      <c r="AB405" s="7"/>
      <c r="AC405" s="7"/>
      <c r="AD405" s="7"/>
      <c r="AE405" s="53"/>
      <c r="AG405" s="37"/>
      <c r="AH405" s="132"/>
      <c r="AI405" s="61"/>
      <c r="AJ405" s="134"/>
      <c r="AK405" s="61"/>
      <c r="AM405" s="67"/>
      <c r="AO405" s="61"/>
      <c r="AQ405" s="50"/>
      <c r="AR405" s="51"/>
      <c r="AS405" s="52"/>
      <c r="AU405" s="70"/>
      <c r="AV405" s="51"/>
      <c r="AY405" s="7"/>
      <c r="AZ405" s="7"/>
      <c r="BA405" s="7"/>
      <c r="BB405" s="53"/>
      <c r="BD405" s="37"/>
      <c r="BE405" s="132"/>
      <c r="BF405" s="61"/>
      <c r="BG405" s="134"/>
      <c r="BH405" s="61"/>
      <c r="BJ405" s="67"/>
      <c r="BL405" s="61"/>
      <c r="BN405" s="50"/>
      <c r="BO405" s="51"/>
      <c r="BP405" s="52"/>
      <c r="BR405" s="70"/>
      <c r="BS405" s="51"/>
      <c r="BV405" s="7"/>
      <c r="BW405" s="7"/>
      <c r="BX405" s="7"/>
      <c r="BY405" s="53"/>
      <c r="CA405" s="37"/>
      <c r="CB405" s="132"/>
      <c r="CC405" s="61"/>
      <c r="CD405" s="134"/>
      <c r="CE405" s="61"/>
      <c r="CG405" s="67"/>
      <c r="CI405" s="61"/>
      <c r="CK405" s="50"/>
      <c r="CL405" s="51"/>
      <c r="CM405" s="52"/>
      <c r="CO405" s="70"/>
      <c r="CP405" s="51"/>
      <c r="CS405" s="7"/>
      <c r="CT405" s="7"/>
      <c r="CU405" s="7"/>
      <c r="CV405" s="53"/>
      <c r="CX405" s="37"/>
      <c r="CY405" s="132"/>
      <c r="CZ405" s="61"/>
      <c r="DA405" s="134"/>
      <c r="DB405" s="61"/>
      <c r="DD405" s="67"/>
      <c r="DF405" s="61"/>
      <c r="DH405" s="50"/>
      <c r="DI405" s="51"/>
      <c r="DJ405" s="52"/>
      <c r="DL405" s="70"/>
      <c r="DM405" s="51"/>
      <c r="DP405" s="7"/>
      <c r="DQ405" s="7"/>
      <c r="DR405" s="7"/>
      <c r="DS405" s="53"/>
      <c r="DU405" s="37"/>
      <c r="DV405" s="132"/>
      <c r="DW405" s="61"/>
      <c r="DX405" s="134"/>
      <c r="DY405" s="61"/>
      <c r="EA405" s="67"/>
      <c r="EC405" s="61"/>
      <c r="EE405" s="50"/>
      <c r="EF405" s="51"/>
      <c r="EG405" s="52"/>
      <c r="EI405" s="70"/>
      <c r="EJ405" s="51"/>
      <c r="EM405" s="7"/>
      <c r="EN405" s="7"/>
      <c r="EO405" s="7"/>
      <c r="EP405" s="53"/>
      <c r="ER405" s="37"/>
      <c r="ES405" s="132"/>
      <c r="ET405" s="61"/>
      <c r="EU405" s="134"/>
      <c r="EV405" s="61"/>
      <c r="EX405" s="67"/>
      <c r="EZ405" s="61"/>
      <c r="FB405" s="50"/>
      <c r="FC405" s="51"/>
      <c r="FD405" s="52"/>
      <c r="FF405" s="70"/>
      <c r="FG405" s="51"/>
      <c r="FJ405" s="7"/>
      <c r="FK405" s="7"/>
      <c r="FL405" s="7"/>
      <c r="FM405" s="53"/>
      <c r="FO405" s="37"/>
      <c r="FP405" s="132"/>
      <c r="FQ405" s="134"/>
      <c r="FS405" s="67"/>
      <c r="FU405" s="61"/>
      <c r="FY405" s="7"/>
      <c r="FZ405" s="7"/>
      <c r="GA405" s="7"/>
      <c r="GB405" s="53"/>
      <c r="GD405" s="37"/>
      <c r="GF405" s="67"/>
      <c r="GH405" s="61"/>
      <c r="GJ405" s="50"/>
      <c r="GK405" s="51"/>
      <c r="GL405" s="52"/>
      <c r="GN405" s="70"/>
      <c r="GO405" s="51"/>
      <c r="GP405" s="125"/>
      <c r="GQ405" s="51"/>
      <c r="HE405" s="53"/>
    </row>
    <row r="406" spans="1:213" x14ac:dyDescent="0.25">
      <c r="A406" s="6">
        <v>90083261</v>
      </c>
      <c r="B406" s="6" t="s">
        <v>449</v>
      </c>
      <c r="C406" s="7"/>
      <c r="D406" s="7"/>
      <c r="E406" s="7"/>
      <c r="F406" s="53">
        <v>138604</v>
      </c>
      <c r="H406" s="37"/>
      <c r="I406" s="132"/>
      <c r="J406" s="61"/>
      <c r="K406" s="134"/>
      <c r="L406" s="134"/>
      <c r="M406" s="190"/>
      <c r="O406" s="67"/>
      <c r="Q406" s="61"/>
      <c r="S406" s="50"/>
      <c r="T406" s="51"/>
      <c r="U406" s="52">
        <v>0</v>
      </c>
      <c r="W406" s="50">
        <v>138604</v>
      </c>
      <c r="X406" s="52">
        <f t="shared" si="261"/>
        <v>11550.333333333334</v>
      </c>
      <c r="Y406" s="51"/>
      <c r="AB406" s="7"/>
      <c r="AC406" s="7"/>
      <c r="AD406" s="7"/>
      <c r="AE406" s="53"/>
      <c r="AG406" s="37"/>
      <c r="AH406" s="132"/>
      <c r="AI406" s="61"/>
      <c r="AJ406" s="134"/>
      <c r="AK406" s="61"/>
      <c r="AM406" s="67"/>
      <c r="AO406" s="61"/>
      <c r="AQ406" s="50"/>
      <c r="AR406" s="51"/>
      <c r="AS406" s="52"/>
      <c r="AU406" s="70"/>
      <c r="AV406" s="51"/>
      <c r="AY406" s="7"/>
      <c r="AZ406" s="7"/>
      <c r="BA406" s="7"/>
      <c r="BB406" s="53"/>
      <c r="BD406" s="37"/>
      <c r="BE406" s="132"/>
      <c r="BF406" s="61"/>
      <c r="BG406" s="134"/>
      <c r="BH406" s="61"/>
      <c r="BJ406" s="67"/>
      <c r="BL406" s="61"/>
      <c r="BN406" s="50"/>
      <c r="BO406" s="51"/>
      <c r="BP406" s="52"/>
      <c r="BR406" s="70"/>
      <c r="BS406" s="51"/>
      <c r="BV406" s="7"/>
      <c r="BW406" s="7"/>
      <c r="BX406" s="7"/>
      <c r="BY406" s="53"/>
      <c r="CA406" s="37"/>
      <c r="CB406" s="132"/>
      <c r="CC406" s="61"/>
      <c r="CD406" s="134"/>
      <c r="CE406" s="61"/>
      <c r="CG406" s="67"/>
      <c r="CI406" s="61"/>
      <c r="CK406" s="50"/>
      <c r="CL406" s="51"/>
      <c r="CM406" s="52"/>
      <c r="CO406" s="70"/>
      <c r="CP406" s="51"/>
      <c r="CS406" s="7"/>
      <c r="CT406" s="7"/>
      <c r="CU406" s="7"/>
      <c r="CV406" s="53"/>
      <c r="CX406" s="37"/>
      <c r="CY406" s="132"/>
      <c r="CZ406" s="61"/>
      <c r="DA406" s="134"/>
      <c r="DB406" s="61"/>
      <c r="DD406" s="67"/>
      <c r="DF406" s="61"/>
      <c r="DH406" s="50"/>
      <c r="DI406" s="51"/>
      <c r="DJ406" s="52"/>
      <c r="DL406" s="70"/>
      <c r="DM406" s="51"/>
      <c r="DP406" s="7"/>
      <c r="DQ406" s="7"/>
      <c r="DR406" s="7"/>
      <c r="DS406" s="53"/>
      <c r="DU406" s="37"/>
      <c r="DV406" s="132"/>
      <c r="DW406" s="61"/>
      <c r="DX406" s="134"/>
      <c r="DY406" s="61"/>
      <c r="EA406" s="67"/>
      <c r="EC406" s="61"/>
      <c r="EE406" s="50"/>
      <c r="EF406" s="51"/>
      <c r="EG406" s="52"/>
      <c r="EI406" s="70"/>
      <c r="EJ406" s="51"/>
      <c r="EM406" s="7"/>
      <c r="EN406" s="7"/>
      <c r="EO406" s="7"/>
      <c r="EP406" s="53"/>
      <c r="ER406" s="37"/>
      <c r="ES406" s="132"/>
      <c r="ET406" s="61"/>
      <c r="EU406" s="134"/>
      <c r="EV406" s="61"/>
      <c r="EX406" s="67"/>
      <c r="EZ406" s="61"/>
      <c r="FB406" s="50"/>
      <c r="FC406" s="51"/>
      <c r="FD406" s="52"/>
      <c r="FF406" s="70"/>
      <c r="FG406" s="51"/>
      <c r="FJ406" s="7"/>
      <c r="FK406" s="7"/>
      <c r="FL406" s="7"/>
      <c r="FM406" s="53"/>
      <c r="FO406" s="37"/>
      <c r="FP406" s="132"/>
      <c r="FQ406" s="134"/>
      <c r="FS406" s="67"/>
      <c r="FU406" s="61"/>
      <c r="FY406" s="7"/>
      <c r="FZ406" s="7"/>
      <c r="GA406" s="7"/>
      <c r="GB406" s="53"/>
      <c r="GD406" s="37"/>
      <c r="GF406" s="67"/>
      <c r="GH406" s="61"/>
      <c r="GJ406" s="50"/>
      <c r="GK406" s="51"/>
      <c r="GL406" s="52"/>
      <c r="GN406" s="70"/>
      <c r="GO406" s="51"/>
      <c r="GP406" s="125"/>
      <c r="GQ406" s="51"/>
      <c r="HE406" s="53"/>
    </row>
    <row r="407" spans="1:213" x14ac:dyDescent="0.25">
      <c r="A407" s="6">
        <v>90053211</v>
      </c>
      <c r="B407" s="6" t="s">
        <v>450</v>
      </c>
      <c r="C407" s="7"/>
      <c r="D407" s="7"/>
      <c r="E407" s="7"/>
      <c r="F407" s="53">
        <v>6205749</v>
      </c>
      <c r="H407" s="37"/>
      <c r="I407" s="132"/>
      <c r="J407" s="61"/>
      <c r="K407" s="134"/>
      <c r="L407" s="134"/>
      <c r="M407" s="190"/>
      <c r="O407" s="67"/>
      <c r="Q407" s="61"/>
      <c r="S407" s="50"/>
      <c r="T407" s="51"/>
      <c r="U407" s="52">
        <v>0</v>
      </c>
      <c r="W407" s="50">
        <v>6205749</v>
      </c>
      <c r="X407" s="52">
        <f t="shared" si="261"/>
        <v>517145.75</v>
      </c>
      <c r="Y407" s="51"/>
      <c r="AB407" s="7"/>
      <c r="AC407" s="7"/>
      <c r="AD407" s="7"/>
      <c r="AE407" s="53"/>
      <c r="AG407" s="37"/>
      <c r="AH407" s="132"/>
      <c r="AI407" s="61"/>
      <c r="AJ407" s="134"/>
      <c r="AK407" s="61"/>
      <c r="AM407" s="67"/>
      <c r="AO407" s="61"/>
      <c r="AQ407" s="50"/>
      <c r="AR407" s="51"/>
      <c r="AS407" s="52"/>
      <c r="AU407" s="70"/>
      <c r="AV407" s="51"/>
      <c r="AY407" s="7"/>
      <c r="AZ407" s="7"/>
      <c r="BA407" s="7"/>
      <c r="BB407" s="53"/>
      <c r="BD407" s="37"/>
      <c r="BE407" s="132"/>
      <c r="BF407" s="61"/>
      <c r="BG407" s="134"/>
      <c r="BH407" s="61"/>
      <c r="BJ407" s="67"/>
      <c r="BL407" s="61"/>
      <c r="BN407" s="50"/>
      <c r="BO407" s="51"/>
      <c r="BP407" s="52"/>
      <c r="BR407" s="70"/>
      <c r="BS407" s="51"/>
      <c r="BV407" s="7"/>
      <c r="BW407" s="7"/>
      <c r="BX407" s="7"/>
      <c r="BY407" s="53"/>
      <c r="CA407" s="37"/>
      <c r="CB407" s="132"/>
      <c r="CC407" s="61"/>
      <c r="CD407" s="134"/>
      <c r="CE407" s="61"/>
      <c r="CG407" s="67"/>
      <c r="CI407" s="61"/>
      <c r="CK407" s="50"/>
      <c r="CL407" s="51"/>
      <c r="CM407" s="52"/>
      <c r="CO407" s="70"/>
      <c r="CP407" s="51"/>
      <c r="CS407" s="7"/>
      <c r="CT407" s="7"/>
      <c r="CU407" s="7"/>
      <c r="CV407" s="53"/>
      <c r="CX407" s="37"/>
      <c r="CY407" s="132"/>
      <c r="CZ407" s="61"/>
      <c r="DA407" s="134"/>
      <c r="DB407" s="61"/>
      <c r="DD407" s="67"/>
      <c r="DF407" s="61"/>
      <c r="DH407" s="50"/>
      <c r="DI407" s="51"/>
      <c r="DJ407" s="52"/>
      <c r="DL407" s="70"/>
      <c r="DM407" s="51"/>
      <c r="DP407" s="7"/>
      <c r="DQ407" s="7"/>
      <c r="DR407" s="7"/>
      <c r="DS407" s="53"/>
      <c r="DU407" s="37"/>
      <c r="DV407" s="132"/>
      <c r="DW407" s="61"/>
      <c r="DX407" s="134"/>
      <c r="DY407" s="61"/>
      <c r="EA407" s="67"/>
      <c r="EC407" s="61"/>
      <c r="EE407" s="50"/>
      <c r="EF407" s="51"/>
      <c r="EG407" s="52"/>
      <c r="EI407" s="70"/>
      <c r="EJ407" s="51"/>
      <c r="EM407" s="7"/>
      <c r="EN407" s="7"/>
      <c r="EO407" s="7"/>
      <c r="EP407" s="53"/>
      <c r="ER407" s="37"/>
      <c r="ES407" s="132"/>
      <c r="ET407" s="61"/>
      <c r="EU407" s="134"/>
      <c r="EV407" s="61"/>
      <c r="EX407" s="67"/>
      <c r="EZ407" s="61"/>
      <c r="FB407" s="50"/>
      <c r="FC407" s="51"/>
      <c r="FD407" s="52"/>
      <c r="FF407" s="70"/>
      <c r="FG407" s="51"/>
      <c r="FJ407" s="7"/>
      <c r="FK407" s="7"/>
      <c r="FL407" s="7"/>
      <c r="FM407" s="53"/>
      <c r="FO407" s="37"/>
      <c r="FP407" s="132"/>
      <c r="FQ407" s="134"/>
      <c r="FS407" s="67"/>
      <c r="FU407" s="61"/>
      <c r="FY407" s="7"/>
      <c r="FZ407" s="7"/>
      <c r="GA407" s="7"/>
      <c r="GB407" s="53"/>
      <c r="GD407" s="37"/>
      <c r="GF407" s="67"/>
      <c r="GH407" s="61"/>
      <c r="GJ407" s="50"/>
      <c r="GK407" s="51"/>
      <c r="GL407" s="52"/>
      <c r="GN407" s="70"/>
      <c r="GO407" s="51"/>
      <c r="GP407" s="125"/>
      <c r="GQ407" s="51"/>
      <c r="HE407" s="53"/>
    </row>
    <row r="408" spans="1:213" x14ac:dyDescent="0.25">
      <c r="A408" s="6">
        <v>90082081</v>
      </c>
      <c r="B408" s="6" t="s">
        <v>451</v>
      </c>
      <c r="C408" s="7"/>
      <c r="D408" s="7"/>
      <c r="E408" s="7"/>
      <c r="F408" s="53">
        <v>991381</v>
      </c>
      <c r="H408" s="37"/>
      <c r="I408" s="132"/>
      <c r="J408" s="61"/>
      <c r="K408" s="134"/>
      <c r="L408" s="134"/>
      <c r="M408" s="190"/>
      <c r="O408" s="67"/>
      <c r="Q408" s="61"/>
      <c r="S408" s="50"/>
      <c r="T408" s="51"/>
      <c r="U408" s="52">
        <v>0</v>
      </c>
      <c r="W408" s="50">
        <v>991381</v>
      </c>
      <c r="X408" s="52">
        <f t="shared" si="261"/>
        <v>82615.083333333328</v>
      </c>
      <c r="Y408" s="51"/>
      <c r="AB408" s="7"/>
      <c r="AC408" s="7"/>
      <c r="AD408" s="7"/>
      <c r="AE408" s="53"/>
      <c r="AG408" s="37"/>
      <c r="AH408" s="132"/>
      <c r="AI408" s="61"/>
      <c r="AJ408" s="134"/>
      <c r="AK408" s="61"/>
      <c r="AM408" s="67"/>
      <c r="AO408" s="61"/>
      <c r="AQ408" s="50"/>
      <c r="AR408" s="51"/>
      <c r="AS408" s="52"/>
      <c r="AU408" s="70"/>
      <c r="AV408" s="51"/>
      <c r="AY408" s="7"/>
      <c r="AZ408" s="7"/>
      <c r="BA408" s="7"/>
      <c r="BB408" s="53"/>
      <c r="BD408" s="37"/>
      <c r="BE408" s="132"/>
      <c r="BF408" s="61"/>
      <c r="BG408" s="134"/>
      <c r="BH408" s="61"/>
      <c r="BJ408" s="67"/>
      <c r="BL408" s="61"/>
      <c r="BN408" s="50"/>
      <c r="BO408" s="51"/>
      <c r="BP408" s="52"/>
      <c r="BR408" s="70"/>
      <c r="BS408" s="51"/>
      <c r="BV408" s="7"/>
      <c r="BW408" s="7"/>
      <c r="BX408" s="7"/>
      <c r="BY408" s="53"/>
      <c r="CA408" s="37"/>
      <c r="CB408" s="132"/>
      <c r="CC408" s="61"/>
      <c r="CD408" s="134"/>
      <c r="CE408" s="61"/>
      <c r="CG408" s="67"/>
      <c r="CI408" s="61"/>
      <c r="CK408" s="50"/>
      <c r="CL408" s="51"/>
      <c r="CM408" s="52"/>
      <c r="CO408" s="70"/>
      <c r="CP408" s="51"/>
      <c r="CS408" s="7"/>
      <c r="CT408" s="7"/>
      <c r="CU408" s="7"/>
      <c r="CV408" s="53"/>
      <c r="CX408" s="37"/>
      <c r="CY408" s="132"/>
      <c r="CZ408" s="61"/>
      <c r="DA408" s="134"/>
      <c r="DB408" s="61"/>
      <c r="DD408" s="67"/>
      <c r="DF408" s="61"/>
      <c r="DH408" s="50"/>
      <c r="DI408" s="51"/>
      <c r="DJ408" s="52"/>
      <c r="DL408" s="70"/>
      <c r="DM408" s="51"/>
      <c r="DP408" s="7"/>
      <c r="DQ408" s="7"/>
      <c r="DR408" s="7"/>
      <c r="DS408" s="53"/>
      <c r="DU408" s="37"/>
      <c r="DV408" s="132"/>
      <c r="DW408" s="61"/>
      <c r="DX408" s="134"/>
      <c r="DY408" s="61"/>
      <c r="EA408" s="67"/>
      <c r="EC408" s="61"/>
      <c r="EE408" s="50"/>
      <c r="EF408" s="51"/>
      <c r="EG408" s="52"/>
      <c r="EI408" s="70"/>
      <c r="EJ408" s="51"/>
      <c r="EM408" s="7"/>
      <c r="EN408" s="7"/>
      <c r="EO408" s="7"/>
      <c r="EP408" s="53"/>
      <c r="ER408" s="37"/>
      <c r="ES408" s="132"/>
      <c r="ET408" s="61"/>
      <c r="EU408" s="134"/>
      <c r="EV408" s="61"/>
      <c r="EX408" s="67"/>
      <c r="EZ408" s="61"/>
      <c r="FB408" s="50"/>
      <c r="FC408" s="51"/>
      <c r="FD408" s="52"/>
      <c r="FF408" s="70"/>
      <c r="FG408" s="51"/>
      <c r="FJ408" s="7"/>
      <c r="FK408" s="7"/>
      <c r="FL408" s="7"/>
      <c r="FM408" s="53"/>
      <c r="FO408" s="37"/>
      <c r="FP408" s="132"/>
      <c r="FQ408" s="134"/>
      <c r="FS408" s="67"/>
      <c r="FU408" s="61"/>
      <c r="FY408" s="7"/>
      <c r="FZ408" s="7"/>
      <c r="GA408" s="7"/>
      <c r="GB408" s="53"/>
      <c r="GD408" s="37"/>
      <c r="GF408" s="67"/>
      <c r="GH408" s="61"/>
      <c r="GJ408" s="50"/>
      <c r="GK408" s="51"/>
      <c r="GL408" s="52"/>
      <c r="GN408" s="70"/>
      <c r="GO408" s="51"/>
      <c r="GP408" s="125"/>
      <c r="GQ408" s="51"/>
      <c r="HE408" s="53"/>
    </row>
    <row r="409" spans="1:213" x14ac:dyDescent="0.25">
      <c r="A409" s="6">
        <v>90019421</v>
      </c>
      <c r="B409" s="6" t="s">
        <v>452</v>
      </c>
      <c r="C409" s="7"/>
      <c r="D409" s="7"/>
      <c r="E409" s="7"/>
      <c r="F409" s="53">
        <v>1539549</v>
      </c>
      <c r="H409" s="37"/>
      <c r="I409" s="132"/>
      <c r="J409" s="61"/>
      <c r="K409" s="134"/>
      <c r="L409" s="134"/>
      <c r="M409" s="190"/>
      <c r="O409" s="67"/>
      <c r="Q409" s="61"/>
      <c r="S409" s="50"/>
      <c r="T409" s="51"/>
      <c r="U409" s="52">
        <v>0</v>
      </c>
      <c r="W409" s="50">
        <v>1539549</v>
      </c>
      <c r="X409" s="52">
        <f t="shared" si="261"/>
        <v>128295.75</v>
      </c>
      <c r="Y409" s="51"/>
      <c r="AB409" s="7"/>
      <c r="AC409" s="7"/>
      <c r="AD409" s="7"/>
      <c r="AE409" s="53"/>
      <c r="AG409" s="37"/>
      <c r="AH409" s="132"/>
      <c r="AI409" s="61"/>
      <c r="AJ409" s="134"/>
      <c r="AK409" s="61"/>
      <c r="AM409" s="67"/>
      <c r="AO409" s="61"/>
      <c r="AQ409" s="50"/>
      <c r="AR409" s="51"/>
      <c r="AS409" s="52"/>
      <c r="AU409" s="70"/>
      <c r="AV409" s="51"/>
      <c r="AY409" s="7"/>
      <c r="AZ409" s="7"/>
      <c r="BA409" s="7"/>
      <c r="BB409" s="53"/>
      <c r="BD409" s="37"/>
      <c r="BE409" s="132"/>
      <c r="BF409" s="61"/>
      <c r="BG409" s="134"/>
      <c r="BH409" s="61"/>
      <c r="BJ409" s="67"/>
      <c r="BL409" s="61"/>
      <c r="BN409" s="50"/>
      <c r="BO409" s="51"/>
      <c r="BP409" s="52"/>
      <c r="BR409" s="70"/>
      <c r="BS409" s="51"/>
      <c r="BV409" s="7"/>
      <c r="BW409" s="7"/>
      <c r="BX409" s="7"/>
      <c r="BY409" s="53"/>
      <c r="CA409" s="37"/>
      <c r="CB409" s="132"/>
      <c r="CC409" s="61"/>
      <c r="CD409" s="134"/>
      <c r="CE409" s="61"/>
      <c r="CG409" s="67"/>
      <c r="CI409" s="61"/>
      <c r="CK409" s="50"/>
      <c r="CL409" s="51"/>
      <c r="CM409" s="52"/>
      <c r="CO409" s="70"/>
      <c r="CP409" s="51"/>
      <c r="CS409" s="7"/>
      <c r="CT409" s="7"/>
      <c r="CU409" s="7"/>
      <c r="CV409" s="53"/>
      <c r="CX409" s="37"/>
      <c r="CY409" s="132"/>
      <c r="CZ409" s="61"/>
      <c r="DA409" s="134"/>
      <c r="DB409" s="61"/>
      <c r="DD409" s="67"/>
      <c r="DF409" s="61"/>
      <c r="DH409" s="50"/>
      <c r="DI409" s="51"/>
      <c r="DJ409" s="52"/>
      <c r="DL409" s="70"/>
      <c r="DM409" s="51"/>
      <c r="DP409" s="7"/>
      <c r="DQ409" s="7"/>
      <c r="DR409" s="7"/>
      <c r="DS409" s="53"/>
      <c r="DU409" s="37"/>
      <c r="DV409" s="132"/>
      <c r="DW409" s="61"/>
      <c r="DX409" s="134"/>
      <c r="DY409" s="61"/>
      <c r="EA409" s="67"/>
      <c r="EC409" s="61"/>
      <c r="EE409" s="50"/>
      <c r="EF409" s="51"/>
      <c r="EG409" s="52"/>
      <c r="EI409" s="70"/>
      <c r="EJ409" s="51"/>
      <c r="EM409" s="7"/>
      <c r="EN409" s="7"/>
      <c r="EO409" s="7"/>
      <c r="EP409" s="53"/>
      <c r="ER409" s="37"/>
      <c r="ES409" s="132"/>
      <c r="ET409" s="61"/>
      <c r="EU409" s="134"/>
      <c r="EV409" s="61"/>
      <c r="EX409" s="67"/>
      <c r="EZ409" s="61"/>
      <c r="FB409" s="50"/>
      <c r="FC409" s="51"/>
      <c r="FD409" s="52"/>
      <c r="FF409" s="70"/>
      <c r="FG409" s="51"/>
      <c r="FJ409" s="7"/>
      <c r="FK409" s="7"/>
      <c r="FL409" s="7"/>
      <c r="FM409" s="53"/>
      <c r="FO409" s="37"/>
      <c r="FP409" s="132"/>
      <c r="FQ409" s="134"/>
      <c r="FS409" s="67"/>
      <c r="FU409" s="61"/>
      <c r="FY409" s="7"/>
      <c r="FZ409" s="7"/>
      <c r="GA409" s="7"/>
      <c r="GB409" s="53"/>
      <c r="GD409" s="37"/>
      <c r="GF409" s="67"/>
      <c r="GH409" s="61"/>
      <c r="GJ409" s="50"/>
      <c r="GK409" s="51"/>
      <c r="GL409" s="52"/>
      <c r="GN409" s="70"/>
      <c r="GO409" s="51"/>
      <c r="GP409" s="125"/>
      <c r="GQ409" s="51"/>
      <c r="HE409" s="53"/>
    </row>
    <row r="410" spans="1:213" x14ac:dyDescent="0.25">
      <c r="A410" s="6">
        <v>90053101</v>
      </c>
      <c r="B410" s="6" t="s">
        <v>453</v>
      </c>
      <c r="C410" s="7"/>
      <c r="D410" s="7"/>
      <c r="E410" s="7"/>
      <c r="F410" s="53">
        <v>56470</v>
      </c>
      <c r="H410" s="37"/>
      <c r="I410" s="132"/>
      <c r="J410" s="61"/>
      <c r="K410" s="134"/>
      <c r="L410" s="134"/>
      <c r="M410" s="190"/>
      <c r="O410" s="67"/>
      <c r="Q410" s="61"/>
      <c r="S410" s="50"/>
      <c r="T410" s="51"/>
      <c r="U410" s="52">
        <v>0</v>
      </c>
      <c r="W410" s="50">
        <v>56470</v>
      </c>
      <c r="X410" s="52">
        <f t="shared" si="261"/>
        <v>4705.833333333333</v>
      </c>
      <c r="Y410" s="51"/>
      <c r="AB410" s="7"/>
      <c r="AC410" s="7"/>
      <c r="AD410" s="7"/>
      <c r="AE410" s="53"/>
      <c r="AG410" s="37"/>
      <c r="AH410" s="132"/>
      <c r="AI410" s="61"/>
      <c r="AJ410" s="134"/>
      <c r="AK410" s="61"/>
      <c r="AM410" s="67"/>
      <c r="AO410" s="61"/>
      <c r="AQ410" s="50"/>
      <c r="AR410" s="51"/>
      <c r="AS410" s="52"/>
      <c r="AU410" s="70"/>
      <c r="AV410" s="51"/>
      <c r="AY410" s="7"/>
      <c r="AZ410" s="7"/>
      <c r="BA410" s="7"/>
      <c r="BB410" s="53"/>
      <c r="BD410" s="37"/>
      <c r="BE410" s="132"/>
      <c r="BF410" s="61"/>
      <c r="BG410" s="134"/>
      <c r="BH410" s="61"/>
      <c r="BJ410" s="67"/>
      <c r="BL410" s="61"/>
      <c r="BN410" s="50"/>
      <c r="BO410" s="51"/>
      <c r="BP410" s="52"/>
      <c r="BR410" s="70"/>
      <c r="BS410" s="51"/>
      <c r="BV410" s="7"/>
      <c r="BW410" s="7"/>
      <c r="BX410" s="7"/>
      <c r="BY410" s="53"/>
      <c r="CA410" s="37"/>
      <c r="CB410" s="132"/>
      <c r="CC410" s="61"/>
      <c r="CD410" s="134"/>
      <c r="CE410" s="61"/>
      <c r="CG410" s="67"/>
      <c r="CI410" s="61"/>
      <c r="CK410" s="50"/>
      <c r="CL410" s="51"/>
      <c r="CM410" s="52"/>
      <c r="CO410" s="70"/>
      <c r="CP410" s="51"/>
      <c r="CS410" s="7"/>
      <c r="CT410" s="7"/>
      <c r="CU410" s="7"/>
      <c r="CV410" s="53"/>
      <c r="CX410" s="37"/>
      <c r="CY410" s="132"/>
      <c r="CZ410" s="61"/>
      <c r="DA410" s="134"/>
      <c r="DB410" s="61"/>
      <c r="DD410" s="67"/>
      <c r="DF410" s="61"/>
      <c r="DH410" s="50"/>
      <c r="DI410" s="51"/>
      <c r="DJ410" s="52"/>
      <c r="DL410" s="70"/>
      <c r="DM410" s="51"/>
      <c r="DP410" s="7"/>
      <c r="DQ410" s="7"/>
      <c r="DR410" s="7"/>
      <c r="DS410" s="53"/>
      <c r="DU410" s="37"/>
      <c r="DV410" s="132"/>
      <c r="DW410" s="61"/>
      <c r="DX410" s="134"/>
      <c r="DY410" s="61"/>
      <c r="EA410" s="67"/>
      <c r="EC410" s="61"/>
      <c r="EE410" s="50"/>
      <c r="EF410" s="51"/>
      <c r="EG410" s="52"/>
      <c r="EI410" s="70"/>
      <c r="EJ410" s="51"/>
      <c r="EM410" s="7"/>
      <c r="EN410" s="7"/>
      <c r="EO410" s="7"/>
      <c r="EP410" s="53"/>
      <c r="ER410" s="37"/>
      <c r="ES410" s="132"/>
      <c r="ET410" s="61"/>
      <c r="EU410" s="134"/>
      <c r="EV410" s="61"/>
      <c r="EX410" s="67"/>
      <c r="EZ410" s="61"/>
      <c r="FB410" s="50"/>
      <c r="FC410" s="51"/>
      <c r="FD410" s="52"/>
      <c r="FF410" s="70"/>
      <c r="FG410" s="51"/>
      <c r="FJ410" s="7"/>
      <c r="FK410" s="7"/>
      <c r="FL410" s="7"/>
      <c r="FM410" s="53"/>
      <c r="FO410" s="37"/>
      <c r="FP410" s="132"/>
      <c r="FQ410" s="134"/>
      <c r="FS410" s="67"/>
      <c r="FU410" s="61"/>
      <c r="FY410" s="7"/>
      <c r="FZ410" s="7"/>
      <c r="GA410" s="7"/>
      <c r="GB410" s="53"/>
      <c r="GD410" s="37"/>
      <c r="GF410" s="67"/>
      <c r="GH410" s="61"/>
      <c r="GJ410" s="50"/>
      <c r="GK410" s="51"/>
      <c r="GL410" s="52"/>
      <c r="GN410" s="70"/>
      <c r="GO410" s="51"/>
      <c r="GP410" s="125"/>
      <c r="GQ410" s="51"/>
      <c r="HE410" s="53"/>
    </row>
    <row r="411" spans="1:213" x14ac:dyDescent="0.25">
      <c r="A411" s="6">
        <v>90081441</v>
      </c>
      <c r="B411" s="6" t="s">
        <v>454</v>
      </c>
      <c r="C411" s="7"/>
      <c r="D411" s="7"/>
      <c r="E411" s="7"/>
      <c r="F411" s="53">
        <v>62117</v>
      </c>
      <c r="H411" s="37"/>
      <c r="I411" s="132"/>
      <c r="J411" s="61"/>
      <c r="K411" s="134"/>
      <c r="L411" s="134"/>
      <c r="M411" s="190"/>
      <c r="O411" s="67"/>
      <c r="Q411" s="61"/>
      <c r="S411" s="50"/>
      <c r="T411" s="51"/>
      <c r="U411" s="52">
        <v>0</v>
      </c>
      <c r="W411" s="50">
        <v>62117</v>
      </c>
      <c r="X411" s="52">
        <f t="shared" si="261"/>
        <v>5176.416666666667</v>
      </c>
      <c r="Y411" s="51"/>
      <c r="AB411" s="7"/>
      <c r="AC411" s="7"/>
      <c r="AD411" s="7"/>
      <c r="AE411" s="53"/>
      <c r="AG411" s="37"/>
      <c r="AH411" s="132"/>
      <c r="AI411" s="61"/>
      <c r="AJ411" s="134"/>
      <c r="AK411" s="61"/>
      <c r="AM411" s="67"/>
      <c r="AO411" s="61"/>
      <c r="AQ411" s="50"/>
      <c r="AR411" s="51"/>
      <c r="AS411" s="52"/>
      <c r="AU411" s="70"/>
      <c r="AV411" s="51"/>
      <c r="AY411" s="7"/>
      <c r="AZ411" s="7"/>
      <c r="BA411" s="7"/>
      <c r="BB411" s="53"/>
      <c r="BD411" s="37"/>
      <c r="BE411" s="132"/>
      <c r="BF411" s="61"/>
      <c r="BG411" s="134"/>
      <c r="BH411" s="61"/>
      <c r="BJ411" s="67"/>
      <c r="BL411" s="61"/>
      <c r="BN411" s="50"/>
      <c r="BO411" s="51"/>
      <c r="BP411" s="52"/>
      <c r="BR411" s="70"/>
      <c r="BS411" s="51"/>
      <c r="BV411" s="7"/>
      <c r="BW411" s="7"/>
      <c r="BX411" s="7"/>
      <c r="BY411" s="53"/>
      <c r="CA411" s="37"/>
      <c r="CB411" s="132"/>
      <c r="CC411" s="61"/>
      <c r="CD411" s="134"/>
      <c r="CE411" s="61"/>
      <c r="CG411" s="67"/>
      <c r="CI411" s="61"/>
      <c r="CK411" s="50"/>
      <c r="CL411" s="51"/>
      <c r="CM411" s="52"/>
      <c r="CO411" s="70"/>
      <c r="CP411" s="51"/>
      <c r="CS411" s="7"/>
      <c r="CT411" s="7"/>
      <c r="CU411" s="7"/>
      <c r="CV411" s="53"/>
      <c r="CX411" s="37"/>
      <c r="CY411" s="132"/>
      <c r="CZ411" s="61"/>
      <c r="DA411" s="134"/>
      <c r="DB411" s="61"/>
      <c r="DD411" s="67"/>
      <c r="DF411" s="61"/>
      <c r="DH411" s="50"/>
      <c r="DI411" s="51"/>
      <c r="DJ411" s="52"/>
      <c r="DL411" s="70"/>
      <c r="DM411" s="51"/>
      <c r="DP411" s="7"/>
      <c r="DQ411" s="7"/>
      <c r="DR411" s="7"/>
      <c r="DS411" s="53"/>
      <c r="DU411" s="37"/>
      <c r="DV411" s="132"/>
      <c r="DW411" s="61"/>
      <c r="DX411" s="134"/>
      <c r="DY411" s="61"/>
      <c r="EA411" s="67"/>
      <c r="EC411" s="61"/>
      <c r="EE411" s="50"/>
      <c r="EF411" s="51"/>
      <c r="EG411" s="52"/>
      <c r="EI411" s="70"/>
      <c r="EJ411" s="51"/>
      <c r="EM411" s="7"/>
      <c r="EN411" s="7"/>
      <c r="EO411" s="7"/>
      <c r="EP411" s="53"/>
      <c r="ER411" s="37"/>
      <c r="ES411" s="132"/>
      <c r="ET411" s="61"/>
      <c r="EU411" s="134"/>
      <c r="EV411" s="61"/>
      <c r="EX411" s="67"/>
      <c r="EZ411" s="61"/>
      <c r="FB411" s="50"/>
      <c r="FC411" s="51"/>
      <c r="FD411" s="52"/>
      <c r="FF411" s="70"/>
      <c r="FG411" s="51"/>
      <c r="FJ411" s="7"/>
      <c r="FK411" s="7"/>
      <c r="FL411" s="7"/>
      <c r="FM411" s="53"/>
      <c r="FO411" s="37"/>
      <c r="FP411" s="132"/>
      <c r="FQ411" s="134"/>
      <c r="FS411" s="67"/>
      <c r="FU411" s="61"/>
      <c r="FY411" s="7"/>
      <c r="FZ411" s="7"/>
      <c r="GA411" s="7"/>
      <c r="GB411" s="53"/>
      <c r="GD411" s="37"/>
      <c r="GF411" s="67"/>
      <c r="GH411" s="61"/>
      <c r="GJ411" s="50"/>
      <c r="GK411" s="51"/>
      <c r="GL411" s="52"/>
      <c r="GN411" s="70"/>
      <c r="GO411" s="51"/>
      <c r="GP411" s="125"/>
      <c r="GQ411" s="51"/>
      <c r="HE411" s="53"/>
    </row>
    <row r="412" spans="1:213" x14ac:dyDescent="0.25">
      <c r="A412" s="6">
        <v>90082591</v>
      </c>
      <c r="B412" s="6" t="s">
        <v>455</v>
      </c>
      <c r="C412" s="7"/>
      <c r="D412" s="7"/>
      <c r="E412" s="7"/>
      <c r="F412" s="53">
        <v>366380</v>
      </c>
      <c r="H412" s="37"/>
      <c r="I412" s="132"/>
      <c r="J412" s="61"/>
      <c r="K412" s="134"/>
      <c r="L412" s="134"/>
      <c r="M412" s="190"/>
      <c r="O412" s="67"/>
      <c r="Q412" s="61"/>
      <c r="S412" s="50"/>
      <c r="T412" s="51"/>
      <c r="U412" s="52">
        <v>0</v>
      </c>
      <c r="W412" s="50">
        <v>366380</v>
      </c>
      <c r="X412" s="52">
        <f t="shared" si="261"/>
        <v>30531.666666666668</v>
      </c>
      <c r="Y412" s="51"/>
      <c r="AB412" s="7"/>
      <c r="AC412" s="7"/>
      <c r="AD412" s="7"/>
      <c r="AE412" s="53"/>
      <c r="AG412" s="37"/>
      <c r="AH412" s="132"/>
      <c r="AI412" s="61"/>
      <c r="AJ412" s="134"/>
      <c r="AK412" s="61"/>
      <c r="AM412" s="67"/>
      <c r="AO412" s="61"/>
      <c r="AQ412" s="50"/>
      <c r="AR412" s="51"/>
      <c r="AS412" s="52"/>
      <c r="AU412" s="70"/>
      <c r="AV412" s="51"/>
      <c r="AY412" s="7"/>
      <c r="AZ412" s="7"/>
      <c r="BA412" s="7"/>
      <c r="BB412" s="53"/>
      <c r="BD412" s="37"/>
      <c r="BE412" s="132"/>
      <c r="BF412" s="61"/>
      <c r="BG412" s="134"/>
      <c r="BH412" s="61"/>
      <c r="BJ412" s="67"/>
      <c r="BL412" s="61"/>
      <c r="BN412" s="50"/>
      <c r="BO412" s="51"/>
      <c r="BP412" s="52"/>
      <c r="BR412" s="70"/>
      <c r="BS412" s="51"/>
      <c r="BV412" s="7"/>
      <c r="BW412" s="7"/>
      <c r="BX412" s="7"/>
      <c r="BY412" s="53"/>
      <c r="CA412" s="37"/>
      <c r="CB412" s="132"/>
      <c r="CC412" s="61"/>
      <c r="CD412" s="134"/>
      <c r="CE412" s="61"/>
      <c r="CG412" s="67"/>
      <c r="CI412" s="61"/>
      <c r="CK412" s="50"/>
      <c r="CL412" s="51"/>
      <c r="CM412" s="52"/>
      <c r="CO412" s="70"/>
      <c r="CP412" s="51"/>
      <c r="CS412" s="7"/>
      <c r="CT412" s="7"/>
      <c r="CU412" s="7"/>
      <c r="CV412" s="53"/>
      <c r="CX412" s="37"/>
      <c r="CY412" s="132"/>
      <c r="CZ412" s="61"/>
      <c r="DA412" s="134"/>
      <c r="DB412" s="61"/>
      <c r="DD412" s="67"/>
      <c r="DF412" s="61"/>
      <c r="DH412" s="50"/>
      <c r="DI412" s="51"/>
      <c r="DJ412" s="52"/>
      <c r="DL412" s="70"/>
      <c r="DM412" s="51"/>
      <c r="DP412" s="7"/>
      <c r="DQ412" s="7"/>
      <c r="DR412" s="7"/>
      <c r="DS412" s="53"/>
      <c r="DU412" s="37"/>
      <c r="DV412" s="132"/>
      <c r="DW412" s="61"/>
      <c r="DX412" s="134"/>
      <c r="DY412" s="61"/>
      <c r="EA412" s="67"/>
      <c r="EC412" s="61"/>
      <c r="EE412" s="50"/>
      <c r="EF412" s="51"/>
      <c r="EG412" s="52"/>
      <c r="EI412" s="70"/>
      <c r="EJ412" s="51"/>
      <c r="EM412" s="7"/>
      <c r="EN412" s="7"/>
      <c r="EO412" s="7"/>
      <c r="EP412" s="53"/>
      <c r="ER412" s="37"/>
      <c r="ES412" s="132"/>
      <c r="ET412" s="61"/>
      <c r="EU412" s="134"/>
      <c r="EV412" s="61"/>
      <c r="EX412" s="67"/>
      <c r="EZ412" s="61"/>
      <c r="FB412" s="50"/>
      <c r="FC412" s="51"/>
      <c r="FD412" s="52"/>
      <c r="FF412" s="70"/>
      <c r="FG412" s="51"/>
      <c r="FJ412" s="7"/>
      <c r="FK412" s="7"/>
      <c r="FL412" s="7"/>
      <c r="FM412" s="53"/>
      <c r="FO412" s="37"/>
      <c r="FP412" s="132"/>
      <c r="FQ412" s="134"/>
      <c r="FS412" s="67"/>
      <c r="FU412" s="61"/>
      <c r="FY412" s="7"/>
      <c r="FZ412" s="7"/>
      <c r="GA412" s="7"/>
      <c r="GB412" s="53"/>
      <c r="GD412" s="37"/>
      <c r="GF412" s="67"/>
      <c r="GH412" s="61"/>
      <c r="GJ412" s="50"/>
      <c r="GK412" s="51"/>
      <c r="GL412" s="52"/>
      <c r="GN412" s="70"/>
      <c r="GO412" s="51"/>
      <c r="GP412" s="125"/>
      <c r="GQ412" s="51"/>
      <c r="HE412" s="53"/>
    </row>
    <row r="413" spans="1:213" x14ac:dyDescent="0.25">
      <c r="A413" s="6">
        <v>90011691</v>
      </c>
      <c r="B413" s="6" t="s">
        <v>456</v>
      </c>
      <c r="C413" s="7"/>
      <c r="D413" s="7"/>
      <c r="E413" s="7"/>
      <c r="F413" s="53">
        <v>30753465</v>
      </c>
      <c r="H413" s="37"/>
      <c r="I413" s="132"/>
      <c r="J413" s="61"/>
      <c r="K413" s="134"/>
      <c r="L413" s="134"/>
      <c r="M413" s="190"/>
      <c r="O413" s="67"/>
      <c r="Q413" s="61"/>
      <c r="S413" s="50"/>
      <c r="T413" s="51"/>
      <c r="U413" s="52">
        <v>0</v>
      </c>
      <c r="W413" s="50">
        <v>30753465</v>
      </c>
      <c r="X413" s="52">
        <f t="shared" si="261"/>
        <v>2562788.75</v>
      </c>
      <c r="Y413" s="51"/>
      <c r="AB413" s="7"/>
      <c r="AC413" s="7"/>
      <c r="AD413" s="7"/>
      <c r="AE413" s="53"/>
      <c r="AG413" s="37"/>
      <c r="AH413" s="132"/>
      <c r="AI413" s="61"/>
      <c r="AJ413" s="134"/>
      <c r="AK413" s="61"/>
      <c r="AM413" s="67"/>
      <c r="AO413" s="61"/>
      <c r="AQ413" s="50"/>
      <c r="AR413" s="51"/>
      <c r="AS413" s="52"/>
      <c r="AU413" s="70"/>
      <c r="AV413" s="51"/>
      <c r="AY413" s="7"/>
      <c r="AZ413" s="7"/>
      <c r="BA413" s="7"/>
      <c r="BB413" s="53"/>
      <c r="BD413" s="37"/>
      <c r="BE413" s="132"/>
      <c r="BF413" s="61"/>
      <c r="BG413" s="134"/>
      <c r="BH413" s="61"/>
      <c r="BJ413" s="67"/>
      <c r="BL413" s="61"/>
      <c r="BN413" s="50"/>
      <c r="BO413" s="51"/>
      <c r="BP413" s="52"/>
      <c r="BR413" s="70"/>
      <c r="BS413" s="51"/>
      <c r="BV413" s="7"/>
      <c r="BW413" s="7"/>
      <c r="BX413" s="7"/>
      <c r="BY413" s="53"/>
      <c r="CA413" s="37"/>
      <c r="CB413" s="132"/>
      <c r="CC413" s="61"/>
      <c r="CD413" s="134"/>
      <c r="CE413" s="61"/>
      <c r="CG413" s="67"/>
      <c r="CI413" s="61"/>
      <c r="CK413" s="50"/>
      <c r="CL413" s="51"/>
      <c r="CM413" s="52"/>
      <c r="CO413" s="70"/>
      <c r="CP413" s="51"/>
      <c r="CS413" s="7"/>
      <c r="CT413" s="7"/>
      <c r="CU413" s="7"/>
      <c r="CV413" s="53"/>
      <c r="CX413" s="37"/>
      <c r="CY413" s="132"/>
      <c r="CZ413" s="61"/>
      <c r="DA413" s="134"/>
      <c r="DB413" s="61"/>
      <c r="DD413" s="67"/>
      <c r="DF413" s="61"/>
      <c r="DH413" s="50"/>
      <c r="DI413" s="51"/>
      <c r="DJ413" s="52"/>
      <c r="DL413" s="70"/>
      <c r="DM413" s="51"/>
      <c r="DP413" s="7"/>
      <c r="DQ413" s="7"/>
      <c r="DR413" s="7"/>
      <c r="DS413" s="53"/>
      <c r="DU413" s="37"/>
      <c r="DV413" s="132"/>
      <c r="DW413" s="61"/>
      <c r="DX413" s="134"/>
      <c r="DY413" s="61"/>
      <c r="EA413" s="67"/>
      <c r="EC413" s="61"/>
      <c r="EE413" s="50"/>
      <c r="EF413" s="51"/>
      <c r="EG413" s="52"/>
      <c r="EI413" s="70"/>
      <c r="EJ413" s="51"/>
      <c r="EM413" s="7"/>
      <c r="EN413" s="7"/>
      <c r="EO413" s="7"/>
      <c r="EP413" s="53"/>
      <c r="ER413" s="37"/>
      <c r="ES413" s="132"/>
      <c r="ET413" s="61"/>
      <c r="EU413" s="134"/>
      <c r="EV413" s="61"/>
      <c r="EX413" s="67"/>
      <c r="EZ413" s="61"/>
      <c r="FB413" s="50"/>
      <c r="FC413" s="51"/>
      <c r="FD413" s="52"/>
      <c r="FF413" s="70"/>
      <c r="FG413" s="51"/>
      <c r="FJ413" s="7"/>
      <c r="FK413" s="7"/>
      <c r="FL413" s="7"/>
      <c r="FM413" s="53"/>
      <c r="FO413" s="37"/>
      <c r="FP413" s="132"/>
      <c r="FQ413" s="134"/>
      <c r="FS413" s="67"/>
      <c r="FU413" s="61"/>
      <c r="FY413" s="7"/>
      <c r="FZ413" s="7"/>
      <c r="GA413" s="7"/>
      <c r="GB413" s="53"/>
      <c r="GD413" s="37"/>
      <c r="GF413" s="67"/>
      <c r="GH413" s="61"/>
      <c r="GJ413" s="50"/>
      <c r="GK413" s="51"/>
      <c r="GL413" s="52"/>
      <c r="GN413" s="70"/>
      <c r="GO413" s="51"/>
      <c r="GP413" s="125"/>
      <c r="GQ413" s="51"/>
      <c r="HE413" s="53"/>
    </row>
    <row r="414" spans="1:213" x14ac:dyDescent="0.25">
      <c r="A414" s="6">
        <v>90024601</v>
      </c>
      <c r="B414" s="6" t="s">
        <v>457</v>
      </c>
      <c r="C414" s="7"/>
      <c r="D414" s="7"/>
      <c r="E414" s="7"/>
      <c r="F414" s="53">
        <v>1050702</v>
      </c>
      <c r="H414" s="37"/>
      <c r="I414" s="132"/>
      <c r="J414" s="61"/>
      <c r="K414" s="134"/>
      <c r="L414" s="134"/>
      <c r="M414" s="190"/>
      <c r="O414" s="67"/>
      <c r="Q414" s="61"/>
      <c r="S414" s="50"/>
      <c r="T414" s="51"/>
      <c r="U414" s="52">
        <v>0</v>
      </c>
      <c r="W414" s="50">
        <v>1050702</v>
      </c>
      <c r="X414" s="52">
        <f t="shared" si="261"/>
        <v>87558.5</v>
      </c>
      <c r="Y414" s="51"/>
      <c r="AB414" s="7"/>
      <c r="AC414" s="7"/>
      <c r="AD414" s="7"/>
      <c r="AE414" s="53"/>
      <c r="AG414" s="37"/>
      <c r="AH414" s="132"/>
      <c r="AI414" s="61"/>
      <c r="AJ414" s="134"/>
      <c r="AK414" s="61"/>
      <c r="AM414" s="67"/>
      <c r="AO414" s="61"/>
      <c r="AQ414" s="50"/>
      <c r="AR414" s="51"/>
      <c r="AS414" s="52"/>
      <c r="AU414" s="70"/>
      <c r="AV414" s="51"/>
      <c r="AY414" s="7"/>
      <c r="AZ414" s="7"/>
      <c r="BA414" s="7"/>
      <c r="BB414" s="53"/>
      <c r="BD414" s="37"/>
      <c r="BE414" s="132"/>
      <c r="BF414" s="61"/>
      <c r="BG414" s="134"/>
      <c r="BH414" s="61"/>
      <c r="BJ414" s="67"/>
      <c r="BL414" s="61"/>
      <c r="BN414" s="50"/>
      <c r="BO414" s="51"/>
      <c r="BP414" s="52"/>
      <c r="BR414" s="70"/>
      <c r="BS414" s="51"/>
      <c r="BV414" s="7"/>
      <c r="BW414" s="7"/>
      <c r="BX414" s="7"/>
      <c r="BY414" s="53"/>
      <c r="CA414" s="37"/>
      <c r="CB414" s="132"/>
      <c r="CC414" s="61"/>
      <c r="CD414" s="134"/>
      <c r="CE414" s="61"/>
      <c r="CG414" s="67"/>
      <c r="CI414" s="61"/>
      <c r="CK414" s="50"/>
      <c r="CL414" s="51"/>
      <c r="CM414" s="52"/>
      <c r="CO414" s="70"/>
      <c r="CP414" s="51"/>
      <c r="CS414" s="7"/>
      <c r="CT414" s="7"/>
      <c r="CU414" s="7"/>
      <c r="CV414" s="53"/>
      <c r="CX414" s="37"/>
      <c r="CY414" s="132"/>
      <c r="CZ414" s="61"/>
      <c r="DA414" s="134"/>
      <c r="DB414" s="61"/>
      <c r="DD414" s="67"/>
      <c r="DF414" s="61"/>
      <c r="DH414" s="50"/>
      <c r="DI414" s="51"/>
      <c r="DJ414" s="52"/>
      <c r="DL414" s="70"/>
      <c r="DM414" s="51"/>
      <c r="DP414" s="7"/>
      <c r="DQ414" s="7"/>
      <c r="DR414" s="7"/>
      <c r="DS414" s="53"/>
      <c r="DU414" s="37"/>
      <c r="DV414" s="132"/>
      <c r="DW414" s="61"/>
      <c r="DX414" s="134"/>
      <c r="DY414" s="61"/>
      <c r="EA414" s="67"/>
      <c r="EC414" s="61"/>
      <c r="EE414" s="50"/>
      <c r="EF414" s="51"/>
      <c r="EG414" s="52"/>
      <c r="EI414" s="70"/>
      <c r="EJ414" s="51"/>
      <c r="EM414" s="7"/>
      <c r="EN414" s="7"/>
      <c r="EO414" s="7"/>
      <c r="EP414" s="53"/>
      <c r="ER414" s="37"/>
      <c r="ES414" s="132"/>
      <c r="ET414" s="61"/>
      <c r="EU414" s="134"/>
      <c r="EV414" s="61"/>
      <c r="EX414" s="67"/>
      <c r="EZ414" s="61"/>
      <c r="FB414" s="50"/>
      <c r="FC414" s="51"/>
      <c r="FD414" s="52"/>
      <c r="FF414" s="70"/>
      <c r="FG414" s="51"/>
      <c r="FJ414" s="7"/>
      <c r="FK414" s="7"/>
      <c r="FL414" s="7"/>
      <c r="FM414" s="53"/>
      <c r="FO414" s="37"/>
      <c r="FP414" s="132"/>
      <c r="FQ414" s="134"/>
      <c r="FS414" s="67"/>
      <c r="FU414" s="61"/>
      <c r="FY414" s="7"/>
      <c r="FZ414" s="7"/>
      <c r="GA414" s="7"/>
      <c r="GB414" s="53"/>
      <c r="GD414" s="37"/>
      <c r="GF414" s="67"/>
      <c r="GH414" s="61"/>
      <c r="GJ414" s="50"/>
      <c r="GK414" s="51"/>
      <c r="GL414" s="52"/>
      <c r="GN414" s="70"/>
      <c r="GO414" s="51"/>
      <c r="GP414" s="125"/>
      <c r="GQ414" s="51"/>
      <c r="HE414" s="53"/>
    </row>
    <row r="415" spans="1:213" x14ac:dyDescent="0.25">
      <c r="A415" s="6">
        <v>90019451</v>
      </c>
      <c r="B415" s="6" t="s">
        <v>458</v>
      </c>
      <c r="C415" s="7"/>
      <c r="D415" s="7"/>
      <c r="E415" s="7"/>
      <c r="F415" s="53">
        <v>2259392</v>
      </c>
      <c r="H415" s="37"/>
      <c r="I415" s="132"/>
      <c r="J415" s="61"/>
      <c r="K415" s="134"/>
      <c r="L415" s="134"/>
      <c r="M415" s="190"/>
      <c r="O415" s="67"/>
      <c r="Q415" s="61"/>
      <c r="S415" s="50"/>
      <c r="T415" s="51"/>
      <c r="U415" s="52">
        <v>0</v>
      </c>
      <c r="W415" s="50">
        <v>2259392</v>
      </c>
      <c r="X415" s="52">
        <f t="shared" si="261"/>
        <v>188282.66666666666</v>
      </c>
      <c r="Y415" s="51"/>
      <c r="AB415" s="7"/>
      <c r="AC415" s="7"/>
      <c r="AD415" s="7"/>
      <c r="AE415" s="53"/>
      <c r="AG415" s="37"/>
      <c r="AH415" s="132"/>
      <c r="AI415" s="61"/>
      <c r="AJ415" s="134"/>
      <c r="AK415" s="61"/>
      <c r="AM415" s="67"/>
      <c r="AO415" s="61"/>
      <c r="AQ415" s="50"/>
      <c r="AR415" s="51"/>
      <c r="AS415" s="52"/>
      <c r="AU415" s="70"/>
      <c r="AV415" s="51"/>
      <c r="AY415" s="7"/>
      <c r="AZ415" s="7"/>
      <c r="BA415" s="7"/>
      <c r="BB415" s="53"/>
      <c r="BD415" s="37"/>
      <c r="BE415" s="132"/>
      <c r="BF415" s="61"/>
      <c r="BG415" s="134"/>
      <c r="BH415" s="61"/>
      <c r="BJ415" s="67"/>
      <c r="BL415" s="61"/>
      <c r="BN415" s="50"/>
      <c r="BO415" s="51"/>
      <c r="BP415" s="52"/>
      <c r="BR415" s="70"/>
      <c r="BS415" s="51"/>
      <c r="BV415" s="7"/>
      <c r="BW415" s="7"/>
      <c r="BX415" s="7"/>
      <c r="BY415" s="53"/>
      <c r="CA415" s="37"/>
      <c r="CB415" s="132"/>
      <c r="CC415" s="61"/>
      <c r="CD415" s="134"/>
      <c r="CE415" s="61"/>
      <c r="CG415" s="67"/>
      <c r="CI415" s="61"/>
      <c r="CK415" s="50"/>
      <c r="CL415" s="51"/>
      <c r="CM415" s="52"/>
      <c r="CO415" s="70"/>
      <c r="CP415" s="51"/>
      <c r="CS415" s="7"/>
      <c r="CT415" s="7"/>
      <c r="CU415" s="7"/>
      <c r="CV415" s="53"/>
      <c r="CX415" s="37"/>
      <c r="CY415" s="132"/>
      <c r="CZ415" s="61"/>
      <c r="DA415" s="134"/>
      <c r="DB415" s="61"/>
      <c r="DD415" s="67"/>
      <c r="DF415" s="61"/>
      <c r="DH415" s="50"/>
      <c r="DI415" s="51"/>
      <c r="DJ415" s="52"/>
      <c r="DL415" s="70"/>
      <c r="DM415" s="51"/>
      <c r="DP415" s="7"/>
      <c r="DQ415" s="7"/>
      <c r="DR415" s="7"/>
      <c r="DS415" s="53"/>
      <c r="DU415" s="37"/>
      <c r="DV415" s="132"/>
      <c r="DW415" s="61"/>
      <c r="DX415" s="134"/>
      <c r="DY415" s="61"/>
      <c r="EA415" s="67"/>
      <c r="EC415" s="61"/>
      <c r="EE415" s="50"/>
      <c r="EF415" s="51"/>
      <c r="EG415" s="52"/>
      <c r="EI415" s="70"/>
      <c r="EJ415" s="51"/>
      <c r="EM415" s="7"/>
      <c r="EN415" s="7"/>
      <c r="EO415" s="7"/>
      <c r="EP415" s="53"/>
      <c r="ER415" s="37"/>
      <c r="ES415" s="132"/>
      <c r="ET415" s="61"/>
      <c r="EU415" s="134"/>
      <c r="EV415" s="61"/>
      <c r="EX415" s="67"/>
      <c r="EZ415" s="61"/>
      <c r="FB415" s="50"/>
      <c r="FC415" s="51"/>
      <c r="FD415" s="52"/>
      <c r="FF415" s="70"/>
      <c r="FG415" s="51"/>
      <c r="FJ415" s="7"/>
      <c r="FK415" s="7"/>
      <c r="FL415" s="7"/>
      <c r="FM415" s="53"/>
      <c r="FO415" s="37"/>
      <c r="FP415" s="132"/>
      <c r="FQ415" s="134"/>
      <c r="FS415" s="67"/>
      <c r="FU415" s="61"/>
      <c r="FY415" s="7"/>
      <c r="FZ415" s="7"/>
      <c r="GA415" s="7"/>
      <c r="GB415" s="53"/>
      <c r="GD415" s="37"/>
      <c r="GF415" s="67"/>
      <c r="GH415" s="61"/>
      <c r="GJ415" s="50"/>
      <c r="GK415" s="51"/>
      <c r="GL415" s="52"/>
      <c r="GN415" s="70"/>
      <c r="GO415" s="51"/>
      <c r="GP415" s="125"/>
      <c r="GQ415" s="51"/>
      <c r="HE415" s="53"/>
    </row>
    <row r="416" spans="1:213" x14ac:dyDescent="0.25">
      <c r="A416" s="6">
        <v>90016341</v>
      </c>
      <c r="B416" s="6" t="s">
        <v>459</v>
      </c>
      <c r="C416" s="7"/>
      <c r="D416" s="7"/>
      <c r="E416" s="7"/>
      <c r="F416" s="53">
        <v>981889</v>
      </c>
      <c r="H416" s="37"/>
      <c r="I416" s="132"/>
      <c r="J416" s="61"/>
      <c r="K416" s="134"/>
      <c r="L416" s="134"/>
      <c r="M416" s="190"/>
      <c r="O416" s="67"/>
      <c r="Q416" s="61"/>
      <c r="S416" s="50"/>
      <c r="T416" s="51"/>
      <c r="U416" s="52">
        <v>0</v>
      </c>
      <c r="W416" s="50">
        <v>981889</v>
      </c>
      <c r="X416" s="52">
        <f t="shared" si="261"/>
        <v>81824.083333333328</v>
      </c>
      <c r="Y416" s="51"/>
      <c r="AB416" s="7"/>
      <c r="AC416" s="7"/>
      <c r="AD416" s="7"/>
      <c r="AE416" s="53"/>
      <c r="AG416" s="37"/>
      <c r="AH416" s="132"/>
      <c r="AI416" s="61"/>
      <c r="AJ416" s="134"/>
      <c r="AK416" s="61"/>
      <c r="AM416" s="67"/>
      <c r="AO416" s="61"/>
      <c r="AQ416" s="50"/>
      <c r="AR416" s="51"/>
      <c r="AS416" s="52"/>
      <c r="AU416" s="70"/>
      <c r="AV416" s="51"/>
      <c r="AY416" s="7"/>
      <c r="AZ416" s="7"/>
      <c r="BA416" s="7"/>
      <c r="BB416" s="53"/>
      <c r="BD416" s="37"/>
      <c r="BE416" s="132"/>
      <c r="BF416" s="61"/>
      <c r="BG416" s="134"/>
      <c r="BH416" s="61"/>
      <c r="BJ416" s="67"/>
      <c r="BL416" s="61"/>
      <c r="BN416" s="50"/>
      <c r="BO416" s="51"/>
      <c r="BP416" s="52"/>
      <c r="BR416" s="70"/>
      <c r="BS416" s="51"/>
      <c r="BV416" s="7"/>
      <c r="BW416" s="7"/>
      <c r="BX416" s="7"/>
      <c r="BY416" s="53"/>
      <c r="CA416" s="37"/>
      <c r="CB416" s="132"/>
      <c r="CC416" s="61"/>
      <c r="CD416" s="134"/>
      <c r="CE416" s="61"/>
      <c r="CG416" s="67"/>
      <c r="CI416" s="61"/>
      <c r="CK416" s="50"/>
      <c r="CL416" s="51"/>
      <c r="CM416" s="52"/>
      <c r="CO416" s="70"/>
      <c r="CP416" s="51"/>
      <c r="CS416" s="7"/>
      <c r="CT416" s="7"/>
      <c r="CU416" s="7"/>
      <c r="CV416" s="53"/>
      <c r="CX416" s="37"/>
      <c r="CY416" s="132"/>
      <c r="CZ416" s="61"/>
      <c r="DA416" s="134"/>
      <c r="DB416" s="61"/>
      <c r="DD416" s="67"/>
      <c r="DF416" s="61"/>
      <c r="DH416" s="50"/>
      <c r="DI416" s="51"/>
      <c r="DJ416" s="52"/>
      <c r="DL416" s="70"/>
      <c r="DM416" s="51"/>
      <c r="DP416" s="7"/>
      <c r="DQ416" s="7"/>
      <c r="DR416" s="7"/>
      <c r="DS416" s="53"/>
      <c r="DU416" s="37"/>
      <c r="DV416" s="132"/>
      <c r="DW416" s="61"/>
      <c r="DX416" s="134"/>
      <c r="DY416" s="61"/>
      <c r="EA416" s="67"/>
      <c r="EC416" s="61"/>
      <c r="EE416" s="50"/>
      <c r="EF416" s="51"/>
      <c r="EG416" s="52"/>
      <c r="EI416" s="70"/>
      <c r="EJ416" s="51"/>
      <c r="EM416" s="7"/>
      <c r="EN416" s="7"/>
      <c r="EO416" s="7"/>
      <c r="EP416" s="53"/>
      <c r="ER416" s="37"/>
      <c r="ES416" s="132"/>
      <c r="ET416" s="61"/>
      <c r="EU416" s="134"/>
      <c r="EV416" s="61"/>
      <c r="EX416" s="67"/>
      <c r="EZ416" s="61"/>
      <c r="FB416" s="50"/>
      <c r="FC416" s="51"/>
      <c r="FD416" s="52"/>
      <c r="FF416" s="70"/>
      <c r="FG416" s="51"/>
      <c r="FJ416" s="7"/>
      <c r="FK416" s="7"/>
      <c r="FL416" s="7"/>
      <c r="FM416" s="53"/>
      <c r="FO416" s="37"/>
      <c r="FP416" s="132"/>
      <c r="FQ416" s="134"/>
      <c r="FS416" s="67"/>
      <c r="FU416" s="61"/>
      <c r="FY416" s="7"/>
      <c r="FZ416" s="7"/>
      <c r="GA416" s="7"/>
      <c r="GB416" s="53"/>
      <c r="GD416" s="37"/>
      <c r="GF416" s="67"/>
      <c r="GH416" s="61"/>
      <c r="GJ416" s="50"/>
      <c r="GK416" s="51"/>
      <c r="GL416" s="52"/>
      <c r="GN416" s="70"/>
      <c r="GO416" s="51"/>
      <c r="GP416" s="125"/>
      <c r="GQ416" s="51"/>
      <c r="HE416" s="53"/>
    </row>
    <row r="417" spans="1:213" x14ac:dyDescent="0.25">
      <c r="A417" s="6">
        <v>90016351</v>
      </c>
      <c r="B417" s="6" t="s">
        <v>460</v>
      </c>
      <c r="C417" s="7"/>
      <c r="D417" s="7"/>
      <c r="E417" s="7"/>
      <c r="F417" s="53">
        <v>2019223</v>
      </c>
      <c r="H417" s="37"/>
      <c r="I417" s="132"/>
      <c r="J417" s="61"/>
      <c r="K417" s="134"/>
      <c r="L417" s="134"/>
      <c r="M417" s="190"/>
      <c r="O417" s="67"/>
      <c r="Q417" s="61"/>
      <c r="S417" s="50"/>
      <c r="T417" s="51"/>
      <c r="U417" s="52">
        <v>0</v>
      </c>
      <c r="W417" s="50">
        <v>2019223</v>
      </c>
      <c r="X417" s="52">
        <f t="shared" si="261"/>
        <v>168268.58333333334</v>
      </c>
      <c r="Y417" s="51"/>
      <c r="AB417" s="7"/>
      <c r="AC417" s="7"/>
      <c r="AD417" s="7"/>
      <c r="AE417" s="53"/>
      <c r="AG417" s="37"/>
      <c r="AH417" s="132"/>
      <c r="AI417" s="61"/>
      <c r="AJ417" s="134"/>
      <c r="AK417" s="61"/>
      <c r="AM417" s="67"/>
      <c r="AO417" s="61"/>
      <c r="AQ417" s="50"/>
      <c r="AR417" s="51"/>
      <c r="AS417" s="52"/>
      <c r="AU417" s="70"/>
      <c r="AV417" s="51"/>
      <c r="AY417" s="7"/>
      <c r="AZ417" s="7"/>
      <c r="BA417" s="7"/>
      <c r="BB417" s="53"/>
      <c r="BD417" s="37"/>
      <c r="BE417" s="132"/>
      <c r="BF417" s="61"/>
      <c r="BG417" s="134"/>
      <c r="BH417" s="61"/>
      <c r="BJ417" s="67"/>
      <c r="BL417" s="61"/>
      <c r="BN417" s="50"/>
      <c r="BO417" s="51"/>
      <c r="BP417" s="52"/>
      <c r="BR417" s="70"/>
      <c r="BS417" s="51"/>
      <c r="BV417" s="7"/>
      <c r="BW417" s="7"/>
      <c r="BX417" s="7"/>
      <c r="BY417" s="53"/>
      <c r="CA417" s="37"/>
      <c r="CB417" s="132"/>
      <c r="CC417" s="61"/>
      <c r="CD417" s="134"/>
      <c r="CE417" s="61"/>
      <c r="CG417" s="67"/>
      <c r="CI417" s="61"/>
      <c r="CK417" s="50"/>
      <c r="CL417" s="51"/>
      <c r="CM417" s="52"/>
      <c r="CO417" s="70"/>
      <c r="CP417" s="51"/>
      <c r="CS417" s="7"/>
      <c r="CT417" s="7"/>
      <c r="CU417" s="7"/>
      <c r="CV417" s="53"/>
      <c r="CX417" s="37"/>
      <c r="CY417" s="132"/>
      <c r="CZ417" s="61"/>
      <c r="DA417" s="134"/>
      <c r="DB417" s="61"/>
      <c r="DD417" s="67"/>
      <c r="DF417" s="61"/>
      <c r="DH417" s="50"/>
      <c r="DI417" s="51"/>
      <c r="DJ417" s="52"/>
      <c r="DL417" s="70"/>
      <c r="DM417" s="51"/>
      <c r="DP417" s="7"/>
      <c r="DQ417" s="7"/>
      <c r="DR417" s="7"/>
      <c r="DS417" s="53"/>
      <c r="DU417" s="37"/>
      <c r="DV417" s="132"/>
      <c r="DW417" s="61"/>
      <c r="DX417" s="134"/>
      <c r="DY417" s="61"/>
      <c r="EA417" s="67"/>
      <c r="EC417" s="61"/>
      <c r="EE417" s="50"/>
      <c r="EF417" s="51"/>
      <c r="EG417" s="52"/>
      <c r="EI417" s="70"/>
      <c r="EJ417" s="51"/>
      <c r="EM417" s="7"/>
      <c r="EN417" s="7"/>
      <c r="EO417" s="7"/>
      <c r="EP417" s="53"/>
      <c r="ER417" s="37"/>
      <c r="ES417" s="132"/>
      <c r="ET417" s="61"/>
      <c r="EU417" s="134"/>
      <c r="EV417" s="61"/>
      <c r="EX417" s="67"/>
      <c r="EZ417" s="61"/>
      <c r="FB417" s="50"/>
      <c r="FC417" s="51"/>
      <c r="FD417" s="52"/>
      <c r="FF417" s="70"/>
      <c r="FG417" s="51"/>
      <c r="FJ417" s="7"/>
      <c r="FK417" s="7"/>
      <c r="FL417" s="7"/>
      <c r="FM417" s="53"/>
      <c r="FO417" s="37"/>
      <c r="FP417" s="132"/>
      <c r="FQ417" s="134"/>
      <c r="FS417" s="67"/>
      <c r="FU417" s="61"/>
      <c r="FY417" s="7"/>
      <c r="FZ417" s="7"/>
      <c r="GA417" s="7"/>
      <c r="GB417" s="53"/>
      <c r="GD417" s="37"/>
      <c r="GF417" s="67"/>
      <c r="GH417" s="61"/>
      <c r="GJ417" s="50"/>
      <c r="GK417" s="51"/>
      <c r="GL417" s="52"/>
      <c r="GN417" s="70"/>
      <c r="GO417" s="51"/>
      <c r="GP417" s="125"/>
      <c r="GQ417" s="51"/>
      <c r="HE417" s="53"/>
    </row>
    <row r="418" spans="1:213" x14ac:dyDescent="0.25">
      <c r="A418" s="6">
        <v>90031386</v>
      </c>
      <c r="B418" s="6" t="s">
        <v>775</v>
      </c>
      <c r="C418" s="7"/>
      <c r="D418" s="7"/>
      <c r="E418" s="7"/>
      <c r="F418" s="53">
        <v>14694254</v>
      </c>
      <c r="H418" s="37"/>
      <c r="I418" s="132"/>
      <c r="J418" s="61"/>
      <c r="K418" s="134"/>
      <c r="L418" s="134"/>
      <c r="M418" s="190"/>
      <c r="O418" s="67"/>
      <c r="Q418" s="61"/>
      <c r="S418" s="50"/>
      <c r="T418" s="51"/>
      <c r="U418" s="52">
        <v>0</v>
      </c>
      <c r="W418" s="50">
        <v>14694254</v>
      </c>
      <c r="X418" s="52">
        <f t="shared" si="261"/>
        <v>1224521.1666666667</v>
      </c>
      <c r="Y418" s="51"/>
      <c r="AB418" s="7"/>
      <c r="AC418" s="7"/>
      <c r="AD418" s="7"/>
      <c r="AE418" s="53"/>
      <c r="AG418" s="37"/>
      <c r="AH418" s="132"/>
      <c r="AI418" s="61"/>
      <c r="AJ418" s="134"/>
      <c r="AK418" s="61"/>
      <c r="AM418" s="67"/>
      <c r="AO418" s="61"/>
      <c r="AQ418" s="50"/>
      <c r="AR418" s="51"/>
      <c r="AS418" s="52"/>
      <c r="AU418" s="70"/>
      <c r="AV418" s="51"/>
      <c r="AY418" s="7"/>
      <c r="AZ418" s="7"/>
      <c r="BA418" s="7"/>
      <c r="BB418" s="53"/>
      <c r="BD418" s="37"/>
      <c r="BE418" s="132"/>
      <c r="BF418" s="61"/>
      <c r="BG418" s="134"/>
      <c r="BH418" s="61"/>
      <c r="BJ418" s="67"/>
      <c r="BL418" s="61"/>
      <c r="BN418" s="50"/>
      <c r="BO418" s="51"/>
      <c r="BP418" s="52"/>
      <c r="BR418" s="70"/>
      <c r="BS418" s="51"/>
      <c r="BV418" s="7"/>
      <c r="BW418" s="7"/>
      <c r="BX418" s="7"/>
      <c r="BY418" s="53"/>
      <c r="CA418" s="37"/>
      <c r="CB418" s="132"/>
      <c r="CC418" s="61"/>
      <c r="CD418" s="134"/>
      <c r="CE418" s="61"/>
      <c r="CG418" s="67"/>
      <c r="CI418" s="61"/>
      <c r="CK418" s="50"/>
      <c r="CL418" s="51"/>
      <c r="CM418" s="52"/>
      <c r="CO418" s="70"/>
      <c r="CP418" s="51"/>
      <c r="CS418" s="7"/>
      <c r="CT418" s="7"/>
      <c r="CU418" s="7"/>
      <c r="CV418" s="53"/>
      <c r="CX418" s="37"/>
      <c r="CY418" s="132"/>
      <c r="CZ418" s="61"/>
      <c r="DA418" s="134"/>
      <c r="DB418" s="61"/>
      <c r="DD418" s="67"/>
      <c r="DF418" s="61"/>
      <c r="DH418" s="50"/>
      <c r="DI418" s="51"/>
      <c r="DJ418" s="52"/>
      <c r="DL418" s="70"/>
      <c r="DM418" s="51"/>
      <c r="DP418" s="7"/>
      <c r="DQ418" s="7"/>
      <c r="DR418" s="7"/>
      <c r="DS418" s="53"/>
      <c r="DU418" s="37"/>
      <c r="DV418" s="132"/>
      <c r="DW418" s="61"/>
      <c r="DX418" s="134"/>
      <c r="DY418" s="61"/>
      <c r="EA418" s="67"/>
      <c r="EC418" s="61"/>
      <c r="EE418" s="50"/>
      <c r="EF418" s="51"/>
      <c r="EG418" s="52"/>
      <c r="EI418" s="70"/>
      <c r="EJ418" s="51"/>
      <c r="EM418" s="7"/>
      <c r="EN418" s="7"/>
      <c r="EO418" s="7"/>
      <c r="EP418" s="53"/>
      <c r="ER418" s="37"/>
      <c r="ES418" s="132"/>
      <c r="ET418" s="61"/>
      <c r="EU418" s="134"/>
      <c r="EV418" s="61"/>
      <c r="EX418" s="67"/>
      <c r="EZ418" s="61"/>
      <c r="FB418" s="50"/>
      <c r="FC418" s="51"/>
      <c r="FD418" s="52"/>
      <c r="FF418" s="70"/>
      <c r="FG418" s="51"/>
      <c r="FJ418" s="7"/>
      <c r="FK418" s="7"/>
      <c r="FL418" s="7"/>
      <c r="FM418" s="53"/>
      <c r="FO418" s="37"/>
      <c r="FP418" s="132"/>
      <c r="FQ418" s="134"/>
      <c r="FS418" s="67"/>
      <c r="FU418" s="61"/>
      <c r="FY418" s="7"/>
      <c r="FZ418" s="7"/>
      <c r="GA418" s="7"/>
      <c r="GB418" s="53"/>
      <c r="GD418" s="37"/>
      <c r="GF418" s="67"/>
      <c r="GH418" s="61"/>
      <c r="GJ418" s="50"/>
      <c r="GK418" s="51"/>
      <c r="GL418" s="52"/>
      <c r="GN418" s="70"/>
      <c r="GO418" s="51"/>
      <c r="GP418" s="125"/>
      <c r="GQ418" s="51"/>
      <c r="HE418" s="53"/>
    </row>
    <row r="419" spans="1:213" x14ac:dyDescent="0.25">
      <c r="A419" s="6">
        <v>90013491</v>
      </c>
      <c r="B419" s="6" t="s">
        <v>461</v>
      </c>
      <c r="C419" s="7"/>
      <c r="D419" s="7"/>
      <c r="E419" s="7"/>
      <c r="F419" s="53">
        <v>673903</v>
      </c>
      <c r="H419" s="37"/>
      <c r="I419" s="132"/>
      <c r="J419" s="61"/>
      <c r="K419" s="134"/>
      <c r="L419" s="134"/>
      <c r="M419" s="190"/>
      <c r="O419" s="67"/>
      <c r="Q419" s="61"/>
      <c r="S419" s="50"/>
      <c r="T419" s="51"/>
      <c r="U419" s="52">
        <v>0</v>
      </c>
      <c r="W419" s="50">
        <v>673903</v>
      </c>
      <c r="X419" s="52">
        <f t="shared" si="261"/>
        <v>56158.583333333336</v>
      </c>
      <c r="Y419" s="51"/>
      <c r="AB419" s="7"/>
      <c r="AC419" s="7"/>
      <c r="AD419" s="7"/>
      <c r="AE419" s="53"/>
      <c r="AG419" s="37"/>
      <c r="AH419" s="132"/>
      <c r="AI419" s="61"/>
      <c r="AJ419" s="134"/>
      <c r="AK419" s="61"/>
      <c r="AM419" s="67"/>
      <c r="AO419" s="61"/>
      <c r="AQ419" s="50"/>
      <c r="AR419" s="51"/>
      <c r="AS419" s="52"/>
      <c r="AU419" s="70"/>
      <c r="AV419" s="51"/>
      <c r="AY419" s="7"/>
      <c r="AZ419" s="7"/>
      <c r="BA419" s="7"/>
      <c r="BB419" s="53"/>
      <c r="BD419" s="37"/>
      <c r="BE419" s="132"/>
      <c r="BF419" s="61"/>
      <c r="BG419" s="134"/>
      <c r="BH419" s="61"/>
      <c r="BJ419" s="67"/>
      <c r="BL419" s="61"/>
      <c r="BN419" s="50"/>
      <c r="BO419" s="51"/>
      <c r="BP419" s="52"/>
      <c r="BR419" s="70"/>
      <c r="BS419" s="51"/>
      <c r="BV419" s="7"/>
      <c r="BW419" s="7"/>
      <c r="BX419" s="7"/>
      <c r="BY419" s="53"/>
      <c r="CA419" s="37"/>
      <c r="CB419" s="132"/>
      <c r="CC419" s="61"/>
      <c r="CD419" s="134"/>
      <c r="CE419" s="61"/>
      <c r="CG419" s="67"/>
      <c r="CI419" s="61"/>
      <c r="CK419" s="50"/>
      <c r="CL419" s="51"/>
      <c r="CM419" s="52"/>
      <c r="CO419" s="70"/>
      <c r="CP419" s="51"/>
      <c r="CS419" s="7"/>
      <c r="CT419" s="7"/>
      <c r="CU419" s="7"/>
      <c r="CV419" s="53"/>
      <c r="CX419" s="37"/>
      <c r="CY419" s="132"/>
      <c r="CZ419" s="61"/>
      <c r="DA419" s="134"/>
      <c r="DB419" s="61"/>
      <c r="DD419" s="67"/>
      <c r="DF419" s="61"/>
      <c r="DH419" s="50"/>
      <c r="DI419" s="51"/>
      <c r="DJ419" s="52"/>
      <c r="DL419" s="70"/>
      <c r="DM419" s="51"/>
      <c r="DP419" s="7"/>
      <c r="DQ419" s="7"/>
      <c r="DR419" s="7"/>
      <c r="DS419" s="53"/>
      <c r="DU419" s="37"/>
      <c r="DV419" s="132"/>
      <c r="DW419" s="61"/>
      <c r="DX419" s="134"/>
      <c r="DY419" s="61"/>
      <c r="EA419" s="67"/>
      <c r="EC419" s="61"/>
      <c r="EE419" s="50"/>
      <c r="EF419" s="51"/>
      <c r="EG419" s="52"/>
      <c r="EI419" s="70"/>
      <c r="EJ419" s="51"/>
      <c r="EM419" s="7"/>
      <c r="EN419" s="7"/>
      <c r="EO419" s="7"/>
      <c r="EP419" s="53"/>
      <c r="ER419" s="37"/>
      <c r="ES419" s="132"/>
      <c r="ET419" s="61"/>
      <c r="EU419" s="134"/>
      <c r="EV419" s="61"/>
      <c r="EX419" s="67"/>
      <c r="EZ419" s="61"/>
      <c r="FB419" s="50"/>
      <c r="FC419" s="51"/>
      <c r="FD419" s="52"/>
      <c r="FF419" s="70"/>
      <c r="FG419" s="51"/>
      <c r="FJ419" s="7"/>
      <c r="FK419" s="7"/>
      <c r="FL419" s="7"/>
      <c r="FM419" s="53"/>
      <c r="FO419" s="37"/>
      <c r="FP419" s="132"/>
      <c r="FQ419" s="134"/>
      <c r="FS419" s="67"/>
      <c r="FU419" s="61"/>
      <c r="FY419" s="7"/>
      <c r="FZ419" s="7"/>
      <c r="GA419" s="7"/>
      <c r="GB419" s="53"/>
      <c r="GD419" s="37"/>
      <c r="GF419" s="67"/>
      <c r="GH419" s="61"/>
      <c r="GJ419" s="50"/>
      <c r="GK419" s="51"/>
      <c r="GL419" s="52"/>
      <c r="GN419" s="70"/>
      <c r="GO419" s="51"/>
      <c r="GP419" s="125"/>
      <c r="GQ419" s="51"/>
      <c r="HE419" s="53"/>
    </row>
    <row r="420" spans="1:213" x14ac:dyDescent="0.25">
      <c r="A420" s="6">
        <v>90036811</v>
      </c>
      <c r="B420" s="6" t="s">
        <v>462</v>
      </c>
      <c r="C420" s="7"/>
      <c r="D420" s="7"/>
      <c r="E420" s="7"/>
      <c r="F420" s="53">
        <v>905141</v>
      </c>
      <c r="H420" s="37"/>
      <c r="I420" s="132"/>
      <c r="J420" s="61"/>
      <c r="K420" s="134"/>
      <c r="L420" s="134"/>
      <c r="M420" s="190"/>
      <c r="O420" s="67"/>
      <c r="Q420" s="61"/>
      <c r="S420" s="50"/>
      <c r="T420" s="51"/>
      <c r="U420" s="52">
        <v>4317681.0560599761</v>
      </c>
      <c r="W420" s="50">
        <v>5222822.0560599761</v>
      </c>
      <c r="X420" s="52">
        <f t="shared" si="261"/>
        <v>435235.17133833136</v>
      </c>
      <c r="Y420" s="51"/>
      <c r="AB420" s="7"/>
      <c r="AC420" s="7"/>
      <c r="AD420" s="7"/>
      <c r="AE420" s="53"/>
      <c r="AG420" s="37"/>
      <c r="AH420" s="132"/>
      <c r="AI420" s="61"/>
      <c r="AJ420" s="134"/>
      <c r="AK420" s="61"/>
      <c r="AM420" s="67"/>
      <c r="AO420" s="61"/>
      <c r="AQ420" s="50"/>
      <c r="AR420" s="51"/>
      <c r="AS420" s="52"/>
      <c r="AU420" s="70"/>
      <c r="AV420" s="51"/>
      <c r="AY420" s="7"/>
      <c r="AZ420" s="7"/>
      <c r="BA420" s="7"/>
      <c r="BB420" s="53"/>
      <c r="BD420" s="37"/>
      <c r="BE420" s="132"/>
      <c r="BF420" s="61"/>
      <c r="BG420" s="134"/>
      <c r="BH420" s="61"/>
      <c r="BJ420" s="67"/>
      <c r="BL420" s="61"/>
      <c r="BN420" s="50"/>
      <c r="BO420" s="51"/>
      <c r="BP420" s="52"/>
      <c r="BR420" s="70"/>
      <c r="BS420" s="51"/>
      <c r="BV420" s="7"/>
      <c r="BW420" s="7"/>
      <c r="BX420" s="7"/>
      <c r="BY420" s="53"/>
      <c r="CA420" s="37"/>
      <c r="CB420" s="132"/>
      <c r="CC420" s="61"/>
      <c r="CD420" s="134"/>
      <c r="CE420" s="61"/>
      <c r="CG420" s="67"/>
      <c r="CI420" s="61"/>
      <c r="CK420" s="50"/>
      <c r="CL420" s="51"/>
      <c r="CM420" s="52"/>
      <c r="CO420" s="70"/>
      <c r="CP420" s="51"/>
      <c r="CS420" s="7"/>
      <c r="CT420" s="7"/>
      <c r="CU420" s="7"/>
      <c r="CV420" s="53"/>
      <c r="CX420" s="37"/>
      <c r="CY420" s="132"/>
      <c r="CZ420" s="61"/>
      <c r="DA420" s="134"/>
      <c r="DB420" s="61"/>
      <c r="DD420" s="67"/>
      <c r="DF420" s="61"/>
      <c r="DH420" s="50"/>
      <c r="DI420" s="51"/>
      <c r="DJ420" s="52"/>
      <c r="DL420" s="70"/>
      <c r="DM420" s="51"/>
      <c r="DP420" s="7"/>
      <c r="DQ420" s="7"/>
      <c r="DR420" s="7"/>
      <c r="DS420" s="53"/>
      <c r="DU420" s="37"/>
      <c r="DV420" s="132"/>
      <c r="DW420" s="61"/>
      <c r="DX420" s="134"/>
      <c r="DY420" s="61"/>
      <c r="EA420" s="67"/>
      <c r="EC420" s="61"/>
      <c r="EE420" s="50"/>
      <c r="EF420" s="51"/>
      <c r="EG420" s="52"/>
      <c r="EI420" s="70"/>
      <c r="EJ420" s="51"/>
      <c r="EM420" s="7"/>
      <c r="EN420" s="7"/>
      <c r="EO420" s="7"/>
      <c r="EP420" s="53"/>
      <c r="ER420" s="37"/>
      <c r="ES420" s="132"/>
      <c r="ET420" s="61"/>
      <c r="EU420" s="134"/>
      <c r="EV420" s="61"/>
      <c r="EX420" s="67"/>
      <c r="EZ420" s="61"/>
      <c r="FB420" s="50"/>
      <c r="FC420" s="51"/>
      <c r="FD420" s="52"/>
      <c r="FF420" s="70"/>
      <c r="FG420" s="51"/>
      <c r="FJ420" s="7"/>
      <c r="FK420" s="7"/>
      <c r="FL420" s="7"/>
      <c r="FM420" s="53"/>
      <c r="FO420" s="37"/>
      <c r="FP420" s="132"/>
      <c r="FQ420" s="134"/>
      <c r="FS420" s="67"/>
      <c r="FU420" s="61"/>
      <c r="FY420" s="7"/>
      <c r="FZ420" s="7"/>
      <c r="GA420" s="7"/>
      <c r="GB420" s="53"/>
      <c r="GD420" s="37"/>
      <c r="GF420" s="67"/>
      <c r="GH420" s="61"/>
      <c r="GJ420" s="50"/>
      <c r="GK420" s="51"/>
      <c r="GL420" s="52"/>
      <c r="GN420" s="70"/>
      <c r="GO420" s="51"/>
      <c r="GP420" s="125"/>
      <c r="GQ420" s="51"/>
      <c r="HE420" s="53"/>
    </row>
    <row r="421" spans="1:213" x14ac:dyDescent="0.25">
      <c r="A421" s="6">
        <v>90001942</v>
      </c>
      <c r="B421" s="6" t="s">
        <v>824</v>
      </c>
      <c r="C421" s="7"/>
      <c r="D421" s="7"/>
      <c r="E421" s="7"/>
      <c r="F421" s="53">
        <v>0</v>
      </c>
      <c r="H421" s="37"/>
      <c r="I421" s="132"/>
      <c r="J421" s="61"/>
      <c r="K421" s="134"/>
      <c r="L421" s="134"/>
      <c r="M421" s="190"/>
      <c r="O421" s="67"/>
      <c r="Q421" s="61"/>
      <c r="S421" s="50"/>
      <c r="T421" s="51"/>
      <c r="U421" s="52">
        <v>8336558.5245015249</v>
      </c>
      <c r="W421" s="50">
        <v>8336558.5245015249</v>
      </c>
      <c r="X421" s="52">
        <f t="shared" si="261"/>
        <v>694713.21037512703</v>
      </c>
      <c r="Y421" s="51"/>
      <c r="AB421" s="7"/>
      <c r="AC421" s="7"/>
      <c r="AD421" s="7"/>
      <c r="AE421" s="53"/>
      <c r="AG421" s="37"/>
      <c r="AH421" s="132"/>
      <c r="AI421" s="61"/>
      <c r="AJ421" s="134"/>
      <c r="AK421" s="61"/>
      <c r="AM421" s="67"/>
      <c r="AO421" s="61"/>
      <c r="AQ421" s="50"/>
      <c r="AR421" s="51"/>
      <c r="AS421" s="52"/>
      <c r="AU421" s="70"/>
      <c r="AV421" s="51"/>
      <c r="AY421" s="7"/>
      <c r="AZ421" s="7"/>
      <c r="BA421" s="7"/>
      <c r="BB421" s="53"/>
      <c r="BD421" s="37"/>
      <c r="BE421" s="132"/>
      <c r="BF421" s="61"/>
      <c r="BG421" s="134"/>
      <c r="BH421" s="61"/>
      <c r="BJ421" s="67"/>
      <c r="BL421" s="61"/>
      <c r="BN421" s="50"/>
      <c r="BO421" s="51"/>
      <c r="BP421" s="52"/>
      <c r="BR421" s="70"/>
      <c r="BS421" s="51"/>
      <c r="BV421" s="7"/>
      <c r="BW421" s="7"/>
      <c r="BX421" s="7"/>
      <c r="BY421" s="53"/>
      <c r="CA421" s="37"/>
      <c r="CB421" s="132"/>
      <c r="CC421" s="61"/>
      <c r="CD421" s="134"/>
      <c r="CE421" s="61"/>
      <c r="CG421" s="67"/>
      <c r="CI421" s="61"/>
      <c r="CK421" s="50"/>
      <c r="CL421" s="51"/>
      <c r="CM421" s="52"/>
      <c r="CO421" s="70"/>
      <c r="CP421" s="51"/>
      <c r="CS421" s="7"/>
      <c r="CT421" s="7"/>
      <c r="CU421" s="7"/>
      <c r="CV421" s="53"/>
      <c r="CX421" s="37"/>
      <c r="CY421" s="132"/>
      <c r="CZ421" s="61"/>
      <c r="DA421" s="134"/>
      <c r="DB421" s="61"/>
      <c r="DD421" s="67"/>
      <c r="DF421" s="61"/>
      <c r="DH421" s="50"/>
      <c r="DI421" s="51"/>
      <c r="DJ421" s="52"/>
      <c r="DL421" s="70"/>
      <c r="DM421" s="51"/>
      <c r="DP421" s="7"/>
      <c r="DQ421" s="7"/>
      <c r="DR421" s="7"/>
      <c r="DS421" s="53"/>
      <c r="DU421" s="37"/>
      <c r="DV421" s="132"/>
      <c r="DW421" s="61"/>
      <c r="DX421" s="134"/>
      <c r="DY421" s="61"/>
      <c r="EA421" s="67"/>
      <c r="EC421" s="61"/>
      <c r="EE421" s="50"/>
      <c r="EF421" s="51"/>
      <c r="EG421" s="52"/>
      <c r="EI421" s="70"/>
      <c r="EJ421" s="51"/>
      <c r="EM421" s="7"/>
      <c r="EN421" s="7"/>
      <c r="EO421" s="7"/>
      <c r="EP421" s="53"/>
      <c r="ER421" s="37"/>
      <c r="ES421" s="132"/>
      <c r="ET421" s="61"/>
      <c r="EU421" s="134"/>
      <c r="EV421" s="61"/>
      <c r="EX421" s="67"/>
      <c r="EZ421" s="61"/>
      <c r="FB421" s="50"/>
      <c r="FC421" s="51"/>
      <c r="FD421" s="52"/>
      <c r="FF421" s="70"/>
      <c r="FG421" s="51"/>
      <c r="FJ421" s="7"/>
      <c r="FK421" s="7"/>
      <c r="FL421" s="7"/>
      <c r="FM421" s="53"/>
      <c r="FO421" s="37"/>
      <c r="FP421" s="132"/>
      <c r="FQ421" s="134"/>
      <c r="FS421" s="67"/>
      <c r="FU421" s="61"/>
      <c r="FY421" s="7"/>
      <c r="FZ421" s="7"/>
      <c r="GA421" s="7"/>
      <c r="GB421" s="53"/>
      <c r="GD421" s="37"/>
      <c r="GF421" s="67"/>
      <c r="GH421" s="61"/>
      <c r="GJ421" s="50"/>
      <c r="GK421" s="51"/>
      <c r="GL421" s="52"/>
      <c r="GN421" s="70"/>
      <c r="GO421" s="51"/>
      <c r="GP421" s="125"/>
      <c r="GQ421" s="51"/>
      <c r="HE421" s="53"/>
    </row>
    <row r="422" spans="1:213" x14ac:dyDescent="0.25">
      <c r="A422" s="6">
        <v>90099291</v>
      </c>
      <c r="B422" s="6" t="s">
        <v>463</v>
      </c>
      <c r="C422" s="7"/>
      <c r="D422" s="7"/>
      <c r="E422" s="7"/>
      <c r="F422" s="53">
        <v>147321</v>
      </c>
      <c r="H422" s="37"/>
      <c r="I422" s="132"/>
      <c r="J422" s="61"/>
      <c r="K422" s="134"/>
      <c r="L422" s="134"/>
      <c r="M422" s="190"/>
      <c r="O422" s="67"/>
      <c r="Q422" s="61"/>
      <c r="S422" s="50"/>
      <c r="T422" s="51"/>
      <c r="U422" s="52">
        <v>0</v>
      </c>
      <c r="W422" s="50">
        <v>147321</v>
      </c>
      <c r="X422" s="52">
        <f t="shared" si="261"/>
        <v>12276.75</v>
      </c>
      <c r="Y422" s="51"/>
      <c r="AB422" s="7"/>
      <c r="AC422" s="7"/>
      <c r="AD422" s="7"/>
      <c r="AE422" s="53"/>
      <c r="AG422" s="37"/>
      <c r="AH422" s="132"/>
      <c r="AI422" s="61"/>
      <c r="AJ422" s="134"/>
      <c r="AK422" s="61"/>
      <c r="AM422" s="67"/>
      <c r="AO422" s="61"/>
      <c r="AQ422" s="50"/>
      <c r="AR422" s="51"/>
      <c r="AS422" s="52"/>
      <c r="AU422" s="70"/>
      <c r="AV422" s="51"/>
      <c r="AY422" s="7"/>
      <c r="AZ422" s="7"/>
      <c r="BA422" s="7"/>
      <c r="BB422" s="53"/>
      <c r="BD422" s="37"/>
      <c r="BE422" s="132"/>
      <c r="BF422" s="61"/>
      <c r="BG422" s="134"/>
      <c r="BH422" s="61"/>
      <c r="BJ422" s="67"/>
      <c r="BL422" s="61"/>
      <c r="BN422" s="50"/>
      <c r="BO422" s="51"/>
      <c r="BP422" s="52"/>
      <c r="BR422" s="70"/>
      <c r="BS422" s="51"/>
      <c r="BV422" s="7"/>
      <c r="BW422" s="7"/>
      <c r="BX422" s="7"/>
      <c r="BY422" s="53"/>
      <c r="CA422" s="37"/>
      <c r="CB422" s="132"/>
      <c r="CC422" s="61"/>
      <c r="CD422" s="134"/>
      <c r="CE422" s="61"/>
      <c r="CG422" s="67"/>
      <c r="CI422" s="61"/>
      <c r="CK422" s="50"/>
      <c r="CL422" s="51"/>
      <c r="CM422" s="52"/>
      <c r="CO422" s="70"/>
      <c r="CP422" s="51"/>
      <c r="CS422" s="7"/>
      <c r="CT422" s="7"/>
      <c r="CU422" s="7"/>
      <c r="CV422" s="53"/>
      <c r="CX422" s="37"/>
      <c r="CY422" s="132"/>
      <c r="CZ422" s="61"/>
      <c r="DA422" s="134"/>
      <c r="DB422" s="61"/>
      <c r="DD422" s="67"/>
      <c r="DF422" s="61"/>
      <c r="DH422" s="50"/>
      <c r="DI422" s="51"/>
      <c r="DJ422" s="52"/>
      <c r="DL422" s="70"/>
      <c r="DM422" s="51"/>
      <c r="DP422" s="7"/>
      <c r="DQ422" s="7"/>
      <c r="DR422" s="7"/>
      <c r="DS422" s="53"/>
      <c r="DU422" s="37"/>
      <c r="DV422" s="132"/>
      <c r="DW422" s="61"/>
      <c r="DX422" s="134"/>
      <c r="DY422" s="61"/>
      <c r="EA422" s="67"/>
      <c r="EC422" s="61"/>
      <c r="EE422" s="50"/>
      <c r="EF422" s="51"/>
      <c r="EG422" s="52"/>
      <c r="EI422" s="70"/>
      <c r="EJ422" s="51"/>
      <c r="EM422" s="7"/>
      <c r="EN422" s="7"/>
      <c r="EO422" s="7"/>
      <c r="EP422" s="53"/>
      <c r="ER422" s="37"/>
      <c r="ES422" s="132"/>
      <c r="ET422" s="61"/>
      <c r="EU422" s="134"/>
      <c r="EV422" s="61"/>
      <c r="EX422" s="67"/>
      <c r="EZ422" s="61"/>
      <c r="FB422" s="50"/>
      <c r="FC422" s="51"/>
      <c r="FD422" s="52"/>
      <c r="FF422" s="70"/>
      <c r="FG422" s="51"/>
      <c r="FJ422" s="7"/>
      <c r="FK422" s="7"/>
      <c r="FL422" s="7"/>
      <c r="FM422" s="53"/>
      <c r="FO422" s="37"/>
      <c r="FP422" s="132"/>
      <c r="FQ422" s="134"/>
      <c r="FS422" s="67"/>
      <c r="FU422" s="61"/>
      <c r="FY422" s="7"/>
      <c r="FZ422" s="7"/>
      <c r="GA422" s="7"/>
      <c r="GB422" s="53"/>
      <c r="GD422" s="37"/>
      <c r="GF422" s="67"/>
      <c r="GH422" s="61"/>
      <c r="GJ422" s="50"/>
      <c r="GK422" s="51"/>
      <c r="GL422" s="52"/>
      <c r="GN422" s="70"/>
      <c r="GO422" s="51"/>
      <c r="GP422" s="125"/>
      <c r="GQ422" s="51"/>
      <c r="HE422" s="53"/>
    </row>
    <row r="423" spans="1:213" x14ac:dyDescent="0.25">
      <c r="A423" s="6">
        <v>90080281</v>
      </c>
      <c r="B423" s="6" t="s">
        <v>464</v>
      </c>
      <c r="C423" s="7"/>
      <c r="D423" s="7"/>
      <c r="E423" s="7"/>
      <c r="F423" s="53">
        <v>56470</v>
      </c>
      <c r="H423" s="37"/>
      <c r="I423" s="132"/>
      <c r="J423" s="61"/>
      <c r="K423" s="134"/>
      <c r="L423" s="134"/>
      <c r="M423" s="190"/>
      <c r="O423" s="67"/>
      <c r="Q423" s="61"/>
      <c r="S423" s="50"/>
      <c r="T423" s="51"/>
      <c r="U423" s="52">
        <v>0</v>
      </c>
      <c r="W423" s="50">
        <v>56470</v>
      </c>
      <c r="X423" s="52">
        <f t="shared" si="261"/>
        <v>4705.833333333333</v>
      </c>
      <c r="Y423" s="51"/>
      <c r="AB423" s="7"/>
      <c r="AC423" s="7"/>
      <c r="AD423" s="7"/>
      <c r="AE423" s="53"/>
      <c r="AG423" s="37"/>
      <c r="AH423" s="132"/>
      <c r="AI423" s="61"/>
      <c r="AJ423" s="134"/>
      <c r="AK423" s="61"/>
      <c r="AM423" s="67"/>
      <c r="AO423" s="61"/>
      <c r="AQ423" s="50"/>
      <c r="AR423" s="51"/>
      <c r="AS423" s="52"/>
      <c r="AU423" s="70"/>
      <c r="AV423" s="51"/>
      <c r="AY423" s="7"/>
      <c r="AZ423" s="7"/>
      <c r="BA423" s="7"/>
      <c r="BB423" s="53"/>
      <c r="BD423" s="37"/>
      <c r="BE423" s="132"/>
      <c r="BF423" s="61"/>
      <c r="BG423" s="134"/>
      <c r="BH423" s="61"/>
      <c r="BJ423" s="67"/>
      <c r="BL423" s="61"/>
      <c r="BN423" s="50"/>
      <c r="BO423" s="51"/>
      <c r="BP423" s="52"/>
      <c r="BR423" s="70"/>
      <c r="BS423" s="51"/>
      <c r="BV423" s="7"/>
      <c r="BW423" s="7"/>
      <c r="BX423" s="7"/>
      <c r="BY423" s="53"/>
      <c r="CA423" s="37"/>
      <c r="CB423" s="132"/>
      <c r="CC423" s="61"/>
      <c r="CD423" s="134"/>
      <c r="CE423" s="61"/>
      <c r="CG423" s="67"/>
      <c r="CI423" s="61"/>
      <c r="CK423" s="50"/>
      <c r="CL423" s="51"/>
      <c r="CM423" s="52"/>
      <c r="CO423" s="70"/>
      <c r="CP423" s="51"/>
      <c r="CS423" s="7"/>
      <c r="CT423" s="7"/>
      <c r="CU423" s="7"/>
      <c r="CV423" s="53"/>
      <c r="CX423" s="37"/>
      <c r="CY423" s="132"/>
      <c r="CZ423" s="61"/>
      <c r="DA423" s="134"/>
      <c r="DB423" s="61"/>
      <c r="DD423" s="67"/>
      <c r="DF423" s="61"/>
      <c r="DH423" s="50"/>
      <c r="DI423" s="51"/>
      <c r="DJ423" s="52"/>
      <c r="DL423" s="70"/>
      <c r="DM423" s="51"/>
      <c r="DP423" s="7"/>
      <c r="DQ423" s="7"/>
      <c r="DR423" s="7"/>
      <c r="DS423" s="53"/>
      <c r="DU423" s="37"/>
      <c r="DV423" s="132"/>
      <c r="DW423" s="61"/>
      <c r="DX423" s="134"/>
      <c r="DY423" s="61"/>
      <c r="EA423" s="67"/>
      <c r="EC423" s="61"/>
      <c r="EE423" s="50"/>
      <c r="EF423" s="51"/>
      <c r="EG423" s="52"/>
      <c r="EI423" s="70"/>
      <c r="EJ423" s="51"/>
      <c r="EM423" s="7"/>
      <c r="EN423" s="7"/>
      <c r="EO423" s="7"/>
      <c r="EP423" s="53"/>
      <c r="ER423" s="37"/>
      <c r="ES423" s="132"/>
      <c r="ET423" s="61"/>
      <c r="EU423" s="134"/>
      <c r="EV423" s="61"/>
      <c r="EX423" s="67"/>
      <c r="EZ423" s="61"/>
      <c r="FB423" s="50"/>
      <c r="FC423" s="51"/>
      <c r="FD423" s="52"/>
      <c r="FF423" s="70"/>
      <c r="FG423" s="51"/>
      <c r="FJ423" s="7"/>
      <c r="FK423" s="7"/>
      <c r="FL423" s="7"/>
      <c r="FM423" s="53"/>
      <c r="FO423" s="37"/>
      <c r="FP423" s="132"/>
      <c r="FQ423" s="134"/>
      <c r="FS423" s="67"/>
      <c r="FU423" s="61"/>
      <c r="FY423" s="7"/>
      <c r="FZ423" s="7"/>
      <c r="GA423" s="7"/>
      <c r="GB423" s="53"/>
      <c r="GD423" s="37"/>
      <c r="GF423" s="67"/>
      <c r="GH423" s="61"/>
      <c r="GJ423" s="50"/>
      <c r="GK423" s="51"/>
      <c r="GL423" s="52"/>
      <c r="GN423" s="70"/>
      <c r="GO423" s="51"/>
      <c r="GP423" s="125"/>
      <c r="GQ423" s="51"/>
      <c r="HE423" s="53"/>
    </row>
    <row r="424" spans="1:213" x14ac:dyDescent="0.25">
      <c r="A424" s="6">
        <v>90099231</v>
      </c>
      <c r="B424" s="6" t="s">
        <v>472</v>
      </c>
      <c r="C424" s="7"/>
      <c r="D424" s="7"/>
      <c r="E424" s="7"/>
      <c r="F424" s="53">
        <v>296206</v>
      </c>
      <c r="H424" s="37"/>
      <c r="I424" s="132"/>
      <c r="J424" s="61"/>
      <c r="K424" s="134"/>
      <c r="L424" s="134"/>
      <c r="M424" s="190"/>
      <c r="O424" s="67"/>
      <c r="Q424" s="61"/>
      <c r="S424" s="50"/>
      <c r="T424" s="51"/>
      <c r="U424" s="52">
        <v>0</v>
      </c>
      <c r="W424" s="50">
        <v>296206</v>
      </c>
      <c r="X424" s="52">
        <f t="shared" si="261"/>
        <v>24683.833333333332</v>
      </c>
      <c r="Y424" s="51"/>
      <c r="AB424" s="7"/>
      <c r="AC424" s="7"/>
      <c r="AD424" s="7"/>
      <c r="AE424" s="53"/>
      <c r="AG424" s="37"/>
      <c r="AH424" s="132"/>
      <c r="AI424" s="61"/>
      <c r="AJ424" s="134"/>
      <c r="AK424" s="61"/>
      <c r="AM424" s="67"/>
      <c r="AO424" s="61"/>
      <c r="AQ424" s="50"/>
      <c r="AR424" s="51"/>
      <c r="AS424" s="52"/>
      <c r="AU424" s="70"/>
      <c r="AV424" s="51"/>
      <c r="AY424" s="7"/>
      <c r="AZ424" s="7"/>
      <c r="BA424" s="7"/>
      <c r="BB424" s="53"/>
      <c r="BD424" s="37"/>
      <c r="BE424" s="132"/>
      <c r="BF424" s="61"/>
      <c r="BG424" s="134"/>
      <c r="BH424" s="61"/>
      <c r="BJ424" s="67"/>
      <c r="BL424" s="61"/>
      <c r="BN424" s="50"/>
      <c r="BO424" s="51"/>
      <c r="BP424" s="52"/>
      <c r="BR424" s="70"/>
      <c r="BS424" s="51"/>
      <c r="BV424" s="7"/>
      <c r="BW424" s="7"/>
      <c r="BX424" s="7"/>
      <c r="BY424" s="53"/>
      <c r="CA424" s="37"/>
      <c r="CB424" s="132"/>
      <c r="CC424" s="61"/>
      <c r="CD424" s="134"/>
      <c r="CE424" s="61"/>
      <c r="CG424" s="67"/>
      <c r="CI424" s="61"/>
      <c r="CK424" s="50"/>
      <c r="CL424" s="51"/>
      <c r="CM424" s="52"/>
      <c r="CO424" s="70"/>
      <c r="CP424" s="51"/>
      <c r="CS424" s="7"/>
      <c r="CT424" s="7"/>
      <c r="CU424" s="7"/>
      <c r="CV424" s="53"/>
      <c r="CX424" s="37"/>
      <c r="CY424" s="132"/>
      <c r="CZ424" s="61"/>
      <c r="DA424" s="134"/>
      <c r="DB424" s="61"/>
      <c r="DD424" s="67"/>
      <c r="DF424" s="61"/>
      <c r="DH424" s="50"/>
      <c r="DI424" s="51"/>
      <c r="DJ424" s="52"/>
      <c r="DL424" s="70"/>
      <c r="DM424" s="51"/>
      <c r="DP424" s="7"/>
      <c r="DQ424" s="7"/>
      <c r="DR424" s="7"/>
      <c r="DS424" s="53"/>
      <c r="DU424" s="37"/>
      <c r="DV424" s="132"/>
      <c r="DW424" s="61"/>
      <c r="DX424" s="134"/>
      <c r="DY424" s="61"/>
      <c r="EA424" s="67"/>
      <c r="EC424" s="61"/>
      <c r="EE424" s="50"/>
      <c r="EF424" s="51"/>
      <c r="EG424" s="52"/>
      <c r="EI424" s="70"/>
      <c r="EJ424" s="51"/>
      <c r="EM424" s="7"/>
      <c r="EN424" s="7"/>
      <c r="EO424" s="7"/>
      <c r="EP424" s="53"/>
      <c r="ER424" s="37"/>
      <c r="ES424" s="132"/>
      <c r="ET424" s="61"/>
      <c r="EU424" s="134"/>
      <c r="EV424" s="61"/>
      <c r="EX424" s="67"/>
      <c r="EZ424" s="61"/>
      <c r="FB424" s="50"/>
      <c r="FC424" s="51"/>
      <c r="FD424" s="52"/>
      <c r="FF424" s="70"/>
      <c r="FG424" s="51"/>
      <c r="FJ424" s="7"/>
      <c r="FK424" s="7"/>
      <c r="FL424" s="7"/>
      <c r="FM424" s="53"/>
      <c r="FO424" s="37"/>
      <c r="FP424" s="132"/>
      <c r="FQ424" s="134"/>
      <c r="FS424" s="67"/>
      <c r="FU424" s="61"/>
      <c r="FY424" s="7"/>
      <c r="FZ424" s="7"/>
      <c r="GA424" s="7"/>
      <c r="GB424" s="53"/>
      <c r="GD424" s="37"/>
      <c r="GF424" s="67"/>
      <c r="GH424" s="61"/>
      <c r="GJ424" s="50"/>
      <c r="GK424" s="51"/>
      <c r="GL424" s="52"/>
      <c r="GN424" s="70"/>
      <c r="GO424" s="51"/>
      <c r="GP424" s="125"/>
      <c r="GQ424" s="51"/>
      <c r="HE424" s="53"/>
    </row>
    <row r="425" spans="1:213" x14ac:dyDescent="0.25">
      <c r="A425" s="6">
        <v>90016391</v>
      </c>
      <c r="B425" s="6" t="s">
        <v>473</v>
      </c>
      <c r="C425" s="7"/>
      <c r="D425" s="7"/>
      <c r="E425" s="7"/>
      <c r="F425" s="53">
        <v>3604307</v>
      </c>
      <c r="H425" s="37"/>
      <c r="I425" s="132"/>
      <c r="J425" s="61"/>
      <c r="K425" s="134"/>
      <c r="L425" s="134"/>
      <c r="M425" s="190"/>
      <c r="O425" s="67"/>
      <c r="Q425" s="61"/>
      <c r="S425" s="50"/>
      <c r="T425" s="51"/>
      <c r="U425" s="52">
        <v>0</v>
      </c>
      <c r="W425" s="50">
        <v>3604307</v>
      </c>
      <c r="X425" s="52">
        <f t="shared" si="261"/>
        <v>300358.91666666669</v>
      </c>
      <c r="Y425" s="51"/>
      <c r="AB425" s="7"/>
      <c r="AC425" s="7"/>
      <c r="AD425" s="7"/>
      <c r="AE425" s="53"/>
      <c r="AG425" s="37"/>
      <c r="AH425" s="132"/>
      <c r="AI425" s="61"/>
      <c r="AJ425" s="134"/>
      <c r="AK425" s="61"/>
      <c r="AM425" s="67"/>
      <c r="AO425" s="61"/>
      <c r="AQ425" s="50"/>
      <c r="AR425" s="51"/>
      <c r="AS425" s="52"/>
      <c r="AU425" s="70"/>
      <c r="AV425" s="51"/>
      <c r="AY425" s="7"/>
      <c r="AZ425" s="7"/>
      <c r="BA425" s="7"/>
      <c r="BB425" s="53"/>
      <c r="BD425" s="37"/>
      <c r="BE425" s="132"/>
      <c r="BF425" s="61"/>
      <c r="BG425" s="134"/>
      <c r="BH425" s="61"/>
      <c r="BJ425" s="67"/>
      <c r="BL425" s="61"/>
      <c r="BN425" s="50"/>
      <c r="BO425" s="51"/>
      <c r="BP425" s="52"/>
      <c r="BR425" s="70"/>
      <c r="BS425" s="51"/>
      <c r="BV425" s="7"/>
      <c r="BW425" s="7"/>
      <c r="BX425" s="7"/>
      <c r="BY425" s="53"/>
      <c r="CA425" s="37"/>
      <c r="CB425" s="132"/>
      <c r="CC425" s="61"/>
      <c r="CD425" s="134"/>
      <c r="CE425" s="61"/>
      <c r="CG425" s="67"/>
      <c r="CI425" s="61"/>
      <c r="CK425" s="50"/>
      <c r="CL425" s="51"/>
      <c r="CM425" s="52"/>
      <c r="CO425" s="70"/>
      <c r="CP425" s="51"/>
      <c r="CS425" s="7"/>
      <c r="CT425" s="7"/>
      <c r="CU425" s="7"/>
      <c r="CV425" s="53"/>
      <c r="CX425" s="37"/>
      <c r="CY425" s="132"/>
      <c r="CZ425" s="61"/>
      <c r="DA425" s="134"/>
      <c r="DB425" s="61"/>
      <c r="DD425" s="67"/>
      <c r="DF425" s="61"/>
      <c r="DH425" s="50"/>
      <c r="DI425" s="51"/>
      <c r="DJ425" s="52"/>
      <c r="DL425" s="70"/>
      <c r="DM425" s="51"/>
      <c r="DP425" s="7"/>
      <c r="DQ425" s="7"/>
      <c r="DR425" s="7"/>
      <c r="DS425" s="53"/>
      <c r="DU425" s="37"/>
      <c r="DV425" s="132"/>
      <c r="DW425" s="61"/>
      <c r="DX425" s="134"/>
      <c r="DY425" s="61"/>
      <c r="EA425" s="67"/>
      <c r="EC425" s="61"/>
      <c r="EE425" s="50"/>
      <c r="EF425" s="51"/>
      <c r="EG425" s="52"/>
      <c r="EI425" s="70"/>
      <c r="EJ425" s="51"/>
      <c r="EM425" s="7"/>
      <c r="EN425" s="7"/>
      <c r="EO425" s="7"/>
      <c r="EP425" s="53"/>
      <c r="ER425" s="37"/>
      <c r="ES425" s="132"/>
      <c r="ET425" s="61"/>
      <c r="EU425" s="134"/>
      <c r="EV425" s="61"/>
      <c r="EX425" s="67"/>
      <c r="EZ425" s="61"/>
      <c r="FB425" s="50"/>
      <c r="FC425" s="51"/>
      <c r="FD425" s="52"/>
      <c r="FF425" s="70"/>
      <c r="FG425" s="51"/>
      <c r="FJ425" s="7"/>
      <c r="FK425" s="7"/>
      <c r="FL425" s="7"/>
      <c r="FM425" s="53"/>
      <c r="FO425" s="37"/>
      <c r="FP425" s="132"/>
      <c r="FQ425" s="134"/>
      <c r="FS425" s="67"/>
      <c r="FU425" s="61"/>
      <c r="FY425" s="7"/>
      <c r="FZ425" s="7"/>
      <c r="GA425" s="7"/>
      <c r="GB425" s="53"/>
      <c r="GD425" s="37"/>
      <c r="GF425" s="67"/>
      <c r="GH425" s="61"/>
      <c r="GJ425" s="50"/>
      <c r="GK425" s="51"/>
      <c r="GL425" s="52"/>
      <c r="GN425" s="70"/>
      <c r="GO425" s="51"/>
      <c r="GP425" s="125"/>
      <c r="GQ425" s="51"/>
      <c r="HE425" s="53"/>
    </row>
    <row r="426" spans="1:213" x14ac:dyDescent="0.25">
      <c r="A426" s="6">
        <v>90013911</v>
      </c>
      <c r="B426" s="6" t="s">
        <v>474</v>
      </c>
      <c r="C426" s="7"/>
      <c r="D426" s="7"/>
      <c r="E426" s="7"/>
      <c r="F426" s="53">
        <v>1362744</v>
      </c>
      <c r="H426" s="37"/>
      <c r="I426" s="132"/>
      <c r="J426" s="61"/>
      <c r="K426" s="134"/>
      <c r="L426" s="134"/>
      <c r="M426" s="190"/>
      <c r="O426" s="67"/>
      <c r="Q426" s="61"/>
      <c r="S426" s="50"/>
      <c r="T426" s="51"/>
      <c r="U426" s="52">
        <v>0</v>
      </c>
      <c r="W426" s="50">
        <v>1362744</v>
      </c>
      <c r="X426" s="52">
        <f t="shared" si="261"/>
        <v>113562</v>
      </c>
      <c r="Y426" s="51"/>
      <c r="AB426" s="7"/>
      <c r="AC426" s="7"/>
      <c r="AD426" s="7"/>
      <c r="AE426" s="53"/>
      <c r="AG426" s="37"/>
      <c r="AH426" s="132"/>
      <c r="AI426" s="61"/>
      <c r="AJ426" s="134"/>
      <c r="AK426" s="61"/>
      <c r="AM426" s="67"/>
      <c r="AO426" s="61"/>
      <c r="AQ426" s="50"/>
      <c r="AR426" s="51"/>
      <c r="AS426" s="52"/>
      <c r="AU426" s="70"/>
      <c r="AV426" s="51"/>
      <c r="AY426" s="7"/>
      <c r="AZ426" s="7"/>
      <c r="BA426" s="7"/>
      <c r="BB426" s="53"/>
      <c r="BD426" s="37"/>
      <c r="BE426" s="132"/>
      <c r="BF426" s="61"/>
      <c r="BG426" s="134"/>
      <c r="BH426" s="61"/>
      <c r="BJ426" s="67"/>
      <c r="BL426" s="61"/>
      <c r="BN426" s="50"/>
      <c r="BO426" s="51"/>
      <c r="BP426" s="52"/>
      <c r="BR426" s="70"/>
      <c r="BS426" s="51"/>
      <c r="BV426" s="7"/>
      <c r="BW426" s="7"/>
      <c r="BX426" s="7"/>
      <c r="BY426" s="53"/>
      <c r="CA426" s="37"/>
      <c r="CB426" s="132"/>
      <c r="CC426" s="61"/>
      <c r="CD426" s="134"/>
      <c r="CE426" s="61"/>
      <c r="CG426" s="67"/>
      <c r="CI426" s="61"/>
      <c r="CK426" s="50"/>
      <c r="CL426" s="51"/>
      <c r="CM426" s="52"/>
      <c r="CO426" s="70"/>
      <c r="CP426" s="51"/>
      <c r="CS426" s="7"/>
      <c r="CT426" s="7"/>
      <c r="CU426" s="7"/>
      <c r="CV426" s="53"/>
      <c r="CX426" s="37"/>
      <c r="CY426" s="132"/>
      <c r="CZ426" s="61"/>
      <c r="DA426" s="134"/>
      <c r="DB426" s="61"/>
      <c r="DD426" s="67"/>
      <c r="DF426" s="61"/>
      <c r="DH426" s="50"/>
      <c r="DI426" s="51"/>
      <c r="DJ426" s="52"/>
      <c r="DL426" s="70"/>
      <c r="DM426" s="51"/>
      <c r="DP426" s="7"/>
      <c r="DQ426" s="7"/>
      <c r="DR426" s="7"/>
      <c r="DS426" s="53"/>
      <c r="DU426" s="37"/>
      <c r="DV426" s="132"/>
      <c r="DW426" s="61"/>
      <c r="DX426" s="134"/>
      <c r="DY426" s="61"/>
      <c r="EA426" s="67"/>
      <c r="EC426" s="61"/>
      <c r="EE426" s="50"/>
      <c r="EF426" s="51"/>
      <c r="EG426" s="52"/>
      <c r="EI426" s="70"/>
      <c r="EJ426" s="51"/>
      <c r="EM426" s="7"/>
      <c r="EN426" s="7"/>
      <c r="EO426" s="7"/>
      <c r="EP426" s="53"/>
      <c r="ER426" s="37"/>
      <c r="ES426" s="132"/>
      <c r="ET426" s="61"/>
      <c r="EU426" s="134"/>
      <c r="EV426" s="61"/>
      <c r="EX426" s="67"/>
      <c r="EZ426" s="61"/>
      <c r="FB426" s="50"/>
      <c r="FC426" s="51"/>
      <c r="FD426" s="52"/>
      <c r="FF426" s="70"/>
      <c r="FG426" s="51"/>
      <c r="FJ426" s="7"/>
      <c r="FK426" s="7"/>
      <c r="FL426" s="7"/>
      <c r="FM426" s="53"/>
      <c r="FO426" s="37"/>
      <c r="FP426" s="132"/>
      <c r="FQ426" s="134"/>
      <c r="FS426" s="67"/>
      <c r="FU426" s="61"/>
      <c r="FY426" s="7"/>
      <c r="FZ426" s="7"/>
      <c r="GA426" s="7"/>
      <c r="GB426" s="53"/>
      <c r="GD426" s="37"/>
      <c r="GF426" s="67"/>
      <c r="GH426" s="61"/>
      <c r="GJ426" s="50"/>
      <c r="GK426" s="51"/>
      <c r="GL426" s="52"/>
      <c r="GN426" s="70"/>
      <c r="GO426" s="51"/>
      <c r="GP426" s="125"/>
      <c r="GQ426" s="51"/>
      <c r="HE426" s="53"/>
    </row>
    <row r="427" spans="1:213" x14ac:dyDescent="0.25">
      <c r="A427" s="6">
        <v>90037991</v>
      </c>
      <c r="B427" s="6" t="s">
        <v>825</v>
      </c>
      <c r="C427" s="7"/>
      <c r="D427" s="7"/>
      <c r="E427" s="7"/>
      <c r="F427" s="53">
        <v>0</v>
      </c>
      <c r="H427" s="37"/>
      <c r="I427" s="132"/>
      <c r="J427" s="61"/>
      <c r="K427" s="134"/>
      <c r="L427" s="134"/>
      <c r="M427" s="190"/>
      <c r="O427" s="67"/>
      <c r="Q427" s="61"/>
      <c r="S427" s="50"/>
      <c r="T427" s="51"/>
      <c r="U427" s="52">
        <v>852938.05034539429</v>
      </c>
      <c r="W427" s="50">
        <v>852938.05034539429</v>
      </c>
      <c r="X427" s="52">
        <f t="shared" si="261"/>
        <v>71078.170862116196</v>
      </c>
      <c r="Y427" s="51"/>
      <c r="AB427" s="7"/>
      <c r="AC427" s="7"/>
      <c r="AD427" s="7"/>
      <c r="AE427" s="53"/>
      <c r="AG427" s="37"/>
      <c r="AH427" s="132"/>
      <c r="AI427" s="61"/>
      <c r="AJ427" s="134"/>
      <c r="AK427" s="61"/>
      <c r="AM427" s="67"/>
      <c r="AO427" s="61"/>
      <c r="AQ427" s="50"/>
      <c r="AR427" s="51"/>
      <c r="AS427" s="52"/>
      <c r="AU427" s="70"/>
      <c r="AV427" s="51"/>
      <c r="AY427" s="7"/>
      <c r="AZ427" s="7"/>
      <c r="BA427" s="7"/>
      <c r="BB427" s="53"/>
      <c r="BD427" s="37"/>
      <c r="BE427" s="132"/>
      <c r="BF427" s="61"/>
      <c r="BG427" s="134"/>
      <c r="BH427" s="61"/>
      <c r="BJ427" s="67"/>
      <c r="BL427" s="61"/>
      <c r="BN427" s="50"/>
      <c r="BO427" s="51"/>
      <c r="BP427" s="52"/>
      <c r="BR427" s="70"/>
      <c r="BS427" s="51"/>
      <c r="BV427" s="7"/>
      <c r="BW427" s="7"/>
      <c r="BX427" s="7"/>
      <c r="BY427" s="53"/>
      <c r="CA427" s="37"/>
      <c r="CB427" s="132"/>
      <c r="CC427" s="61"/>
      <c r="CD427" s="134"/>
      <c r="CE427" s="61"/>
      <c r="CG427" s="67"/>
      <c r="CI427" s="61"/>
      <c r="CK427" s="50"/>
      <c r="CL427" s="51"/>
      <c r="CM427" s="52"/>
      <c r="CO427" s="70"/>
      <c r="CP427" s="51"/>
      <c r="CS427" s="7"/>
      <c r="CT427" s="7"/>
      <c r="CU427" s="7"/>
      <c r="CV427" s="53"/>
      <c r="CX427" s="37"/>
      <c r="CY427" s="132"/>
      <c r="CZ427" s="61"/>
      <c r="DA427" s="134"/>
      <c r="DB427" s="61"/>
      <c r="DD427" s="67"/>
      <c r="DF427" s="61"/>
      <c r="DH427" s="50"/>
      <c r="DI427" s="51"/>
      <c r="DJ427" s="52"/>
      <c r="DL427" s="70"/>
      <c r="DM427" s="51"/>
      <c r="DP427" s="7"/>
      <c r="DQ427" s="7"/>
      <c r="DR427" s="7"/>
      <c r="DS427" s="53"/>
      <c r="DU427" s="37"/>
      <c r="DV427" s="132"/>
      <c r="DW427" s="61"/>
      <c r="DX427" s="134"/>
      <c r="DY427" s="61"/>
      <c r="EA427" s="67"/>
      <c r="EC427" s="61"/>
      <c r="EE427" s="50"/>
      <c r="EF427" s="51"/>
      <c r="EG427" s="52"/>
      <c r="EI427" s="70"/>
      <c r="EJ427" s="51"/>
      <c r="EM427" s="7"/>
      <c r="EN427" s="7"/>
      <c r="EO427" s="7"/>
      <c r="EP427" s="53"/>
      <c r="ER427" s="37"/>
      <c r="ES427" s="132"/>
      <c r="ET427" s="61"/>
      <c r="EU427" s="134"/>
      <c r="EV427" s="61"/>
      <c r="EX427" s="67"/>
      <c r="EZ427" s="61"/>
      <c r="FB427" s="50"/>
      <c r="FC427" s="51"/>
      <c r="FD427" s="52"/>
      <c r="FF427" s="70"/>
      <c r="FG427" s="51"/>
      <c r="FJ427" s="7"/>
      <c r="FK427" s="7"/>
      <c r="FL427" s="7"/>
      <c r="FM427" s="53"/>
      <c r="FO427" s="37"/>
      <c r="FP427" s="132"/>
      <c r="FQ427" s="134"/>
      <c r="FS427" s="67"/>
      <c r="FU427" s="61"/>
      <c r="FY427" s="7"/>
      <c r="FZ427" s="7"/>
      <c r="GA427" s="7"/>
      <c r="GB427" s="53"/>
      <c r="GD427" s="37"/>
      <c r="GF427" s="67"/>
      <c r="GH427" s="61"/>
      <c r="GJ427" s="50"/>
      <c r="GK427" s="51"/>
      <c r="GL427" s="52"/>
      <c r="GN427" s="70"/>
      <c r="GO427" s="51"/>
      <c r="GP427" s="125"/>
      <c r="GQ427" s="51"/>
      <c r="HE427" s="53"/>
    </row>
    <row r="428" spans="1:213" x14ac:dyDescent="0.25">
      <c r="A428" s="6">
        <v>90082571</v>
      </c>
      <c r="B428" s="6" t="s">
        <v>465</v>
      </c>
      <c r="C428" s="7"/>
      <c r="D428" s="7"/>
      <c r="E428" s="7"/>
      <c r="F428" s="53">
        <v>112219</v>
      </c>
      <c r="H428" s="37"/>
      <c r="I428" s="132"/>
      <c r="J428" s="61"/>
      <c r="K428" s="134"/>
      <c r="L428" s="134"/>
      <c r="M428" s="190"/>
      <c r="O428" s="67"/>
      <c r="Q428" s="61"/>
      <c r="S428" s="50"/>
      <c r="T428" s="51"/>
      <c r="U428" s="52">
        <v>0</v>
      </c>
      <c r="W428" s="50">
        <v>112219</v>
      </c>
      <c r="X428" s="52">
        <f t="shared" si="261"/>
        <v>9351.5833333333339</v>
      </c>
      <c r="Y428" s="51"/>
      <c r="AB428" s="7"/>
      <c r="AC428" s="7"/>
      <c r="AD428" s="7"/>
      <c r="AE428" s="53"/>
      <c r="AG428" s="37"/>
      <c r="AH428" s="132"/>
      <c r="AI428" s="61"/>
      <c r="AJ428" s="134"/>
      <c r="AK428" s="61"/>
      <c r="AM428" s="67"/>
      <c r="AO428" s="61"/>
      <c r="AQ428" s="50"/>
      <c r="AR428" s="51"/>
      <c r="AS428" s="52"/>
      <c r="AU428" s="70"/>
      <c r="AV428" s="51"/>
      <c r="AY428" s="7"/>
      <c r="AZ428" s="7"/>
      <c r="BA428" s="7"/>
      <c r="BB428" s="53"/>
      <c r="BD428" s="37"/>
      <c r="BE428" s="132"/>
      <c r="BF428" s="61"/>
      <c r="BG428" s="134"/>
      <c r="BH428" s="61"/>
      <c r="BJ428" s="67"/>
      <c r="BL428" s="61"/>
      <c r="BN428" s="50"/>
      <c r="BO428" s="51"/>
      <c r="BP428" s="52"/>
      <c r="BR428" s="70"/>
      <c r="BS428" s="51"/>
      <c r="BV428" s="7"/>
      <c r="BW428" s="7"/>
      <c r="BX428" s="7"/>
      <c r="BY428" s="53"/>
      <c r="CA428" s="37"/>
      <c r="CB428" s="132"/>
      <c r="CC428" s="61"/>
      <c r="CD428" s="134"/>
      <c r="CE428" s="61"/>
      <c r="CG428" s="67"/>
      <c r="CI428" s="61"/>
      <c r="CK428" s="50"/>
      <c r="CL428" s="51"/>
      <c r="CM428" s="52"/>
      <c r="CO428" s="70"/>
      <c r="CP428" s="51"/>
      <c r="CS428" s="7"/>
      <c r="CT428" s="7"/>
      <c r="CU428" s="7"/>
      <c r="CV428" s="53"/>
      <c r="CX428" s="37"/>
      <c r="CY428" s="132"/>
      <c r="CZ428" s="61"/>
      <c r="DA428" s="134"/>
      <c r="DB428" s="61"/>
      <c r="DD428" s="67"/>
      <c r="DF428" s="61"/>
      <c r="DH428" s="50"/>
      <c r="DI428" s="51"/>
      <c r="DJ428" s="52"/>
      <c r="DL428" s="70"/>
      <c r="DM428" s="51"/>
      <c r="DP428" s="7"/>
      <c r="DQ428" s="7"/>
      <c r="DR428" s="7"/>
      <c r="DS428" s="53"/>
      <c r="DU428" s="37"/>
      <c r="DV428" s="132"/>
      <c r="DW428" s="61"/>
      <c r="DX428" s="134"/>
      <c r="DY428" s="61"/>
      <c r="EA428" s="67"/>
      <c r="EC428" s="61"/>
      <c r="EE428" s="50"/>
      <c r="EF428" s="51"/>
      <c r="EG428" s="52"/>
      <c r="EI428" s="70"/>
      <c r="EJ428" s="51"/>
      <c r="EM428" s="7"/>
      <c r="EN428" s="7"/>
      <c r="EO428" s="7"/>
      <c r="EP428" s="53"/>
      <c r="ER428" s="37"/>
      <c r="ES428" s="132"/>
      <c r="ET428" s="61"/>
      <c r="EU428" s="134"/>
      <c r="EV428" s="61"/>
      <c r="EX428" s="67"/>
      <c r="EZ428" s="61"/>
      <c r="FB428" s="50"/>
      <c r="FC428" s="51"/>
      <c r="FD428" s="52"/>
      <c r="FF428" s="70"/>
      <c r="FG428" s="51"/>
      <c r="FJ428" s="7"/>
      <c r="FK428" s="7"/>
      <c r="FL428" s="7"/>
      <c r="FM428" s="53"/>
      <c r="FO428" s="37"/>
      <c r="FP428" s="132"/>
      <c r="FQ428" s="134"/>
      <c r="FS428" s="67"/>
      <c r="FU428" s="61"/>
      <c r="FY428" s="7"/>
      <c r="FZ428" s="7"/>
      <c r="GA428" s="7"/>
      <c r="GB428" s="53"/>
      <c r="GD428" s="37"/>
      <c r="GF428" s="67"/>
      <c r="GH428" s="61"/>
      <c r="GJ428" s="50"/>
      <c r="GK428" s="51"/>
      <c r="GL428" s="52"/>
      <c r="GN428" s="70"/>
      <c r="GO428" s="51"/>
      <c r="GP428" s="125"/>
      <c r="GQ428" s="51"/>
      <c r="HE428" s="53"/>
    </row>
    <row r="429" spans="1:213" x14ac:dyDescent="0.25">
      <c r="A429" s="6">
        <v>90020251</v>
      </c>
      <c r="B429" s="6" t="s">
        <v>466</v>
      </c>
      <c r="C429" s="7"/>
      <c r="D429" s="7"/>
      <c r="E429" s="7"/>
      <c r="F429" s="53">
        <v>199336</v>
      </c>
      <c r="H429" s="37"/>
      <c r="I429" s="132"/>
      <c r="J429" s="61"/>
      <c r="K429" s="134"/>
      <c r="L429" s="134"/>
      <c r="M429" s="190"/>
      <c r="O429" s="67"/>
      <c r="Q429" s="61"/>
      <c r="S429" s="50"/>
      <c r="T429" s="51"/>
      <c r="U429" s="52">
        <v>0</v>
      </c>
      <c r="W429" s="50">
        <v>199336</v>
      </c>
      <c r="X429" s="52">
        <f t="shared" si="261"/>
        <v>16611.333333333332</v>
      </c>
      <c r="Y429" s="51"/>
      <c r="AB429" s="7"/>
      <c r="AC429" s="7"/>
      <c r="AD429" s="7"/>
      <c r="AE429" s="53"/>
      <c r="AG429" s="37"/>
      <c r="AH429" s="132"/>
      <c r="AI429" s="61"/>
      <c r="AJ429" s="134"/>
      <c r="AK429" s="61"/>
      <c r="AM429" s="67"/>
      <c r="AO429" s="61"/>
      <c r="AQ429" s="50"/>
      <c r="AR429" s="51"/>
      <c r="AS429" s="52"/>
      <c r="AU429" s="70"/>
      <c r="AV429" s="51"/>
      <c r="AY429" s="7"/>
      <c r="AZ429" s="7"/>
      <c r="BA429" s="7"/>
      <c r="BB429" s="53"/>
      <c r="BD429" s="37"/>
      <c r="BE429" s="132"/>
      <c r="BF429" s="61"/>
      <c r="BG429" s="134"/>
      <c r="BH429" s="61"/>
      <c r="BJ429" s="67"/>
      <c r="BL429" s="61"/>
      <c r="BN429" s="50"/>
      <c r="BO429" s="51"/>
      <c r="BP429" s="52"/>
      <c r="BR429" s="70"/>
      <c r="BS429" s="51"/>
      <c r="BV429" s="7"/>
      <c r="BW429" s="7"/>
      <c r="BX429" s="7"/>
      <c r="BY429" s="53"/>
      <c r="CA429" s="37"/>
      <c r="CB429" s="132"/>
      <c r="CC429" s="61"/>
      <c r="CD429" s="134"/>
      <c r="CE429" s="61"/>
      <c r="CG429" s="67"/>
      <c r="CI429" s="61"/>
      <c r="CK429" s="50"/>
      <c r="CL429" s="51"/>
      <c r="CM429" s="52"/>
      <c r="CO429" s="70"/>
      <c r="CP429" s="51"/>
      <c r="CS429" s="7"/>
      <c r="CT429" s="7"/>
      <c r="CU429" s="7"/>
      <c r="CV429" s="53"/>
      <c r="CX429" s="37"/>
      <c r="CY429" s="132"/>
      <c r="CZ429" s="61"/>
      <c r="DA429" s="134"/>
      <c r="DB429" s="61"/>
      <c r="DD429" s="67"/>
      <c r="DF429" s="61"/>
      <c r="DH429" s="50"/>
      <c r="DI429" s="51"/>
      <c r="DJ429" s="52"/>
      <c r="DL429" s="70"/>
      <c r="DM429" s="51"/>
      <c r="DP429" s="7"/>
      <c r="DQ429" s="7"/>
      <c r="DR429" s="7"/>
      <c r="DS429" s="53"/>
      <c r="DU429" s="37"/>
      <c r="DV429" s="132"/>
      <c r="DW429" s="61"/>
      <c r="DX429" s="134"/>
      <c r="DY429" s="61"/>
      <c r="EA429" s="67"/>
      <c r="EC429" s="61"/>
      <c r="EE429" s="50"/>
      <c r="EF429" s="51"/>
      <c r="EG429" s="52"/>
      <c r="EI429" s="70"/>
      <c r="EJ429" s="51"/>
      <c r="EM429" s="7"/>
      <c r="EN429" s="7"/>
      <c r="EO429" s="7"/>
      <c r="EP429" s="53"/>
      <c r="ER429" s="37"/>
      <c r="ES429" s="132"/>
      <c r="ET429" s="61"/>
      <c r="EU429" s="134"/>
      <c r="EV429" s="61"/>
      <c r="EX429" s="67"/>
      <c r="EZ429" s="61"/>
      <c r="FB429" s="50"/>
      <c r="FC429" s="51"/>
      <c r="FD429" s="52"/>
      <c r="FF429" s="70"/>
      <c r="FG429" s="51"/>
      <c r="FJ429" s="7"/>
      <c r="FK429" s="7"/>
      <c r="FL429" s="7"/>
      <c r="FM429" s="53"/>
      <c r="FO429" s="37"/>
      <c r="FP429" s="132"/>
      <c r="FQ429" s="134"/>
      <c r="FS429" s="67"/>
      <c r="FU429" s="61"/>
      <c r="FY429" s="7"/>
      <c r="FZ429" s="7"/>
      <c r="GA429" s="7"/>
      <c r="GB429" s="53"/>
      <c r="GD429" s="37"/>
      <c r="GF429" s="67"/>
      <c r="GH429" s="61"/>
      <c r="GJ429" s="50"/>
      <c r="GK429" s="51"/>
      <c r="GL429" s="52"/>
      <c r="GN429" s="70"/>
      <c r="GO429" s="51"/>
      <c r="GP429" s="125"/>
      <c r="GQ429" s="51"/>
      <c r="HE429" s="53"/>
    </row>
    <row r="430" spans="1:213" x14ac:dyDescent="0.25">
      <c r="A430" s="6">
        <v>90031106</v>
      </c>
      <c r="B430" s="6" t="s">
        <v>776</v>
      </c>
      <c r="C430" s="7"/>
      <c r="D430" s="7"/>
      <c r="E430" s="7"/>
      <c r="F430" s="53">
        <v>28780522</v>
      </c>
      <c r="H430" s="37"/>
      <c r="I430" s="132"/>
      <c r="J430" s="61"/>
      <c r="K430" s="134"/>
      <c r="L430" s="134"/>
      <c r="M430" s="190"/>
      <c r="O430" s="67"/>
      <c r="Q430" s="61"/>
      <c r="S430" s="50"/>
      <c r="T430" s="51"/>
      <c r="U430" s="52">
        <v>0</v>
      </c>
      <c r="W430" s="50">
        <v>28780522</v>
      </c>
      <c r="X430" s="52">
        <f t="shared" si="261"/>
        <v>2398376.8333333335</v>
      </c>
      <c r="Y430" s="51"/>
      <c r="AB430" s="7"/>
      <c r="AC430" s="7"/>
      <c r="AD430" s="7"/>
      <c r="AE430" s="53"/>
      <c r="AG430" s="37"/>
      <c r="AH430" s="132"/>
      <c r="AI430" s="61"/>
      <c r="AJ430" s="134"/>
      <c r="AK430" s="61"/>
      <c r="AM430" s="67"/>
      <c r="AO430" s="61"/>
      <c r="AQ430" s="50"/>
      <c r="AR430" s="51"/>
      <c r="AS430" s="52"/>
      <c r="AU430" s="70"/>
      <c r="AV430" s="51"/>
      <c r="AY430" s="7"/>
      <c r="AZ430" s="7"/>
      <c r="BA430" s="7"/>
      <c r="BB430" s="53"/>
      <c r="BD430" s="37"/>
      <c r="BE430" s="132"/>
      <c r="BF430" s="61"/>
      <c r="BG430" s="134"/>
      <c r="BH430" s="61"/>
      <c r="BJ430" s="67"/>
      <c r="BL430" s="61"/>
      <c r="BN430" s="50"/>
      <c r="BO430" s="51"/>
      <c r="BP430" s="52"/>
      <c r="BR430" s="70"/>
      <c r="BS430" s="51"/>
      <c r="BV430" s="7"/>
      <c r="BW430" s="7"/>
      <c r="BX430" s="7"/>
      <c r="BY430" s="53"/>
      <c r="CA430" s="37"/>
      <c r="CB430" s="132"/>
      <c r="CC430" s="61"/>
      <c r="CD430" s="134"/>
      <c r="CE430" s="61"/>
      <c r="CG430" s="67"/>
      <c r="CI430" s="61"/>
      <c r="CK430" s="50"/>
      <c r="CL430" s="51"/>
      <c r="CM430" s="52"/>
      <c r="CO430" s="70"/>
      <c r="CP430" s="51"/>
      <c r="CS430" s="7"/>
      <c r="CT430" s="7"/>
      <c r="CU430" s="7"/>
      <c r="CV430" s="53"/>
      <c r="CX430" s="37"/>
      <c r="CY430" s="132"/>
      <c r="CZ430" s="61"/>
      <c r="DA430" s="134"/>
      <c r="DB430" s="61"/>
      <c r="DD430" s="67"/>
      <c r="DF430" s="61"/>
      <c r="DH430" s="50"/>
      <c r="DI430" s="51"/>
      <c r="DJ430" s="52"/>
      <c r="DL430" s="70"/>
      <c r="DM430" s="51"/>
      <c r="DP430" s="7"/>
      <c r="DQ430" s="7"/>
      <c r="DR430" s="7"/>
      <c r="DS430" s="53"/>
      <c r="DU430" s="37"/>
      <c r="DV430" s="132"/>
      <c r="DW430" s="61"/>
      <c r="DX430" s="134"/>
      <c r="DY430" s="61"/>
      <c r="EA430" s="67"/>
      <c r="EC430" s="61"/>
      <c r="EE430" s="50"/>
      <c r="EF430" s="51"/>
      <c r="EG430" s="52"/>
      <c r="EI430" s="70"/>
      <c r="EJ430" s="51"/>
      <c r="EM430" s="7"/>
      <c r="EN430" s="7"/>
      <c r="EO430" s="7"/>
      <c r="EP430" s="53"/>
      <c r="ER430" s="37"/>
      <c r="ES430" s="132"/>
      <c r="ET430" s="61"/>
      <c r="EU430" s="134"/>
      <c r="EV430" s="61"/>
      <c r="EX430" s="67"/>
      <c r="EZ430" s="61"/>
      <c r="FB430" s="50"/>
      <c r="FC430" s="51"/>
      <c r="FD430" s="52"/>
      <c r="FF430" s="70"/>
      <c r="FG430" s="51"/>
      <c r="FJ430" s="7"/>
      <c r="FK430" s="7"/>
      <c r="FL430" s="7"/>
      <c r="FM430" s="53"/>
      <c r="FO430" s="37"/>
      <c r="FP430" s="132"/>
      <c r="FQ430" s="134"/>
      <c r="FS430" s="67"/>
      <c r="FU430" s="61"/>
      <c r="FY430" s="7"/>
      <c r="FZ430" s="7"/>
      <c r="GA430" s="7"/>
      <c r="GB430" s="53"/>
      <c r="GD430" s="37"/>
      <c r="GF430" s="67"/>
      <c r="GH430" s="61"/>
      <c r="GJ430" s="50"/>
      <c r="GK430" s="51"/>
      <c r="GL430" s="52"/>
      <c r="GN430" s="70"/>
      <c r="GO430" s="51"/>
      <c r="GP430" s="125"/>
      <c r="GQ430" s="51"/>
      <c r="HE430" s="53"/>
    </row>
    <row r="431" spans="1:213" x14ac:dyDescent="0.25">
      <c r="A431" s="6">
        <v>90052076</v>
      </c>
      <c r="B431" s="6" t="s">
        <v>777</v>
      </c>
      <c r="C431" s="7"/>
      <c r="D431" s="7"/>
      <c r="E431" s="7"/>
      <c r="F431" s="53">
        <v>794908</v>
      </c>
      <c r="H431" s="37"/>
      <c r="I431" s="132"/>
      <c r="J431" s="61"/>
      <c r="K431" s="134"/>
      <c r="L431" s="134"/>
      <c r="M431" s="190"/>
      <c r="O431" s="67"/>
      <c r="Q431" s="61"/>
      <c r="S431" s="50"/>
      <c r="T431" s="51"/>
      <c r="U431" s="52">
        <v>0</v>
      </c>
      <c r="W431" s="50">
        <v>794908</v>
      </c>
      <c r="X431" s="52">
        <f t="shared" si="261"/>
        <v>66242.333333333328</v>
      </c>
      <c r="Y431" s="51"/>
      <c r="AB431" s="7"/>
      <c r="AC431" s="7"/>
      <c r="AD431" s="7"/>
      <c r="AE431" s="53"/>
      <c r="AG431" s="37"/>
      <c r="AH431" s="132"/>
      <c r="AI431" s="61"/>
      <c r="AJ431" s="134"/>
      <c r="AK431" s="61"/>
      <c r="AM431" s="67"/>
      <c r="AO431" s="61"/>
      <c r="AQ431" s="50"/>
      <c r="AR431" s="51"/>
      <c r="AS431" s="52"/>
      <c r="AU431" s="70"/>
      <c r="AV431" s="51"/>
      <c r="AY431" s="7"/>
      <c r="AZ431" s="7"/>
      <c r="BA431" s="7"/>
      <c r="BB431" s="53"/>
      <c r="BD431" s="37"/>
      <c r="BE431" s="132"/>
      <c r="BF431" s="61"/>
      <c r="BG431" s="134"/>
      <c r="BH431" s="61"/>
      <c r="BJ431" s="67"/>
      <c r="BL431" s="61"/>
      <c r="BN431" s="50"/>
      <c r="BO431" s="51"/>
      <c r="BP431" s="52"/>
      <c r="BR431" s="70"/>
      <c r="BS431" s="51"/>
      <c r="BV431" s="7"/>
      <c r="BW431" s="7"/>
      <c r="BX431" s="7"/>
      <c r="BY431" s="53"/>
      <c r="CA431" s="37"/>
      <c r="CB431" s="132"/>
      <c r="CC431" s="61"/>
      <c r="CD431" s="134"/>
      <c r="CE431" s="61"/>
      <c r="CG431" s="67"/>
      <c r="CI431" s="61"/>
      <c r="CK431" s="50"/>
      <c r="CL431" s="51"/>
      <c r="CM431" s="52"/>
      <c r="CO431" s="70"/>
      <c r="CP431" s="51"/>
      <c r="CS431" s="7"/>
      <c r="CT431" s="7"/>
      <c r="CU431" s="7"/>
      <c r="CV431" s="53"/>
      <c r="CX431" s="37"/>
      <c r="CY431" s="132"/>
      <c r="CZ431" s="61"/>
      <c r="DA431" s="134"/>
      <c r="DB431" s="61"/>
      <c r="DD431" s="67"/>
      <c r="DF431" s="61"/>
      <c r="DH431" s="50"/>
      <c r="DI431" s="51"/>
      <c r="DJ431" s="52"/>
      <c r="DL431" s="70"/>
      <c r="DM431" s="51"/>
      <c r="DP431" s="7"/>
      <c r="DQ431" s="7"/>
      <c r="DR431" s="7"/>
      <c r="DS431" s="53"/>
      <c r="DU431" s="37"/>
      <c r="DV431" s="132"/>
      <c r="DW431" s="61"/>
      <c r="DX431" s="134"/>
      <c r="DY431" s="61"/>
      <c r="EA431" s="67"/>
      <c r="EC431" s="61"/>
      <c r="EE431" s="50"/>
      <c r="EF431" s="51"/>
      <c r="EG431" s="52"/>
      <c r="EI431" s="70"/>
      <c r="EJ431" s="51"/>
      <c r="EM431" s="7"/>
      <c r="EN431" s="7"/>
      <c r="EO431" s="7"/>
      <c r="EP431" s="53"/>
      <c r="ER431" s="37"/>
      <c r="ES431" s="132"/>
      <c r="ET431" s="61"/>
      <c r="EU431" s="134"/>
      <c r="EV431" s="61"/>
      <c r="EX431" s="67"/>
      <c r="EZ431" s="61"/>
      <c r="FB431" s="50"/>
      <c r="FC431" s="51"/>
      <c r="FD431" s="52"/>
      <c r="FF431" s="70"/>
      <c r="FG431" s="51"/>
      <c r="FJ431" s="7"/>
      <c r="FK431" s="7"/>
      <c r="FL431" s="7"/>
      <c r="FM431" s="53"/>
      <c r="FO431" s="37"/>
      <c r="FP431" s="132"/>
      <c r="FQ431" s="134"/>
      <c r="FS431" s="67"/>
      <c r="FU431" s="61"/>
      <c r="FY431" s="7"/>
      <c r="FZ431" s="7"/>
      <c r="GA431" s="7"/>
      <c r="GB431" s="53"/>
      <c r="GD431" s="37"/>
      <c r="GF431" s="67"/>
      <c r="GH431" s="61"/>
      <c r="GJ431" s="50"/>
      <c r="GK431" s="51"/>
      <c r="GL431" s="52"/>
      <c r="GN431" s="70"/>
      <c r="GO431" s="51"/>
      <c r="GP431" s="125"/>
      <c r="GQ431" s="51"/>
      <c r="HE431" s="53"/>
    </row>
    <row r="432" spans="1:213" x14ac:dyDescent="0.25">
      <c r="A432" s="6">
        <v>90014281</v>
      </c>
      <c r="B432" s="6" t="s">
        <v>467</v>
      </c>
      <c r="C432" s="7"/>
      <c r="D432" s="7"/>
      <c r="E432" s="7"/>
      <c r="F432" s="53">
        <v>1014476</v>
      </c>
      <c r="H432" s="37"/>
      <c r="I432" s="132"/>
      <c r="J432" s="61"/>
      <c r="K432" s="134"/>
      <c r="L432" s="134"/>
      <c r="M432" s="190"/>
      <c r="O432" s="67"/>
      <c r="Q432" s="61"/>
      <c r="S432" s="50"/>
      <c r="T432" s="51"/>
      <c r="U432" s="52">
        <v>0</v>
      </c>
      <c r="W432" s="50">
        <v>1014476</v>
      </c>
      <c r="X432" s="52">
        <f t="shared" si="261"/>
        <v>84539.666666666672</v>
      </c>
      <c r="Y432" s="51"/>
      <c r="AB432" s="7"/>
      <c r="AC432" s="7"/>
      <c r="AD432" s="7"/>
      <c r="AE432" s="53"/>
      <c r="AG432" s="37"/>
      <c r="AH432" s="132"/>
      <c r="AI432" s="61"/>
      <c r="AJ432" s="134"/>
      <c r="AK432" s="61"/>
      <c r="AM432" s="67"/>
      <c r="AO432" s="61"/>
      <c r="AQ432" s="50"/>
      <c r="AR432" s="51"/>
      <c r="AS432" s="52"/>
      <c r="AU432" s="70"/>
      <c r="AV432" s="51"/>
      <c r="AY432" s="7"/>
      <c r="AZ432" s="7"/>
      <c r="BA432" s="7"/>
      <c r="BB432" s="53"/>
      <c r="BD432" s="37"/>
      <c r="BE432" s="132"/>
      <c r="BF432" s="61"/>
      <c r="BG432" s="134"/>
      <c r="BH432" s="61"/>
      <c r="BJ432" s="67"/>
      <c r="BL432" s="61"/>
      <c r="BN432" s="50"/>
      <c r="BO432" s="51"/>
      <c r="BP432" s="52"/>
      <c r="BR432" s="70"/>
      <c r="BS432" s="51"/>
      <c r="BV432" s="7"/>
      <c r="BW432" s="7"/>
      <c r="BX432" s="7"/>
      <c r="BY432" s="53"/>
      <c r="CA432" s="37"/>
      <c r="CB432" s="132"/>
      <c r="CC432" s="61"/>
      <c r="CD432" s="134"/>
      <c r="CE432" s="61"/>
      <c r="CG432" s="67"/>
      <c r="CI432" s="61"/>
      <c r="CK432" s="50"/>
      <c r="CL432" s="51"/>
      <c r="CM432" s="52"/>
      <c r="CO432" s="70"/>
      <c r="CP432" s="51"/>
      <c r="CS432" s="7"/>
      <c r="CT432" s="7"/>
      <c r="CU432" s="7"/>
      <c r="CV432" s="53"/>
      <c r="CX432" s="37"/>
      <c r="CY432" s="132"/>
      <c r="CZ432" s="61"/>
      <c r="DA432" s="134"/>
      <c r="DB432" s="61"/>
      <c r="DD432" s="67"/>
      <c r="DF432" s="61"/>
      <c r="DH432" s="50"/>
      <c r="DI432" s="51"/>
      <c r="DJ432" s="52"/>
      <c r="DL432" s="70"/>
      <c r="DM432" s="51"/>
      <c r="DP432" s="7"/>
      <c r="DQ432" s="7"/>
      <c r="DR432" s="7"/>
      <c r="DS432" s="53"/>
      <c r="DU432" s="37"/>
      <c r="DV432" s="132"/>
      <c r="DW432" s="61"/>
      <c r="DX432" s="134"/>
      <c r="DY432" s="61"/>
      <c r="EA432" s="67"/>
      <c r="EC432" s="61"/>
      <c r="EE432" s="50"/>
      <c r="EF432" s="51"/>
      <c r="EG432" s="52"/>
      <c r="EI432" s="70"/>
      <c r="EJ432" s="51"/>
      <c r="EM432" s="7"/>
      <c r="EN432" s="7"/>
      <c r="EO432" s="7"/>
      <c r="EP432" s="53"/>
      <c r="ER432" s="37"/>
      <c r="ES432" s="132"/>
      <c r="ET432" s="61"/>
      <c r="EU432" s="134"/>
      <c r="EV432" s="61"/>
      <c r="EX432" s="67"/>
      <c r="EZ432" s="61"/>
      <c r="FB432" s="50"/>
      <c r="FC432" s="51"/>
      <c r="FD432" s="52"/>
      <c r="FF432" s="70"/>
      <c r="FG432" s="51"/>
      <c r="FJ432" s="7"/>
      <c r="FK432" s="7"/>
      <c r="FL432" s="7"/>
      <c r="FM432" s="53"/>
      <c r="FO432" s="37"/>
      <c r="FP432" s="132"/>
      <c r="FQ432" s="134"/>
      <c r="FS432" s="67"/>
      <c r="FU432" s="61"/>
      <c r="FY432" s="7"/>
      <c r="FZ432" s="7"/>
      <c r="GA432" s="7"/>
      <c r="GB432" s="53"/>
      <c r="GD432" s="37"/>
      <c r="GF432" s="67"/>
      <c r="GH432" s="61"/>
      <c r="GJ432" s="50"/>
      <c r="GK432" s="51"/>
      <c r="GL432" s="52"/>
      <c r="GN432" s="70"/>
      <c r="GO432" s="51"/>
      <c r="GP432" s="125"/>
      <c r="GQ432" s="51"/>
      <c r="HE432" s="53"/>
    </row>
    <row r="433" spans="1:213" x14ac:dyDescent="0.25">
      <c r="A433" s="6">
        <v>90037111</v>
      </c>
      <c r="B433" s="6" t="s">
        <v>468</v>
      </c>
      <c r="C433" s="7"/>
      <c r="D433" s="7"/>
      <c r="E433" s="7"/>
      <c r="F433" s="53">
        <v>194370</v>
      </c>
      <c r="H433" s="37"/>
      <c r="I433" s="132"/>
      <c r="J433" s="61"/>
      <c r="K433" s="134"/>
      <c r="L433" s="134"/>
      <c r="M433" s="190"/>
      <c r="O433" s="67"/>
      <c r="Q433" s="61"/>
      <c r="S433" s="50"/>
      <c r="T433" s="51"/>
      <c r="U433" s="52">
        <v>83777.825337948001</v>
      </c>
      <c r="W433" s="50">
        <v>278147.82533794799</v>
      </c>
      <c r="X433" s="52">
        <f t="shared" si="261"/>
        <v>23178.985444828999</v>
      </c>
      <c r="Y433" s="51"/>
      <c r="AB433" s="7"/>
      <c r="AC433" s="7"/>
      <c r="AD433" s="7"/>
      <c r="AE433" s="53"/>
      <c r="AG433" s="37"/>
      <c r="AH433" s="132"/>
      <c r="AI433" s="61"/>
      <c r="AJ433" s="134"/>
      <c r="AK433" s="61"/>
      <c r="AM433" s="67"/>
      <c r="AO433" s="61"/>
      <c r="AQ433" s="50"/>
      <c r="AR433" s="51"/>
      <c r="AS433" s="52"/>
      <c r="AU433" s="70"/>
      <c r="AV433" s="51"/>
      <c r="AY433" s="7"/>
      <c r="AZ433" s="7"/>
      <c r="BA433" s="7"/>
      <c r="BB433" s="53"/>
      <c r="BD433" s="37"/>
      <c r="BE433" s="132"/>
      <c r="BF433" s="61"/>
      <c r="BG433" s="134"/>
      <c r="BH433" s="61"/>
      <c r="BJ433" s="67"/>
      <c r="BL433" s="61"/>
      <c r="BN433" s="50"/>
      <c r="BO433" s="51"/>
      <c r="BP433" s="52"/>
      <c r="BR433" s="70"/>
      <c r="BS433" s="51"/>
      <c r="BV433" s="7"/>
      <c r="BW433" s="7"/>
      <c r="BX433" s="7"/>
      <c r="BY433" s="53"/>
      <c r="CA433" s="37"/>
      <c r="CB433" s="132"/>
      <c r="CC433" s="61"/>
      <c r="CD433" s="134"/>
      <c r="CE433" s="61"/>
      <c r="CG433" s="67"/>
      <c r="CI433" s="61"/>
      <c r="CK433" s="50"/>
      <c r="CL433" s="51"/>
      <c r="CM433" s="52"/>
      <c r="CO433" s="70"/>
      <c r="CP433" s="51"/>
      <c r="CS433" s="7"/>
      <c r="CT433" s="7"/>
      <c r="CU433" s="7"/>
      <c r="CV433" s="53"/>
      <c r="CX433" s="37"/>
      <c r="CY433" s="132"/>
      <c r="CZ433" s="61"/>
      <c r="DA433" s="134"/>
      <c r="DB433" s="61"/>
      <c r="DD433" s="67"/>
      <c r="DF433" s="61"/>
      <c r="DH433" s="50"/>
      <c r="DI433" s="51"/>
      <c r="DJ433" s="52"/>
      <c r="DL433" s="70"/>
      <c r="DM433" s="51"/>
      <c r="DP433" s="7"/>
      <c r="DQ433" s="7"/>
      <c r="DR433" s="7"/>
      <c r="DS433" s="53"/>
      <c r="DU433" s="37"/>
      <c r="DV433" s="132"/>
      <c r="DW433" s="61"/>
      <c r="DX433" s="134"/>
      <c r="DY433" s="61"/>
      <c r="EA433" s="67"/>
      <c r="EC433" s="61"/>
      <c r="EE433" s="50"/>
      <c r="EF433" s="51"/>
      <c r="EG433" s="52"/>
      <c r="EI433" s="70"/>
      <c r="EJ433" s="51"/>
      <c r="EM433" s="7"/>
      <c r="EN433" s="7"/>
      <c r="EO433" s="7"/>
      <c r="EP433" s="53"/>
      <c r="ER433" s="37"/>
      <c r="ES433" s="132"/>
      <c r="ET433" s="61"/>
      <c r="EU433" s="134"/>
      <c r="EV433" s="61"/>
      <c r="EX433" s="67"/>
      <c r="EZ433" s="61"/>
      <c r="FB433" s="50"/>
      <c r="FC433" s="51"/>
      <c r="FD433" s="52"/>
      <c r="FF433" s="70"/>
      <c r="FG433" s="51"/>
      <c r="FJ433" s="7"/>
      <c r="FK433" s="7"/>
      <c r="FL433" s="7"/>
      <c r="FM433" s="53"/>
      <c r="FO433" s="37"/>
      <c r="FP433" s="132"/>
      <c r="FQ433" s="134"/>
      <c r="FS433" s="67"/>
      <c r="FU433" s="61"/>
      <c r="FY433" s="7"/>
      <c r="FZ433" s="7"/>
      <c r="GA433" s="7"/>
      <c r="GB433" s="53"/>
      <c r="GD433" s="37"/>
      <c r="GF433" s="67"/>
      <c r="GH433" s="61"/>
      <c r="GJ433" s="50"/>
      <c r="GK433" s="51"/>
      <c r="GL433" s="52"/>
      <c r="GN433" s="70"/>
      <c r="GO433" s="51"/>
      <c r="GP433" s="125"/>
      <c r="GQ433" s="51"/>
      <c r="HE433" s="53"/>
    </row>
    <row r="434" spans="1:213" x14ac:dyDescent="0.25">
      <c r="A434" s="6">
        <v>90016381</v>
      </c>
      <c r="B434" s="6" t="s">
        <v>469</v>
      </c>
      <c r="C434" s="7"/>
      <c r="D434" s="7"/>
      <c r="E434" s="7"/>
      <c r="F434" s="53">
        <v>1195640</v>
      </c>
      <c r="H434" s="37"/>
      <c r="I434" s="132"/>
      <c r="J434" s="61"/>
      <c r="K434" s="134"/>
      <c r="L434" s="134"/>
      <c r="M434" s="190"/>
      <c r="O434" s="67"/>
      <c r="Q434" s="61"/>
      <c r="S434" s="50"/>
      <c r="T434" s="51"/>
      <c r="U434" s="52">
        <v>0</v>
      </c>
      <c r="W434" s="50">
        <v>1195640</v>
      </c>
      <c r="X434" s="52">
        <f t="shared" si="261"/>
        <v>99636.666666666672</v>
      </c>
      <c r="Y434" s="51"/>
      <c r="AB434" s="7"/>
      <c r="AC434" s="7"/>
      <c r="AD434" s="7"/>
      <c r="AE434" s="53"/>
      <c r="AG434" s="37"/>
      <c r="AH434" s="132"/>
      <c r="AI434" s="61"/>
      <c r="AJ434" s="134"/>
      <c r="AK434" s="61"/>
      <c r="AM434" s="67"/>
      <c r="AO434" s="61"/>
      <c r="AQ434" s="50"/>
      <c r="AR434" s="51"/>
      <c r="AS434" s="52"/>
      <c r="AU434" s="70"/>
      <c r="AV434" s="51"/>
      <c r="AY434" s="7"/>
      <c r="AZ434" s="7"/>
      <c r="BA434" s="7"/>
      <c r="BB434" s="53"/>
      <c r="BD434" s="37"/>
      <c r="BE434" s="132"/>
      <c r="BF434" s="61"/>
      <c r="BG434" s="134"/>
      <c r="BH434" s="61"/>
      <c r="BJ434" s="67"/>
      <c r="BL434" s="61"/>
      <c r="BN434" s="50"/>
      <c r="BO434" s="51"/>
      <c r="BP434" s="52"/>
      <c r="BR434" s="70"/>
      <c r="BS434" s="51"/>
      <c r="BV434" s="7"/>
      <c r="BW434" s="7"/>
      <c r="BX434" s="7"/>
      <c r="BY434" s="53"/>
      <c r="CA434" s="37"/>
      <c r="CB434" s="132"/>
      <c r="CC434" s="61"/>
      <c r="CD434" s="134"/>
      <c r="CE434" s="61"/>
      <c r="CG434" s="67"/>
      <c r="CI434" s="61"/>
      <c r="CK434" s="50"/>
      <c r="CL434" s="51"/>
      <c r="CM434" s="52"/>
      <c r="CO434" s="70"/>
      <c r="CP434" s="51"/>
      <c r="CS434" s="7"/>
      <c r="CT434" s="7"/>
      <c r="CU434" s="7"/>
      <c r="CV434" s="53"/>
      <c r="CX434" s="37"/>
      <c r="CY434" s="132"/>
      <c r="CZ434" s="61"/>
      <c r="DA434" s="134"/>
      <c r="DB434" s="61"/>
      <c r="DD434" s="67"/>
      <c r="DF434" s="61"/>
      <c r="DH434" s="50"/>
      <c r="DI434" s="51"/>
      <c r="DJ434" s="52"/>
      <c r="DL434" s="70"/>
      <c r="DM434" s="51"/>
      <c r="DP434" s="7"/>
      <c r="DQ434" s="7"/>
      <c r="DR434" s="7"/>
      <c r="DS434" s="53"/>
      <c r="DU434" s="37"/>
      <c r="DV434" s="132"/>
      <c r="DW434" s="61"/>
      <c r="DX434" s="134"/>
      <c r="DY434" s="61"/>
      <c r="EA434" s="67"/>
      <c r="EC434" s="61"/>
      <c r="EE434" s="50"/>
      <c r="EF434" s="51"/>
      <c r="EG434" s="52"/>
      <c r="EI434" s="70"/>
      <c r="EJ434" s="51"/>
      <c r="EM434" s="7"/>
      <c r="EN434" s="7"/>
      <c r="EO434" s="7"/>
      <c r="EP434" s="53"/>
      <c r="ER434" s="37"/>
      <c r="ES434" s="132"/>
      <c r="ET434" s="61"/>
      <c r="EU434" s="134"/>
      <c r="EV434" s="61"/>
      <c r="EX434" s="67"/>
      <c r="EZ434" s="61"/>
      <c r="FB434" s="50"/>
      <c r="FC434" s="51"/>
      <c r="FD434" s="52"/>
      <c r="FF434" s="70"/>
      <c r="FG434" s="51"/>
      <c r="FJ434" s="7"/>
      <c r="FK434" s="7"/>
      <c r="FL434" s="7"/>
      <c r="FM434" s="53"/>
      <c r="FO434" s="37"/>
      <c r="FP434" s="132"/>
      <c r="FQ434" s="134"/>
      <c r="FS434" s="67"/>
      <c r="FU434" s="61"/>
      <c r="FY434" s="7"/>
      <c r="FZ434" s="7"/>
      <c r="GA434" s="7"/>
      <c r="GB434" s="53"/>
      <c r="GD434" s="37"/>
      <c r="GF434" s="67"/>
      <c r="GH434" s="61"/>
      <c r="GJ434" s="50"/>
      <c r="GK434" s="51"/>
      <c r="GL434" s="52"/>
      <c r="GN434" s="70"/>
      <c r="GO434" s="51"/>
      <c r="GP434" s="125"/>
      <c r="GQ434" s="51"/>
      <c r="HE434" s="53"/>
    </row>
    <row r="435" spans="1:213" x14ac:dyDescent="0.25">
      <c r="A435" s="6">
        <v>90021401</v>
      </c>
      <c r="B435" s="6" t="s">
        <v>470</v>
      </c>
      <c r="C435" s="7"/>
      <c r="D435" s="7"/>
      <c r="E435" s="7"/>
      <c r="F435" s="53">
        <v>427305</v>
      </c>
      <c r="H435" s="37"/>
      <c r="I435" s="132"/>
      <c r="J435" s="61"/>
      <c r="K435" s="134"/>
      <c r="L435" s="134"/>
      <c r="M435" s="190"/>
      <c r="O435" s="67"/>
      <c r="Q435" s="61"/>
      <c r="S435" s="50"/>
      <c r="T435" s="51"/>
      <c r="U435" s="52">
        <v>0</v>
      </c>
      <c r="W435" s="50">
        <v>427305</v>
      </c>
      <c r="X435" s="52">
        <f t="shared" si="261"/>
        <v>35608.75</v>
      </c>
      <c r="Y435" s="51"/>
      <c r="AB435" s="7"/>
      <c r="AC435" s="7"/>
      <c r="AD435" s="7"/>
      <c r="AE435" s="53"/>
      <c r="AG435" s="37"/>
      <c r="AH435" s="132"/>
      <c r="AI435" s="61"/>
      <c r="AJ435" s="134"/>
      <c r="AK435" s="61"/>
      <c r="AM435" s="67"/>
      <c r="AO435" s="61"/>
      <c r="AQ435" s="50"/>
      <c r="AR435" s="51"/>
      <c r="AS435" s="52"/>
      <c r="AU435" s="70"/>
      <c r="AV435" s="51"/>
      <c r="AY435" s="7"/>
      <c r="AZ435" s="7"/>
      <c r="BA435" s="7"/>
      <c r="BB435" s="53"/>
      <c r="BD435" s="37"/>
      <c r="BE435" s="132"/>
      <c r="BF435" s="61"/>
      <c r="BG435" s="134"/>
      <c r="BH435" s="61"/>
      <c r="BJ435" s="67"/>
      <c r="BL435" s="61"/>
      <c r="BN435" s="50"/>
      <c r="BO435" s="51"/>
      <c r="BP435" s="52"/>
      <c r="BR435" s="70"/>
      <c r="BS435" s="51"/>
      <c r="BV435" s="7"/>
      <c r="BW435" s="7"/>
      <c r="BX435" s="7"/>
      <c r="BY435" s="53"/>
      <c r="CA435" s="37"/>
      <c r="CB435" s="132"/>
      <c r="CC435" s="61"/>
      <c r="CD435" s="134"/>
      <c r="CE435" s="61"/>
      <c r="CG435" s="67"/>
      <c r="CI435" s="61"/>
      <c r="CK435" s="50"/>
      <c r="CL435" s="51"/>
      <c r="CM435" s="52"/>
      <c r="CO435" s="70"/>
      <c r="CP435" s="51"/>
      <c r="CS435" s="7"/>
      <c r="CT435" s="7"/>
      <c r="CU435" s="7"/>
      <c r="CV435" s="53"/>
      <c r="CX435" s="37"/>
      <c r="CY435" s="132"/>
      <c r="CZ435" s="61"/>
      <c r="DA435" s="134"/>
      <c r="DB435" s="61"/>
      <c r="DD435" s="67"/>
      <c r="DF435" s="61"/>
      <c r="DH435" s="50"/>
      <c r="DI435" s="51"/>
      <c r="DJ435" s="52"/>
      <c r="DL435" s="70"/>
      <c r="DM435" s="51"/>
      <c r="DP435" s="7"/>
      <c r="DQ435" s="7"/>
      <c r="DR435" s="7"/>
      <c r="DS435" s="53"/>
      <c r="DU435" s="37"/>
      <c r="DV435" s="132"/>
      <c r="DW435" s="61"/>
      <c r="DX435" s="134"/>
      <c r="DY435" s="61"/>
      <c r="EA435" s="67"/>
      <c r="EC435" s="61"/>
      <c r="EE435" s="50"/>
      <c r="EF435" s="51"/>
      <c r="EG435" s="52"/>
      <c r="EI435" s="70"/>
      <c r="EJ435" s="51"/>
      <c r="EM435" s="7"/>
      <c r="EN435" s="7"/>
      <c r="EO435" s="7"/>
      <c r="EP435" s="53"/>
      <c r="ER435" s="37"/>
      <c r="ES435" s="132"/>
      <c r="ET435" s="61"/>
      <c r="EU435" s="134"/>
      <c r="EV435" s="61"/>
      <c r="EX435" s="67"/>
      <c r="EZ435" s="61"/>
      <c r="FB435" s="50"/>
      <c r="FC435" s="51"/>
      <c r="FD435" s="52"/>
      <c r="FF435" s="70"/>
      <c r="FG435" s="51"/>
      <c r="FJ435" s="7"/>
      <c r="FK435" s="7"/>
      <c r="FL435" s="7"/>
      <c r="FM435" s="53"/>
      <c r="FO435" s="37"/>
      <c r="FP435" s="132"/>
      <c r="FQ435" s="134"/>
      <c r="FS435" s="67"/>
      <c r="FU435" s="61"/>
      <c r="FY435" s="7"/>
      <c r="FZ435" s="7"/>
      <c r="GA435" s="7"/>
      <c r="GB435" s="53"/>
      <c r="GD435" s="37"/>
      <c r="GF435" s="67"/>
      <c r="GH435" s="61"/>
      <c r="GJ435" s="50"/>
      <c r="GK435" s="51"/>
      <c r="GL435" s="52"/>
      <c r="GN435" s="70"/>
      <c r="GO435" s="51"/>
      <c r="GP435" s="125"/>
      <c r="GQ435" s="51"/>
      <c r="HE435" s="53"/>
    </row>
    <row r="436" spans="1:213" x14ac:dyDescent="0.25">
      <c r="A436" s="6">
        <v>90021801</v>
      </c>
      <c r="B436" s="6" t="s">
        <v>471</v>
      </c>
      <c r="C436" s="7"/>
      <c r="D436" s="7"/>
      <c r="E436" s="7"/>
      <c r="F436" s="53">
        <v>189418</v>
      </c>
      <c r="H436" s="37"/>
      <c r="I436" s="132"/>
      <c r="J436" s="61"/>
      <c r="K436" s="134"/>
      <c r="L436" s="134"/>
      <c r="M436" s="190"/>
      <c r="O436" s="67"/>
      <c r="Q436" s="61"/>
      <c r="S436" s="50"/>
      <c r="T436" s="51"/>
      <c r="U436" s="52">
        <v>0</v>
      </c>
      <c r="W436" s="50">
        <v>189418</v>
      </c>
      <c r="X436" s="52">
        <f t="shared" si="261"/>
        <v>15784.833333333334</v>
      </c>
      <c r="Y436" s="51"/>
      <c r="AB436" s="7"/>
      <c r="AC436" s="7"/>
      <c r="AD436" s="7"/>
      <c r="AE436" s="53"/>
      <c r="AG436" s="37"/>
      <c r="AH436" s="132"/>
      <c r="AI436" s="61"/>
      <c r="AJ436" s="134"/>
      <c r="AK436" s="61"/>
      <c r="AM436" s="67"/>
      <c r="AO436" s="61"/>
      <c r="AQ436" s="50"/>
      <c r="AR436" s="51"/>
      <c r="AS436" s="52"/>
      <c r="AU436" s="70"/>
      <c r="AV436" s="51"/>
      <c r="AY436" s="7"/>
      <c r="AZ436" s="7"/>
      <c r="BA436" s="7"/>
      <c r="BB436" s="53"/>
      <c r="BD436" s="37"/>
      <c r="BE436" s="132"/>
      <c r="BF436" s="61"/>
      <c r="BG436" s="134"/>
      <c r="BH436" s="61"/>
      <c r="BJ436" s="67"/>
      <c r="BL436" s="61"/>
      <c r="BN436" s="50"/>
      <c r="BO436" s="51"/>
      <c r="BP436" s="52"/>
      <c r="BR436" s="70"/>
      <c r="BS436" s="51"/>
      <c r="BV436" s="7"/>
      <c r="BW436" s="7"/>
      <c r="BX436" s="7"/>
      <c r="BY436" s="53"/>
      <c r="CA436" s="37"/>
      <c r="CB436" s="132"/>
      <c r="CC436" s="61"/>
      <c r="CD436" s="134"/>
      <c r="CE436" s="61"/>
      <c r="CG436" s="67"/>
      <c r="CI436" s="61"/>
      <c r="CK436" s="50"/>
      <c r="CL436" s="51"/>
      <c r="CM436" s="52"/>
      <c r="CO436" s="70"/>
      <c r="CP436" s="51"/>
      <c r="CS436" s="7"/>
      <c r="CT436" s="7"/>
      <c r="CU436" s="7"/>
      <c r="CV436" s="53"/>
      <c r="CX436" s="37"/>
      <c r="CY436" s="132"/>
      <c r="CZ436" s="61"/>
      <c r="DA436" s="134"/>
      <c r="DB436" s="61"/>
      <c r="DD436" s="67"/>
      <c r="DF436" s="61"/>
      <c r="DH436" s="50"/>
      <c r="DI436" s="51"/>
      <c r="DJ436" s="52"/>
      <c r="DL436" s="70"/>
      <c r="DM436" s="51"/>
      <c r="DP436" s="7"/>
      <c r="DQ436" s="7"/>
      <c r="DR436" s="7"/>
      <c r="DS436" s="53"/>
      <c r="DU436" s="37"/>
      <c r="DV436" s="132"/>
      <c r="DW436" s="61"/>
      <c r="DX436" s="134"/>
      <c r="DY436" s="61"/>
      <c r="EA436" s="67"/>
      <c r="EC436" s="61"/>
      <c r="EE436" s="50"/>
      <c r="EF436" s="51"/>
      <c r="EG436" s="52"/>
      <c r="EI436" s="70"/>
      <c r="EJ436" s="51"/>
      <c r="EM436" s="7"/>
      <c r="EN436" s="7"/>
      <c r="EO436" s="7"/>
      <c r="EP436" s="53"/>
      <c r="ER436" s="37"/>
      <c r="ES436" s="132"/>
      <c r="ET436" s="61"/>
      <c r="EU436" s="134"/>
      <c r="EV436" s="61"/>
      <c r="EX436" s="67"/>
      <c r="EZ436" s="61"/>
      <c r="FB436" s="50"/>
      <c r="FC436" s="51"/>
      <c r="FD436" s="52"/>
      <c r="FF436" s="70"/>
      <c r="FG436" s="51"/>
      <c r="FJ436" s="7"/>
      <c r="FK436" s="7"/>
      <c r="FL436" s="7"/>
      <c r="FM436" s="53"/>
      <c r="FO436" s="37"/>
      <c r="FP436" s="132"/>
      <c r="FQ436" s="134"/>
      <c r="FS436" s="67"/>
      <c r="FU436" s="61"/>
      <c r="FY436" s="7"/>
      <c r="FZ436" s="7"/>
      <c r="GA436" s="7"/>
      <c r="GB436" s="53"/>
      <c r="GD436" s="37"/>
      <c r="GF436" s="67"/>
      <c r="GH436" s="61"/>
      <c r="GJ436" s="50"/>
      <c r="GK436" s="51"/>
      <c r="GL436" s="52"/>
      <c r="GN436" s="70"/>
      <c r="GO436" s="51"/>
      <c r="GP436" s="125"/>
      <c r="GQ436" s="51"/>
      <c r="HE436" s="53"/>
    </row>
    <row r="437" spans="1:213" x14ac:dyDescent="0.25">
      <c r="A437" s="6">
        <v>90031076</v>
      </c>
      <c r="B437" s="6" t="s">
        <v>778</v>
      </c>
      <c r="C437" s="7"/>
      <c r="D437" s="7"/>
      <c r="E437" s="7"/>
      <c r="F437" s="53">
        <v>83403186</v>
      </c>
      <c r="H437" s="37"/>
      <c r="I437" s="132"/>
      <c r="J437" s="61"/>
      <c r="K437" s="134"/>
      <c r="L437" s="134"/>
      <c r="M437" s="190"/>
      <c r="O437" s="67"/>
      <c r="Q437" s="61"/>
      <c r="S437" s="50"/>
      <c r="T437" s="51"/>
      <c r="U437" s="52">
        <v>10222.402239999999</v>
      </c>
      <c r="W437" s="50">
        <v>83413408.402239993</v>
      </c>
      <c r="X437" s="52">
        <f t="shared" si="261"/>
        <v>6951117.3668533331</v>
      </c>
      <c r="Y437" s="51"/>
      <c r="AB437" s="7"/>
      <c r="AC437" s="7"/>
      <c r="AD437" s="7"/>
      <c r="AE437" s="53"/>
      <c r="AG437" s="37"/>
      <c r="AH437" s="132"/>
      <c r="AI437" s="61"/>
      <c r="AJ437" s="134"/>
      <c r="AK437" s="61"/>
      <c r="AM437" s="67"/>
      <c r="AO437" s="61"/>
      <c r="AQ437" s="50"/>
      <c r="AR437" s="51"/>
      <c r="AS437" s="52"/>
      <c r="AU437" s="70"/>
      <c r="AV437" s="51"/>
      <c r="AY437" s="7"/>
      <c r="AZ437" s="7"/>
      <c r="BA437" s="7"/>
      <c r="BB437" s="53"/>
      <c r="BD437" s="37"/>
      <c r="BE437" s="132"/>
      <c r="BF437" s="61"/>
      <c r="BG437" s="134"/>
      <c r="BH437" s="61"/>
      <c r="BJ437" s="67"/>
      <c r="BL437" s="61"/>
      <c r="BN437" s="50"/>
      <c r="BO437" s="51"/>
      <c r="BP437" s="52"/>
      <c r="BR437" s="70"/>
      <c r="BS437" s="51"/>
      <c r="BV437" s="7"/>
      <c r="BW437" s="7"/>
      <c r="BX437" s="7"/>
      <c r="BY437" s="53"/>
      <c r="CA437" s="37"/>
      <c r="CB437" s="132"/>
      <c r="CC437" s="61"/>
      <c r="CD437" s="134"/>
      <c r="CE437" s="61"/>
      <c r="CG437" s="67"/>
      <c r="CI437" s="61"/>
      <c r="CK437" s="50"/>
      <c r="CL437" s="51"/>
      <c r="CM437" s="52"/>
      <c r="CO437" s="70"/>
      <c r="CP437" s="51"/>
      <c r="CS437" s="7"/>
      <c r="CT437" s="7"/>
      <c r="CU437" s="7"/>
      <c r="CV437" s="53"/>
      <c r="CX437" s="37"/>
      <c r="CY437" s="132"/>
      <c r="CZ437" s="61"/>
      <c r="DA437" s="134"/>
      <c r="DB437" s="61"/>
      <c r="DD437" s="67"/>
      <c r="DF437" s="61"/>
      <c r="DH437" s="50"/>
      <c r="DI437" s="51"/>
      <c r="DJ437" s="52"/>
      <c r="DL437" s="70"/>
      <c r="DM437" s="51"/>
      <c r="DP437" s="7"/>
      <c r="DQ437" s="7"/>
      <c r="DR437" s="7"/>
      <c r="DS437" s="53"/>
      <c r="DU437" s="37"/>
      <c r="DV437" s="132"/>
      <c r="DW437" s="61"/>
      <c r="DX437" s="134"/>
      <c r="DY437" s="61"/>
      <c r="EA437" s="67"/>
      <c r="EC437" s="61"/>
      <c r="EE437" s="50"/>
      <c r="EF437" s="51"/>
      <c r="EG437" s="52"/>
      <c r="EI437" s="70"/>
      <c r="EJ437" s="51"/>
      <c r="EM437" s="7"/>
      <c r="EN437" s="7"/>
      <c r="EO437" s="7"/>
      <c r="EP437" s="53"/>
      <c r="ER437" s="37"/>
      <c r="ES437" s="132"/>
      <c r="ET437" s="61"/>
      <c r="EU437" s="134"/>
      <c r="EV437" s="61"/>
      <c r="EX437" s="67"/>
      <c r="EZ437" s="61"/>
      <c r="FB437" s="50"/>
      <c r="FC437" s="51"/>
      <c r="FD437" s="52"/>
      <c r="FF437" s="70"/>
      <c r="FG437" s="51"/>
      <c r="FJ437" s="7"/>
      <c r="FK437" s="7"/>
      <c r="FL437" s="7"/>
      <c r="FM437" s="53"/>
      <c r="FO437" s="37"/>
      <c r="FP437" s="132"/>
      <c r="FQ437" s="134"/>
      <c r="FS437" s="67"/>
      <c r="FU437" s="61"/>
      <c r="FY437" s="7"/>
      <c r="FZ437" s="7"/>
      <c r="GA437" s="7"/>
      <c r="GB437" s="53"/>
      <c r="GD437" s="37"/>
      <c r="GF437" s="67"/>
      <c r="GH437" s="61"/>
      <c r="GJ437" s="50"/>
      <c r="GK437" s="51"/>
      <c r="GL437" s="52"/>
      <c r="GN437" s="70"/>
      <c r="GO437" s="51"/>
      <c r="GP437" s="125"/>
      <c r="GQ437" s="51"/>
      <c r="HE437" s="53"/>
    </row>
    <row r="438" spans="1:213" x14ac:dyDescent="0.25">
      <c r="A438" s="6">
        <v>90037591</v>
      </c>
      <c r="B438" s="6" t="s">
        <v>826</v>
      </c>
      <c r="C438" s="7"/>
      <c r="D438" s="7"/>
      <c r="E438" s="7"/>
      <c r="F438" s="53">
        <v>0</v>
      </c>
      <c r="H438" s="37"/>
      <c r="I438" s="132"/>
      <c r="J438" s="61"/>
      <c r="K438" s="134"/>
      <c r="L438" s="134"/>
      <c r="M438" s="190"/>
      <c r="O438" s="67"/>
      <c r="Q438" s="61"/>
      <c r="S438" s="50"/>
      <c r="T438" s="51"/>
      <c r="U438" s="52">
        <v>2166255.1980240839</v>
      </c>
      <c r="W438" s="50">
        <v>2166255.1980240839</v>
      </c>
      <c r="X438" s="52">
        <f t="shared" si="261"/>
        <v>180521.266502007</v>
      </c>
      <c r="Y438" s="51"/>
      <c r="AB438" s="7"/>
      <c r="AC438" s="7"/>
      <c r="AD438" s="7"/>
      <c r="AE438" s="53"/>
      <c r="AG438" s="37"/>
      <c r="AH438" s="132"/>
      <c r="AI438" s="61"/>
      <c r="AJ438" s="134"/>
      <c r="AK438" s="61"/>
      <c r="AM438" s="67"/>
      <c r="AO438" s="61"/>
      <c r="AQ438" s="50"/>
      <c r="AR438" s="51"/>
      <c r="AS438" s="52"/>
      <c r="AU438" s="70"/>
      <c r="AV438" s="51"/>
      <c r="AY438" s="7"/>
      <c r="AZ438" s="7"/>
      <c r="BA438" s="7"/>
      <c r="BB438" s="53"/>
      <c r="BD438" s="37"/>
      <c r="BE438" s="132"/>
      <c r="BF438" s="61"/>
      <c r="BG438" s="134"/>
      <c r="BH438" s="61"/>
      <c r="BJ438" s="67"/>
      <c r="BL438" s="61"/>
      <c r="BN438" s="50"/>
      <c r="BO438" s="51"/>
      <c r="BP438" s="52"/>
      <c r="BR438" s="70"/>
      <c r="BS438" s="51"/>
      <c r="BV438" s="7"/>
      <c r="BW438" s="7"/>
      <c r="BX438" s="7"/>
      <c r="BY438" s="53"/>
      <c r="CA438" s="37"/>
      <c r="CB438" s="132"/>
      <c r="CC438" s="61"/>
      <c r="CD438" s="134"/>
      <c r="CE438" s="61"/>
      <c r="CG438" s="67"/>
      <c r="CI438" s="61"/>
      <c r="CK438" s="50"/>
      <c r="CL438" s="51"/>
      <c r="CM438" s="52"/>
      <c r="CO438" s="70"/>
      <c r="CP438" s="51"/>
      <c r="CS438" s="7"/>
      <c r="CT438" s="7"/>
      <c r="CU438" s="7"/>
      <c r="CV438" s="53"/>
      <c r="CX438" s="37"/>
      <c r="CY438" s="132"/>
      <c r="CZ438" s="61"/>
      <c r="DA438" s="134"/>
      <c r="DB438" s="61"/>
      <c r="DD438" s="67"/>
      <c r="DF438" s="61"/>
      <c r="DH438" s="50"/>
      <c r="DI438" s="51"/>
      <c r="DJ438" s="52"/>
      <c r="DL438" s="70"/>
      <c r="DM438" s="51"/>
      <c r="DP438" s="7"/>
      <c r="DQ438" s="7"/>
      <c r="DR438" s="7"/>
      <c r="DS438" s="53"/>
      <c r="DU438" s="37"/>
      <c r="DV438" s="132"/>
      <c r="DW438" s="61"/>
      <c r="DX438" s="134"/>
      <c r="DY438" s="61"/>
      <c r="EA438" s="67"/>
      <c r="EC438" s="61"/>
      <c r="EE438" s="50"/>
      <c r="EF438" s="51"/>
      <c r="EG438" s="52"/>
      <c r="EI438" s="70"/>
      <c r="EJ438" s="51"/>
      <c r="EM438" s="7"/>
      <c r="EN438" s="7"/>
      <c r="EO438" s="7"/>
      <c r="EP438" s="53"/>
      <c r="ER438" s="37"/>
      <c r="ES438" s="132"/>
      <c r="ET438" s="61"/>
      <c r="EU438" s="134"/>
      <c r="EV438" s="61"/>
      <c r="EX438" s="67"/>
      <c r="EZ438" s="61"/>
      <c r="FB438" s="50"/>
      <c r="FC438" s="51"/>
      <c r="FD438" s="52"/>
      <c r="FF438" s="70"/>
      <c r="FG438" s="51"/>
      <c r="FJ438" s="7"/>
      <c r="FK438" s="7"/>
      <c r="FL438" s="7"/>
      <c r="FM438" s="53"/>
      <c r="FO438" s="37"/>
      <c r="FP438" s="132"/>
      <c r="FQ438" s="134"/>
      <c r="FS438" s="67"/>
      <c r="FU438" s="61"/>
      <c r="FY438" s="7"/>
      <c r="FZ438" s="7"/>
      <c r="GA438" s="7"/>
      <c r="GB438" s="53"/>
      <c r="GD438" s="37"/>
      <c r="GF438" s="67"/>
      <c r="GH438" s="61"/>
      <c r="GJ438" s="50"/>
      <c r="GK438" s="51"/>
      <c r="GL438" s="52"/>
      <c r="GN438" s="70"/>
      <c r="GO438" s="51"/>
      <c r="GP438" s="125"/>
      <c r="GQ438" s="51"/>
      <c r="HE438" s="53"/>
    </row>
    <row r="439" spans="1:213" x14ac:dyDescent="0.25">
      <c r="A439" s="6">
        <v>90002042</v>
      </c>
      <c r="B439" s="6" t="s">
        <v>827</v>
      </c>
      <c r="C439" s="7"/>
      <c r="D439" s="7"/>
      <c r="E439" s="7"/>
      <c r="F439" s="53">
        <v>0</v>
      </c>
      <c r="H439" s="37"/>
      <c r="I439" s="132"/>
      <c r="J439" s="61"/>
      <c r="K439" s="134"/>
      <c r="L439" s="134"/>
      <c r="M439" s="190"/>
      <c r="O439" s="67"/>
      <c r="Q439" s="61"/>
      <c r="S439" s="50"/>
      <c r="T439" s="51"/>
      <c r="U439" s="52">
        <v>6086525.5011394918</v>
      </c>
      <c r="W439" s="50">
        <v>6086525.5011394918</v>
      </c>
      <c r="X439" s="52">
        <f t="shared" si="261"/>
        <v>507210.45842829096</v>
      </c>
      <c r="Y439" s="51"/>
      <c r="AB439" s="7"/>
      <c r="AC439" s="7"/>
      <c r="AD439" s="7"/>
      <c r="AE439" s="53"/>
      <c r="AG439" s="37"/>
      <c r="AH439" s="132"/>
      <c r="AI439" s="61"/>
      <c r="AJ439" s="134"/>
      <c r="AK439" s="61"/>
      <c r="AM439" s="67"/>
      <c r="AO439" s="61"/>
      <c r="AQ439" s="50"/>
      <c r="AR439" s="51"/>
      <c r="AS439" s="52"/>
      <c r="AU439" s="70"/>
      <c r="AV439" s="51"/>
      <c r="AY439" s="7"/>
      <c r="AZ439" s="7"/>
      <c r="BA439" s="7"/>
      <c r="BB439" s="53"/>
      <c r="BD439" s="37"/>
      <c r="BE439" s="132"/>
      <c r="BF439" s="61"/>
      <c r="BG439" s="134"/>
      <c r="BH439" s="61"/>
      <c r="BJ439" s="67"/>
      <c r="BL439" s="61"/>
      <c r="BN439" s="50"/>
      <c r="BO439" s="51"/>
      <c r="BP439" s="52"/>
      <c r="BR439" s="70"/>
      <c r="BS439" s="51"/>
      <c r="BV439" s="7"/>
      <c r="BW439" s="7"/>
      <c r="BX439" s="7"/>
      <c r="BY439" s="53"/>
      <c r="CA439" s="37"/>
      <c r="CB439" s="132"/>
      <c r="CC439" s="61"/>
      <c r="CD439" s="134"/>
      <c r="CE439" s="61"/>
      <c r="CG439" s="67"/>
      <c r="CI439" s="61"/>
      <c r="CK439" s="50"/>
      <c r="CL439" s="51"/>
      <c r="CM439" s="52"/>
      <c r="CO439" s="70"/>
      <c r="CP439" s="51"/>
      <c r="CS439" s="7"/>
      <c r="CT439" s="7"/>
      <c r="CU439" s="7"/>
      <c r="CV439" s="53"/>
      <c r="CX439" s="37"/>
      <c r="CY439" s="132"/>
      <c r="CZ439" s="61"/>
      <c r="DA439" s="134"/>
      <c r="DB439" s="61"/>
      <c r="DD439" s="67"/>
      <c r="DF439" s="61"/>
      <c r="DH439" s="50"/>
      <c r="DI439" s="51"/>
      <c r="DJ439" s="52"/>
      <c r="DL439" s="70"/>
      <c r="DM439" s="51"/>
      <c r="DP439" s="7"/>
      <c r="DQ439" s="7"/>
      <c r="DR439" s="7"/>
      <c r="DS439" s="53"/>
      <c r="DU439" s="37"/>
      <c r="DV439" s="132"/>
      <c r="DW439" s="61"/>
      <c r="DX439" s="134"/>
      <c r="DY439" s="61"/>
      <c r="EA439" s="67"/>
      <c r="EC439" s="61"/>
      <c r="EE439" s="50"/>
      <c r="EF439" s="51"/>
      <c r="EG439" s="52"/>
      <c r="EI439" s="70"/>
      <c r="EJ439" s="51"/>
      <c r="EM439" s="7"/>
      <c r="EN439" s="7"/>
      <c r="EO439" s="7"/>
      <c r="EP439" s="53"/>
      <c r="ER439" s="37"/>
      <c r="ES439" s="132"/>
      <c r="ET439" s="61"/>
      <c r="EU439" s="134"/>
      <c r="EV439" s="61"/>
      <c r="EX439" s="67"/>
      <c r="EZ439" s="61"/>
      <c r="FB439" s="50"/>
      <c r="FC439" s="51"/>
      <c r="FD439" s="52"/>
      <c r="FF439" s="70"/>
      <c r="FG439" s="51"/>
      <c r="FJ439" s="7"/>
      <c r="FK439" s="7"/>
      <c r="FL439" s="7"/>
      <c r="FM439" s="53"/>
      <c r="FO439" s="37"/>
      <c r="FP439" s="132"/>
      <c r="FQ439" s="134"/>
      <c r="FS439" s="67"/>
      <c r="FU439" s="61"/>
      <c r="FY439" s="7"/>
      <c r="FZ439" s="7"/>
      <c r="GA439" s="7"/>
      <c r="GB439" s="53"/>
      <c r="GD439" s="37"/>
      <c r="GF439" s="67"/>
      <c r="GH439" s="61"/>
      <c r="GJ439" s="50"/>
      <c r="GK439" s="51"/>
      <c r="GL439" s="52"/>
      <c r="GN439" s="70"/>
      <c r="GO439" s="51"/>
      <c r="GP439" s="125"/>
      <c r="GQ439" s="51"/>
      <c r="HE439" s="53"/>
    </row>
    <row r="440" spans="1:213" x14ac:dyDescent="0.25">
      <c r="A440" s="6">
        <v>90035411</v>
      </c>
      <c r="B440" s="6" t="s">
        <v>828</v>
      </c>
      <c r="C440" s="7"/>
      <c r="D440" s="7"/>
      <c r="E440" s="7"/>
      <c r="F440" s="53">
        <v>0</v>
      </c>
      <c r="H440" s="37"/>
      <c r="I440" s="132"/>
      <c r="J440" s="61"/>
      <c r="K440" s="134"/>
      <c r="L440" s="134"/>
      <c r="M440" s="190"/>
      <c r="O440" s="67"/>
      <c r="Q440" s="61"/>
      <c r="S440" s="50"/>
      <c r="T440" s="51"/>
      <c r="U440" s="52">
        <v>1289580.0971662709</v>
      </c>
      <c r="W440" s="50">
        <v>1289580.0971662709</v>
      </c>
      <c r="X440" s="52">
        <f t="shared" si="261"/>
        <v>107465.00809718925</v>
      </c>
      <c r="Y440" s="51"/>
      <c r="AB440" s="7"/>
      <c r="AC440" s="7"/>
      <c r="AD440" s="7"/>
      <c r="AE440" s="53"/>
      <c r="AG440" s="37"/>
      <c r="AH440" s="132"/>
      <c r="AI440" s="61"/>
      <c r="AJ440" s="134"/>
      <c r="AK440" s="61"/>
      <c r="AM440" s="67"/>
      <c r="AO440" s="61"/>
      <c r="AQ440" s="50"/>
      <c r="AR440" s="51"/>
      <c r="AS440" s="52"/>
      <c r="AU440" s="70"/>
      <c r="AV440" s="51"/>
      <c r="AY440" s="7"/>
      <c r="AZ440" s="7"/>
      <c r="BA440" s="7"/>
      <c r="BB440" s="53"/>
      <c r="BD440" s="37"/>
      <c r="BE440" s="132"/>
      <c r="BF440" s="61"/>
      <c r="BG440" s="134"/>
      <c r="BH440" s="61"/>
      <c r="BJ440" s="67"/>
      <c r="BL440" s="61"/>
      <c r="BN440" s="50"/>
      <c r="BO440" s="51"/>
      <c r="BP440" s="52"/>
      <c r="BR440" s="70"/>
      <c r="BS440" s="51"/>
      <c r="BV440" s="7"/>
      <c r="BW440" s="7"/>
      <c r="BX440" s="7"/>
      <c r="BY440" s="53"/>
      <c r="CA440" s="37"/>
      <c r="CB440" s="132"/>
      <c r="CC440" s="61"/>
      <c r="CD440" s="134"/>
      <c r="CE440" s="61"/>
      <c r="CG440" s="67"/>
      <c r="CI440" s="61"/>
      <c r="CK440" s="50"/>
      <c r="CL440" s="51"/>
      <c r="CM440" s="52"/>
      <c r="CO440" s="70"/>
      <c r="CP440" s="51"/>
      <c r="CS440" s="7"/>
      <c r="CT440" s="7"/>
      <c r="CU440" s="7"/>
      <c r="CV440" s="53"/>
      <c r="CX440" s="37"/>
      <c r="CY440" s="132"/>
      <c r="CZ440" s="61"/>
      <c r="DA440" s="134"/>
      <c r="DB440" s="61"/>
      <c r="DD440" s="67"/>
      <c r="DF440" s="61"/>
      <c r="DH440" s="50"/>
      <c r="DI440" s="51"/>
      <c r="DJ440" s="52"/>
      <c r="DL440" s="70"/>
      <c r="DM440" s="51"/>
      <c r="DP440" s="7"/>
      <c r="DQ440" s="7"/>
      <c r="DR440" s="7"/>
      <c r="DS440" s="53"/>
      <c r="DU440" s="37"/>
      <c r="DV440" s="132"/>
      <c r="DW440" s="61"/>
      <c r="DX440" s="134"/>
      <c r="DY440" s="61"/>
      <c r="EA440" s="67"/>
      <c r="EC440" s="61"/>
      <c r="EE440" s="50"/>
      <c r="EF440" s="51"/>
      <c r="EG440" s="52"/>
      <c r="EI440" s="70"/>
      <c r="EJ440" s="51"/>
      <c r="EM440" s="7"/>
      <c r="EN440" s="7"/>
      <c r="EO440" s="7"/>
      <c r="EP440" s="53"/>
      <c r="ER440" s="37"/>
      <c r="ES440" s="132"/>
      <c r="ET440" s="61"/>
      <c r="EU440" s="134"/>
      <c r="EV440" s="61"/>
      <c r="EX440" s="67"/>
      <c r="EZ440" s="61"/>
      <c r="FB440" s="50"/>
      <c r="FC440" s="51"/>
      <c r="FD440" s="52"/>
      <c r="FF440" s="70"/>
      <c r="FG440" s="51"/>
      <c r="FJ440" s="7"/>
      <c r="FK440" s="7"/>
      <c r="FL440" s="7"/>
      <c r="FM440" s="53"/>
      <c r="FO440" s="37"/>
      <c r="FP440" s="132"/>
      <c r="FQ440" s="134"/>
      <c r="FS440" s="67"/>
      <c r="FU440" s="61"/>
      <c r="FY440" s="7"/>
      <c r="FZ440" s="7"/>
      <c r="GA440" s="7"/>
      <c r="GB440" s="53"/>
      <c r="GD440" s="37"/>
      <c r="GF440" s="67"/>
      <c r="GH440" s="61"/>
      <c r="GJ440" s="50"/>
      <c r="GK440" s="51"/>
      <c r="GL440" s="52"/>
      <c r="GN440" s="70"/>
      <c r="GO440" s="51"/>
      <c r="GP440" s="125"/>
      <c r="GQ440" s="51"/>
      <c r="HE440" s="53"/>
    </row>
    <row r="441" spans="1:213" x14ac:dyDescent="0.25">
      <c r="A441" s="6">
        <v>90016401</v>
      </c>
      <c r="B441" s="6" t="s">
        <v>475</v>
      </c>
      <c r="C441" s="7"/>
      <c r="D441" s="7"/>
      <c r="E441" s="7"/>
      <c r="F441" s="53">
        <v>1140274</v>
      </c>
      <c r="H441" s="37"/>
      <c r="I441" s="132"/>
      <c r="J441" s="61"/>
      <c r="K441" s="134"/>
      <c r="L441" s="134"/>
      <c r="M441" s="190"/>
      <c r="O441" s="67"/>
      <c r="Q441" s="61"/>
      <c r="S441" s="50"/>
      <c r="T441" s="51"/>
      <c r="U441" s="52">
        <v>0</v>
      </c>
      <c r="W441" s="50">
        <v>1140274</v>
      </c>
      <c r="X441" s="52">
        <f t="shared" si="261"/>
        <v>95022.833333333328</v>
      </c>
      <c r="Y441" s="51"/>
      <c r="AB441" s="7"/>
      <c r="AC441" s="7"/>
      <c r="AD441" s="7"/>
      <c r="AE441" s="53"/>
      <c r="AG441" s="37"/>
      <c r="AH441" s="132"/>
      <c r="AI441" s="61"/>
      <c r="AJ441" s="134"/>
      <c r="AK441" s="61"/>
      <c r="AM441" s="67"/>
      <c r="AO441" s="61"/>
      <c r="AQ441" s="50"/>
      <c r="AR441" s="51"/>
      <c r="AS441" s="52"/>
      <c r="AU441" s="70"/>
      <c r="AV441" s="51"/>
      <c r="AY441" s="7"/>
      <c r="AZ441" s="7"/>
      <c r="BA441" s="7"/>
      <c r="BB441" s="53"/>
      <c r="BD441" s="37"/>
      <c r="BE441" s="132"/>
      <c r="BF441" s="61"/>
      <c r="BG441" s="134"/>
      <c r="BH441" s="61"/>
      <c r="BJ441" s="67"/>
      <c r="BL441" s="61"/>
      <c r="BN441" s="50"/>
      <c r="BO441" s="51"/>
      <c r="BP441" s="52"/>
      <c r="BR441" s="70"/>
      <c r="BS441" s="51"/>
      <c r="BV441" s="7"/>
      <c r="BW441" s="7"/>
      <c r="BX441" s="7"/>
      <c r="BY441" s="53"/>
      <c r="CA441" s="37"/>
      <c r="CB441" s="132"/>
      <c r="CC441" s="61"/>
      <c r="CD441" s="134"/>
      <c r="CE441" s="61"/>
      <c r="CG441" s="67"/>
      <c r="CI441" s="61"/>
      <c r="CK441" s="50"/>
      <c r="CL441" s="51"/>
      <c r="CM441" s="52"/>
      <c r="CO441" s="70"/>
      <c r="CP441" s="51"/>
      <c r="CS441" s="7"/>
      <c r="CT441" s="7"/>
      <c r="CU441" s="7"/>
      <c r="CV441" s="53"/>
      <c r="CX441" s="37"/>
      <c r="CY441" s="132"/>
      <c r="CZ441" s="61"/>
      <c r="DA441" s="134"/>
      <c r="DB441" s="61"/>
      <c r="DD441" s="67"/>
      <c r="DF441" s="61"/>
      <c r="DH441" s="50"/>
      <c r="DI441" s="51"/>
      <c r="DJ441" s="52"/>
      <c r="DL441" s="70"/>
      <c r="DM441" s="51"/>
      <c r="DP441" s="7"/>
      <c r="DQ441" s="7"/>
      <c r="DR441" s="7"/>
      <c r="DS441" s="53"/>
      <c r="DU441" s="37"/>
      <c r="DV441" s="132"/>
      <c r="DW441" s="61"/>
      <c r="DX441" s="134"/>
      <c r="DY441" s="61"/>
      <c r="EA441" s="67"/>
      <c r="EC441" s="61"/>
      <c r="EE441" s="50"/>
      <c r="EF441" s="51"/>
      <c r="EG441" s="52"/>
      <c r="EI441" s="70"/>
      <c r="EJ441" s="51"/>
      <c r="EM441" s="7"/>
      <c r="EN441" s="7"/>
      <c r="EO441" s="7"/>
      <c r="EP441" s="53"/>
      <c r="ER441" s="37"/>
      <c r="ES441" s="132"/>
      <c r="ET441" s="61"/>
      <c r="EU441" s="134"/>
      <c r="EV441" s="61"/>
      <c r="EX441" s="67"/>
      <c r="EZ441" s="61"/>
      <c r="FB441" s="50"/>
      <c r="FC441" s="51"/>
      <c r="FD441" s="52"/>
      <c r="FF441" s="70"/>
      <c r="FG441" s="51"/>
      <c r="FJ441" s="7"/>
      <c r="FK441" s="7"/>
      <c r="FL441" s="7"/>
      <c r="FM441" s="53"/>
      <c r="FO441" s="37"/>
      <c r="FP441" s="132"/>
      <c r="FQ441" s="134"/>
      <c r="FS441" s="67"/>
      <c r="FU441" s="61"/>
      <c r="FY441" s="7"/>
      <c r="FZ441" s="7"/>
      <c r="GA441" s="7"/>
      <c r="GB441" s="53"/>
      <c r="GD441" s="37"/>
      <c r="GF441" s="67"/>
      <c r="GH441" s="61"/>
      <c r="GJ441" s="50"/>
      <c r="GK441" s="51"/>
      <c r="GL441" s="52"/>
      <c r="GN441" s="70"/>
      <c r="GO441" s="51"/>
      <c r="GP441" s="125"/>
      <c r="GQ441" s="51"/>
      <c r="HE441" s="53"/>
    </row>
    <row r="442" spans="1:213" x14ac:dyDescent="0.25">
      <c r="A442" s="6">
        <v>90022031</v>
      </c>
      <c r="B442" s="6" t="s">
        <v>476</v>
      </c>
      <c r="C442" s="7"/>
      <c r="D442" s="7"/>
      <c r="E442" s="7"/>
      <c r="F442" s="53">
        <v>550496</v>
      </c>
      <c r="H442" s="37"/>
      <c r="I442" s="132"/>
      <c r="J442" s="61"/>
      <c r="K442" s="134"/>
      <c r="L442" s="134"/>
      <c r="M442" s="190"/>
      <c r="O442" s="67"/>
      <c r="Q442" s="61"/>
      <c r="S442" s="50"/>
      <c r="T442" s="51"/>
      <c r="U442" s="52">
        <v>0</v>
      </c>
      <c r="W442" s="50">
        <v>550496</v>
      </c>
      <c r="X442" s="52">
        <f t="shared" si="261"/>
        <v>45874.666666666664</v>
      </c>
      <c r="Y442" s="51"/>
      <c r="AB442" s="7"/>
      <c r="AC442" s="7"/>
      <c r="AD442" s="7"/>
      <c r="AE442" s="53"/>
      <c r="AG442" s="37"/>
      <c r="AH442" s="132"/>
      <c r="AI442" s="61"/>
      <c r="AJ442" s="134"/>
      <c r="AK442" s="61"/>
      <c r="AM442" s="67"/>
      <c r="AO442" s="61"/>
      <c r="AQ442" s="50"/>
      <c r="AR442" s="51"/>
      <c r="AS442" s="52"/>
      <c r="AU442" s="70"/>
      <c r="AV442" s="51"/>
      <c r="AY442" s="7"/>
      <c r="AZ442" s="7"/>
      <c r="BA442" s="7"/>
      <c r="BB442" s="53"/>
      <c r="BD442" s="37"/>
      <c r="BE442" s="132"/>
      <c r="BF442" s="61"/>
      <c r="BG442" s="134"/>
      <c r="BH442" s="61"/>
      <c r="BJ442" s="67"/>
      <c r="BL442" s="61"/>
      <c r="BN442" s="50"/>
      <c r="BO442" s="51"/>
      <c r="BP442" s="52"/>
      <c r="BR442" s="70"/>
      <c r="BS442" s="51"/>
      <c r="BV442" s="7"/>
      <c r="BW442" s="7"/>
      <c r="BX442" s="7"/>
      <c r="BY442" s="53"/>
      <c r="CA442" s="37"/>
      <c r="CB442" s="132"/>
      <c r="CC442" s="61"/>
      <c r="CD442" s="134"/>
      <c r="CE442" s="61"/>
      <c r="CG442" s="67"/>
      <c r="CI442" s="61"/>
      <c r="CK442" s="50"/>
      <c r="CL442" s="51"/>
      <c r="CM442" s="52"/>
      <c r="CO442" s="70"/>
      <c r="CP442" s="51"/>
      <c r="CS442" s="7"/>
      <c r="CT442" s="7"/>
      <c r="CU442" s="7"/>
      <c r="CV442" s="53"/>
      <c r="CX442" s="37"/>
      <c r="CY442" s="132"/>
      <c r="CZ442" s="61"/>
      <c r="DA442" s="134"/>
      <c r="DB442" s="61"/>
      <c r="DD442" s="67"/>
      <c r="DF442" s="61"/>
      <c r="DH442" s="50"/>
      <c r="DI442" s="51"/>
      <c r="DJ442" s="52"/>
      <c r="DL442" s="70"/>
      <c r="DM442" s="51"/>
      <c r="DP442" s="7"/>
      <c r="DQ442" s="7"/>
      <c r="DR442" s="7"/>
      <c r="DS442" s="53"/>
      <c r="DU442" s="37"/>
      <c r="DV442" s="132"/>
      <c r="DW442" s="61"/>
      <c r="DX442" s="134"/>
      <c r="DY442" s="61"/>
      <c r="EA442" s="67"/>
      <c r="EC442" s="61"/>
      <c r="EE442" s="50"/>
      <c r="EF442" s="51"/>
      <c r="EG442" s="52"/>
      <c r="EI442" s="70"/>
      <c r="EJ442" s="51"/>
      <c r="EM442" s="7"/>
      <c r="EN442" s="7"/>
      <c r="EO442" s="7"/>
      <c r="EP442" s="53"/>
      <c r="ER442" s="37"/>
      <c r="ES442" s="132"/>
      <c r="ET442" s="61"/>
      <c r="EU442" s="134"/>
      <c r="EV442" s="61"/>
      <c r="EX442" s="67"/>
      <c r="EZ442" s="61"/>
      <c r="FB442" s="50"/>
      <c r="FC442" s="51"/>
      <c r="FD442" s="52"/>
      <c r="FF442" s="70"/>
      <c r="FG442" s="51"/>
      <c r="FJ442" s="7"/>
      <c r="FK442" s="7"/>
      <c r="FL442" s="7"/>
      <c r="FM442" s="53"/>
      <c r="FO442" s="37"/>
      <c r="FP442" s="132"/>
      <c r="FQ442" s="134"/>
      <c r="FS442" s="67"/>
      <c r="FU442" s="61"/>
      <c r="FY442" s="7"/>
      <c r="FZ442" s="7"/>
      <c r="GA442" s="7"/>
      <c r="GB442" s="53"/>
      <c r="GD442" s="37"/>
      <c r="GF442" s="67"/>
      <c r="GH442" s="61"/>
      <c r="GJ442" s="50"/>
      <c r="GK442" s="51"/>
      <c r="GL442" s="52"/>
      <c r="GN442" s="70"/>
      <c r="GO442" s="51"/>
      <c r="GP442" s="125"/>
      <c r="GQ442" s="51"/>
      <c r="HE442" s="53"/>
    </row>
    <row r="443" spans="1:213" x14ac:dyDescent="0.25">
      <c r="A443" s="6">
        <v>90031806</v>
      </c>
      <c r="B443" s="6" t="s">
        <v>779</v>
      </c>
      <c r="C443" s="7"/>
      <c r="D443" s="7"/>
      <c r="E443" s="7"/>
      <c r="F443" s="53">
        <v>5818998</v>
      </c>
      <c r="H443" s="37"/>
      <c r="I443" s="132"/>
      <c r="J443" s="61"/>
      <c r="K443" s="134"/>
      <c r="L443" s="134"/>
      <c r="M443" s="190"/>
      <c r="O443" s="67"/>
      <c r="Q443" s="61"/>
      <c r="S443" s="50"/>
      <c r="T443" s="51"/>
      <c r="U443" s="52">
        <v>0</v>
      </c>
      <c r="W443" s="50">
        <v>5818998</v>
      </c>
      <c r="X443" s="52">
        <f t="shared" si="261"/>
        <v>484916.5</v>
      </c>
      <c r="Y443" s="51"/>
      <c r="AB443" s="7"/>
      <c r="AC443" s="7"/>
      <c r="AD443" s="7"/>
      <c r="AE443" s="53"/>
      <c r="AG443" s="37"/>
      <c r="AH443" s="132"/>
      <c r="AI443" s="61"/>
      <c r="AJ443" s="134"/>
      <c r="AK443" s="61"/>
      <c r="AM443" s="67"/>
      <c r="AO443" s="61"/>
      <c r="AQ443" s="50"/>
      <c r="AR443" s="51"/>
      <c r="AS443" s="52"/>
      <c r="AU443" s="70"/>
      <c r="AV443" s="51"/>
      <c r="AY443" s="7"/>
      <c r="AZ443" s="7"/>
      <c r="BA443" s="7"/>
      <c r="BB443" s="53"/>
      <c r="BD443" s="37"/>
      <c r="BE443" s="132"/>
      <c r="BF443" s="61"/>
      <c r="BG443" s="134"/>
      <c r="BH443" s="61"/>
      <c r="BJ443" s="67"/>
      <c r="BL443" s="61"/>
      <c r="BN443" s="50"/>
      <c r="BO443" s="51"/>
      <c r="BP443" s="52"/>
      <c r="BR443" s="70"/>
      <c r="BS443" s="51"/>
      <c r="BV443" s="7"/>
      <c r="BW443" s="7"/>
      <c r="BX443" s="7"/>
      <c r="BY443" s="53"/>
      <c r="CA443" s="37"/>
      <c r="CB443" s="132"/>
      <c r="CC443" s="61"/>
      <c r="CD443" s="134"/>
      <c r="CE443" s="61"/>
      <c r="CG443" s="67"/>
      <c r="CI443" s="61"/>
      <c r="CK443" s="50"/>
      <c r="CL443" s="51"/>
      <c r="CM443" s="52"/>
      <c r="CO443" s="70"/>
      <c r="CP443" s="51"/>
      <c r="CS443" s="7"/>
      <c r="CT443" s="7"/>
      <c r="CU443" s="7"/>
      <c r="CV443" s="53"/>
      <c r="CX443" s="37"/>
      <c r="CY443" s="132"/>
      <c r="CZ443" s="61"/>
      <c r="DA443" s="134"/>
      <c r="DB443" s="61"/>
      <c r="DD443" s="67"/>
      <c r="DF443" s="61"/>
      <c r="DH443" s="50"/>
      <c r="DI443" s="51"/>
      <c r="DJ443" s="52"/>
      <c r="DL443" s="70"/>
      <c r="DM443" s="51"/>
      <c r="DP443" s="7"/>
      <c r="DQ443" s="7"/>
      <c r="DR443" s="7"/>
      <c r="DS443" s="53"/>
      <c r="DU443" s="37"/>
      <c r="DV443" s="132"/>
      <c r="DW443" s="61"/>
      <c r="DX443" s="134"/>
      <c r="DY443" s="61"/>
      <c r="EA443" s="67"/>
      <c r="EC443" s="61"/>
      <c r="EE443" s="50"/>
      <c r="EF443" s="51"/>
      <c r="EG443" s="52"/>
      <c r="EI443" s="70"/>
      <c r="EJ443" s="51"/>
      <c r="EM443" s="7"/>
      <c r="EN443" s="7"/>
      <c r="EO443" s="7"/>
      <c r="EP443" s="53"/>
      <c r="ER443" s="37"/>
      <c r="ES443" s="132"/>
      <c r="ET443" s="61"/>
      <c r="EU443" s="134"/>
      <c r="EV443" s="61"/>
      <c r="EX443" s="67"/>
      <c r="EZ443" s="61"/>
      <c r="FB443" s="50"/>
      <c r="FC443" s="51"/>
      <c r="FD443" s="52"/>
      <c r="FF443" s="70"/>
      <c r="FG443" s="51"/>
      <c r="FJ443" s="7"/>
      <c r="FK443" s="7"/>
      <c r="FL443" s="7"/>
      <c r="FM443" s="53"/>
      <c r="FO443" s="37"/>
      <c r="FP443" s="132"/>
      <c r="FQ443" s="134"/>
      <c r="FS443" s="67"/>
      <c r="FU443" s="61"/>
      <c r="FY443" s="7"/>
      <c r="FZ443" s="7"/>
      <c r="GA443" s="7"/>
      <c r="GB443" s="53"/>
      <c r="GD443" s="37"/>
      <c r="GF443" s="67"/>
      <c r="GH443" s="61"/>
      <c r="GJ443" s="50"/>
      <c r="GK443" s="51"/>
      <c r="GL443" s="52"/>
      <c r="GN443" s="70"/>
      <c r="GO443" s="51"/>
      <c r="GP443" s="125"/>
      <c r="GQ443" s="51"/>
      <c r="HE443" s="53"/>
    </row>
    <row r="444" spans="1:213" x14ac:dyDescent="0.25">
      <c r="A444" s="6">
        <v>90099241</v>
      </c>
      <c r="B444" s="6" t="s">
        <v>477</v>
      </c>
      <c r="C444" s="7"/>
      <c r="D444" s="7"/>
      <c r="E444" s="7"/>
      <c r="F444" s="53">
        <v>76357</v>
      </c>
      <c r="H444" s="37"/>
      <c r="I444" s="132"/>
      <c r="J444" s="61"/>
      <c r="K444" s="134"/>
      <c r="L444" s="134"/>
      <c r="M444" s="190"/>
      <c r="O444" s="67"/>
      <c r="Q444" s="61"/>
      <c r="S444" s="50"/>
      <c r="T444" s="51"/>
      <c r="U444" s="52">
        <v>0</v>
      </c>
      <c r="W444" s="50">
        <v>76357</v>
      </c>
      <c r="X444" s="52">
        <f t="shared" si="261"/>
        <v>6363.083333333333</v>
      </c>
      <c r="Y444" s="51"/>
      <c r="AB444" s="7"/>
      <c r="AC444" s="7"/>
      <c r="AD444" s="7"/>
      <c r="AE444" s="53"/>
      <c r="AG444" s="37"/>
      <c r="AH444" s="132"/>
      <c r="AI444" s="61"/>
      <c r="AJ444" s="134"/>
      <c r="AK444" s="61"/>
      <c r="AM444" s="67"/>
      <c r="AO444" s="61"/>
      <c r="AQ444" s="50"/>
      <c r="AR444" s="51"/>
      <c r="AS444" s="52"/>
      <c r="AU444" s="70"/>
      <c r="AV444" s="51"/>
      <c r="AY444" s="7"/>
      <c r="AZ444" s="7"/>
      <c r="BA444" s="7"/>
      <c r="BB444" s="53"/>
      <c r="BD444" s="37"/>
      <c r="BE444" s="132"/>
      <c r="BF444" s="61"/>
      <c r="BG444" s="134"/>
      <c r="BH444" s="61"/>
      <c r="BJ444" s="67"/>
      <c r="BL444" s="61"/>
      <c r="BN444" s="50"/>
      <c r="BO444" s="51"/>
      <c r="BP444" s="52"/>
      <c r="BR444" s="70"/>
      <c r="BS444" s="51"/>
      <c r="BV444" s="7"/>
      <c r="BW444" s="7"/>
      <c r="BX444" s="7"/>
      <c r="BY444" s="53"/>
      <c r="CA444" s="37"/>
      <c r="CB444" s="132"/>
      <c r="CC444" s="61"/>
      <c r="CD444" s="134"/>
      <c r="CE444" s="61"/>
      <c r="CG444" s="67"/>
      <c r="CI444" s="61"/>
      <c r="CK444" s="50"/>
      <c r="CL444" s="51"/>
      <c r="CM444" s="52"/>
      <c r="CO444" s="70"/>
      <c r="CP444" s="51"/>
      <c r="CS444" s="7"/>
      <c r="CT444" s="7"/>
      <c r="CU444" s="7"/>
      <c r="CV444" s="53"/>
      <c r="CX444" s="37"/>
      <c r="CY444" s="132"/>
      <c r="CZ444" s="61"/>
      <c r="DA444" s="134"/>
      <c r="DB444" s="61"/>
      <c r="DD444" s="67"/>
      <c r="DF444" s="61"/>
      <c r="DH444" s="50"/>
      <c r="DI444" s="51"/>
      <c r="DJ444" s="52"/>
      <c r="DL444" s="70"/>
      <c r="DM444" s="51"/>
      <c r="DP444" s="7"/>
      <c r="DQ444" s="7"/>
      <c r="DR444" s="7"/>
      <c r="DS444" s="53"/>
      <c r="DU444" s="37"/>
      <c r="DV444" s="132"/>
      <c r="DW444" s="61"/>
      <c r="DX444" s="134"/>
      <c r="DY444" s="61"/>
      <c r="EA444" s="67"/>
      <c r="EC444" s="61"/>
      <c r="EE444" s="50"/>
      <c r="EF444" s="51"/>
      <c r="EG444" s="52"/>
      <c r="EI444" s="70"/>
      <c r="EJ444" s="51"/>
      <c r="EM444" s="7"/>
      <c r="EN444" s="7"/>
      <c r="EO444" s="7"/>
      <c r="EP444" s="53"/>
      <c r="ER444" s="37"/>
      <c r="ES444" s="132"/>
      <c r="ET444" s="61"/>
      <c r="EU444" s="134"/>
      <c r="EV444" s="61"/>
      <c r="EX444" s="67"/>
      <c r="EZ444" s="61"/>
      <c r="FB444" s="50"/>
      <c r="FC444" s="51"/>
      <c r="FD444" s="52"/>
      <c r="FF444" s="70"/>
      <c r="FG444" s="51"/>
      <c r="FJ444" s="7"/>
      <c r="FK444" s="7"/>
      <c r="FL444" s="7"/>
      <c r="FM444" s="53"/>
      <c r="FO444" s="37"/>
      <c r="FP444" s="132"/>
      <c r="FQ444" s="134"/>
      <c r="FS444" s="67"/>
      <c r="FU444" s="61"/>
      <c r="FY444" s="7"/>
      <c r="FZ444" s="7"/>
      <c r="GA444" s="7"/>
      <c r="GB444" s="53"/>
      <c r="GD444" s="37"/>
      <c r="GF444" s="67"/>
      <c r="GH444" s="61"/>
      <c r="GJ444" s="50"/>
      <c r="GK444" s="51"/>
      <c r="GL444" s="52"/>
      <c r="GN444" s="70"/>
      <c r="GO444" s="51"/>
      <c r="GP444" s="125"/>
      <c r="GQ444" s="51"/>
      <c r="HE444" s="53"/>
    </row>
    <row r="445" spans="1:213" x14ac:dyDescent="0.25">
      <c r="A445" s="6">
        <v>90016411</v>
      </c>
      <c r="B445" s="6" t="s">
        <v>478</v>
      </c>
      <c r="C445" s="7"/>
      <c r="D445" s="7"/>
      <c r="E445" s="7"/>
      <c r="F445" s="53">
        <v>668692</v>
      </c>
      <c r="H445" s="37"/>
      <c r="I445" s="132"/>
      <c r="J445" s="61"/>
      <c r="K445" s="134"/>
      <c r="L445" s="134"/>
      <c r="M445" s="190"/>
      <c r="O445" s="67"/>
      <c r="Q445" s="61"/>
      <c r="S445" s="50"/>
      <c r="T445" s="51"/>
      <c r="U445" s="52">
        <v>0</v>
      </c>
      <c r="W445" s="50">
        <v>668692</v>
      </c>
      <c r="X445" s="52">
        <f t="shared" si="261"/>
        <v>55724.333333333336</v>
      </c>
      <c r="Y445" s="51"/>
      <c r="AB445" s="7"/>
      <c r="AC445" s="7"/>
      <c r="AD445" s="7"/>
      <c r="AE445" s="53"/>
      <c r="AG445" s="37"/>
      <c r="AH445" s="132"/>
      <c r="AI445" s="61"/>
      <c r="AJ445" s="134"/>
      <c r="AK445" s="61"/>
      <c r="AM445" s="67"/>
      <c r="AO445" s="61"/>
      <c r="AQ445" s="50"/>
      <c r="AR445" s="51"/>
      <c r="AS445" s="52"/>
      <c r="AU445" s="70"/>
      <c r="AV445" s="51"/>
      <c r="AY445" s="7"/>
      <c r="AZ445" s="7"/>
      <c r="BA445" s="7"/>
      <c r="BB445" s="53"/>
      <c r="BD445" s="37"/>
      <c r="BE445" s="132"/>
      <c r="BF445" s="61"/>
      <c r="BG445" s="134"/>
      <c r="BH445" s="61"/>
      <c r="BJ445" s="67"/>
      <c r="BL445" s="61"/>
      <c r="BN445" s="50"/>
      <c r="BO445" s="51"/>
      <c r="BP445" s="52"/>
      <c r="BR445" s="70"/>
      <c r="BS445" s="51"/>
      <c r="BV445" s="7"/>
      <c r="BW445" s="7"/>
      <c r="BX445" s="7"/>
      <c r="BY445" s="53"/>
      <c r="CA445" s="37"/>
      <c r="CB445" s="132"/>
      <c r="CC445" s="61"/>
      <c r="CD445" s="134"/>
      <c r="CE445" s="61"/>
      <c r="CG445" s="67"/>
      <c r="CI445" s="61"/>
      <c r="CK445" s="50"/>
      <c r="CL445" s="51"/>
      <c r="CM445" s="52"/>
      <c r="CO445" s="70"/>
      <c r="CP445" s="51"/>
      <c r="CS445" s="7"/>
      <c r="CT445" s="7"/>
      <c r="CU445" s="7"/>
      <c r="CV445" s="53"/>
      <c r="CX445" s="37"/>
      <c r="CY445" s="132"/>
      <c r="CZ445" s="61"/>
      <c r="DA445" s="134"/>
      <c r="DB445" s="61"/>
      <c r="DD445" s="67"/>
      <c r="DF445" s="61"/>
      <c r="DH445" s="50"/>
      <c r="DI445" s="51"/>
      <c r="DJ445" s="52"/>
      <c r="DL445" s="70"/>
      <c r="DM445" s="51"/>
      <c r="DP445" s="7"/>
      <c r="DQ445" s="7"/>
      <c r="DR445" s="7"/>
      <c r="DS445" s="53"/>
      <c r="DU445" s="37"/>
      <c r="DV445" s="132"/>
      <c r="DW445" s="61"/>
      <c r="DX445" s="134"/>
      <c r="DY445" s="61"/>
      <c r="EA445" s="67"/>
      <c r="EC445" s="61"/>
      <c r="EE445" s="50"/>
      <c r="EF445" s="51"/>
      <c r="EG445" s="52"/>
      <c r="EI445" s="70"/>
      <c r="EJ445" s="51"/>
      <c r="EM445" s="7"/>
      <c r="EN445" s="7"/>
      <c r="EO445" s="7"/>
      <c r="EP445" s="53"/>
      <c r="ER445" s="37"/>
      <c r="ES445" s="132"/>
      <c r="ET445" s="61"/>
      <c r="EU445" s="134"/>
      <c r="EV445" s="61"/>
      <c r="EX445" s="67"/>
      <c r="EZ445" s="61"/>
      <c r="FB445" s="50"/>
      <c r="FC445" s="51"/>
      <c r="FD445" s="52"/>
      <c r="FF445" s="70"/>
      <c r="FG445" s="51"/>
      <c r="FJ445" s="7"/>
      <c r="FK445" s="7"/>
      <c r="FL445" s="7"/>
      <c r="FM445" s="53"/>
      <c r="FO445" s="37"/>
      <c r="FP445" s="132"/>
      <c r="FQ445" s="134"/>
      <c r="FS445" s="67"/>
      <c r="FU445" s="61"/>
      <c r="FY445" s="7"/>
      <c r="FZ445" s="7"/>
      <c r="GA445" s="7"/>
      <c r="GB445" s="53"/>
      <c r="GD445" s="37"/>
      <c r="GF445" s="67"/>
      <c r="GH445" s="61"/>
      <c r="GJ445" s="50"/>
      <c r="GK445" s="51"/>
      <c r="GL445" s="52"/>
      <c r="GN445" s="70"/>
      <c r="GO445" s="51"/>
      <c r="GP445" s="125"/>
      <c r="GQ445" s="51"/>
      <c r="HE445" s="53"/>
    </row>
    <row r="446" spans="1:213" x14ac:dyDescent="0.25">
      <c r="A446" s="6">
        <v>90051251</v>
      </c>
      <c r="B446" s="6" t="s">
        <v>479</v>
      </c>
      <c r="C446" s="7"/>
      <c r="D446" s="7"/>
      <c r="E446" s="7"/>
      <c r="F446" s="53">
        <v>158407</v>
      </c>
      <c r="H446" s="37"/>
      <c r="I446" s="132"/>
      <c r="J446" s="61"/>
      <c r="K446" s="134"/>
      <c r="L446" s="134"/>
      <c r="M446" s="190"/>
      <c r="O446" s="67"/>
      <c r="Q446" s="61"/>
      <c r="S446" s="50"/>
      <c r="T446" s="51"/>
      <c r="U446" s="52">
        <v>0</v>
      </c>
      <c r="W446" s="50">
        <v>158407</v>
      </c>
      <c r="X446" s="52">
        <f t="shared" si="261"/>
        <v>13200.583333333334</v>
      </c>
      <c r="Y446" s="51"/>
      <c r="AB446" s="7"/>
      <c r="AC446" s="7"/>
      <c r="AD446" s="7"/>
      <c r="AE446" s="53"/>
      <c r="AG446" s="37"/>
      <c r="AH446" s="132"/>
      <c r="AI446" s="61"/>
      <c r="AJ446" s="134"/>
      <c r="AK446" s="61"/>
      <c r="AM446" s="67"/>
      <c r="AO446" s="61"/>
      <c r="AQ446" s="50"/>
      <c r="AR446" s="51"/>
      <c r="AS446" s="52"/>
      <c r="AU446" s="70"/>
      <c r="AV446" s="51"/>
      <c r="AY446" s="7"/>
      <c r="AZ446" s="7"/>
      <c r="BA446" s="7"/>
      <c r="BB446" s="53"/>
      <c r="BD446" s="37"/>
      <c r="BE446" s="132"/>
      <c r="BF446" s="61"/>
      <c r="BG446" s="134"/>
      <c r="BH446" s="61"/>
      <c r="BJ446" s="67"/>
      <c r="BL446" s="61"/>
      <c r="BN446" s="50"/>
      <c r="BO446" s="51"/>
      <c r="BP446" s="52"/>
      <c r="BR446" s="70"/>
      <c r="BS446" s="51"/>
      <c r="BV446" s="7"/>
      <c r="BW446" s="7"/>
      <c r="BX446" s="7"/>
      <c r="BY446" s="53"/>
      <c r="CA446" s="37"/>
      <c r="CB446" s="132"/>
      <c r="CC446" s="61"/>
      <c r="CD446" s="134"/>
      <c r="CE446" s="61"/>
      <c r="CG446" s="67"/>
      <c r="CI446" s="61"/>
      <c r="CK446" s="50"/>
      <c r="CL446" s="51"/>
      <c r="CM446" s="52"/>
      <c r="CO446" s="70"/>
      <c r="CP446" s="51"/>
      <c r="CS446" s="7"/>
      <c r="CT446" s="7"/>
      <c r="CU446" s="7"/>
      <c r="CV446" s="53"/>
      <c r="CX446" s="37"/>
      <c r="CY446" s="132"/>
      <c r="CZ446" s="61"/>
      <c r="DA446" s="134"/>
      <c r="DB446" s="61"/>
      <c r="DD446" s="67"/>
      <c r="DF446" s="61"/>
      <c r="DH446" s="50"/>
      <c r="DI446" s="51"/>
      <c r="DJ446" s="52"/>
      <c r="DL446" s="70"/>
      <c r="DM446" s="51"/>
      <c r="DP446" s="7"/>
      <c r="DQ446" s="7"/>
      <c r="DR446" s="7"/>
      <c r="DS446" s="53"/>
      <c r="DU446" s="37"/>
      <c r="DV446" s="132"/>
      <c r="DW446" s="61"/>
      <c r="DX446" s="134"/>
      <c r="DY446" s="61"/>
      <c r="EA446" s="67"/>
      <c r="EC446" s="61"/>
      <c r="EE446" s="50"/>
      <c r="EF446" s="51"/>
      <c r="EG446" s="52"/>
      <c r="EI446" s="70"/>
      <c r="EJ446" s="51"/>
      <c r="EM446" s="7"/>
      <c r="EN446" s="7"/>
      <c r="EO446" s="7"/>
      <c r="EP446" s="53"/>
      <c r="ER446" s="37"/>
      <c r="ES446" s="132"/>
      <c r="ET446" s="61"/>
      <c r="EU446" s="134"/>
      <c r="EV446" s="61"/>
      <c r="EX446" s="67"/>
      <c r="EZ446" s="61"/>
      <c r="FB446" s="50"/>
      <c r="FC446" s="51"/>
      <c r="FD446" s="52"/>
      <c r="FF446" s="70"/>
      <c r="FG446" s="51"/>
      <c r="FJ446" s="7"/>
      <c r="FK446" s="7"/>
      <c r="FL446" s="7"/>
      <c r="FM446" s="53"/>
      <c r="FO446" s="37"/>
      <c r="FP446" s="132"/>
      <c r="FQ446" s="134"/>
      <c r="FS446" s="67"/>
      <c r="FU446" s="61"/>
      <c r="FY446" s="7"/>
      <c r="FZ446" s="7"/>
      <c r="GA446" s="7"/>
      <c r="GB446" s="53"/>
      <c r="GD446" s="37"/>
      <c r="GF446" s="67"/>
      <c r="GH446" s="61"/>
      <c r="GJ446" s="50"/>
      <c r="GK446" s="51"/>
      <c r="GL446" s="52"/>
      <c r="GN446" s="70"/>
      <c r="GO446" s="51"/>
      <c r="GP446" s="125"/>
      <c r="GQ446" s="51"/>
      <c r="HE446" s="53"/>
    </row>
    <row r="447" spans="1:213" x14ac:dyDescent="0.25">
      <c r="A447" s="6">
        <v>90016421</v>
      </c>
      <c r="B447" s="6" t="s">
        <v>480</v>
      </c>
      <c r="C447" s="7"/>
      <c r="D447" s="7"/>
      <c r="E447" s="7"/>
      <c r="F447" s="53">
        <v>1719535</v>
      </c>
      <c r="H447" s="37"/>
      <c r="I447" s="132"/>
      <c r="J447" s="61"/>
      <c r="K447" s="134"/>
      <c r="L447" s="134"/>
      <c r="M447" s="190"/>
      <c r="O447" s="67"/>
      <c r="Q447" s="61"/>
      <c r="S447" s="50"/>
      <c r="T447" s="51"/>
      <c r="U447" s="52">
        <v>0</v>
      </c>
      <c r="W447" s="50">
        <v>1719535</v>
      </c>
      <c r="X447" s="52">
        <f t="shared" si="261"/>
        <v>143294.58333333334</v>
      </c>
      <c r="Y447" s="51"/>
      <c r="AB447" s="7"/>
      <c r="AC447" s="7"/>
      <c r="AD447" s="7"/>
      <c r="AE447" s="53"/>
      <c r="AG447" s="37"/>
      <c r="AH447" s="132"/>
      <c r="AI447" s="61"/>
      <c r="AJ447" s="134"/>
      <c r="AK447" s="61"/>
      <c r="AM447" s="67"/>
      <c r="AO447" s="61"/>
      <c r="AQ447" s="50"/>
      <c r="AR447" s="51"/>
      <c r="AS447" s="52"/>
      <c r="AU447" s="70"/>
      <c r="AV447" s="51"/>
      <c r="AY447" s="7"/>
      <c r="AZ447" s="7"/>
      <c r="BA447" s="7"/>
      <c r="BB447" s="53"/>
      <c r="BD447" s="37"/>
      <c r="BE447" s="132"/>
      <c r="BF447" s="61"/>
      <c r="BG447" s="134"/>
      <c r="BH447" s="61"/>
      <c r="BJ447" s="67"/>
      <c r="BL447" s="61"/>
      <c r="BN447" s="50"/>
      <c r="BO447" s="51"/>
      <c r="BP447" s="52"/>
      <c r="BR447" s="70"/>
      <c r="BS447" s="51"/>
      <c r="BV447" s="7"/>
      <c r="BW447" s="7"/>
      <c r="BX447" s="7"/>
      <c r="BY447" s="53"/>
      <c r="CA447" s="37"/>
      <c r="CB447" s="132"/>
      <c r="CC447" s="61"/>
      <c r="CD447" s="134"/>
      <c r="CE447" s="61"/>
      <c r="CG447" s="67"/>
      <c r="CI447" s="61"/>
      <c r="CK447" s="50"/>
      <c r="CL447" s="51"/>
      <c r="CM447" s="52"/>
      <c r="CO447" s="70"/>
      <c r="CP447" s="51"/>
      <c r="CS447" s="7"/>
      <c r="CT447" s="7"/>
      <c r="CU447" s="7"/>
      <c r="CV447" s="53"/>
      <c r="CX447" s="37"/>
      <c r="CY447" s="132"/>
      <c r="CZ447" s="61"/>
      <c r="DA447" s="134"/>
      <c r="DB447" s="61"/>
      <c r="DD447" s="67"/>
      <c r="DF447" s="61"/>
      <c r="DH447" s="50"/>
      <c r="DI447" s="51"/>
      <c r="DJ447" s="52"/>
      <c r="DL447" s="70"/>
      <c r="DM447" s="51"/>
      <c r="DP447" s="7"/>
      <c r="DQ447" s="7"/>
      <c r="DR447" s="7"/>
      <c r="DS447" s="53"/>
      <c r="DU447" s="37"/>
      <c r="DV447" s="132"/>
      <c r="DW447" s="61"/>
      <c r="DX447" s="134"/>
      <c r="DY447" s="61"/>
      <c r="EA447" s="67"/>
      <c r="EC447" s="61"/>
      <c r="EE447" s="50"/>
      <c r="EF447" s="51"/>
      <c r="EG447" s="52"/>
      <c r="EI447" s="70"/>
      <c r="EJ447" s="51"/>
      <c r="EM447" s="7"/>
      <c r="EN447" s="7"/>
      <c r="EO447" s="7"/>
      <c r="EP447" s="53"/>
      <c r="ER447" s="37"/>
      <c r="ES447" s="132"/>
      <c r="ET447" s="61"/>
      <c r="EU447" s="134"/>
      <c r="EV447" s="61"/>
      <c r="EX447" s="67"/>
      <c r="EZ447" s="61"/>
      <c r="FB447" s="50"/>
      <c r="FC447" s="51"/>
      <c r="FD447" s="52"/>
      <c r="FF447" s="70"/>
      <c r="FG447" s="51"/>
      <c r="FJ447" s="7"/>
      <c r="FK447" s="7"/>
      <c r="FL447" s="7"/>
      <c r="FM447" s="53"/>
      <c r="FO447" s="37"/>
      <c r="FP447" s="132"/>
      <c r="FQ447" s="134"/>
      <c r="FS447" s="67"/>
      <c r="FU447" s="61"/>
      <c r="FY447" s="7"/>
      <c r="FZ447" s="7"/>
      <c r="GA447" s="7"/>
      <c r="GB447" s="53"/>
      <c r="GD447" s="37"/>
      <c r="GF447" s="67"/>
      <c r="GH447" s="61"/>
      <c r="GJ447" s="50"/>
      <c r="GK447" s="51"/>
      <c r="GL447" s="52"/>
      <c r="GN447" s="70"/>
      <c r="GO447" s="51"/>
      <c r="GP447" s="125"/>
      <c r="GQ447" s="51"/>
      <c r="HE447" s="53"/>
    </row>
    <row r="448" spans="1:213" x14ac:dyDescent="0.25">
      <c r="A448" s="6">
        <v>90003581</v>
      </c>
      <c r="B448" s="6" t="s">
        <v>481</v>
      </c>
      <c r="C448" s="7"/>
      <c r="D448" s="7"/>
      <c r="E448" s="7"/>
      <c r="F448" s="53">
        <v>3679995</v>
      </c>
      <c r="H448" s="37"/>
      <c r="I448" s="132"/>
      <c r="J448" s="61"/>
      <c r="K448" s="134"/>
      <c r="L448" s="134"/>
      <c r="M448" s="190"/>
      <c r="O448" s="67"/>
      <c r="Q448" s="61"/>
      <c r="S448" s="50"/>
      <c r="T448" s="51"/>
      <c r="U448" s="52">
        <v>0</v>
      </c>
      <c r="W448" s="50">
        <v>3679995</v>
      </c>
      <c r="X448" s="52">
        <f t="shared" si="261"/>
        <v>306666.25</v>
      </c>
      <c r="Y448" s="51"/>
      <c r="AB448" s="7"/>
      <c r="AC448" s="7"/>
      <c r="AD448" s="7"/>
      <c r="AE448" s="53"/>
      <c r="AG448" s="37"/>
      <c r="AH448" s="132"/>
      <c r="AI448" s="61"/>
      <c r="AJ448" s="134"/>
      <c r="AK448" s="61"/>
      <c r="AM448" s="67"/>
      <c r="AO448" s="61"/>
      <c r="AQ448" s="50"/>
      <c r="AR448" s="51"/>
      <c r="AS448" s="52"/>
      <c r="AU448" s="70"/>
      <c r="AV448" s="51"/>
      <c r="AY448" s="7"/>
      <c r="AZ448" s="7"/>
      <c r="BA448" s="7"/>
      <c r="BB448" s="53"/>
      <c r="BD448" s="37"/>
      <c r="BE448" s="132"/>
      <c r="BF448" s="61"/>
      <c r="BG448" s="134"/>
      <c r="BH448" s="61"/>
      <c r="BJ448" s="67"/>
      <c r="BL448" s="61"/>
      <c r="BN448" s="50"/>
      <c r="BO448" s="51"/>
      <c r="BP448" s="52"/>
      <c r="BR448" s="70"/>
      <c r="BS448" s="51"/>
      <c r="BV448" s="7"/>
      <c r="BW448" s="7"/>
      <c r="BX448" s="7"/>
      <c r="BY448" s="53"/>
      <c r="CA448" s="37"/>
      <c r="CB448" s="132"/>
      <c r="CC448" s="61"/>
      <c r="CD448" s="134"/>
      <c r="CE448" s="61"/>
      <c r="CG448" s="67"/>
      <c r="CI448" s="61"/>
      <c r="CK448" s="50"/>
      <c r="CL448" s="51"/>
      <c r="CM448" s="52"/>
      <c r="CO448" s="70"/>
      <c r="CP448" s="51"/>
      <c r="CS448" s="7"/>
      <c r="CT448" s="7"/>
      <c r="CU448" s="7"/>
      <c r="CV448" s="53"/>
      <c r="CX448" s="37"/>
      <c r="CY448" s="132"/>
      <c r="CZ448" s="61"/>
      <c r="DA448" s="134"/>
      <c r="DB448" s="61"/>
      <c r="DD448" s="67"/>
      <c r="DF448" s="61"/>
      <c r="DH448" s="50"/>
      <c r="DI448" s="51"/>
      <c r="DJ448" s="52"/>
      <c r="DL448" s="70"/>
      <c r="DM448" s="51"/>
      <c r="DP448" s="7"/>
      <c r="DQ448" s="7"/>
      <c r="DR448" s="7"/>
      <c r="DS448" s="53"/>
      <c r="DU448" s="37"/>
      <c r="DV448" s="132"/>
      <c r="DW448" s="61"/>
      <c r="DX448" s="134"/>
      <c r="DY448" s="61"/>
      <c r="EA448" s="67"/>
      <c r="EC448" s="61"/>
      <c r="EE448" s="50"/>
      <c r="EF448" s="51"/>
      <c r="EG448" s="52"/>
      <c r="EI448" s="70"/>
      <c r="EJ448" s="51"/>
      <c r="EM448" s="7"/>
      <c r="EN448" s="7"/>
      <c r="EO448" s="7"/>
      <c r="EP448" s="53"/>
      <c r="ER448" s="37"/>
      <c r="ES448" s="132"/>
      <c r="ET448" s="61"/>
      <c r="EU448" s="134"/>
      <c r="EV448" s="61"/>
      <c r="EX448" s="67"/>
      <c r="EZ448" s="61"/>
      <c r="FB448" s="50"/>
      <c r="FC448" s="51"/>
      <c r="FD448" s="52"/>
      <c r="FF448" s="70"/>
      <c r="FG448" s="51"/>
      <c r="FJ448" s="7"/>
      <c r="FK448" s="7"/>
      <c r="FL448" s="7"/>
      <c r="FM448" s="53"/>
      <c r="FO448" s="37"/>
      <c r="FP448" s="132"/>
      <c r="FQ448" s="134"/>
      <c r="FS448" s="67"/>
      <c r="FU448" s="61"/>
      <c r="FY448" s="7"/>
      <c r="FZ448" s="7"/>
      <c r="GA448" s="7"/>
      <c r="GB448" s="53"/>
      <c r="GD448" s="37"/>
      <c r="GF448" s="67"/>
      <c r="GH448" s="61"/>
      <c r="GJ448" s="50"/>
      <c r="GK448" s="51"/>
      <c r="GL448" s="52"/>
      <c r="GN448" s="70"/>
      <c r="GO448" s="51"/>
      <c r="GP448" s="125"/>
      <c r="GQ448" s="51"/>
      <c r="HE448" s="53"/>
    </row>
    <row r="449" spans="1:213" x14ac:dyDescent="0.25">
      <c r="A449" s="6">
        <v>90020281</v>
      </c>
      <c r="B449" s="6" t="s">
        <v>482</v>
      </c>
      <c r="C449" s="7"/>
      <c r="D449" s="7"/>
      <c r="E449" s="7"/>
      <c r="F449" s="53">
        <v>597096</v>
      </c>
      <c r="H449" s="37"/>
      <c r="I449" s="132"/>
      <c r="J449" s="61"/>
      <c r="K449" s="134"/>
      <c r="L449" s="134"/>
      <c r="M449" s="190"/>
      <c r="O449" s="67"/>
      <c r="Q449" s="61"/>
      <c r="S449" s="50"/>
      <c r="T449" s="51"/>
      <c r="U449" s="52">
        <v>0</v>
      </c>
      <c r="W449" s="50">
        <v>597096</v>
      </c>
      <c r="X449" s="52">
        <f t="shared" si="261"/>
        <v>49758</v>
      </c>
      <c r="Y449" s="51"/>
      <c r="AB449" s="7"/>
      <c r="AC449" s="7"/>
      <c r="AD449" s="7"/>
      <c r="AE449" s="53"/>
      <c r="AG449" s="37"/>
      <c r="AH449" s="132"/>
      <c r="AI449" s="61"/>
      <c r="AJ449" s="134"/>
      <c r="AK449" s="61"/>
      <c r="AM449" s="67"/>
      <c r="AO449" s="61"/>
      <c r="AQ449" s="50"/>
      <c r="AR449" s="51"/>
      <c r="AS449" s="52"/>
      <c r="AU449" s="70"/>
      <c r="AV449" s="51"/>
      <c r="AY449" s="7"/>
      <c r="AZ449" s="7"/>
      <c r="BA449" s="7"/>
      <c r="BB449" s="53"/>
      <c r="BD449" s="37"/>
      <c r="BE449" s="132"/>
      <c r="BF449" s="61"/>
      <c r="BG449" s="134"/>
      <c r="BH449" s="61"/>
      <c r="BJ449" s="67"/>
      <c r="BL449" s="61"/>
      <c r="BN449" s="50"/>
      <c r="BO449" s="51"/>
      <c r="BP449" s="52"/>
      <c r="BR449" s="70"/>
      <c r="BS449" s="51"/>
      <c r="BV449" s="7"/>
      <c r="BW449" s="7"/>
      <c r="BX449" s="7"/>
      <c r="BY449" s="53"/>
      <c r="CA449" s="37"/>
      <c r="CB449" s="132"/>
      <c r="CC449" s="61"/>
      <c r="CD449" s="134"/>
      <c r="CE449" s="61"/>
      <c r="CG449" s="67"/>
      <c r="CI449" s="61"/>
      <c r="CK449" s="50"/>
      <c r="CL449" s="51"/>
      <c r="CM449" s="52"/>
      <c r="CO449" s="70"/>
      <c r="CP449" s="51"/>
      <c r="CS449" s="7"/>
      <c r="CT449" s="7"/>
      <c r="CU449" s="7"/>
      <c r="CV449" s="53"/>
      <c r="CX449" s="37"/>
      <c r="CY449" s="132"/>
      <c r="CZ449" s="61"/>
      <c r="DA449" s="134"/>
      <c r="DB449" s="61"/>
      <c r="DD449" s="67"/>
      <c r="DF449" s="61"/>
      <c r="DH449" s="50"/>
      <c r="DI449" s="51"/>
      <c r="DJ449" s="52"/>
      <c r="DL449" s="70"/>
      <c r="DM449" s="51"/>
      <c r="DP449" s="7"/>
      <c r="DQ449" s="7"/>
      <c r="DR449" s="7"/>
      <c r="DS449" s="53"/>
      <c r="DU449" s="37"/>
      <c r="DV449" s="132"/>
      <c r="DW449" s="61"/>
      <c r="DX449" s="134"/>
      <c r="DY449" s="61"/>
      <c r="EA449" s="67"/>
      <c r="EC449" s="61"/>
      <c r="EE449" s="50"/>
      <c r="EF449" s="51"/>
      <c r="EG449" s="52"/>
      <c r="EI449" s="70"/>
      <c r="EJ449" s="51"/>
      <c r="EM449" s="7"/>
      <c r="EN449" s="7"/>
      <c r="EO449" s="7"/>
      <c r="EP449" s="53"/>
      <c r="ER449" s="37"/>
      <c r="ES449" s="132"/>
      <c r="ET449" s="61"/>
      <c r="EU449" s="134"/>
      <c r="EV449" s="61"/>
      <c r="EX449" s="67"/>
      <c r="EZ449" s="61"/>
      <c r="FB449" s="50"/>
      <c r="FC449" s="51"/>
      <c r="FD449" s="52"/>
      <c r="FF449" s="70"/>
      <c r="FG449" s="51"/>
      <c r="FJ449" s="7"/>
      <c r="FK449" s="7"/>
      <c r="FL449" s="7"/>
      <c r="FM449" s="53"/>
      <c r="FO449" s="37"/>
      <c r="FP449" s="132"/>
      <c r="FQ449" s="134"/>
      <c r="FS449" s="67"/>
      <c r="FU449" s="61"/>
      <c r="FY449" s="7"/>
      <c r="FZ449" s="7"/>
      <c r="GA449" s="7"/>
      <c r="GB449" s="53"/>
      <c r="GD449" s="37"/>
      <c r="GF449" s="67"/>
      <c r="GH449" s="61"/>
      <c r="GJ449" s="50"/>
      <c r="GK449" s="51"/>
      <c r="GL449" s="52"/>
      <c r="GN449" s="70"/>
      <c r="GO449" s="51"/>
      <c r="GP449" s="125"/>
      <c r="GQ449" s="51"/>
      <c r="HE449" s="53"/>
    </row>
    <row r="450" spans="1:213" x14ac:dyDescent="0.25">
      <c r="A450" s="6">
        <v>90081531</v>
      </c>
      <c r="B450" s="6" t="s">
        <v>483</v>
      </c>
      <c r="C450" s="7"/>
      <c r="D450" s="7"/>
      <c r="E450" s="7"/>
      <c r="F450" s="53">
        <v>92930</v>
      </c>
      <c r="H450" s="37"/>
      <c r="I450" s="132"/>
      <c r="J450" s="61"/>
      <c r="K450" s="134"/>
      <c r="L450" s="134"/>
      <c r="M450" s="190"/>
      <c r="O450" s="67"/>
      <c r="Q450" s="61"/>
      <c r="S450" s="50"/>
      <c r="T450" s="51"/>
      <c r="U450" s="52">
        <v>0</v>
      </c>
      <c r="W450" s="50">
        <v>92930</v>
      </c>
      <c r="X450" s="52">
        <f t="shared" si="261"/>
        <v>7744.166666666667</v>
      </c>
      <c r="Y450" s="51"/>
      <c r="AB450" s="7"/>
      <c r="AC450" s="7"/>
      <c r="AD450" s="7"/>
      <c r="AE450" s="53"/>
      <c r="AG450" s="37"/>
      <c r="AH450" s="132"/>
      <c r="AI450" s="61"/>
      <c r="AJ450" s="134"/>
      <c r="AK450" s="61"/>
      <c r="AM450" s="67"/>
      <c r="AO450" s="61"/>
      <c r="AQ450" s="50"/>
      <c r="AR450" s="51"/>
      <c r="AS450" s="52"/>
      <c r="AU450" s="70"/>
      <c r="AV450" s="51"/>
      <c r="AY450" s="7"/>
      <c r="AZ450" s="7"/>
      <c r="BA450" s="7"/>
      <c r="BB450" s="53"/>
      <c r="BD450" s="37"/>
      <c r="BE450" s="132"/>
      <c r="BF450" s="61"/>
      <c r="BG450" s="134"/>
      <c r="BH450" s="61"/>
      <c r="BJ450" s="67"/>
      <c r="BL450" s="61"/>
      <c r="BN450" s="50"/>
      <c r="BO450" s="51"/>
      <c r="BP450" s="52"/>
      <c r="BR450" s="70"/>
      <c r="BS450" s="51"/>
      <c r="BV450" s="7"/>
      <c r="BW450" s="7"/>
      <c r="BX450" s="7"/>
      <c r="BY450" s="53"/>
      <c r="CA450" s="37"/>
      <c r="CB450" s="132"/>
      <c r="CC450" s="61"/>
      <c r="CD450" s="134"/>
      <c r="CE450" s="61"/>
      <c r="CG450" s="67"/>
      <c r="CI450" s="61"/>
      <c r="CK450" s="50"/>
      <c r="CL450" s="51"/>
      <c r="CM450" s="52"/>
      <c r="CO450" s="70"/>
      <c r="CP450" s="51"/>
      <c r="CS450" s="7"/>
      <c r="CT450" s="7"/>
      <c r="CU450" s="7"/>
      <c r="CV450" s="53"/>
      <c r="CX450" s="37"/>
      <c r="CY450" s="132"/>
      <c r="CZ450" s="61"/>
      <c r="DA450" s="134"/>
      <c r="DB450" s="61"/>
      <c r="DD450" s="67"/>
      <c r="DF450" s="61"/>
      <c r="DH450" s="50"/>
      <c r="DI450" s="51"/>
      <c r="DJ450" s="52"/>
      <c r="DL450" s="70"/>
      <c r="DM450" s="51"/>
      <c r="DP450" s="7"/>
      <c r="DQ450" s="7"/>
      <c r="DR450" s="7"/>
      <c r="DS450" s="53"/>
      <c r="DU450" s="37"/>
      <c r="DV450" s="132"/>
      <c r="DW450" s="61"/>
      <c r="DX450" s="134"/>
      <c r="DY450" s="61"/>
      <c r="EA450" s="67"/>
      <c r="EC450" s="61"/>
      <c r="EE450" s="50"/>
      <c r="EF450" s="51"/>
      <c r="EG450" s="52"/>
      <c r="EI450" s="70"/>
      <c r="EJ450" s="51"/>
      <c r="EM450" s="7"/>
      <c r="EN450" s="7"/>
      <c r="EO450" s="7"/>
      <c r="EP450" s="53"/>
      <c r="ER450" s="37"/>
      <c r="ES450" s="132"/>
      <c r="ET450" s="61"/>
      <c r="EU450" s="134"/>
      <c r="EV450" s="61"/>
      <c r="EX450" s="67"/>
      <c r="EZ450" s="61"/>
      <c r="FB450" s="50"/>
      <c r="FC450" s="51"/>
      <c r="FD450" s="52"/>
      <c r="FF450" s="70"/>
      <c r="FG450" s="51"/>
      <c r="FJ450" s="7"/>
      <c r="FK450" s="7"/>
      <c r="FL450" s="7"/>
      <c r="FM450" s="53"/>
      <c r="FO450" s="37"/>
      <c r="FP450" s="132"/>
      <c r="FQ450" s="134"/>
      <c r="FS450" s="67"/>
      <c r="FU450" s="61"/>
      <c r="FY450" s="7"/>
      <c r="FZ450" s="7"/>
      <c r="GA450" s="7"/>
      <c r="GB450" s="53"/>
      <c r="GD450" s="37"/>
      <c r="GF450" s="67"/>
      <c r="GH450" s="61"/>
      <c r="GJ450" s="50"/>
      <c r="GK450" s="51"/>
      <c r="GL450" s="52"/>
      <c r="GN450" s="70"/>
      <c r="GO450" s="51"/>
      <c r="GP450" s="125"/>
      <c r="GQ450" s="51"/>
      <c r="HE450" s="53"/>
    </row>
    <row r="451" spans="1:213" x14ac:dyDescent="0.25">
      <c r="A451" s="6">
        <v>90016431</v>
      </c>
      <c r="B451" s="6" t="s">
        <v>484</v>
      </c>
      <c r="C451" s="7"/>
      <c r="D451" s="7"/>
      <c r="E451" s="7"/>
      <c r="F451" s="53">
        <v>2604717</v>
      </c>
      <c r="H451" s="37"/>
      <c r="I451" s="132"/>
      <c r="J451" s="61"/>
      <c r="K451" s="134"/>
      <c r="L451" s="134"/>
      <c r="M451" s="190"/>
      <c r="O451" s="67"/>
      <c r="Q451" s="61"/>
      <c r="S451" s="50"/>
      <c r="T451" s="51"/>
      <c r="U451" s="52">
        <v>0</v>
      </c>
      <c r="W451" s="50">
        <v>2604717</v>
      </c>
      <c r="X451" s="52">
        <f t="shared" si="261"/>
        <v>217059.75</v>
      </c>
      <c r="Y451" s="51"/>
      <c r="AB451" s="7"/>
      <c r="AC451" s="7"/>
      <c r="AD451" s="7"/>
      <c r="AE451" s="53"/>
      <c r="AG451" s="37"/>
      <c r="AH451" s="132"/>
      <c r="AI451" s="61"/>
      <c r="AJ451" s="134"/>
      <c r="AK451" s="61"/>
      <c r="AM451" s="67"/>
      <c r="AO451" s="61"/>
      <c r="AQ451" s="50"/>
      <c r="AR451" s="51"/>
      <c r="AS451" s="52"/>
      <c r="AU451" s="70"/>
      <c r="AV451" s="51"/>
      <c r="AY451" s="7"/>
      <c r="AZ451" s="7"/>
      <c r="BA451" s="7"/>
      <c r="BB451" s="53"/>
      <c r="BD451" s="37"/>
      <c r="BE451" s="132"/>
      <c r="BF451" s="61"/>
      <c r="BG451" s="134"/>
      <c r="BH451" s="61"/>
      <c r="BJ451" s="67"/>
      <c r="BL451" s="61"/>
      <c r="BN451" s="50"/>
      <c r="BO451" s="51"/>
      <c r="BP451" s="52"/>
      <c r="BR451" s="70"/>
      <c r="BS451" s="51"/>
      <c r="BV451" s="7"/>
      <c r="BW451" s="7"/>
      <c r="BX451" s="7"/>
      <c r="BY451" s="53"/>
      <c r="CA451" s="37"/>
      <c r="CB451" s="132"/>
      <c r="CC451" s="61"/>
      <c r="CD451" s="134"/>
      <c r="CE451" s="61"/>
      <c r="CG451" s="67"/>
      <c r="CI451" s="61"/>
      <c r="CK451" s="50"/>
      <c r="CL451" s="51"/>
      <c r="CM451" s="52"/>
      <c r="CO451" s="70"/>
      <c r="CP451" s="51"/>
      <c r="CS451" s="7"/>
      <c r="CT451" s="7"/>
      <c r="CU451" s="7"/>
      <c r="CV451" s="53"/>
      <c r="CX451" s="37"/>
      <c r="CY451" s="132"/>
      <c r="CZ451" s="61"/>
      <c r="DA451" s="134"/>
      <c r="DB451" s="61"/>
      <c r="DD451" s="67"/>
      <c r="DF451" s="61"/>
      <c r="DH451" s="50"/>
      <c r="DI451" s="51"/>
      <c r="DJ451" s="52"/>
      <c r="DL451" s="70"/>
      <c r="DM451" s="51"/>
      <c r="DP451" s="7"/>
      <c r="DQ451" s="7"/>
      <c r="DR451" s="7"/>
      <c r="DS451" s="53"/>
      <c r="DU451" s="37"/>
      <c r="DV451" s="132"/>
      <c r="DW451" s="61"/>
      <c r="DX451" s="134"/>
      <c r="DY451" s="61"/>
      <c r="EA451" s="67"/>
      <c r="EC451" s="61"/>
      <c r="EE451" s="50"/>
      <c r="EF451" s="51"/>
      <c r="EG451" s="52"/>
      <c r="EI451" s="70"/>
      <c r="EJ451" s="51"/>
      <c r="EM451" s="7"/>
      <c r="EN451" s="7"/>
      <c r="EO451" s="7"/>
      <c r="EP451" s="53"/>
      <c r="ER451" s="37"/>
      <c r="ES451" s="132"/>
      <c r="ET451" s="61"/>
      <c r="EU451" s="134"/>
      <c r="EV451" s="61"/>
      <c r="EX451" s="67"/>
      <c r="EZ451" s="61"/>
      <c r="FB451" s="50"/>
      <c r="FC451" s="51"/>
      <c r="FD451" s="52"/>
      <c r="FF451" s="70"/>
      <c r="FG451" s="51"/>
      <c r="FJ451" s="7"/>
      <c r="FK451" s="7"/>
      <c r="FL451" s="7"/>
      <c r="FM451" s="53"/>
      <c r="FO451" s="37"/>
      <c r="FP451" s="132"/>
      <c r="FQ451" s="134"/>
      <c r="FS451" s="67"/>
      <c r="FU451" s="61"/>
      <c r="FY451" s="7"/>
      <c r="FZ451" s="7"/>
      <c r="GA451" s="7"/>
      <c r="GB451" s="53"/>
      <c r="GD451" s="37"/>
      <c r="GF451" s="67"/>
      <c r="GH451" s="61"/>
      <c r="GJ451" s="50"/>
      <c r="GK451" s="51"/>
      <c r="GL451" s="52"/>
      <c r="GN451" s="70"/>
      <c r="GO451" s="51"/>
      <c r="GP451" s="125"/>
      <c r="GQ451" s="51"/>
      <c r="HE451" s="53"/>
    </row>
    <row r="452" spans="1:213" x14ac:dyDescent="0.25">
      <c r="A452" s="6">
        <v>90099001</v>
      </c>
      <c r="B452" s="6" t="s">
        <v>485</v>
      </c>
      <c r="C452" s="7"/>
      <c r="D452" s="7"/>
      <c r="E452" s="7"/>
      <c r="F452" s="53">
        <v>818855</v>
      </c>
      <c r="H452" s="37"/>
      <c r="I452" s="132"/>
      <c r="J452" s="61"/>
      <c r="K452" s="134"/>
      <c r="L452" s="134"/>
      <c r="M452" s="190"/>
      <c r="O452" s="67"/>
      <c r="Q452" s="61"/>
      <c r="S452" s="50"/>
      <c r="T452" s="51"/>
      <c r="U452" s="52">
        <v>0</v>
      </c>
      <c r="W452" s="50">
        <v>818855</v>
      </c>
      <c r="X452" s="52">
        <f t="shared" si="261"/>
        <v>68237.916666666672</v>
      </c>
      <c r="Y452" s="51"/>
      <c r="AB452" s="7"/>
      <c r="AC452" s="7"/>
      <c r="AD452" s="7"/>
      <c r="AE452" s="53"/>
      <c r="AG452" s="37"/>
      <c r="AH452" s="132"/>
      <c r="AI452" s="61"/>
      <c r="AJ452" s="134"/>
      <c r="AK452" s="61"/>
      <c r="AM452" s="67"/>
      <c r="AO452" s="61"/>
      <c r="AQ452" s="50"/>
      <c r="AR452" s="51"/>
      <c r="AS452" s="52"/>
      <c r="AU452" s="70"/>
      <c r="AV452" s="51"/>
      <c r="AY452" s="7"/>
      <c r="AZ452" s="7"/>
      <c r="BA452" s="7"/>
      <c r="BB452" s="53"/>
      <c r="BD452" s="37"/>
      <c r="BE452" s="132"/>
      <c r="BF452" s="61"/>
      <c r="BG452" s="134"/>
      <c r="BH452" s="61"/>
      <c r="BJ452" s="67"/>
      <c r="BL452" s="61"/>
      <c r="BN452" s="50"/>
      <c r="BO452" s="51"/>
      <c r="BP452" s="52"/>
      <c r="BR452" s="70"/>
      <c r="BS452" s="51"/>
      <c r="BV452" s="7"/>
      <c r="BW452" s="7"/>
      <c r="BX452" s="7"/>
      <c r="BY452" s="53"/>
      <c r="CA452" s="37"/>
      <c r="CB452" s="132"/>
      <c r="CC452" s="61"/>
      <c r="CD452" s="134"/>
      <c r="CE452" s="61"/>
      <c r="CG452" s="67"/>
      <c r="CI452" s="61"/>
      <c r="CK452" s="50"/>
      <c r="CL452" s="51"/>
      <c r="CM452" s="52"/>
      <c r="CO452" s="70"/>
      <c r="CP452" s="51"/>
      <c r="CS452" s="7"/>
      <c r="CT452" s="7"/>
      <c r="CU452" s="7"/>
      <c r="CV452" s="53"/>
      <c r="CX452" s="37"/>
      <c r="CY452" s="132"/>
      <c r="CZ452" s="61"/>
      <c r="DA452" s="134"/>
      <c r="DB452" s="61"/>
      <c r="DD452" s="67"/>
      <c r="DF452" s="61"/>
      <c r="DH452" s="50"/>
      <c r="DI452" s="51"/>
      <c r="DJ452" s="52"/>
      <c r="DL452" s="70"/>
      <c r="DM452" s="51"/>
      <c r="DP452" s="7"/>
      <c r="DQ452" s="7"/>
      <c r="DR452" s="7"/>
      <c r="DS452" s="53"/>
      <c r="DU452" s="37"/>
      <c r="DV452" s="132"/>
      <c r="DW452" s="61"/>
      <c r="DX452" s="134"/>
      <c r="DY452" s="61"/>
      <c r="EA452" s="67"/>
      <c r="EC452" s="61"/>
      <c r="EE452" s="50"/>
      <c r="EF452" s="51"/>
      <c r="EG452" s="52"/>
      <c r="EI452" s="70"/>
      <c r="EJ452" s="51"/>
      <c r="EM452" s="7"/>
      <c r="EN452" s="7"/>
      <c r="EO452" s="7"/>
      <c r="EP452" s="53"/>
      <c r="ER452" s="37"/>
      <c r="ES452" s="132"/>
      <c r="ET452" s="61"/>
      <c r="EU452" s="134"/>
      <c r="EV452" s="61"/>
      <c r="EX452" s="67"/>
      <c r="EZ452" s="61"/>
      <c r="FB452" s="50"/>
      <c r="FC452" s="51"/>
      <c r="FD452" s="52"/>
      <c r="FF452" s="70"/>
      <c r="FG452" s="51"/>
      <c r="FJ452" s="7"/>
      <c r="FK452" s="7"/>
      <c r="FL452" s="7"/>
      <c r="FM452" s="53"/>
      <c r="FO452" s="37"/>
      <c r="FP452" s="132"/>
      <c r="FQ452" s="134"/>
      <c r="FS452" s="67"/>
      <c r="FU452" s="61"/>
      <c r="FY452" s="7"/>
      <c r="FZ452" s="7"/>
      <c r="GA452" s="7"/>
      <c r="GB452" s="53"/>
      <c r="GD452" s="37"/>
      <c r="GF452" s="67"/>
      <c r="GH452" s="61"/>
      <c r="GJ452" s="50"/>
      <c r="GK452" s="51"/>
      <c r="GL452" s="52"/>
      <c r="GN452" s="70"/>
      <c r="GO452" s="51"/>
      <c r="GP452" s="125"/>
      <c r="GQ452" s="51"/>
      <c r="HE452" s="53"/>
    </row>
    <row r="453" spans="1:213" x14ac:dyDescent="0.25">
      <c r="A453" s="6">
        <v>90099011</v>
      </c>
      <c r="B453" s="6" t="s">
        <v>486</v>
      </c>
      <c r="C453" s="7"/>
      <c r="D453" s="7"/>
      <c r="E453" s="7"/>
      <c r="F453" s="53">
        <v>1655563</v>
      </c>
      <c r="H453" s="37"/>
      <c r="I453" s="132"/>
      <c r="J453" s="61"/>
      <c r="K453" s="134"/>
      <c r="L453" s="134"/>
      <c r="M453" s="190"/>
      <c r="O453" s="67"/>
      <c r="Q453" s="61"/>
      <c r="S453" s="50"/>
      <c r="T453" s="51"/>
      <c r="U453" s="52">
        <v>0</v>
      </c>
      <c r="W453" s="50">
        <v>1655563</v>
      </c>
      <c r="X453" s="52">
        <f t="shared" si="261"/>
        <v>137963.58333333334</v>
      </c>
      <c r="Y453" s="51"/>
      <c r="AB453" s="7"/>
      <c r="AC453" s="7"/>
      <c r="AD453" s="7"/>
      <c r="AE453" s="53"/>
      <c r="AG453" s="37"/>
      <c r="AH453" s="132"/>
      <c r="AI453" s="61"/>
      <c r="AJ453" s="134"/>
      <c r="AK453" s="61"/>
      <c r="AM453" s="67"/>
      <c r="AO453" s="61"/>
      <c r="AQ453" s="50"/>
      <c r="AR453" s="51"/>
      <c r="AS453" s="52"/>
      <c r="AU453" s="70"/>
      <c r="AV453" s="51"/>
      <c r="AY453" s="7"/>
      <c r="AZ453" s="7"/>
      <c r="BA453" s="7"/>
      <c r="BB453" s="53"/>
      <c r="BD453" s="37"/>
      <c r="BE453" s="132"/>
      <c r="BF453" s="61"/>
      <c r="BG453" s="134"/>
      <c r="BH453" s="61"/>
      <c r="BJ453" s="67"/>
      <c r="BL453" s="61"/>
      <c r="BN453" s="50"/>
      <c r="BO453" s="51"/>
      <c r="BP453" s="52"/>
      <c r="BR453" s="70"/>
      <c r="BS453" s="51"/>
      <c r="BV453" s="7"/>
      <c r="BW453" s="7"/>
      <c r="BX453" s="7"/>
      <c r="BY453" s="53"/>
      <c r="CA453" s="37"/>
      <c r="CB453" s="132"/>
      <c r="CC453" s="61"/>
      <c r="CD453" s="134"/>
      <c r="CE453" s="61"/>
      <c r="CG453" s="67"/>
      <c r="CI453" s="61"/>
      <c r="CK453" s="50"/>
      <c r="CL453" s="51"/>
      <c r="CM453" s="52"/>
      <c r="CO453" s="70"/>
      <c r="CP453" s="51"/>
      <c r="CS453" s="7"/>
      <c r="CT453" s="7"/>
      <c r="CU453" s="7"/>
      <c r="CV453" s="53"/>
      <c r="CX453" s="37"/>
      <c r="CY453" s="132"/>
      <c r="CZ453" s="61"/>
      <c r="DA453" s="134"/>
      <c r="DB453" s="61"/>
      <c r="DD453" s="67"/>
      <c r="DF453" s="61"/>
      <c r="DH453" s="50"/>
      <c r="DI453" s="51"/>
      <c r="DJ453" s="52"/>
      <c r="DL453" s="70"/>
      <c r="DM453" s="51"/>
      <c r="DP453" s="7"/>
      <c r="DQ453" s="7"/>
      <c r="DR453" s="7"/>
      <c r="DS453" s="53"/>
      <c r="DU453" s="37"/>
      <c r="DV453" s="132"/>
      <c r="DW453" s="61"/>
      <c r="DX453" s="134"/>
      <c r="DY453" s="61"/>
      <c r="EA453" s="67"/>
      <c r="EC453" s="61"/>
      <c r="EE453" s="50"/>
      <c r="EF453" s="51"/>
      <c r="EG453" s="52"/>
      <c r="EI453" s="70"/>
      <c r="EJ453" s="51"/>
      <c r="EM453" s="7"/>
      <c r="EN453" s="7"/>
      <c r="EO453" s="7"/>
      <c r="EP453" s="53"/>
      <c r="ER453" s="37"/>
      <c r="ES453" s="132"/>
      <c r="ET453" s="61"/>
      <c r="EU453" s="134"/>
      <c r="EV453" s="61"/>
      <c r="EX453" s="67"/>
      <c r="EZ453" s="61"/>
      <c r="FB453" s="50"/>
      <c r="FC453" s="51"/>
      <c r="FD453" s="52"/>
      <c r="FF453" s="70"/>
      <c r="FG453" s="51"/>
      <c r="FJ453" s="7"/>
      <c r="FK453" s="7"/>
      <c r="FL453" s="7"/>
      <c r="FM453" s="53"/>
      <c r="FO453" s="37"/>
      <c r="FP453" s="132"/>
      <c r="FQ453" s="134"/>
      <c r="FS453" s="67"/>
      <c r="FU453" s="61"/>
      <c r="FY453" s="7"/>
      <c r="FZ453" s="7"/>
      <c r="GA453" s="7"/>
      <c r="GB453" s="53"/>
      <c r="GD453" s="37"/>
      <c r="GF453" s="67"/>
      <c r="GH453" s="61"/>
      <c r="GJ453" s="50"/>
      <c r="GK453" s="51"/>
      <c r="GL453" s="52"/>
      <c r="GN453" s="70"/>
      <c r="GO453" s="51"/>
      <c r="GP453" s="125"/>
      <c r="GQ453" s="51"/>
      <c r="HE453" s="53"/>
    </row>
    <row r="454" spans="1:213" x14ac:dyDescent="0.25">
      <c r="A454" s="6">
        <v>90053181</v>
      </c>
      <c r="B454" s="6" t="s">
        <v>487</v>
      </c>
      <c r="C454" s="7"/>
      <c r="D454" s="7"/>
      <c r="E454" s="7"/>
      <c r="F454" s="53">
        <v>76739</v>
      </c>
      <c r="H454" s="37"/>
      <c r="I454" s="132"/>
      <c r="J454" s="61"/>
      <c r="K454" s="134"/>
      <c r="L454" s="134"/>
      <c r="M454" s="190"/>
      <c r="O454" s="67"/>
      <c r="Q454" s="61"/>
      <c r="S454" s="50"/>
      <c r="T454" s="51"/>
      <c r="U454" s="52">
        <v>0</v>
      </c>
      <c r="W454" s="50">
        <v>76739</v>
      </c>
      <c r="X454" s="52">
        <f t="shared" si="261"/>
        <v>6394.916666666667</v>
      </c>
      <c r="Y454" s="51"/>
      <c r="AB454" s="7"/>
      <c r="AC454" s="7"/>
      <c r="AD454" s="7"/>
      <c r="AE454" s="53"/>
      <c r="AG454" s="37"/>
      <c r="AH454" s="132"/>
      <c r="AI454" s="61"/>
      <c r="AJ454" s="134"/>
      <c r="AK454" s="61"/>
      <c r="AM454" s="67"/>
      <c r="AO454" s="61"/>
      <c r="AQ454" s="50"/>
      <c r="AR454" s="51"/>
      <c r="AS454" s="52"/>
      <c r="AU454" s="70"/>
      <c r="AV454" s="51"/>
      <c r="AY454" s="7"/>
      <c r="AZ454" s="7"/>
      <c r="BA454" s="7"/>
      <c r="BB454" s="53"/>
      <c r="BD454" s="37"/>
      <c r="BE454" s="132"/>
      <c r="BF454" s="61"/>
      <c r="BG454" s="134"/>
      <c r="BH454" s="61"/>
      <c r="BJ454" s="67"/>
      <c r="BL454" s="61"/>
      <c r="BN454" s="50"/>
      <c r="BO454" s="51"/>
      <c r="BP454" s="52"/>
      <c r="BR454" s="70"/>
      <c r="BS454" s="51"/>
      <c r="BV454" s="7"/>
      <c r="BW454" s="7"/>
      <c r="BX454" s="7"/>
      <c r="BY454" s="53"/>
      <c r="CA454" s="37"/>
      <c r="CB454" s="132"/>
      <c r="CC454" s="61"/>
      <c r="CD454" s="134"/>
      <c r="CE454" s="61"/>
      <c r="CG454" s="67"/>
      <c r="CI454" s="61"/>
      <c r="CK454" s="50"/>
      <c r="CL454" s="51"/>
      <c r="CM454" s="52"/>
      <c r="CO454" s="70"/>
      <c r="CP454" s="51"/>
      <c r="CS454" s="7"/>
      <c r="CT454" s="7"/>
      <c r="CU454" s="7"/>
      <c r="CV454" s="53"/>
      <c r="CX454" s="37"/>
      <c r="CY454" s="132"/>
      <c r="CZ454" s="61"/>
      <c r="DA454" s="134"/>
      <c r="DB454" s="61"/>
      <c r="DD454" s="67"/>
      <c r="DF454" s="61"/>
      <c r="DH454" s="50"/>
      <c r="DI454" s="51"/>
      <c r="DJ454" s="52"/>
      <c r="DL454" s="70"/>
      <c r="DM454" s="51"/>
      <c r="DP454" s="7"/>
      <c r="DQ454" s="7"/>
      <c r="DR454" s="7"/>
      <c r="DS454" s="53"/>
      <c r="DU454" s="37"/>
      <c r="DV454" s="132"/>
      <c r="DW454" s="61"/>
      <c r="DX454" s="134"/>
      <c r="DY454" s="61"/>
      <c r="EA454" s="67"/>
      <c r="EC454" s="61"/>
      <c r="EE454" s="50"/>
      <c r="EF454" s="51"/>
      <c r="EG454" s="52"/>
      <c r="EI454" s="70"/>
      <c r="EJ454" s="51"/>
      <c r="EM454" s="7"/>
      <c r="EN454" s="7"/>
      <c r="EO454" s="7"/>
      <c r="EP454" s="53"/>
      <c r="ER454" s="37"/>
      <c r="ES454" s="132"/>
      <c r="ET454" s="61"/>
      <c r="EU454" s="134"/>
      <c r="EV454" s="61"/>
      <c r="EX454" s="67"/>
      <c r="EZ454" s="61"/>
      <c r="FB454" s="50"/>
      <c r="FC454" s="51"/>
      <c r="FD454" s="52"/>
      <c r="FF454" s="70"/>
      <c r="FG454" s="51"/>
      <c r="FJ454" s="7"/>
      <c r="FK454" s="7"/>
      <c r="FL454" s="7"/>
      <c r="FM454" s="53"/>
      <c r="FO454" s="37"/>
      <c r="FP454" s="132"/>
      <c r="FQ454" s="134"/>
      <c r="FS454" s="67"/>
      <c r="FU454" s="61"/>
      <c r="FY454" s="7"/>
      <c r="FZ454" s="7"/>
      <c r="GA454" s="7"/>
      <c r="GB454" s="53"/>
      <c r="GD454" s="37"/>
      <c r="GF454" s="67"/>
      <c r="GH454" s="61"/>
      <c r="GJ454" s="50"/>
      <c r="GK454" s="51"/>
      <c r="GL454" s="52"/>
      <c r="GN454" s="70"/>
      <c r="GO454" s="51"/>
      <c r="GP454" s="125"/>
      <c r="GQ454" s="51"/>
      <c r="HE454" s="53"/>
    </row>
    <row r="455" spans="1:213" x14ac:dyDescent="0.25">
      <c r="A455" s="6">
        <v>90016661</v>
      </c>
      <c r="B455" s="6" t="s">
        <v>488</v>
      </c>
      <c r="C455" s="7"/>
      <c r="D455" s="7"/>
      <c r="E455" s="7"/>
      <c r="F455" s="53">
        <v>292836</v>
      </c>
      <c r="H455" s="37"/>
      <c r="I455" s="132"/>
      <c r="J455" s="61"/>
      <c r="K455" s="134"/>
      <c r="L455" s="134"/>
      <c r="M455" s="190"/>
      <c r="O455" s="67"/>
      <c r="Q455" s="61"/>
      <c r="S455" s="50"/>
      <c r="T455" s="51"/>
      <c r="U455" s="52">
        <v>0</v>
      </c>
      <c r="W455" s="50">
        <v>292836</v>
      </c>
      <c r="X455" s="52">
        <f t="shared" si="261"/>
        <v>24403</v>
      </c>
      <c r="Y455" s="51"/>
      <c r="AB455" s="7"/>
      <c r="AC455" s="7"/>
      <c r="AD455" s="7"/>
      <c r="AE455" s="53"/>
      <c r="AG455" s="37"/>
      <c r="AH455" s="132"/>
      <c r="AI455" s="61"/>
      <c r="AJ455" s="134"/>
      <c r="AK455" s="61"/>
      <c r="AM455" s="67"/>
      <c r="AO455" s="61"/>
      <c r="AQ455" s="50"/>
      <c r="AR455" s="51"/>
      <c r="AS455" s="52"/>
      <c r="AU455" s="70"/>
      <c r="AV455" s="51"/>
      <c r="AY455" s="7"/>
      <c r="AZ455" s="7"/>
      <c r="BA455" s="7"/>
      <c r="BB455" s="53"/>
      <c r="BD455" s="37"/>
      <c r="BE455" s="132"/>
      <c r="BF455" s="61"/>
      <c r="BG455" s="134"/>
      <c r="BH455" s="61"/>
      <c r="BJ455" s="67"/>
      <c r="BL455" s="61"/>
      <c r="BN455" s="50"/>
      <c r="BO455" s="51"/>
      <c r="BP455" s="52"/>
      <c r="BR455" s="70"/>
      <c r="BS455" s="51"/>
      <c r="BV455" s="7"/>
      <c r="BW455" s="7"/>
      <c r="BX455" s="7"/>
      <c r="BY455" s="53"/>
      <c r="CA455" s="37"/>
      <c r="CB455" s="132"/>
      <c r="CC455" s="61"/>
      <c r="CD455" s="134"/>
      <c r="CE455" s="61"/>
      <c r="CG455" s="67"/>
      <c r="CI455" s="61"/>
      <c r="CK455" s="50"/>
      <c r="CL455" s="51"/>
      <c r="CM455" s="52"/>
      <c r="CO455" s="70"/>
      <c r="CP455" s="51"/>
      <c r="CS455" s="7"/>
      <c r="CT455" s="7"/>
      <c r="CU455" s="7"/>
      <c r="CV455" s="53"/>
      <c r="CX455" s="37"/>
      <c r="CY455" s="132"/>
      <c r="CZ455" s="61"/>
      <c r="DA455" s="134"/>
      <c r="DB455" s="61"/>
      <c r="DD455" s="67"/>
      <c r="DF455" s="61"/>
      <c r="DH455" s="50"/>
      <c r="DI455" s="51"/>
      <c r="DJ455" s="52"/>
      <c r="DL455" s="70"/>
      <c r="DM455" s="51"/>
      <c r="DP455" s="7"/>
      <c r="DQ455" s="7"/>
      <c r="DR455" s="7"/>
      <c r="DS455" s="53"/>
      <c r="DU455" s="37"/>
      <c r="DV455" s="132"/>
      <c r="DW455" s="61"/>
      <c r="DX455" s="134"/>
      <c r="DY455" s="61"/>
      <c r="EA455" s="67"/>
      <c r="EC455" s="61"/>
      <c r="EE455" s="50"/>
      <c r="EF455" s="51"/>
      <c r="EG455" s="52"/>
      <c r="EI455" s="70"/>
      <c r="EJ455" s="51"/>
      <c r="EM455" s="7"/>
      <c r="EN455" s="7"/>
      <c r="EO455" s="7"/>
      <c r="EP455" s="53"/>
      <c r="ER455" s="37"/>
      <c r="ES455" s="132"/>
      <c r="ET455" s="61"/>
      <c r="EU455" s="134"/>
      <c r="EV455" s="61"/>
      <c r="EX455" s="67"/>
      <c r="EZ455" s="61"/>
      <c r="FB455" s="50"/>
      <c r="FC455" s="51"/>
      <c r="FD455" s="52"/>
      <c r="FF455" s="70"/>
      <c r="FG455" s="51"/>
      <c r="FJ455" s="7"/>
      <c r="FK455" s="7"/>
      <c r="FL455" s="7"/>
      <c r="FM455" s="53"/>
      <c r="FO455" s="37"/>
      <c r="FP455" s="132"/>
      <c r="FQ455" s="134"/>
      <c r="FS455" s="67"/>
      <c r="FU455" s="61"/>
      <c r="FY455" s="7"/>
      <c r="FZ455" s="7"/>
      <c r="GA455" s="7"/>
      <c r="GB455" s="53"/>
      <c r="GD455" s="37"/>
      <c r="GF455" s="67"/>
      <c r="GH455" s="61"/>
      <c r="GJ455" s="50"/>
      <c r="GK455" s="51"/>
      <c r="GL455" s="52"/>
      <c r="GN455" s="70"/>
      <c r="GO455" s="51"/>
      <c r="GP455" s="125"/>
      <c r="GQ455" s="51"/>
      <c r="HE455" s="53"/>
    </row>
    <row r="456" spans="1:213" x14ac:dyDescent="0.25">
      <c r="A456" s="6">
        <v>90016461</v>
      </c>
      <c r="B456" s="6" t="s">
        <v>489</v>
      </c>
      <c r="C456" s="7"/>
      <c r="D456" s="7"/>
      <c r="E456" s="7"/>
      <c r="F456" s="53">
        <v>556349</v>
      </c>
      <c r="H456" s="37"/>
      <c r="I456" s="132"/>
      <c r="J456" s="61"/>
      <c r="K456" s="134"/>
      <c r="L456" s="134"/>
      <c r="M456" s="190"/>
      <c r="O456" s="67"/>
      <c r="Q456" s="61"/>
      <c r="S456" s="50"/>
      <c r="T456" s="51"/>
      <c r="U456" s="52">
        <v>0</v>
      </c>
      <c r="W456" s="50">
        <v>556349</v>
      </c>
      <c r="X456" s="52">
        <f t="shared" si="261"/>
        <v>46362.416666666664</v>
      </c>
      <c r="Y456" s="51"/>
      <c r="AB456" s="7"/>
      <c r="AC456" s="7"/>
      <c r="AD456" s="7"/>
      <c r="AE456" s="53"/>
      <c r="AG456" s="37"/>
      <c r="AH456" s="132"/>
      <c r="AI456" s="61"/>
      <c r="AJ456" s="134"/>
      <c r="AK456" s="61"/>
      <c r="AM456" s="67"/>
      <c r="AO456" s="61"/>
      <c r="AQ456" s="50"/>
      <c r="AR456" s="51"/>
      <c r="AS456" s="52"/>
      <c r="AU456" s="70"/>
      <c r="AV456" s="51"/>
      <c r="AY456" s="7"/>
      <c r="AZ456" s="7"/>
      <c r="BA456" s="7"/>
      <c r="BB456" s="53"/>
      <c r="BD456" s="37"/>
      <c r="BE456" s="132"/>
      <c r="BF456" s="61"/>
      <c r="BG456" s="134"/>
      <c r="BH456" s="61"/>
      <c r="BJ456" s="67"/>
      <c r="BL456" s="61"/>
      <c r="BN456" s="50"/>
      <c r="BO456" s="51"/>
      <c r="BP456" s="52"/>
      <c r="BR456" s="70"/>
      <c r="BS456" s="51"/>
      <c r="BV456" s="7"/>
      <c r="BW456" s="7"/>
      <c r="BX456" s="7"/>
      <c r="BY456" s="53"/>
      <c r="CA456" s="37"/>
      <c r="CB456" s="132"/>
      <c r="CC456" s="61"/>
      <c r="CD456" s="134"/>
      <c r="CE456" s="61"/>
      <c r="CG456" s="67"/>
      <c r="CI456" s="61"/>
      <c r="CK456" s="50"/>
      <c r="CL456" s="51"/>
      <c r="CM456" s="52"/>
      <c r="CO456" s="70"/>
      <c r="CP456" s="51"/>
      <c r="CS456" s="7"/>
      <c r="CT456" s="7"/>
      <c r="CU456" s="7"/>
      <c r="CV456" s="53"/>
      <c r="CX456" s="37"/>
      <c r="CY456" s="132"/>
      <c r="CZ456" s="61"/>
      <c r="DA456" s="134"/>
      <c r="DB456" s="61"/>
      <c r="DD456" s="67"/>
      <c r="DF456" s="61"/>
      <c r="DH456" s="50"/>
      <c r="DI456" s="51"/>
      <c r="DJ456" s="52"/>
      <c r="DL456" s="70"/>
      <c r="DM456" s="51"/>
      <c r="DP456" s="7"/>
      <c r="DQ456" s="7"/>
      <c r="DR456" s="7"/>
      <c r="DS456" s="53"/>
      <c r="DU456" s="37"/>
      <c r="DV456" s="132"/>
      <c r="DW456" s="61"/>
      <c r="DX456" s="134"/>
      <c r="DY456" s="61"/>
      <c r="EA456" s="67"/>
      <c r="EC456" s="61"/>
      <c r="EE456" s="50"/>
      <c r="EF456" s="51"/>
      <c r="EG456" s="52"/>
      <c r="EI456" s="70"/>
      <c r="EJ456" s="51"/>
      <c r="EM456" s="7"/>
      <c r="EN456" s="7"/>
      <c r="EO456" s="7"/>
      <c r="EP456" s="53"/>
      <c r="ER456" s="37"/>
      <c r="ES456" s="132"/>
      <c r="ET456" s="61"/>
      <c r="EU456" s="134"/>
      <c r="EV456" s="61"/>
      <c r="EX456" s="67"/>
      <c r="EZ456" s="61"/>
      <c r="FB456" s="50"/>
      <c r="FC456" s="51"/>
      <c r="FD456" s="52"/>
      <c r="FF456" s="70"/>
      <c r="FG456" s="51"/>
      <c r="FJ456" s="7"/>
      <c r="FK456" s="7"/>
      <c r="FL456" s="7"/>
      <c r="FM456" s="53"/>
      <c r="FO456" s="37"/>
      <c r="FP456" s="132"/>
      <c r="FQ456" s="134"/>
      <c r="FS456" s="67"/>
      <c r="FU456" s="61"/>
      <c r="FY456" s="7"/>
      <c r="FZ456" s="7"/>
      <c r="GA456" s="7"/>
      <c r="GB456" s="53"/>
      <c r="GD456" s="37"/>
      <c r="GF456" s="67"/>
      <c r="GH456" s="61"/>
      <c r="GJ456" s="50"/>
      <c r="GK456" s="51"/>
      <c r="GL456" s="52"/>
      <c r="GN456" s="70"/>
      <c r="GO456" s="51"/>
      <c r="GP456" s="125"/>
      <c r="GQ456" s="51"/>
      <c r="HE456" s="53"/>
    </row>
    <row r="457" spans="1:213" x14ac:dyDescent="0.25">
      <c r="A457" s="6">
        <v>90016471</v>
      </c>
      <c r="B457" s="6" t="s">
        <v>490</v>
      </c>
      <c r="C457" s="7"/>
      <c r="D457" s="7"/>
      <c r="E457" s="7"/>
      <c r="F457" s="53">
        <v>614834</v>
      </c>
      <c r="H457" s="37"/>
      <c r="I457" s="132"/>
      <c r="J457" s="61"/>
      <c r="K457" s="134"/>
      <c r="L457" s="134"/>
      <c r="M457" s="190"/>
      <c r="O457" s="67"/>
      <c r="Q457" s="61"/>
      <c r="S457" s="50"/>
      <c r="T457" s="51"/>
      <c r="U457" s="52">
        <v>0</v>
      </c>
      <c r="W457" s="50">
        <v>614834</v>
      </c>
      <c r="X457" s="52">
        <f t="shared" si="261"/>
        <v>51236.166666666664</v>
      </c>
      <c r="Y457" s="51"/>
      <c r="AB457" s="7"/>
      <c r="AC457" s="7"/>
      <c r="AD457" s="7"/>
      <c r="AE457" s="53"/>
      <c r="AG457" s="37"/>
      <c r="AH457" s="132"/>
      <c r="AI457" s="61"/>
      <c r="AJ457" s="134"/>
      <c r="AK457" s="61"/>
      <c r="AM457" s="67"/>
      <c r="AO457" s="61"/>
      <c r="AQ457" s="50"/>
      <c r="AR457" s="51"/>
      <c r="AS457" s="52"/>
      <c r="AU457" s="70"/>
      <c r="AV457" s="51"/>
      <c r="AY457" s="7"/>
      <c r="AZ457" s="7"/>
      <c r="BA457" s="7"/>
      <c r="BB457" s="53"/>
      <c r="BD457" s="37"/>
      <c r="BE457" s="132"/>
      <c r="BF457" s="61"/>
      <c r="BG457" s="134"/>
      <c r="BH457" s="61"/>
      <c r="BJ457" s="67"/>
      <c r="BL457" s="61"/>
      <c r="BN457" s="50"/>
      <c r="BO457" s="51"/>
      <c r="BP457" s="52"/>
      <c r="BR457" s="70"/>
      <c r="BS457" s="51"/>
      <c r="BV457" s="7"/>
      <c r="BW457" s="7"/>
      <c r="BX457" s="7"/>
      <c r="BY457" s="53"/>
      <c r="CA457" s="37"/>
      <c r="CB457" s="132"/>
      <c r="CC457" s="61"/>
      <c r="CD457" s="134"/>
      <c r="CE457" s="61"/>
      <c r="CG457" s="67"/>
      <c r="CI457" s="61"/>
      <c r="CK457" s="50"/>
      <c r="CL457" s="51"/>
      <c r="CM457" s="52"/>
      <c r="CO457" s="70"/>
      <c r="CP457" s="51"/>
      <c r="CS457" s="7"/>
      <c r="CT457" s="7"/>
      <c r="CU457" s="7"/>
      <c r="CV457" s="53"/>
      <c r="CX457" s="37"/>
      <c r="CY457" s="132"/>
      <c r="CZ457" s="61"/>
      <c r="DA457" s="134"/>
      <c r="DB457" s="61"/>
      <c r="DD457" s="67"/>
      <c r="DF457" s="61"/>
      <c r="DH457" s="50"/>
      <c r="DI457" s="51"/>
      <c r="DJ457" s="52"/>
      <c r="DL457" s="70"/>
      <c r="DM457" s="51"/>
      <c r="DP457" s="7"/>
      <c r="DQ457" s="7"/>
      <c r="DR457" s="7"/>
      <c r="DS457" s="53"/>
      <c r="DU457" s="37"/>
      <c r="DV457" s="132"/>
      <c r="DW457" s="61"/>
      <c r="DX457" s="134"/>
      <c r="DY457" s="61"/>
      <c r="EA457" s="67"/>
      <c r="EC457" s="61"/>
      <c r="EE457" s="50"/>
      <c r="EF457" s="51"/>
      <c r="EG457" s="52"/>
      <c r="EI457" s="70"/>
      <c r="EJ457" s="51"/>
      <c r="EM457" s="7"/>
      <c r="EN457" s="7"/>
      <c r="EO457" s="7"/>
      <c r="EP457" s="53"/>
      <c r="ER457" s="37"/>
      <c r="ES457" s="132"/>
      <c r="ET457" s="61"/>
      <c r="EU457" s="134"/>
      <c r="EV457" s="61"/>
      <c r="EX457" s="67"/>
      <c r="EZ457" s="61"/>
      <c r="FB457" s="50"/>
      <c r="FC457" s="51"/>
      <c r="FD457" s="52"/>
      <c r="FF457" s="70"/>
      <c r="FG457" s="51"/>
      <c r="FJ457" s="7"/>
      <c r="FK457" s="7"/>
      <c r="FL457" s="7"/>
      <c r="FM457" s="53"/>
      <c r="FO457" s="37"/>
      <c r="FP457" s="132"/>
      <c r="FQ457" s="134"/>
      <c r="FS457" s="67"/>
      <c r="FU457" s="61"/>
      <c r="FY457" s="7"/>
      <c r="FZ457" s="7"/>
      <c r="GA457" s="7"/>
      <c r="GB457" s="53"/>
      <c r="GD457" s="37"/>
      <c r="GF457" s="67"/>
      <c r="GH457" s="61"/>
      <c r="GJ457" s="50"/>
      <c r="GK457" s="51"/>
      <c r="GL457" s="52"/>
      <c r="GN457" s="70"/>
      <c r="GO457" s="51"/>
      <c r="GP457" s="125"/>
      <c r="GQ457" s="51"/>
      <c r="HE457" s="53"/>
    </row>
    <row r="458" spans="1:213" x14ac:dyDescent="0.25">
      <c r="A458" s="6">
        <v>90053241</v>
      </c>
      <c r="B458" s="6" t="s">
        <v>491</v>
      </c>
      <c r="C458" s="7"/>
      <c r="D458" s="7"/>
      <c r="E458" s="7"/>
      <c r="F458" s="53">
        <v>98823</v>
      </c>
      <c r="H458" s="37"/>
      <c r="I458" s="132"/>
      <c r="J458" s="61"/>
      <c r="K458" s="134"/>
      <c r="L458" s="134"/>
      <c r="M458" s="190"/>
      <c r="O458" s="67"/>
      <c r="Q458" s="61"/>
      <c r="S458" s="50"/>
      <c r="T458" s="51"/>
      <c r="U458" s="52">
        <v>0</v>
      </c>
      <c r="W458" s="50">
        <v>98823</v>
      </c>
      <c r="X458" s="52">
        <f t="shared" si="261"/>
        <v>8235.25</v>
      </c>
      <c r="Y458" s="51"/>
      <c r="AB458" s="7"/>
      <c r="AC458" s="7"/>
      <c r="AD458" s="7"/>
      <c r="AE458" s="53"/>
      <c r="AG458" s="37"/>
      <c r="AH458" s="132"/>
      <c r="AI458" s="61"/>
      <c r="AJ458" s="134"/>
      <c r="AK458" s="61"/>
      <c r="AM458" s="67"/>
      <c r="AO458" s="61"/>
      <c r="AQ458" s="50"/>
      <c r="AR458" s="51"/>
      <c r="AS458" s="52"/>
      <c r="AU458" s="70"/>
      <c r="AV458" s="51"/>
      <c r="AY458" s="7"/>
      <c r="AZ458" s="7"/>
      <c r="BA458" s="7"/>
      <c r="BB458" s="53"/>
      <c r="BD458" s="37"/>
      <c r="BE458" s="132"/>
      <c r="BF458" s="61"/>
      <c r="BG458" s="134"/>
      <c r="BH458" s="61"/>
      <c r="BJ458" s="67"/>
      <c r="BL458" s="61"/>
      <c r="BN458" s="50"/>
      <c r="BO458" s="51"/>
      <c r="BP458" s="52"/>
      <c r="BR458" s="70"/>
      <c r="BS458" s="51"/>
      <c r="BV458" s="7"/>
      <c r="BW458" s="7"/>
      <c r="BX458" s="7"/>
      <c r="BY458" s="53"/>
      <c r="CA458" s="37"/>
      <c r="CB458" s="132"/>
      <c r="CC458" s="61"/>
      <c r="CD458" s="134"/>
      <c r="CE458" s="61"/>
      <c r="CG458" s="67"/>
      <c r="CI458" s="61"/>
      <c r="CK458" s="50"/>
      <c r="CL458" s="51"/>
      <c r="CM458" s="52"/>
      <c r="CO458" s="70"/>
      <c r="CP458" s="51"/>
      <c r="CS458" s="7"/>
      <c r="CT458" s="7"/>
      <c r="CU458" s="7"/>
      <c r="CV458" s="53"/>
      <c r="CX458" s="37"/>
      <c r="CY458" s="132"/>
      <c r="CZ458" s="61"/>
      <c r="DA458" s="134"/>
      <c r="DB458" s="61"/>
      <c r="DD458" s="67"/>
      <c r="DF458" s="61"/>
      <c r="DH458" s="50"/>
      <c r="DI458" s="51"/>
      <c r="DJ458" s="52"/>
      <c r="DL458" s="70"/>
      <c r="DM458" s="51"/>
      <c r="DP458" s="7"/>
      <c r="DQ458" s="7"/>
      <c r="DR458" s="7"/>
      <c r="DS458" s="53"/>
      <c r="DU458" s="37"/>
      <c r="DV458" s="132"/>
      <c r="DW458" s="61"/>
      <c r="DX458" s="134"/>
      <c r="DY458" s="61"/>
      <c r="EA458" s="67"/>
      <c r="EC458" s="61"/>
      <c r="EE458" s="50"/>
      <c r="EF458" s="51"/>
      <c r="EG458" s="52"/>
      <c r="EI458" s="70"/>
      <c r="EJ458" s="51"/>
      <c r="EM458" s="7"/>
      <c r="EN458" s="7"/>
      <c r="EO458" s="7"/>
      <c r="EP458" s="53"/>
      <c r="ER458" s="37"/>
      <c r="ES458" s="132"/>
      <c r="ET458" s="61"/>
      <c r="EU458" s="134"/>
      <c r="EV458" s="61"/>
      <c r="EX458" s="67"/>
      <c r="EZ458" s="61"/>
      <c r="FB458" s="50"/>
      <c r="FC458" s="51"/>
      <c r="FD458" s="52"/>
      <c r="FF458" s="70"/>
      <c r="FG458" s="51"/>
      <c r="FJ458" s="7"/>
      <c r="FK458" s="7"/>
      <c r="FL458" s="7"/>
      <c r="FM458" s="53"/>
      <c r="FO458" s="37"/>
      <c r="FP458" s="132"/>
      <c r="FQ458" s="134"/>
      <c r="FS458" s="67"/>
      <c r="FU458" s="61"/>
      <c r="FY458" s="7"/>
      <c r="FZ458" s="7"/>
      <c r="GA458" s="7"/>
      <c r="GB458" s="53"/>
      <c r="GD458" s="37"/>
      <c r="GF458" s="67"/>
      <c r="GH458" s="61"/>
      <c r="GJ458" s="50"/>
      <c r="GK458" s="51"/>
      <c r="GL458" s="52"/>
      <c r="GN458" s="70"/>
      <c r="GO458" s="51"/>
      <c r="GP458" s="125"/>
      <c r="GQ458" s="51"/>
      <c r="HE458" s="53"/>
    </row>
    <row r="459" spans="1:213" x14ac:dyDescent="0.25">
      <c r="A459" s="6">
        <v>90051341</v>
      </c>
      <c r="B459" s="6" t="s">
        <v>492</v>
      </c>
      <c r="C459" s="7"/>
      <c r="D459" s="7"/>
      <c r="E459" s="7"/>
      <c r="F459" s="53">
        <v>63604</v>
      </c>
      <c r="H459" s="37"/>
      <c r="I459" s="132"/>
      <c r="J459" s="61"/>
      <c r="K459" s="134"/>
      <c r="L459" s="134"/>
      <c r="M459" s="190"/>
      <c r="O459" s="67"/>
      <c r="Q459" s="61"/>
      <c r="S459" s="50"/>
      <c r="T459" s="51"/>
      <c r="U459" s="52">
        <v>0</v>
      </c>
      <c r="W459" s="50">
        <v>63604</v>
      </c>
      <c r="X459" s="52">
        <f t="shared" si="261"/>
        <v>5300.333333333333</v>
      </c>
      <c r="Y459" s="51"/>
      <c r="AB459" s="7"/>
      <c r="AC459" s="7"/>
      <c r="AD459" s="7"/>
      <c r="AE459" s="53"/>
      <c r="AG459" s="37"/>
      <c r="AH459" s="132"/>
      <c r="AI459" s="61"/>
      <c r="AJ459" s="134"/>
      <c r="AK459" s="61"/>
      <c r="AM459" s="67"/>
      <c r="AO459" s="61"/>
      <c r="AQ459" s="50"/>
      <c r="AR459" s="51"/>
      <c r="AS459" s="52"/>
      <c r="AU459" s="70"/>
      <c r="AV459" s="51"/>
      <c r="AY459" s="7"/>
      <c r="AZ459" s="7"/>
      <c r="BA459" s="7"/>
      <c r="BB459" s="53"/>
      <c r="BD459" s="37"/>
      <c r="BE459" s="132"/>
      <c r="BF459" s="61"/>
      <c r="BG459" s="134"/>
      <c r="BH459" s="61"/>
      <c r="BJ459" s="67"/>
      <c r="BL459" s="61"/>
      <c r="BN459" s="50"/>
      <c r="BO459" s="51"/>
      <c r="BP459" s="52"/>
      <c r="BR459" s="70"/>
      <c r="BS459" s="51"/>
      <c r="BV459" s="7"/>
      <c r="BW459" s="7"/>
      <c r="BX459" s="7"/>
      <c r="BY459" s="53"/>
      <c r="CA459" s="37"/>
      <c r="CB459" s="132"/>
      <c r="CC459" s="61"/>
      <c r="CD459" s="134"/>
      <c r="CE459" s="61"/>
      <c r="CG459" s="67"/>
      <c r="CI459" s="61"/>
      <c r="CK459" s="50"/>
      <c r="CL459" s="51"/>
      <c r="CM459" s="52"/>
      <c r="CO459" s="70"/>
      <c r="CP459" s="51"/>
      <c r="CS459" s="7"/>
      <c r="CT459" s="7"/>
      <c r="CU459" s="7"/>
      <c r="CV459" s="53"/>
      <c r="CX459" s="37"/>
      <c r="CY459" s="132"/>
      <c r="CZ459" s="61"/>
      <c r="DA459" s="134"/>
      <c r="DB459" s="61"/>
      <c r="DD459" s="67"/>
      <c r="DF459" s="61"/>
      <c r="DH459" s="50"/>
      <c r="DI459" s="51"/>
      <c r="DJ459" s="52"/>
      <c r="DL459" s="70"/>
      <c r="DM459" s="51"/>
      <c r="DP459" s="7"/>
      <c r="DQ459" s="7"/>
      <c r="DR459" s="7"/>
      <c r="DS459" s="53"/>
      <c r="DU459" s="37"/>
      <c r="DV459" s="132"/>
      <c r="DW459" s="61"/>
      <c r="DX459" s="134"/>
      <c r="DY459" s="61"/>
      <c r="EA459" s="67"/>
      <c r="EC459" s="61"/>
      <c r="EE459" s="50"/>
      <c r="EF459" s="51"/>
      <c r="EG459" s="52"/>
      <c r="EI459" s="70"/>
      <c r="EJ459" s="51"/>
      <c r="EM459" s="7"/>
      <c r="EN459" s="7"/>
      <c r="EO459" s="7"/>
      <c r="EP459" s="53"/>
      <c r="ER459" s="37"/>
      <c r="ES459" s="132"/>
      <c r="ET459" s="61"/>
      <c r="EU459" s="134"/>
      <c r="EV459" s="61"/>
      <c r="EX459" s="67"/>
      <c r="EZ459" s="61"/>
      <c r="FB459" s="50"/>
      <c r="FC459" s="51"/>
      <c r="FD459" s="52"/>
      <c r="FF459" s="70"/>
      <c r="FG459" s="51"/>
      <c r="FJ459" s="7"/>
      <c r="FK459" s="7"/>
      <c r="FL459" s="7"/>
      <c r="FM459" s="53"/>
      <c r="FO459" s="37"/>
      <c r="FP459" s="132"/>
      <c r="FQ459" s="134"/>
      <c r="FS459" s="67"/>
      <c r="FU459" s="61"/>
      <c r="FY459" s="7"/>
      <c r="FZ459" s="7"/>
      <c r="GA459" s="7"/>
      <c r="GB459" s="53"/>
      <c r="GD459" s="37"/>
      <c r="GF459" s="67"/>
      <c r="GH459" s="61"/>
      <c r="GJ459" s="50"/>
      <c r="GK459" s="51"/>
      <c r="GL459" s="52"/>
      <c r="GN459" s="70"/>
      <c r="GO459" s="51"/>
      <c r="GP459" s="125"/>
      <c r="GQ459" s="51"/>
      <c r="HE459" s="53"/>
    </row>
    <row r="460" spans="1:213" x14ac:dyDescent="0.25">
      <c r="A460" s="6">
        <v>90019371</v>
      </c>
      <c r="B460" s="6" t="s">
        <v>493</v>
      </c>
      <c r="C460" s="7"/>
      <c r="D460" s="7"/>
      <c r="E460" s="7"/>
      <c r="F460" s="53">
        <v>463894</v>
      </c>
      <c r="H460" s="37"/>
      <c r="I460" s="132"/>
      <c r="J460" s="61"/>
      <c r="K460" s="134"/>
      <c r="L460" s="134"/>
      <c r="M460" s="190"/>
      <c r="O460" s="67"/>
      <c r="Q460" s="61"/>
      <c r="S460" s="50"/>
      <c r="T460" s="51"/>
      <c r="U460" s="52">
        <v>0</v>
      </c>
      <c r="W460" s="50">
        <v>463894</v>
      </c>
      <c r="X460" s="52">
        <f t="shared" si="261"/>
        <v>38657.833333333336</v>
      </c>
      <c r="Y460" s="51"/>
      <c r="AB460" s="7"/>
      <c r="AC460" s="7"/>
      <c r="AD460" s="7"/>
      <c r="AE460" s="53"/>
      <c r="AG460" s="37"/>
      <c r="AH460" s="132"/>
      <c r="AI460" s="61"/>
      <c r="AJ460" s="134"/>
      <c r="AK460" s="61"/>
      <c r="AM460" s="67"/>
      <c r="AO460" s="61"/>
      <c r="AQ460" s="50"/>
      <c r="AR460" s="51"/>
      <c r="AS460" s="52"/>
      <c r="AU460" s="70"/>
      <c r="AV460" s="51"/>
      <c r="AY460" s="7"/>
      <c r="AZ460" s="7"/>
      <c r="BA460" s="7"/>
      <c r="BB460" s="53"/>
      <c r="BD460" s="37"/>
      <c r="BE460" s="132"/>
      <c r="BF460" s="61"/>
      <c r="BG460" s="134"/>
      <c r="BH460" s="61"/>
      <c r="BJ460" s="67"/>
      <c r="BL460" s="61"/>
      <c r="BN460" s="50"/>
      <c r="BO460" s="51"/>
      <c r="BP460" s="52"/>
      <c r="BR460" s="70"/>
      <c r="BS460" s="51"/>
      <c r="BV460" s="7"/>
      <c r="BW460" s="7"/>
      <c r="BX460" s="7"/>
      <c r="BY460" s="53"/>
      <c r="CA460" s="37"/>
      <c r="CB460" s="132"/>
      <c r="CC460" s="61"/>
      <c r="CD460" s="134"/>
      <c r="CE460" s="61"/>
      <c r="CG460" s="67"/>
      <c r="CI460" s="61"/>
      <c r="CK460" s="50"/>
      <c r="CL460" s="51"/>
      <c r="CM460" s="52"/>
      <c r="CO460" s="70"/>
      <c r="CP460" s="51"/>
      <c r="CS460" s="7"/>
      <c r="CT460" s="7"/>
      <c r="CU460" s="7"/>
      <c r="CV460" s="53"/>
      <c r="CX460" s="37"/>
      <c r="CY460" s="132"/>
      <c r="CZ460" s="61"/>
      <c r="DA460" s="134"/>
      <c r="DB460" s="61"/>
      <c r="DD460" s="67"/>
      <c r="DF460" s="61"/>
      <c r="DH460" s="50"/>
      <c r="DI460" s="51"/>
      <c r="DJ460" s="52"/>
      <c r="DL460" s="70"/>
      <c r="DM460" s="51"/>
      <c r="DP460" s="7"/>
      <c r="DQ460" s="7"/>
      <c r="DR460" s="7"/>
      <c r="DS460" s="53"/>
      <c r="DU460" s="37"/>
      <c r="DV460" s="132"/>
      <c r="DW460" s="61"/>
      <c r="DX460" s="134"/>
      <c r="DY460" s="61"/>
      <c r="EA460" s="67"/>
      <c r="EC460" s="61"/>
      <c r="EE460" s="50"/>
      <c r="EF460" s="51"/>
      <c r="EG460" s="52"/>
      <c r="EI460" s="70"/>
      <c r="EJ460" s="51"/>
      <c r="EM460" s="7"/>
      <c r="EN460" s="7"/>
      <c r="EO460" s="7"/>
      <c r="EP460" s="53"/>
      <c r="ER460" s="37"/>
      <c r="ES460" s="132"/>
      <c r="ET460" s="61"/>
      <c r="EU460" s="134"/>
      <c r="EV460" s="61"/>
      <c r="EX460" s="67"/>
      <c r="EZ460" s="61"/>
      <c r="FB460" s="50"/>
      <c r="FC460" s="51"/>
      <c r="FD460" s="52"/>
      <c r="FF460" s="70"/>
      <c r="FG460" s="51"/>
      <c r="FJ460" s="7"/>
      <c r="FK460" s="7"/>
      <c r="FL460" s="7"/>
      <c r="FM460" s="53"/>
      <c r="FO460" s="37"/>
      <c r="FP460" s="132"/>
      <c r="FQ460" s="134"/>
      <c r="FS460" s="67"/>
      <c r="FU460" s="61"/>
      <c r="FY460" s="7"/>
      <c r="FZ460" s="7"/>
      <c r="GA460" s="7"/>
      <c r="GB460" s="53"/>
      <c r="GD460" s="37"/>
      <c r="GF460" s="67"/>
      <c r="GH460" s="61"/>
      <c r="GJ460" s="50"/>
      <c r="GK460" s="51"/>
      <c r="GL460" s="52"/>
      <c r="GN460" s="70"/>
      <c r="GO460" s="51"/>
      <c r="GP460" s="125"/>
      <c r="GQ460" s="51"/>
      <c r="HE460" s="53"/>
    </row>
    <row r="461" spans="1:213" x14ac:dyDescent="0.25">
      <c r="A461" s="6">
        <v>90012191</v>
      </c>
      <c r="B461" s="6" t="s">
        <v>494</v>
      </c>
      <c r="C461" s="7"/>
      <c r="D461" s="7"/>
      <c r="E461" s="7"/>
      <c r="F461" s="53">
        <v>5793189</v>
      </c>
      <c r="H461" s="37"/>
      <c r="I461" s="132"/>
      <c r="J461" s="61"/>
      <c r="K461" s="134"/>
      <c r="L461" s="134"/>
      <c r="M461" s="190"/>
      <c r="O461" s="67"/>
      <c r="Q461" s="61"/>
      <c r="S461" s="50"/>
      <c r="T461" s="51"/>
      <c r="U461" s="52">
        <v>0</v>
      </c>
      <c r="W461" s="50">
        <v>5793189</v>
      </c>
      <c r="X461" s="52">
        <f t="shared" si="261"/>
        <v>482765.75</v>
      </c>
      <c r="Y461" s="51"/>
      <c r="AB461" s="7"/>
      <c r="AC461" s="7"/>
      <c r="AD461" s="7"/>
      <c r="AE461" s="53"/>
      <c r="AG461" s="37"/>
      <c r="AH461" s="132"/>
      <c r="AI461" s="61"/>
      <c r="AJ461" s="134"/>
      <c r="AK461" s="61"/>
      <c r="AM461" s="67"/>
      <c r="AO461" s="61"/>
      <c r="AQ461" s="50"/>
      <c r="AR461" s="51"/>
      <c r="AS461" s="52"/>
      <c r="AU461" s="70"/>
      <c r="AV461" s="51"/>
      <c r="AY461" s="7"/>
      <c r="AZ461" s="7"/>
      <c r="BA461" s="7"/>
      <c r="BB461" s="53"/>
      <c r="BD461" s="37"/>
      <c r="BE461" s="132"/>
      <c r="BF461" s="61"/>
      <c r="BG461" s="134"/>
      <c r="BH461" s="61"/>
      <c r="BJ461" s="67"/>
      <c r="BL461" s="61"/>
      <c r="BN461" s="50"/>
      <c r="BO461" s="51"/>
      <c r="BP461" s="52"/>
      <c r="BR461" s="70"/>
      <c r="BS461" s="51"/>
      <c r="BV461" s="7"/>
      <c r="BW461" s="7"/>
      <c r="BX461" s="7"/>
      <c r="BY461" s="53"/>
      <c r="CA461" s="37"/>
      <c r="CB461" s="132"/>
      <c r="CC461" s="61"/>
      <c r="CD461" s="134"/>
      <c r="CE461" s="61"/>
      <c r="CG461" s="67"/>
      <c r="CI461" s="61"/>
      <c r="CK461" s="50"/>
      <c r="CL461" s="51"/>
      <c r="CM461" s="52"/>
      <c r="CO461" s="70"/>
      <c r="CP461" s="51"/>
      <c r="CS461" s="7"/>
      <c r="CT461" s="7"/>
      <c r="CU461" s="7"/>
      <c r="CV461" s="53"/>
      <c r="CX461" s="37"/>
      <c r="CY461" s="132"/>
      <c r="CZ461" s="61"/>
      <c r="DA461" s="134"/>
      <c r="DB461" s="61"/>
      <c r="DD461" s="67"/>
      <c r="DF461" s="61"/>
      <c r="DH461" s="50"/>
      <c r="DI461" s="51"/>
      <c r="DJ461" s="52"/>
      <c r="DL461" s="70"/>
      <c r="DM461" s="51"/>
      <c r="DP461" s="7"/>
      <c r="DQ461" s="7"/>
      <c r="DR461" s="7"/>
      <c r="DS461" s="53"/>
      <c r="DU461" s="37"/>
      <c r="DV461" s="132"/>
      <c r="DW461" s="61"/>
      <c r="DX461" s="134"/>
      <c r="DY461" s="61"/>
      <c r="EA461" s="67"/>
      <c r="EC461" s="61"/>
      <c r="EE461" s="50"/>
      <c r="EF461" s="51"/>
      <c r="EG461" s="52"/>
      <c r="EI461" s="70"/>
      <c r="EJ461" s="51"/>
      <c r="EM461" s="7"/>
      <c r="EN461" s="7"/>
      <c r="EO461" s="7"/>
      <c r="EP461" s="53"/>
      <c r="ER461" s="37"/>
      <c r="ES461" s="132"/>
      <c r="ET461" s="61"/>
      <c r="EU461" s="134"/>
      <c r="EV461" s="61"/>
      <c r="EX461" s="67"/>
      <c r="EZ461" s="61"/>
      <c r="FB461" s="50"/>
      <c r="FC461" s="51"/>
      <c r="FD461" s="52"/>
      <c r="FF461" s="70"/>
      <c r="FG461" s="51"/>
      <c r="FJ461" s="7"/>
      <c r="FK461" s="7"/>
      <c r="FL461" s="7"/>
      <c r="FM461" s="53"/>
      <c r="FO461" s="37"/>
      <c r="FP461" s="132"/>
      <c r="FQ461" s="134"/>
      <c r="FS461" s="67"/>
      <c r="FU461" s="61"/>
      <c r="FY461" s="7"/>
      <c r="FZ461" s="7"/>
      <c r="GA461" s="7"/>
      <c r="GB461" s="53"/>
      <c r="GD461" s="37"/>
      <c r="GF461" s="67"/>
      <c r="GH461" s="61"/>
      <c r="GJ461" s="50"/>
      <c r="GK461" s="51"/>
      <c r="GL461" s="52"/>
      <c r="GN461" s="70"/>
      <c r="GO461" s="51"/>
      <c r="GP461" s="125"/>
      <c r="GQ461" s="51"/>
      <c r="HE461" s="53"/>
    </row>
    <row r="462" spans="1:213" x14ac:dyDescent="0.25">
      <c r="A462" s="6">
        <v>90016481</v>
      </c>
      <c r="B462" s="6" t="s">
        <v>495</v>
      </c>
      <c r="C462" s="7"/>
      <c r="D462" s="7"/>
      <c r="E462" s="7"/>
      <c r="F462" s="53">
        <v>843122</v>
      </c>
      <c r="H462" s="37"/>
      <c r="I462" s="132"/>
      <c r="J462" s="61"/>
      <c r="K462" s="134"/>
      <c r="L462" s="134"/>
      <c r="M462" s="190"/>
      <c r="O462" s="67"/>
      <c r="Q462" s="61"/>
      <c r="S462" s="50"/>
      <c r="T462" s="51"/>
      <c r="U462" s="52">
        <v>0</v>
      </c>
      <c r="W462" s="50">
        <v>843122</v>
      </c>
      <c r="X462" s="52">
        <f t="shared" si="261"/>
        <v>70260.166666666672</v>
      </c>
      <c r="Y462" s="51"/>
      <c r="AB462" s="7"/>
      <c r="AC462" s="7"/>
      <c r="AD462" s="7"/>
      <c r="AE462" s="53"/>
      <c r="AG462" s="37"/>
      <c r="AH462" s="132"/>
      <c r="AI462" s="61"/>
      <c r="AJ462" s="134"/>
      <c r="AK462" s="61"/>
      <c r="AM462" s="67"/>
      <c r="AO462" s="61"/>
      <c r="AQ462" s="50"/>
      <c r="AR462" s="51"/>
      <c r="AS462" s="52"/>
      <c r="AU462" s="70"/>
      <c r="AV462" s="51"/>
      <c r="AY462" s="7"/>
      <c r="AZ462" s="7"/>
      <c r="BA462" s="7"/>
      <c r="BB462" s="53"/>
      <c r="BD462" s="37"/>
      <c r="BE462" s="132"/>
      <c r="BF462" s="61"/>
      <c r="BG462" s="134"/>
      <c r="BH462" s="61"/>
      <c r="BJ462" s="67"/>
      <c r="BL462" s="61"/>
      <c r="BN462" s="50"/>
      <c r="BO462" s="51"/>
      <c r="BP462" s="52"/>
      <c r="BR462" s="70"/>
      <c r="BS462" s="51"/>
      <c r="BV462" s="7"/>
      <c r="BW462" s="7"/>
      <c r="BX462" s="7"/>
      <c r="BY462" s="53"/>
      <c r="CA462" s="37"/>
      <c r="CB462" s="132"/>
      <c r="CC462" s="61"/>
      <c r="CD462" s="134"/>
      <c r="CE462" s="61"/>
      <c r="CG462" s="67"/>
      <c r="CI462" s="61"/>
      <c r="CK462" s="50"/>
      <c r="CL462" s="51"/>
      <c r="CM462" s="52"/>
      <c r="CO462" s="70"/>
      <c r="CP462" s="51"/>
      <c r="CS462" s="7"/>
      <c r="CT462" s="7"/>
      <c r="CU462" s="7"/>
      <c r="CV462" s="53"/>
      <c r="CX462" s="37"/>
      <c r="CY462" s="132"/>
      <c r="CZ462" s="61"/>
      <c r="DA462" s="134"/>
      <c r="DB462" s="61"/>
      <c r="DD462" s="67"/>
      <c r="DF462" s="61"/>
      <c r="DH462" s="50"/>
      <c r="DI462" s="51"/>
      <c r="DJ462" s="52"/>
      <c r="DL462" s="70"/>
      <c r="DM462" s="51"/>
      <c r="DP462" s="7"/>
      <c r="DQ462" s="7"/>
      <c r="DR462" s="7"/>
      <c r="DS462" s="53"/>
      <c r="DU462" s="37"/>
      <c r="DV462" s="132"/>
      <c r="DW462" s="61"/>
      <c r="DX462" s="134"/>
      <c r="DY462" s="61"/>
      <c r="EA462" s="67"/>
      <c r="EC462" s="61"/>
      <c r="EE462" s="50"/>
      <c r="EF462" s="51"/>
      <c r="EG462" s="52"/>
      <c r="EI462" s="70"/>
      <c r="EJ462" s="51"/>
      <c r="EM462" s="7"/>
      <c r="EN462" s="7"/>
      <c r="EO462" s="7"/>
      <c r="EP462" s="53"/>
      <c r="ER462" s="37"/>
      <c r="ES462" s="132"/>
      <c r="ET462" s="61"/>
      <c r="EU462" s="134"/>
      <c r="EV462" s="61"/>
      <c r="EX462" s="67"/>
      <c r="EZ462" s="61"/>
      <c r="FB462" s="50"/>
      <c r="FC462" s="51"/>
      <c r="FD462" s="52"/>
      <c r="FF462" s="70"/>
      <c r="FG462" s="51"/>
      <c r="FJ462" s="7"/>
      <c r="FK462" s="7"/>
      <c r="FL462" s="7"/>
      <c r="FM462" s="53"/>
      <c r="FO462" s="37"/>
      <c r="FP462" s="132"/>
      <c r="FQ462" s="134"/>
      <c r="FS462" s="67"/>
      <c r="FU462" s="61"/>
      <c r="FY462" s="7"/>
      <c r="FZ462" s="7"/>
      <c r="GA462" s="7"/>
      <c r="GB462" s="53"/>
      <c r="GD462" s="37"/>
      <c r="GF462" s="67"/>
      <c r="GH462" s="61"/>
      <c r="GJ462" s="50"/>
      <c r="GK462" s="51"/>
      <c r="GL462" s="52"/>
      <c r="GN462" s="70"/>
      <c r="GO462" s="51"/>
      <c r="GP462" s="125"/>
      <c r="GQ462" s="51"/>
      <c r="HE462" s="53"/>
    </row>
    <row r="463" spans="1:213" x14ac:dyDescent="0.25">
      <c r="A463" s="6">
        <v>90011651</v>
      </c>
      <c r="B463" s="6" t="s">
        <v>496</v>
      </c>
      <c r="C463" s="7"/>
      <c r="D463" s="7"/>
      <c r="E463" s="7"/>
      <c r="F463" s="53">
        <v>881110</v>
      </c>
      <c r="H463" s="37"/>
      <c r="I463" s="132"/>
      <c r="J463" s="61"/>
      <c r="K463" s="134"/>
      <c r="L463" s="134"/>
      <c r="M463" s="190"/>
      <c r="O463" s="67"/>
      <c r="Q463" s="61"/>
      <c r="S463" s="50"/>
      <c r="T463" s="51"/>
      <c r="U463" s="52">
        <v>0</v>
      </c>
      <c r="W463" s="50">
        <v>881110</v>
      </c>
      <c r="X463" s="52">
        <f t="shared" si="261"/>
        <v>73425.833333333328</v>
      </c>
      <c r="Y463" s="51"/>
      <c r="AB463" s="7"/>
      <c r="AC463" s="7"/>
      <c r="AD463" s="7"/>
      <c r="AE463" s="53"/>
      <c r="AG463" s="37"/>
      <c r="AH463" s="132"/>
      <c r="AI463" s="61"/>
      <c r="AJ463" s="134"/>
      <c r="AK463" s="61"/>
      <c r="AM463" s="67"/>
      <c r="AO463" s="61"/>
      <c r="AQ463" s="50"/>
      <c r="AR463" s="51"/>
      <c r="AS463" s="52"/>
      <c r="AU463" s="70"/>
      <c r="AV463" s="51"/>
      <c r="AY463" s="7"/>
      <c r="AZ463" s="7"/>
      <c r="BA463" s="7"/>
      <c r="BB463" s="53"/>
      <c r="BD463" s="37"/>
      <c r="BE463" s="132"/>
      <c r="BF463" s="61"/>
      <c r="BG463" s="134"/>
      <c r="BH463" s="61"/>
      <c r="BJ463" s="67"/>
      <c r="BL463" s="61"/>
      <c r="BN463" s="50"/>
      <c r="BO463" s="51"/>
      <c r="BP463" s="52"/>
      <c r="BR463" s="70"/>
      <c r="BS463" s="51"/>
      <c r="BV463" s="7"/>
      <c r="BW463" s="7"/>
      <c r="BX463" s="7"/>
      <c r="BY463" s="53"/>
      <c r="CA463" s="37"/>
      <c r="CB463" s="132"/>
      <c r="CC463" s="61"/>
      <c r="CD463" s="134"/>
      <c r="CE463" s="61"/>
      <c r="CG463" s="67"/>
      <c r="CI463" s="61"/>
      <c r="CK463" s="50"/>
      <c r="CL463" s="51"/>
      <c r="CM463" s="52"/>
      <c r="CO463" s="70"/>
      <c r="CP463" s="51"/>
      <c r="CS463" s="7"/>
      <c r="CT463" s="7"/>
      <c r="CU463" s="7"/>
      <c r="CV463" s="53"/>
      <c r="CX463" s="37"/>
      <c r="CY463" s="132"/>
      <c r="CZ463" s="61"/>
      <c r="DA463" s="134"/>
      <c r="DB463" s="61"/>
      <c r="DD463" s="67"/>
      <c r="DF463" s="61"/>
      <c r="DH463" s="50"/>
      <c r="DI463" s="51"/>
      <c r="DJ463" s="52"/>
      <c r="DL463" s="70"/>
      <c r="DM463" s="51"/>
      <c r="DP463" s="7"/>
      <c r="DQ463" s="7"/>
      <c r="DR463" s="7"/>
      <c r="DS463" s="53"/>
      <c r="DU463" s="37"/>
      <c r="DV463" s="132"/>
      <c r="DW463" s="61"/>
      <c r="DX463" s="134"/>
      <c r="DY463" s="61"/>
      <c r="EA463" s="67"/>
      <c r="EC463" s="61"/>
      <c r="EE463" s="50"/>
      <c r="EF463" s="51"/>
      <c r="EG463" s="52"/>
      <c r="EI463" s="70"/>
      <c r="EJ463" s="51"/>
      <c r="EM463" s="7"/>
      <c r="EN463" s="7"/>
      <c r="EO463" s="7"/>
      <c r="EP463" s="53"/>
      <c r="ER463" s="37"/>
      <c r="ES463" s="132"/>
      <c r="ET463" s="61"/>
      <c r="EU463" s="134"/>
      <c r="EV463" s="61"/>
      <c r="EX463" s="67"/>
      <c r="EZ463" s="61"/>
      <c r="FB463" s="50"/>
      <c r="FC463" s="51"/>
      <c r="FD463" s="52"/>
      <c r="FF463" s="70"/>
      <c r="FG463" s="51"/>
      <c r="FJ463" s="7"/>
      <c r="FK463" s="7"/>
      <c r="FL463" s="7"/>
      <c r="FM463" s="53"/>
      <c r="FO463" s="37"/>
      <c r="FP463" s="132"/>
      <c r="FQ463" s="134"/>
      <c r="FS463" s="67"/>
      <c r="FU463" s="61"/>
      <c r="FY463" s="7"/>
      <c r="FZ463" s="7"/>
      <c r="GA463" s="7"/>
      <c r="GB463" s="53"/>
      <c r="GD463" s="37"/>
      <c r="GF463" s="67"/>
      <c r="GH463" s="61"/>
      <c r="GJ463" s="50"/>
      <c r="GK463" s="51"/>
      <c r="GL463" s="52"/>
      <c r="GN463" s="70"/>
      <c r="GO463" s="51"/>
      <c r="GP463" s="125"/>
      <c r="GQ463" s="51"/>
      <c r="HE463" s="53"/>
    </row>
    <row r="464" spans="1:213" x14ac:dyDescent="0.25">
      <c r="A464" s="6">
        <v>90031856</v>
      </c>
      <c r="B464" s="6" t="s">
        <v>780</v>
      </c>
      <c r="C464" s="7"/>
      <c r="D464" s="7"/>
      <c r="E464" s="7"/>
      <c r="F464" s="53">
        <v>24125679</v>
      </c>
      <c r="H464" s="37"/>
      <c r="I464" s="132"/>
      <c r="J464" s="61"/>
      <c r="K464" s="134"/>
      <c r="L464" s="134"/>
      <c r="M464" s="190"/>
      <c r="O464" s="67"/>
      <c r="Q464" s="61"/>
      <c r="S464" s="50"/>
      <c r="T464" s="51"/>
      <c r="U464" s="52">
        <v>0</v>
      </c>
      <c r="W464" s="50">
        <v>24125679</v>
      </c>
      <c r="X464" s="52">
        <f t="shared" ref="X464:X527" si="262">W464/12</f>
        <v>2010473.25</v>
      </c>
      <c r="Y464" s="51"/>
      <c r="AB464" s="7"/>
      <c r="AC464" s="7"/>
      <c r="AD464" s="7"/>
      <c r="AE464" s="53"/>
      <c r="AG464" s="37"/>
      <c r="AH464" s="132"/>
      <c r="AI464" s="61"/>
      <c r="AJ464" s="134"/>
      <c r="AK464" s="61"/>
      <c r="AM464" s="67"/>
      <c r="AO464" s="61"/>
      <c r="AQ464" s="50"/>
      <c r="AR464" s="51"/>
      <c r="AS464" s="52"/>
      <c r="AU464" s="70"/>
      <c r="AV464" s="51"/>
      <c r="AY464" s="7"/>
      <c r="AZ464" s="7"/>
      <c r="BA464" s="7"/>
      <c r="BB464" s="53"/>
      <c r="BD464" s="37"/>
      <c r="BE464" s="132"/>
      <c r="BF464" s="61"/>
      <c r="BG464" s="134"/>
      <c r="BH464" s="61"/>
      <c r="BJ464" s="67"/>
      <c r="BL464" s="61"/>
      <c r="BN464" s="50"/>
      <c r="BO464" s="51"/>
      <c r="BP464" s="52"/>
      <c r="BR464" s="70"/>
      <c r="BS464" s="51"/>
      <c r="BV464" s="7"/>
      <c r="BW464" s="7"/>
      <c r="BX464" s="7"/>
      <c r="BY464" s="53"/>
      <c r="CA464" s="37"/>
      <c r="CB464" s="132"/>
      <c r="CC464" s="61"/>
      <c r="CD464" s="134"/>
      <c r="CE464" s="61"/>
      <c r="CG464" s="67"/>
      <c r="CI464" s="61"/>
      <c r="CK464" s="50"/>
      <c r="CL464" s="51"/>
      <c r="CM464" s="52"/>
      <c r="CO464" s="70"/>
      <c r="CP464" s="51"/>
      <c r="CS464" s="7"/>
      <c r="CT464" s="7"/>
      <c r="CU464" s="7"/>
      <c r="CV464" s="53"/>
      <c r="CX464" s="37"/>
      <c r="CY464" s="132"/>
      <c r="CZ464" s="61"/>
      <c r="DA464" s="134"/>
      <c r="DB464" s="61"/>
      <c r="DD464" s="67"/>
      <c r="DF464" s="61"/>
      <c r="DH464" s="50"/>
      <c r="DI464" s="51"/>
      <c r="DJ464" s="52"/>
      <c r="DL464" s="70"/>
      <c r="DM464" s="51"/>
      <c r="DP464" s="7"/>
      <c r="DQ464" s="7"/>
      <c r="DR464" s="7"/>
      <c r="DS464" s="53"/>
      <c r="DU464" s="37"/>
      <c r="DV464" s="132"/>
      <c r="DW464" s="61"/>
      <c r="DX464" s="134"/>
      <c r="DY464" s="61"/>
      <c r="EA464" s="67"/>
      <c r="EC464" s="61"/>
      <c r="EE464" s="50"/>
      <c r="EF464" s="51"/>
      <c r="EG464" s="52"/>
      <c r="EI464" s="70"/>
      <c r="EJ464" s="51"/>
      <c r="EM464" s="7"/>
      <c r="EN464" s="7"/>
      <c r="EO464" s="7"/>
      <c r="EP464" s="53"/>
      <c r="ER464" s="37"/>
      <c r="ES464" s="132"/>
      <c r="ET464" s="61"/>
      <c r="EU464" s="134"/>
      <c r="EV464" s="61"/>
      <c r="EX464" s="67"/>
      <c r="EZ464" s="61"/>
      <c r="FB464" s="50"/>
      <c r="FC464" s="51"/>
      <c r="FD464" s="52"/>
      <c r="FF464" s="70"/>
      <c r="FG464" s="51"/>
      <c r="FJ464" s="7"/>
      <c r="FK464" s="7"/>
      <c r="FL464" s="7"/>
      <c r="FM464" s="53"/>
      <c r="FO464" s="37"/>
      <c r="FP464" s="132"/>
      <c r="FQ464" s="134"/>
      <c r="FS464" s="67"/>
      <c r="FU464" s="61"/>
      <c r="FY464" s="7"/>
      <c r="FZ464" s="7"/>
      <c r="GA464" s="7"/>
      <c r="GB464" s="53"/>
      <c r="GD464" s="37"/>
      <c r="GF464" s="67"/>
      <c r="GH464" s="61"/>
      <c r="GJ464" s="50"/>
      <c r="GK464" s="51"/>
      <c r="GL464" s="52"/>
      <c r="GN464" s="70"/>
      <c r="GO464" s="51"/>
      <c r="GP464" s="125"/>
      <c r="GQ464" s="51"/>
      <c r="HE464" s="53"/>
    </row>
    <row r="465" spans="1:213" x14ac:dyDescent="0.25">
      <c r="A465" s="6">
        <v>90051331</v>
      </c>
      <c r="B465" s="6" t="s">
        <v>497</v>
      </c>
      <c r="C465" s="7"/>
      <c r="D465" s="7"/>
      <c r="E465" s="7"/>
      <c r="F465" s="53">
        <v>65044</v>
      </c>
      <c r="H465" s="37"/>
      <c r="I465" s="132"/>
      <c r="J465" s="61"/>
      <c r="K465" s="134"/>
      <c r="L465" s="134"/>
      <c r="M465" s="190"/>
      <c r="O465" s="67"/>
      <c r="Q465" s="61"/>
      <c r="S465" s="50"/>
      <c r="T465" s="51"/>
      <c r="U465" s="52">
        <v>0</v>
      </c>
      <c r="W465" s="50">
        <v>65044</v>
      </c>
      <c r="X465" s="52">
        <f t="shared" si="262"/>
        <v>5420.333333333333</v>
      </c>
      <c r="Y465" s="51"/>
      <c r="AB465" s="7"/>
      <c r="AC465" s="7"/>
      <c r="AD465" s="7"/>
      <c r="AE465" s="53"/>
      <c r="AG465" s="37"/>
      <c r="AH465" s="132"/>
      <c r="AI465" s="61"/>
      <c r="AJ465" s="134"/>
      <c r="AK465" s="61"/>
      <c r="AM465" s="67"/>
      <c r="AO465" s="61"/>
      <c r="AQ465" s="50"/>
      <c r="AR465" s="51"/>
      <c r="AS465" s="52"/>
      <c r="AU465" s="70"/>
      <c r="AV465" s="51"/>
      <c r="AY465" s="7"/>
      <c r="AZ465" s="7"/>
      <c r="BA465" s="7"/>
      <c r="BB465" s="53"/>
      <c r="BD465" s="37"/>
      <c r="BE465" s="132"/>
      <c r="BF465" s="61"/>
      <c r="BG465" s="134"/>
      <c r="BH465" s="61"/>
      <c r="BJ465" s="67"/>
      <c r="BL465" s="61"/>
      <c r="BN465" s="50"/>
      <c r="BO465" s="51"/>
      <c r="BP465" s="52"/>
      <c r="BR465" s="70"/>
      <c r="BS465" s="51"/>
      <c r="BV465" s="7"/>
      <c r="BW465" s="7"/>
      <c r="BX465" s="7"/>
      <c r="BY465" s="53"/>
      <c r="CA465" s="37"/>
      <c r="CB465" s="132"/>
      <c r="CC465" s="61"/>
      <c r="CD465" s="134"/>
      <c r="CE465" s="61"/>
      <c r="CG465" s="67"/>
      <c r="CI465" s="61"/>
      <c r="CK465" s="50"/>
      <c r="CL465" s="51"/>
      <c r="CM465" s="52"/>
      <c r="CO465" s="70"/>
      <c r="CP465" s="51"/>
      <c r="CS465" s="7"/>
      <c r="CT465" s="7"/>
      <c r="CU465" s="7"/>
      <c r="CV465" s="53"/>
      <c r="CX465" s="37"/>
      <c r="CY465" s="132"/>
      <c r="CZ465" s="61"/>
      <c r="DA465" s="134"/>
      <c r="DB465" s="61"/>
      <c r="DD465" s="67"/>
      <c r="DF465" s="61"/>
      <c r="DH465" s="50"/>
      <c r="DI465" s="51"/>
      <c r="DJ465" s="52"/>
      <c r="DL465" s="70"/>
      <c r="DM465" s="51"/>
      <c r="DP465" s="7"/>
      <c r="DQ465" s="7"/>
      <c r="DR465" s="7"/>
      <c r="DS465" s="53"/>
      <c r="DU465" s="37"/>
      <c r="DV465" s="132"/>
      <c r="DW465" s="61"/>
      <c r="DX465" s="134"/>
      <c r="DY465" s="61"/>
      <c r="EA465" s="67"/>
      <c r="EC465" s="61"/>
      <c r="EE465" s="50"/>
      <c r="EF465" s="51"/>
      <c r="EG465" s="52"/>
      <c r="EI465" s="70"/>
      <c r="EJ465" s="51"/>
      <c r="EM465" s="7"/>
      <c r="EN465" s="7"/>
      <c r="EO465" s="7"/>
      <c r="EP465" s="53"/>
      <c r="ER465" s="37"/>
      <c r="ES465" s="132"/>
      <c r="ET465" s="61"/>
      <c r="EU465" s="134"/>
      <c r="EV465" s="61"/>
      <c r="EX465" s="67"/>
      <c r="EZ465" s="61"/>
      <c r="FB465" s="50"/>
      <c r="FC465" s="51"/>
      <c r="FD465" s="52"/>
      <c r="FF465" s="70"/>
      <c r="FG465" s="51"/>
      <c r="FJ465" s="7"/>
      <c r="FK465" s="7"/>
      <c r="FL465" s="7"/>
      <c r="FM465" s="53"/>
      <c r="FO465" s="37"/>
      <c r="FP465" s="132"/>
      <c r="FQ465" s="134"/>
      <c r="FS465" s="67"/>
      <c r="FU465" s="61"/>
      <c r="FY465" s="7"/>
      <c r="FZ465" s="7"/>
      <c r="GA465" s="7"/>
      <c r="GB465" s="53"/>
      <c r="GD465" s="37"/>
      <c r="GF465" s="67"/>
      <c r="GH465" s="61"/>
      <c r="GJ465" s="50"/>
      <c r="GK465" s="51"/>
      <c r="GL465" s="52"/>
      <c r="GN465" s="70"/>
      <c r="GO465" s="51"/>
      <c r="GP465" s="125"/>
      <c r="GQ465" s="51"/>
      <c r="HE465" s="53"/>
    </row>
    <row r="466" spans="1:213" x14ac:dyDescent="0.25">
      <c r="A466" s="6">
        <v>90019211</v>
      </c>
      <c r="B466" s="6" t="s">
        <v>498</v>
      </c>
      <c r="C466" s="7"/>
      <c r="D466" s="7"/>
      <c r="E466" s="7"/>
      <c r="F466" s="53">
        <v>902903</v>
      </c>
      <c r="H466" s="37"/>
      <c r="I466" s="132"/>
      <c r="J466" s="61"/>
      <c r="K466" s="134"/>
      <c r="L466" s="134"/>
      <c r="M466" s="190"/>
      <c r="O466" s="67"/>
      <c r="Q466" s="61"/>
      <c r="S466" s="50"/>
      <c r="T466" s="51"/>
      <c r="U466" s="52">
        <v>0</v>
      </c>
      <c r="W466" s="50">
        <v>902903</v>
      </c>
      <c r="X466" s="52">
        <f t="shared" si="262"/>
        <v>75241.916666666672</v>
      </c>
      <c r="Y466" s="51"/>
      <c r="AB466" s="7"/>
      <c r="AC466" s="7"/>
      <c r="AD466" s="7"/>
      <c r="AE466" s="53"/>
      <c r="AG466" s="37"/>
      <c r="AH466" s="132"/>
      <c r="AI466" s="61"/>
      <c r="AJ466" s="134"/>
      <c r="AK466" s="61"/>
      <c r="AM466" s="67"/>
      <c r="AO466" s="61"/>
      <c r="AQ466" s="50"/>
      <c r="AR466" s="51"/>
      <c r="AS466" s="52"/>
      <c r="AU466" s="70"/>
      <c r="AV466" s="51"/>
      <c r="AY466" s="7"/>
      <c r="AZ466" s="7"/>
      <c r="BA466" s="7"/>
      <c r="BB466" s="53"/>
      <c r="BD466" s="37"/>
      <c r="BE466" s="132"/>
      <c r="BF466" s="61"/>
      <c r="BG466" s="134"/>
      <c r="BH466" s="61"/>
      <c r="BJ466" s="67"/>
      <c r="BL466" s="61"/>
      <c r="BN466" s="50"/>
      <c r="BO466" s="51"/>
      <c r="BP466" s="52"/>
      <c r="BR466" s="70"/>
      <c r="BS466" s="51"/>
      <c r="BV466" s="7"/>
      <c r="BW466" s="7"/>
      <c r="BX466" s="7"/>
      <c r="BY466" s="53"/>
      <c r="CA466" s="37"/>
      <c r="CB466" s="132"/>
      <c r="CC466" s="61"/>
      <c r="CD466" s="134"/>
      <c r="CE466" s="61"/>
      <c r="CG466" s="67"/>
      <c r="CI466" s="61"/>
      <c r="CK466" s="50"/>
      <c r="CL466" s="51"/>
      <c r="CM466" s="52"/>
      <c r="CO466" s="70"/>
      <c r="CP466" s="51"/>
      <c r="CS466" s="7"/>
      <c r="CT466" s="7"/>
      <c r="CU466" s="7"/>
      <c r="CV466" s="53"/>
      <c r="CX466" s="37"/>
      <c r="CY466" s="132"/>
      <c r="CZ466" s="61"/>
      <c r="DA466" s="134"/>
      <c r="DB466" s="61"/>
      <c r="DD466" s="67"/>
      <c r="DF466" s="61"/>
      <c r="DH466" s="50"/>
      <c r="DI466" s="51"/>
      <c r="DJ466" s="52"/>
      <c r="DL466" s="70"/>
      <c r="DM466" s="51"/>
      <c r="DP466" s="7"/>
      <c r="DQ466" s="7"/>
      <c r="DR466" s="7"/>
      <c r="DS466" s="53"/>
      <c r="DU466" s="37"/>
      <c r="DV466" s="132"/>
      <c r="DW466" s="61"/>
      <c r="DX466" s="134"/>
      <c r="DY466" s="61"/>
      <c r="EA466" s="67"/>
      <c r="EC466" s="61"/>
      <c r="EE466" s="50"/>
      <c r="EF466" s="51"/>
      <c r="EG466" s="52"/>
      <c r="EI466" s="70"/>
      <c r="EJ466" s="51"/>
      <c r="EM466" s="7"/>
      <c r="EN466" s="7"/>
      <c r="EO466" s="7"/>
      <c r="EP466" s="53"/>
      <c r="ER466" s="37"/>
      <c r="ES466" s="132"/>
      <c r="ET466" s="61"/>
      <c r="EU466" s="134"/>
      <c r="EV466" s="61"/>
      <c r="EX466" s="67"/>
      <c r="EZ466" s="61"/>
      <c r="FB466" s="50"/>
      <c r="FC466" s="51"/>
      <c r="FD466" s="52"/>
      <c r="FF466" s="70"/>
      <c r="FG466" s="51"/>
      <c r="FJ466" s="7"/>
      <c r="FK466" s="7"/>
      <c r="FL466" s="7"/>
      <c r="FM466" s="53"/>
      <c r="FO466" s="37"/>
      <c r="FP466" s="132"/>
      <c r="FQ466" s="134"/>
      <c r="FS466" s="67"/>
      <c r="FU466" s="61"/>
      <c r="FY466" s="7"/>
      <c r="FZ466" s="7"/>
      <c r="GA466" s="7"/>
      <c r="GB466" s="53"/>
      <c r="GD466" s="37"/>
      <c r="GF466" s="67"/>
      <c r="GH466" s="61"/>
      <c r="GJ466" s="50"/>
      <c r="GK466" s="51"/>
      <c r="GL466" s="52"/>
      <c r="GN466" s="70"/>
      <c r="GO466" s="51"/>
      <c r="GP466" s="125"/>
      <c r="GQ466" s="51"/>
      <c r="HE466" s="53"/>
    </row>
    <row r="467" spans="1:213" x14ac:dyDescent="0.25">
      <c r="A467" s="6">
        <v>90051271</v>
      </c>
      <c r="B467" s="6" t="s">
        <v>499</v>
      </c>
      <c r="C467" s="7"/>
      <c r="D467" s="7"/>
      <c r="E467" s="7"/>
      <c r="F467" s="53">
        <v>205159</v>
      </c>
      <c r="H467" s="37"/>
      <c r="I467" s="132"/>
      <c r="J467" s="61"/>
      <c r="K467" s="134"/>
      <c r="L467" s="134"/>
      <c r="M467" s="190"/>
      <c r="O467" s="67"/>
      <c r="Q467" s="61"/>
      <c r="S467" s="50"/>
      <c r="T467" s="51"/>
      <c r="U467" s="52">
        <v>0</v>
      </c>
      <c r="W467" s="50">
        <v>205159</v>
      </c>
      <c r="X467" s="52">
        <f t="shared" si="262"/>
        <v>17096.583333333332</v>
      </c>
      <c r="Y467" s="51"/>
      <c r="AB467" s="7"/>
      <c r="AC467" s="7"/>
      <c r="AD467" s="7"/>
      <c r="AE467" s="53"/>
      <c r="AG467" s="37"/>
      <c r="AH467" s="132"/>
      <c r="AI467" s="61"/>
      <c r="AJ467" s="134"/>
      <c r="AK467" s="61"/>
      <c r="AM467" s="67"/>
      <c r="AO467" s="61"/>
      <c r="AQ467" s="50"/>
      <c r="AR467" s="51"/>
      <c r="AS467" s="52"/>
      <c r="AU467" s="70"/>
      <c r="AV467" s="51"/>
      <c r="AY467" s="7"/>
      <c r="AZ467" s="7"/>
      <c r="BA467" s="7"/>
      <c r="BB467" s="53"/>
      <c r="BD467" s="37"/>
      <c r="BE467" s="132"/>
      <c r="BF467" s="61"/>
      <c r="BG467" s="134"/>
      <c r="BH467" s="61"/>
      <c r="BJ467" s="67"/>
      <c r="BL467" s="61"/>
      <c r="BN467" s="50"/>
      <c r="BO467" s="51"/>
      <c r="BP467" s="52"/>
      <c r="BR467" s="70"/>
      <c r="BS467" s="51"/>
      <c r="BV467" s="7"/>
      <c r="BW467" s="7"/>
      <c r="BX467" s="7"/>
      <c r="BY467" s="53"/>
      <c r="CA467" s="37"/>
      <c r="CB467" s="132"/>
      <c r="CC467" s="61"/>
      <c r="CD467" s="134"/>
      <c r="CE467" s="61"/>
      <c r="CG467" s="67"/>
      <c r="CI467" s="61"/>
      <c r="CK467" s="50"/>
      <c r="CL467" s="51"/>
      <c r="CM467" s="52"/>
      <c r="CO467" s="70"/>
      <c r="CP467" s="51"/>
      <c r="CS467" s="7"/>
      <c r="CT467" s="7"/>
      <c r="CU467" s="7"/>
      <c r="CV467" s="53"/>
      <c r="CX467" s="37"/>
      <c r="CY467" s="132"/>
      <c r="CZ467" s="61"/>
      <c r="DA467" s="134"/>
      <c r="DB467" s="61"/>
      <c r="DD467" s="67"/>
      <c r="DF467" s="61"/>
      <c r="DH467" s="50"/>
      <c r="DI467" s="51"/>
      <c r="DJ467" s="52"/>
      <c r="DL467" s="70"/>
      <c r="DM467" s="51"/>
      <c r="DP467" s="7"/>
      <c r="DQ467" s="7"/>
      <c r="DR467" s="7"/>
      <c r="DS467" s="53"/>
      <c r="DU467" s="37"/>
      <c r="DV467" s="132"/>
      <c r="DW467" s="61"/>
      <c r="DX467" s="134"/>
      <c r="DY467" s="61"/>
      <c r="EA467" s="67"/>
      <c r="EC467" s="61"/>
      <c r="EE467" s="50"/>
      <c r="EF467" s="51"/>
      <c r="EG467" s="52"/>
      <c r="EI467" s="70"/>
      <c r="EJ467" s="51"/>
      <c r="EM467" s="7"/>
      <c r="EN467" s="7"/>
      <c r="EO467" s="7"/>
      <c r="EP467" s="53"/>
      <c r="ER467" s="37"/>
      <c r="ES467" s="132"/>
      <c r="ET467" s="61"/>
      <c r="EU467" s="134"/>
      <c r="EV467" s="61"/>
      <c r="EX467" s="67"/>
      <c r="EZ467" s="61"/>
      <c r="FB467" s="50"/>
      <c r="FC467" s="51"/>
      <c r="FD467" s="52"/>
      <c r="FF467" s="70"/>
      <c r="FG467" s="51"/>
      <c r="FJ467" s="7"/>
      <c r="FK467" s="7"/>
      <c r="FL467" s="7"/>
      <c r="FM467" s="53"/>
      <c r="FO467" s="37"/>
      <c r="FP467" s="132"/>
      <c r="FQ467" s="134"/>
      <c r="FS467" s="67"/>
      <c r="FU467" s="61"/>
      <c r="FY467" s="7"/>
      <c r="FZ467" s="7"/>
      <c r="GA467" s="7"/>
      <c r="GB467" s="53"/>
      <c r="GD467" s="37"/>
      <c r="GF467" s="67"/>
      <c r="GH467" s="61"/>
      <c r="GJ467" s="50"/>
      <c r="GK467" s="51"/>
      <c r="GL467" s="52"/>
      <c r="GN467" s="70"/>
      <c r="GO467" s="51"/>
      <c r="GP467" s="125"/>
      <c r="GQ467" s="51"/>
      <c r="HE467" s="53"/>
    </row>
    <row r="468" spans="1:213" x14ac:dyDescent="0.25">
      <c r="A468" s="6">
        <v>90023421</v>
      </c>
      <c r="B468" s="6" t="s">
        <v>500</v>
      </c>
      <c r="C468" s="7"/>
      <c r="D468" s="7"/>
      <c r="E468" s="7"/>
      <c r="F468" s="53">
        <v>542865</v>
      </c>
      <c r="H468" s="37"/>
      <c r="I468" s="132"/>
      <c r="J468" s="61"/>
      <c r="K468" s="134"/>
      <c r="L468" s="134"/>
      <c r="M468" s="190"/>
      <c r="O468" s="67"/>
      <c r="Q468" s="61"/>
      <c r="S468" s="50"/>
      <c r="T468" s="51"/>
      <c r="U468" s="52">
        <v>0</v>
      </c>
      <c r="W468" s="50">
        <v>542865</v>
      </c>
      <c r="X468" s="52">
        <f t="shared" si="262"/>
        <v>45238.75</v>
      </c>
      <c r="Y468" s="51"/>
      <c r="AB468" s="7"/>
      <c r="AC468" s="7"/>
      <c r="AD468" s="7"/>
      <c r="AE468" s="53"/>
      <c r="AG468" s="37"/>
      <c r="AH468" s="132"/>
      <c r="AI468" s="61"/>
      <c r="AJ468" s="134"/>
      <c r="AK468" s="61"/>
      <c r="AM468" s="67"/>
      <c r="AO468" s="61"/>
      <c r="AQ468" s="50"/>
      <c r="AR468" s="51"/>
      <c r="AS468" s="52"/>
      <c r="AU468" s="70"/>
      <c r="AV468" s="51"/>
      <c r="AY468" s="7"/>
      <c r="AZ468" s="7"/>
      <c r="BA468" s="7"/>
      <c r="BB468" s="53"/>
      <c r="BD468" s="37"/>
      <c r="BE468" s="132"/>
      <c r="BF468" s="61"/>
      <c r="BG468" s="134"/>
      <c r="BH468" s="61"/>
      <c r="BJ468" s="67"/>
      <c r="BL468" s="61"/>
      <c r="BN468" s="50"/>
      <c r="BO468" s="51"/>
      <c r="BP468" s="52"/>
      <c r="BR468" s="70"/>
      <c r="BS468" s="51"/>
      <c r="BV468" s="7"/>
      <c r="BW468" s="7"/>
      <c r="BX468" s="7"/>
      <c r="BY468" s="53"/>
      <c r="CA468" s="37"/>
      <c r="CB468" s="132"/>
      <c r="CC468" s="61"/>
      <c r="CD468" s="134"/>
      <c r="CE468" s="61"/>
      <c r="CG468" s="67"/>
      <c r="CI468" s="61"/>
      <c r="CK468" s="50"/>
      <c r="CL468" s="51"/>
      <c r="CM468" s="52"/>
      <c r="CO468" s="70"/>
      <c r="CP468" s="51"/>
      <c r="CS468" s="7"/>
      <c r="CT468" s="7"/>
      <c r="CU468" s="7"/>
      <c r="CV468" s="53"/>
      <c r="CX468" s="37"/>
      <c r="CY468" s="132"/>
      <c r="CZ468" s="61"/>
      <c r="DA468" s="134"/>
      <c r="DB468" s="61"/>
      <c r="DD468" s="67"/>
      <c r="DF468" s="61"/>
      <c r="DH468" s="50"/>
      <c r="DI468" s="51"/>
      <c r="DJ468" s="52"/>
      <c r="DL468" s="70"/>
      <c r="DM468" s="51"/>
      <c r="DP468" s="7"/>
      <c r="DQ468" s="7"/>
      <c r="DR468" s="7"/>
      <c r="DS468" s="53"/>
      <c r="DU468" s="37"/>
      <c r="DV468" s="132"/>
      <c r="DW468" s="61"/>
      <c r="DX468" s="134"/>
      <c r="DY468" s="61"/>
      <c r="EA468" s="67"/>
      <c r="EC468" s="61"/>
      <c r="EE468" s="50"/>
      <c r="EF468" s="51"/>
      <c r="EG468" s="52"/>
      <c r="EI468" s="70"/>
      <c r="EJ468" s="51"/>
      <c r="EM468" s="7"/>
      <c r="EN468" s="7"/>
      <c r="EO468" s="7"/>
      <c r="EP468" s="53"/>
      <c r="ER468" s="37"/>
      <c r="ES468" s="132"/>
      <c r="ET468" s="61"/>
      <c r="EU468" s="134"/>
      <c r="EV468" s="61"/>
      <c r="EX468" s="67"/>
      <c r="EZ468" s="61"/>
      <c r="FB468" s="50"/>
      <c r="FC468" s="51"/>
      <c r="FD468" s="52"/>
      <c r="FF468" s="70"/>
      <c r="FG468" s="51"/>
      <c r="FJ468" s="7"/>
      <c r="FK468" s="7"/>
      <c r="FL468" s="7"/>
      <c r="FM468" s="53"/>
      <c r="FO468" s="37"/>
      <c r="FP468" s="132"/>
      <c r="FQ468" s="134"/>
      <c r="FS468" s="67"/>
      <c r="FU468" s="61"/>
      <c r="FY468" s="7"/>
      <c r="FZ468" s="7"/>
      <c r="GA468" s="7"/>
      <c r="GB468" s="53"/>
      <c r="GD468" s="37"/>
      <c r="GF468" s="67"/>
      <c r="GH468" s="61"/>
      <c r="GJ468" s="50"/>
      <c r="GK468" s="51"/>
      <c r="GL468" s="52"/>
      <c r="GN468" s="70"/>
      <c r="GO468" s="51"/>
      <c r="GP468" s="125"/>
      <c r="GQ468" s="51"/>
      <c r="HE468" s="53"/>
    </row>
    <row r="469" spans="1:213" x14ac:dyDescent="0.25">
      <c r="A469" s="6">
        <v>90037181</v>
      </c>
      <c r="B469" s="6" t="s">
        <v>829</v>
      </c>
      <c r="C469" s="7"/>
      <c r="D469" s="7"/>
      <c r="E469" s="7"/>
      <c r="F469" s="53">
        <v>0</v>
      </c>
      <c r="H469" s="37"/>
      <c r="I469" s="132"/>
      <c r="J469" s="61"/>
      <c r="K469" s="134"/>
      <c r="L469" s="134"/>
      <c r="M469" s="190"/>
      <c r="O469" s="67"/>
      <c r="Q469" s="61"/>
      <c r="S469" s="50"/>
      <c r="T469" s="51"/>
      <c r="U469" s="52">
        <v>1692711.0138519686</v>
      </c>
      <c r="W469" s="50">
        <v>1692711.0138519686</v>
      </c>
      <c r="X469" s="52">
        <f t="shared" si="262"/>
        <v>141059.2511543307</v>
      </c>
      <c r="Y469" s="51"/>
      <c r="AB469" s="7"/>
      <c r="AC469" s="7"/>
      <c r="AD469" s="7"/>
      <c r="AE469" s="53"/>
      <c r="AG469" s="37"/>
      <c r="AH469" s="132"/>
      <c r="AI469" s="61"/>
      <c r="AJ469" s="134"/>
      <c r="AK469" s="61"/>
      <c r="AM469" s="67"/>
      <c r="AO469" s="61"/>
      <c r="AQ469" s="50"/>
      <c r="AR469" s="51"/>
      <c r="AS469" s="52"/>
      <c r="AU469" s="70"/>
      <c r="AV469" s="51"/>
      <c r="AY469" s="7"/>
      <c r="AZ469" s="7"/>
      <c r="BA469" s="7"/>
      <c r="BB469" s="53"/>
      <c r="BD469" s="37"/>
      <c r="BE469" s="132"/>
      <c r="BF469" s="61"/>
      <c r="BG469" s="134"/>
      <c r="BH469" s="61"/>
      <c r="BJ469" s="67"/>
      <c r="BL469" s="61"/>
      <c r="BN469" s="50"/>
      <c r="BO469" s="51"/>
      <c r="BP469" s="52"/>
      <c r="BR469" s="70"/>
      <c r="BS469" s="51"/>
      <c r="BV469" s="7"/>
      <c r="BW469" s="7"/>
      <c r="BX469" s="7"/>
      <c r="BY469" s="53"/>
      <c r="CA469" s="37"/>
      <c r="CB469" s="132"/>
      <c r="CC469" s="61"/>
      <c r="CD469" s="134"/>
      <c r="CE469" s="61"/>
      <c r="CG469" s="67"/>
      <c r="CI469" s="61"/>
      <c r="CK469" s="50"/>
      <c r="CL469" s="51"/>
      <c r="CM469" s="52"/>
      <c r="CO469" s="70"/>
      <c r="CP469" s="51"/>
      <c r="CS469" s="7"/>
      <c r="CT469" s="7"/>
      <c r="CU469" s="7"/>
      <c r="CV469" s="53"/>
      <c r="CX469" s="37"/>
      <c r="CY469" s="132"/>
      <c r="CZ469" s="61"/>
      <c r="DA469" s="134"/>
      <c r="DB469" s="61"/>
      <c r="DD469" s="67"/>
      <c r="DF469" s="61"/>
      <c r="DH469" s="50"/>
      <c r="DI469" s="51"/>
      <c r="DJ469" s="52"/>
      <c r="DL469" s="70"/>
      <c r="DM469" s="51"/>
      <c r="DP469" s="7"/>
      <c r="DQ469" s="7"/>
      <c r="DR469" s="7"/>
      <c r="DS469" s="53"/>
      <c r="DU469" s="37"/>
      <c r="DV469" s="132"/>
      <c r="DW469" s="61"/>
      <c r="DX469" s="134"/>
      <c r="DY469" s="61"/>
      <c r="EA469" s="67"/>
      <c r="EC469" s="61"/>
      <c r="EE469" s="50"/>
      <c r="EF469" s="51"/>
      <c r="EG469" s="52"/>
      <c r="EI469" s="70"/>
      <c r="EJ469" s="51"/>
      <c r="EM469" s="7"/>
      <c r="EN469" s="7"/>
      <c r="EO469" s="7"/>
      <c r="EP469" s="53"/>
      <c r="ER469" s="37"/>
      <c r="ES469" s="132"/>
      <c r="ET469" s="61"/>
      <c r="EU469" s="134"/>
      <c r="EV469" s="61"/>
      <c r="EX469" s="67"/>
      <c r="EZ469" s="61"/>
      <c r="FB469" s="50"/>
      <c r="FC469" s="51"/>
      <c r="FD469" s="52"/>
      <c r="FF469" s="70"/>
      <c r="FG469" s="51"/>
      <c r="FJ469" s="7"/>
      <c r="FK469" s="7"/>
      <c r="FL469" s="7"/>
      <c r="FM469" s="53"/>
      <c r="FO469" s="37"/>
      <c r="FP469" s="132"/>
      <c r="FQ469" s="134"/>
      <c r="FS469" s="67"/>
      <c r="FU469" s="61"/>
      <c r="FY469" s="7"/>
      <c r="FZ469" s="7"/>
      <c r="GA469" s="7"/>
      <c r="GB469" s="53"/>
      <c r="GD469" s="37"/>
      <c r="GF469" s="67"/>
      <c r="GH469" s="61"/>
      <c r="GJ469" s="50"/>
      <c r="GK469" s="51"/>
      <c r="GL469" s="52"/>
      <c r="GN469" s="70"/>
      <c r="GO469" s="51"/>
      <c r="GP469" s="125"/>
      <c r="GQ469" s="51"/>
      <c r="HE469" s="53"/>
    </row>
    <row r="470" spans="1:213" x14ac:dyDescent="0.25">
      <c r="A470" s="6">
        <v>90080371</v>
      </c>
      <c r="B470" s="6" t="s">
        <v>503</v>
      </c>
      <c r="C470" s="7"/>
      <c r="D470" s="7"/>
      <c r="E470" s="7"/>
      <c r="F470" s="53">
        <v>53103</v>
      </c>
      <c r="H470" s="37"/>
      <c r="I470" s="132"/>
      <c r="J470" s="61"/>
      <c r="K470" s="134"/>
      <c r="L470" s="134"/>
      <c r="M470" s="190"/>
      <c r="O470" s="67"/>
      <c r="Q470" s="61"/>
      <c r="S470" s="50"/>
      <c r="T470" s="51"/>
      <c r="U470" s="52">
        <v>0</v>
      </c>
      <c r="W470" s="50">
        <v>53103</v>
      </c>
      <c r="X470" s="52">
        <f t="shared" si="262"/>
        <v>4425.25</v>
      </c>
      <c r="Y470" s="51"/>
      <c r="AB470" s="7"/>
      <c r="AC470" s="7"/>
      <c r="AD470" s="7"/>
      <c r="AE470" s="53"/>
      <c r="AG470" s="37"/>
      <c r="AH470" s="132"/>
      <c r="AI470" s="61"/>
      <c r="AJ470" s="134"/>
      <c r="AK470" s="61"/>
      <c r="AM470" s="67"/>
      <c r="AO470" s="61"/>
      <c r="AQ470" s="50"/>
      <c r="AR470" s="51"/>
      <c r="AS470" s="52"/>
      <c r="AU470" s="70"/>
      <c r="AV470" s="51"/>
      <c r="AY470" s="7"/>
      <c r="AZ470" s="7"/>
      <c r="BA470" s="7"/>
      <c r="BB470" s="53"/>
      <c r="BD470" s="37"/>
      <c r="BE470" s="132"/>
      <c r="BF470" s="61"/>
      <c r="BG470" s="134"/>
      <c r="BH470" s="61"/>
      <c r="BJ470" s="67"/>
      <c r="BL470" s="61"/>
      <c r="BN470" s="50"/>
      <c r="BO470" s="51"/>
      <c r="BP470" s="52"/>
      <c r="BR470" s="70"/>
      <c r="BS470" s="51"/>
      <c r="BV470" s="7"/>
      <c r="BW470" s="7"/>
      <c r="BX470" s="7"/>
      <c r="BY470" s="53"/>
      <c r="CA470" s="37"/>
      <c r="CB470" s="132"/>
      <c r="CC470" s="61"/>
      <c r="CD470" s="134"/>
      <c r="CE470" s="61"/>
      <c r="CG470" s="67"/>
      <c r="CI470" s="61"/>
      <c r="CK470" s="50"/>
      <c r="CL470" s="51"/>
      <c r="CM470" s="52"/>
      <c r="CO470" s="70"/>
      <c r="CP470" s="51"/>
      <c r="CS470" s="7"/>
      <c r="CT470" s="7"/>
      <c r="CU470" s="7"/>
      <c r="CV470" s="53"/>
      <c r="CX470" s="37"/>
      <c r="CY470" s="132"/>
      <c r="CZ470" s="61"/>
      <c r="DA470" s="134"/>
      <c r="DB470" s="61"/>
      <c r="DD470" s="67"/>
      <c r="DF470" s="61"/>
      <c r="DH470" s="50"/>
      <c r="DI470" s="51"/>
      <c r="DJ470" s="52"/>
      <c r="DL470" s="70"/>
      <c r="DM470" s="51"/>
      <c r="DP470" s="7"/>
      <c r="DQ470" s="7"/>
      <c r="DR470" s="7"/>
      <c r="DS470" s="53"/>
      <c r="DU470" s="37"/>
      <c r="DV470" s="132"/>
      <c r="DW470" s="61"/>
      <c r="DX470" s="134"/>
      <c r="DY470" s="61"/>
      <c r="EA470" s="67"/>
      <c r="EC470" s="61"/>
      <c r="EE470" s="50"/>
      <c r="EF470" s="51"/>
      <c r="EG470" s="52"/>
      <c r="EI470" s="70"/>
      <c r="EJ470" s="51"/>
      <c r="EM470" s="7"/>
      <c r="EN470" s="7"/>
      <c r="EO470" s="7"/>
      <c r="EP470" s="53"/>
      <c r="ER470" s="37"/>
      <c r="ES470" s="132"/>
      <c r="ET470" s="61"/>
      <c r="EU470" s="134"/>
      <c r="EV470" s="61"/>
      <c r="EX470" s="67"/>
      <c r="EZ470" s="61"/>
      <c r="FB470" s="50"/>
      <c r="FC470" s="51"/>
      <c r="FD470" s="52"/>
      <c r="FF470" s="70"/>
      <c r="FG470" s="51"/>
      <c r="FJ470" s="7"/>
      <c r="FK470" s="7"/>
      <c r="FL470" s="7"/>
      <c r="FM470" s="53"/>
      <c r="FO470" s="37"/>
      <c r="FP470" s="132"/>
      <c r="FQ470" s="134"/>
      <c r="FS470" s="67"/>
      <c r="FU470" s="61"/>
      <c r="FY470" s="7"/>
      <c r="FZ470" s="7"/>
      <c r="GA470" s="7"/>
      <c r="GB470" s="53"/>
      <c r="GD470" s="37"/>
      <c r="GF470" s="67"/>
      <c r="GH470" s="61"/>
      <c r="GJ470" s="50"/>
      <c r="GK470" s="51"/>
      <c r="GL470" s="52"/>
      <c r="GN470" s="70"/>
      <c r="GO470" s="51"/>
      <c r="GP470" s="125"/>
      <c r="GQ470" s="51"/>
      <c r="HE470" s="53"/>
    </row>
    <row r="471" spans="1:213" x14ac:dyDescent="0.25">
      <c r="A471" s="6">
        <v>90023801</v>
      </c>
      <c r="B471" s="6" t="s">
        <v>504</v>
      </c>
      <c r="C471" s="7"/>
      <c r="D471" s="7"/>
      <c r="E471" s="7"/>
      <c r="F471" s="53">
        <v>2376708</v>
      </c>
      <c r="H471" s="37"/>
      <c r="I471" s="132"/>
      <c r="J471" s="61"/>
      <c r="K471" s="134"/>
      <c r="L471" s="134"/>
      <c r="M471" s="190"/>
      <c r="O471" s="67"/>
      <c r="Q471" s="61"/>
      <c r="S471" s="50"/>
      <c r="T471" s="51"/>
      <c r="U471" s="52">
        <v>0</v>
      </c>
      <c r="W471" s="50">
        <v>2376708</v>
      </c>
      <c r="X471" s="52">
        <f t="shared" si="262"/>
        <v>198059</v>
      </c>
      <c r="Y471" s="51"/>
      <c r="AB471" s="7"/>
      <c r="AC471" s="7"/>
      <c r="AD471" s="7"/>
      <c r="AE471" s="53"/>
      <c r="AG471" s="37"/>
      <c r="AH471" s="132"/>
      <c r="AI471" s="61"/>
      <c r="AJ471" s="134"/>
      <c r="AK471" s="61"/>
      <c r="AM471" s="67"/>
      <c r="AO471" s="61"/>
      <c r="AQ471" s="50"/>
      <c r="AR471" s="51"/>
      <c r="AS471" s="52"/>
      <c r="AU471" s="70"/>
      <c r="AV471" s="51"/>
      <c r="AY471" s="7"/>
      <c r="AZ471" s="7"/>
      <c r="BA471" s="7"/>
      <c r="BB471" s="53"/>
      <c r="BD471" s="37"/>
      <c r="BE471" s="132"/>
      <c r="BF471" s="61"/>
      <c r="BG471" s="134"/>
      <c r="BH471" s="61"/>
      <c r="BJ471" s="67"/>
      <c r="BL471" s="61"/>
      <c r="BN471" s="50"/>
      <c r="BO471" s="51"/>
      <c r="BP471" s="52"/>
      <c r="BR471" s="70"/>
      <c r="BS471" s="51"/>
      <c r="BV471" s="7"/>
      <c r="BW471" s="7"/>
      <c r="BX471" s="7"/>
      <c r="BY471" s="53"/>
      <c r="CA471" s="37"/>
      <c r="CB471" s="132"/>
      <c r="CC471" s="61"/>
      <c r="CD471" s="134"/>
      <c r="CE471" s="61"/>
      <c r="CG471" s="67"/>
      <c r="CI471" s="61"/>
      <c r="CK471" s="50"/>
      <c r="CL471" s="51"/>
      <c r="CM471" s="52"/>
      <c r="CO471" s="70"/>
      <c r="CP471" s="51"/>
      <c r="CS471" s="7"/>
      <c r="CT471" s="7"/>
      <c r="CU471" s="7"/>
      <c r="CV471" s="53"/>
      <c r="CX471" s="37"/>
      <c r="CY471" s="132"/>
      <c r="CZ471" s="61"/>
      <c r="DA471" s="134"/>
      <c r="DB471" s="61"/>
      <c r="DD471" s="67"/>
      <c r="DF471" s="61"/>
      <c r="DH471" s="50"/>
      <c r="DI471" s="51"/>
      <c r="DJ471" s="52"/>
      <c r="DL471" s="70"/>
      <c r="DM471" s="51"/>
      <c r="DP471" s="7"/>
      <c r="DQ471" s="7"/>
      <c r="DR471" s="7"/>
      <c r="DS471" s="53"/>
      <c r="DU471" s="37"/>
      <c r="DV471" s="132"/>
      <c r="DW471" s="61"/>
      <c r="DX471" s="134"/>
      <c r="DY471" s="61"/>
      <c r="EA471" s="67"/>
      <c r="EC471" s="61"/>
      <c r="EE471" s="50"/>
      <c r="EF471" s="51"/>
      <c r="EG471" s="52"/>
      <c r="EI471" s="70"/>
      <c r="EJ471" s="51"/>
      <c r="EM471" s="7"/>
      <c r="EN471" s="7"/>
      <c r="EO471" s="7"/>
      <c r="EP471" s="53"/>
      <c r="ER471" s="37"/>
      <c r="ES471" s="132"/>
      <c r="ET471" s="61"/>
      <c r="EU471" s="134"/>
      <c r="EV471" s="61"/>
      <c r="EX471" s="67"/>
      <c r="EZ471" s="61"/>
      <c r="FB471" s="50"/>
      <c r="FC471" s="51"/>
      <c r="FD471" s="52"/>
      <c r="FF471" s="70"/>
      <c r="FG471" s="51"/>
      <c r="FJ471" s="7"/>
      <c r="FK471" s="7"/>
      <c r="FL471" s="7"/>
      <c r="FM471" s="53"/>
      <c r="FO471" s="37"/>
      <c r="FP471" s="132"/>
      <c r="FQ471" s="134"/>
      <c r="FS471" s="67"/>
      <c r="FU471" s="61"/>
      <c r="FY471" s="7"/>
      <c r="FZ471" s="7"/>
      <c r="GA471" s="7"/>
      <c r="GB471" s="53"/>
      <c r="GD471" s="37"/>
      <c r="GF471" s="67"/>
      <c r="GH471" s="61"/>
      <c r="GJ471" s="50"/>
      <c r="GK471" s="51"/>
      <c r="GL471" s="52"/>
      <c r="GN471" s="70"/>
      <c r="GO471" s="51"/>
      <c r="GP471" s="125"/>
      <c r="GQ471" s="51"/>
      <c r="HE471" s="53"/>
    </row>
    <row r="472" spans="1:213" x14ac:dyDescent="0.25">
      <c r="A472" s="6">
        <v>90011701</v>
      </c>
      <c r="B472" s="6" t="s">
        <v>505</v>
      </c>
      <c r="C472" s="7"/>
      <c r="D472" s="7"/>
      <c r="E472" s="7"/>
      <c r="F472" s="53">
        <v>22561854</v>
      </c>
      <c r="H472" s="37"/>
      <c r="I472" s="132"/>
      <c r="J472" s="61"/>
      <c r="K472" s="134"/>
      <c r="L472" s="134"/>
      <c r="M472" s="190"/>
      <c r="O472" s="67"/>
      <c r="Q472" s="61"/>
      <c r="S472" s="50"/>
      <c r="T472" s="51"/>
      <c r="U472" s="52">
        <v>0</v>
      </c>
      <c r="W472" s="50">
        <v>22561854</v>
      </c>
      <c r="X472" s="52">
        <f t="shared" si="262"/>
        <v>1880154.5</v>
      </c>
      <c r="Y472" s="51"/>
      <c r="AB472" s="7"/>
      <c r="AC472" s="7"/>
      <c r="AD472" s="7"/>
      <c r="AE472" s="53"/>
      <c r="AG472" s="37"/>
      <c r="AH472" s="132"/>
      <c r="AI472" s="61"/>
      <c r="AJ472" s="134"/>
      <c r="AK472" s="61"/>
      <c r="AM472" s="67"/>
      <c r="AO472" s="61"/>
      <c r="AQ472" s="50"/>
      <c r="AR472" s="51"/>
      <c r="AS472" s="52"/>
      <c r="AU472" s="70"/>
      <c r="AV472" s="51"/>
      <c r="AY472" s="7"/>
      <c r="AZ472" s="7"/>
      <c r="BA472" s="7"/>
      <c r="BB472" s="53"/>
      <c r="BD472" s="37"/>
      <c r="BE472" s="132"/>
      <c r="BF472" s="61"/>
      <c r="BG472" s="134"/>
      <c r="BH472" s="61"/>
      <c r="BJ472" s="67"/>
      <c r="BL472" s="61"/>
      <c r="BN472" s="50"/>
      <c r="BO472" s="51"/>
      <c r="BP472" s="52"/>
      <c r="BR472" s="70"/>
      <c r="BS472" s="51"/>
      <c r="BV472" s="7"/>
      <c r="BW472" s="7"/>
      <c r="BX472" s="7"/>
      <c r="BY472" s="53"/>
      <c r="CA472" s="37"/>
      <c r="CB472" s="132"/>
      <c r="CC472" s="61"/>
      <c r="CD472" s="134"/>
      <c r="CE472" s="61"/>
      <c r="CG472" s="67"/>
      <c r="CI472" s="61"/>
      <c r="CK472" s="50"/>
      <c r="CL472" s="51"/>
      <c r="CM472" s="52"/>
      <c r="CO472" s="70"/>
      <c r="CP472" s="51"/>
      <c r="CS472" s="7"/>
      <c r="CT472" s="7"/>
      <c r="CU472" s="7"/>
      <c r="CV472" s="53"/>
      <c r="CX472" s="37"/>
      <c r="CY472" s="132"/>
      <c r="CZ472" s="61"/>
      <c r="DA472" s="134"/>
      <c r="DB472" s="61"/>
      <c r="DD472" s="67"/>
      <c r="DF472" s="61"/>
      <c r="DH472" s="50"/>
      <c r="DI472" s="51"/>
      <c r="DJ472" s="52"/>
      <c r="DL472" s="70"/>
      <c r="DM472" s="51"/>
      <c r="DP472" s="7"/>
      <c r="DQ472" s="7"/>
      <c r="DR472" s="7"/>
      <c r="DS472" s="53"/>
      <c r="DU472" s="37"/>
      <c r="DV472" s="132"/>
      <c r="DW472" s="61"/>
      <c r="DX472" s="134"/>
      <c r="DY472" s="61"/>
      <c r="EA472" s="67"/>
      <c r="EC472" s="61"/>
      <c r="EE472" s="50"/>
      <c r="EF472" s="51"/>
      <c r="EG472" s="52"/>
      <c r="EI472" s="70"/>
      <c r="EJ472" s="51"/>
      <c r="EM472" s="7"/>
      <c r="EN472" s="7"/>
      <c r="EO472" s="7"/>
      <c r="EP472" s="53"/>
      <c r="ER472" s="37"/>
      <c r="ES472" s="132"/>
      <c r="ET472" s="61"/>
      <c r="EU472" s="134"/>
      <c r="EV472" s="61"/>
      <c r="EX472" s="67"/>
      <c r="EZ472" s="61"/>
      <c r="FB472" s="50"/>
      <c r="FC472" s="51"/>
      <c r="FD472" s="52"/>
      <c r="FF472" s="70"/>
      <c r="FG472" s="51"/>
      <c r="FJ472" s="7"/>
      <c r="FK472" s="7"/>
      <c r="FL472" s="7"/>
      <c r="FM472" s="53"/>
      <c r="FO472" s="37"/>
      <c r="FP472" s="132"/>
      <c r="FQ472" s="134"/>
      <c r="FS472" s="67"/>
      <c r="FU472" s="61"/>
      <c r="FY472" s="7"/>
      <c r="FZ472" s="7"/>
      <c r="GA472" s="7"/>
      <c r="GB472" s="53"/>
      <c r="GD472" s="37"/>
      <c r="GF472" s="67"/>
      <c r="GH472" s="61"/>
      <c r="GJ472" s="50"/>
      <c r="GK472" s="51"/>
      <c r="GL472" s="52"/>
      <c r="GN472" s="70"/>
      <c r="GO472" s="51"/>
      <c r="GP472" s="125"/>
      <c r="GQ472" s="51"/>
      <c r="HE472" s="53"/>
    </row>
    <row r="473" spans="1:213" x14ac:dyDescent="0.25">
      <c r="A473" s="6">
        <v>90053011</v>
      </c>
      <c r="B473" s="6" t="s">
        <v>506</v>
      </c>
      <c r="C473" s="7"/>
      <c r="D473" s="7"/>
      <c r="E473" s="7"/>
      <c r="F473" s="53">
        <v>18760638</v>
      </c>
      <c r="H473" s="37"/>
      <c r="I473" s="132"/>
      <c r="J473" s="61"/>
      <c r="K473" s="134"/>
      <c r="L473" s="134"/>
      <c r="M473" s="190"/>
      <c r="O473" s="67"/>
      <c r="Q473" s="61"/>
      <c r="S473" s="50"/>
      <c r="T473" s="51"/>
      <c r="U473" s="52">
        <v>0</v>
      </c>
      <c r="W473" s="50">
        <v>18760638</v>
      </c>
      <c r="X473" s="52">
        <f t="shared" si="262"/>
        <v>1563386.5</v>
      </c>
      <c r="Y473" s="51"/>
      <c r="AB473" s="7"/>
      <c r="AC473" s="7"/>
      <c r="AD473" s="7"/>
      <c r="AE473" s="53"/>
      <c r="AG473" s="37"/>
      <c r="AH473" s="132"/>
      <c r="AI473" s="61"/>
      <c r="AJ473" s="134"/>
      <c r="AK473" s="61"/>
      <c r="AM473" s="67"/>
      <c r="AO473" s="61"/>
      <c r="AQ473" s="50"/>
      <c r="AR473" s="51"/>
      <c r="AS473" s="52"/>
      <c r="AU473" s="70"/>
      <c r="AV473" s="51"/>
      <c r="AY473" s="7"/>
      <c r="AZ473" s="7"/>
      <c r="BA473" s="7"/>
      <c r="BB473" s="53"/>
      <c r="BD473" s="37"/>
      <c r="BE473" s="132"/>
      <c r="BF473" s="61"/>
      <c r="BG473" s="134"/>
      <c r="BH473" s="61"/>
      <c r="BJ473" s="67"/>
      <c r="BL473" s="61"/>
      <c r="BN473" s="50"/>
      <c r="BO473" s="51"/>
      <c r="BP473" s="52"/>
      <c r="BR473" s="70"/>
      <c r="BS473" s="51"/>
      <c r="BV473" s="7"/>
      <c r="BW473" s="7"/>
      <c r="BX473" s="7"/>
      <c r="BY473" s="53"/>
      <c r="CA473" s="37"/>
      <c r="CB473" s="132"/>
      <c r="CC473" s="61"/>
      <c r="CD473" s="134"/>
      <c r="CE473" s="61"/>
      <c r="CG473" s="67"/>
      <c r="CI473" s="61"/>
      <c r="CK473" s="50"/>
      <c r="CL473" s="51"/>
      <c r="CM473" s="52"/>
      <c r="CO473" s="70"/>
      <c r="CP473" s="51"/>
      <c r="CS473" s="7"/>
      <c r="CT473" s="7"/>
      <c r="CU473" s="7"/>
      <c r="CV473" s="53"/>
      <c r="CX473" s="37"/>
      <c r="CY473" s="132"/>
      <c r="CZ473" s="61"/>
      <c r="DA473" s="134"/>
      <c r="DB473" s="61"/>
      <c r="DD473" s="67"/>
      <c r="DF473" s="61"/>
      <c r="DH473" s="50"/>
      <c r="DI473" s="51"/>
      <c r="DJ473" s="52"/>
      <c r="DL473" s="70"/>
      <c r="DM473" s="51"/>
      <c r="DP473" s="7"/>
      <c r="DQ473" s="7"/>
      <c r="DR473" s="7"/>
      <c r="DS473" s="53"/>
      <c r="DU473" s="37"/>
      <c r="DV473" s="132"/>
      <c r="DW473" s="61"/>
      <c r="DX473" s="134"/>
      <c r="DY473" s="61"/>
      <c r="EA473" s="67"/>
      <c r="EC473" s="61"/>
      <c r="EE473" s="50"/>
      <c r="EF473" s="51"/>
      <c r="EG473" s="52"/>
      <c r="EI473" s="70"/>
      <c r="EJ473" s="51"/>
      <c r="EM473" s="7"/>
      <c r="EN473" s="7"/>
      <c r="EO473" s="7"/>
      <c r="EP473" s="53"/>
      <c r="ER473" s="37"/>
      <c r="ES473" s="132"/>
      <c r="ET473" s="61"/>
      <c r="EU473" s="134"/>
      <c r="EV473" s="61"/>
      <c r="EX473" s="67"/>
      <c r="EZ473" s="61"/>
      <c r="FB473" s="50"/>
      <c r="FC473" s="51"/>
      <c r="FD473" s="52"/>
      <c r="FF473" s="70"/>
      <c r="FG473" s="51"/>
      <c r="FJ473" s="7"/>
      <c r="FK473" s="7"/>
      <c r="FL473" s="7"/>
      <c r="FM473" s="53"/>
      <c r="FO473" s="37"/>
      <c r="FP473" s="132"/>
      <c r="FQ473" s="134"/>
      <c r="FS473" s="67"/>
      <c r="FU473" s="61"/>
      <c r="FY473" s="7"/>
      <c r="FZ473" s="7"/>
      <c r="GA473" s="7"/>
      <c r="GB473" s="53"/>
      <c r="GD473" s="37"/>
      <c r="GF473" s="67"/>
      <c r="GH473" s="61"/>
      <c r="GJ473" s="50"/>
      <c r="GK473" s="51"/>
      <c r="GL473" s="52"/>
      <c r="GN473" s="70"/>
      <c r="GO473" s="51"/>
      <c r="GP473" s="125"/>
      <c r="GQ473" s="51"/>
      <c r="HE473" s="53"/>
    </row>
    <row r="474" spans="1:213" x14ac:dyDescent="0.25">
      <c r="A474" s="6">
        <v>90017261</v>
      </c>
      <c r="B474" s="6" t="s">
        <v>507</v>
      </c>
      <c r="C474" s="7"/>
      <c r="D474" s="7"/>
      <c r="E474" s="7"/>
      <c r="F474" s="53">
        <v>4343258</v>
      </c>
      <c r="H474" s="37"/>
      <c r="I474" s="132"/>
      <c r="J474" s="61"/>
      <c r="K474" s="134"/>
      <c r="L474" s="134"/>
      <c r="M474" s="190"/>
      <c r="O474" s="67"/>
      <c r="Q474" s="61"/>
      <c r="S474" s="50"/>
      <c r="T474" s="51"/>
      <c r="U474" s="52">
        <v>0</v>
      </c>
      <c r="W474" s="50">
        <v>4343258</v>
      </c>
      <c r="X474" s="52">
        <f t="shared" si="262"/>
        <v>361938.16666666669</v>
      </c>
      <c r="Y474" s="51"/>
      <c r="AB474" s="7"/>
      <c r="AC474" s="7"/>
      <c r="AD474" s="7"/>
      <c r="AE474" s="53"/>
      <c r="AG474" s="37"/>
      <c r="AH474" s="132"/>
      <c r="AI474" s="61"/>
      <c r="AJ474" s="134"/>
      <c r="AK474" s="61"/>
      <c r="AM474" s="67"/>
      <c r="AO474" s="61"/>
      <c r="AQ474" s="50"/>
      <c r="AR474" s="51"/>
      <c r="AS474" s="52"/>
      <c r="AU474" s="70"/>
      <c r="AV474" s="51"/>
      <c r="AY474" s="7"/>
      <c r="AZ474" s="7"/>
      <c r="BA474" s="7"/>
      <c r="BB474" s="53"/>
      <c r="BD474" s="37"/>
      <c r="BE474" s="132"/>
      <c r="BF474" s="61"/>
      <c r="BG474" s="134"/>
      <c r="BH474" s="61"/>
      <c r="BJ474" s="67"/>
      <c r="BL474" s="61"/>
      <c r="BN474" s="50"/>
      <c r="BO474" s="51"/>
      <c r="BP474" s="52"/>
      <c r="BR474" s="70"/>
      <c r="BS474" s="51"/>
      <c r="BV474" s="7"/>
      <c r="BW474" s="7"/>
      <c r="BX474" s="7"/>
      <c r="BY474" s="53"/>
      <c r="CA474" s="37"/>
      <c r="CB474" s="132"/>
      <c r="CC474" s="61"/>
      <c r="CD474" s="134"/>
      <c r="CE474" s="61"/>
      <c r="CG474" s="67"/>
      <c r="CI474" s="61"/>
      <c r="CK474" s="50"/>
      <c r="CL474" s="51"/>
      <c r="CM474" s="52"/>
      <c r="CO474" s="70"/>
      <c r="CP474" s="51"/>
      <c r="CS474" s="7"/>
      <c r="CT474" s="7"/>
      <c r="CU474" s="7"/>
      <c r="CV474" s="53"/>
      <c r="CX474" s="37"/>
      <c r="CY474" s="132"/>
      <c r="CZ474" s="61"/>
      <c r="DA474" s="134"/>
      <c r="DB474" s="61"/>
      <c r="DD474" s="67"/>
      <c r="DF474" s="61"/>
      <c r="DH474" s="50"/>
      <c r="DI474" s="51"/>
      <c r="DJ474" s="52"/>
      <c r="DL474" s="70"/>
      <c r="DM474" s="51"/>
      <c r="DP474" s="7"/>
      <c r="DQ474" s="7"/>
      <c r="DR474" s="7"/>
      <c r="DS474" s="53"/>
      <c r="DU474" s="37"/>
      <c r="DV474" s="132"/>
      <c r="DW474" s="61"/>
      <c r="DX474" s="134"/>
      <c r="DY474" s="61"/>
      <c r="EA474" s="67"/>
      <c r="EC474" s="61"/>
      <c r="EE474" s="50"/>
      <c r="EF474" s="51"/>
      <c r="EG474" s="52"/>
      <c r="EI474" s="70"/>
      <c r="EJ474" s="51"/>
      <c r="EM474" s="7"/>
      <c r="EN474" s="7"/>
      <c r="EO474" s="7"/>
      <c r="EP474" s="53"/>
      <c r="ER474" s="37"/>
      <c r="ES474" s="132"/>
      <c r="ET474" s="61"/>
      <c r="EU474" s="134"/>
      <c r="EV474" s="61"/>
      <c r="EX474" s="67"/>
      <c r="EZ474" s="61"/>
      <c r="FB474" s="50"/>
      <c r="FC474" s="51"/>
      <c r="FD474" s="52"/>
      <c r="FF474" s="70"/>
      <c r="FG474" s="51"/>
      <c r="FJ474" s="7"/>
      <c r="FK474" s="7"/>
      <c r="FL474" s="7"/>
      <c r="FM474" s="53"/>
      <c r="FO474" s="37"/>
      <c r="FP474" s="132"/>
      <c r="FQ474" s="134"/>
      <c r="FS474" s="67"/>
      <c r="FU474" s="61"/>
      <c r="FY474" s="7"/>
      <c r="FZ474" s="7"/>
      <c r="GA474" s="7"/>
      <c r="GB474" s="53"/>
      <c r="GD474" s="37"/>
      <c r="GF474" s="67"/>
      <c r="GH474" s="61"/>
      <c r="GJ474" s="50"/>
      <c r="GK474" s="51"/>
      <c r="GL474" s="52"/>
      <c r="GN474" s="70"/>
      <c r="GO474" s="51"/>
      <c r="GP474" s="125"/>
      <c r="GQ474" s="51"/>
      <c r="HE474" s="53"/>
    </row>
    <row r="475" spans="1:213" x14ac:dyDescent="0.25">
      <c r="A475" s="6">
        <v>90016511</v>
      </c>
      <c r="B475" s="6" t="s">
        <v>508</v>
      </c>
      <c r="C475" s="7"/>
      <c r="D475" s="7"/>
      <c r="E475" s="7"/>
      <c r="F475" s="53">
        <v>1156966</v>
      </c>
      <c r="H475" s="37"/>
      <c r="I475" s="132"/>
      <c r="J475" s="61"/>
      <c r="K475" s="134"/>
      <c r="L475" s="134"/>
      <c r="M475" s="190"/>
      <c r="O475" s="67"/>
      <c r="Q475" s="61"/>
      <c r="S475" s="50"/>
      <c r="T475" s="51"/>
      <c r="U475" s="52">
        <v>0</v>
      </c>
      <c r="W475" s="50">
        <v>1156966</v>
      </c>
      <c r="X475" s="52">
        <f t="shared" si="262"/>
        <v>96413.833333333328</v>
      </c>
      <c r="Y475" s="51"/>
      <c r="AB475" s="7"/>
      <c r="AC475" s="7"/>
      <c r="AD475" s="7"/>
      <c r="AE475" s="53"/>
      <c r="AG475" s="37"/>
      <c r="AH475" s="132"/>
      <c r="AI475" s="61"/>
      <c r="AJ475" s="134"/>
      <c r="AK475" s="61"/>
      <c r="AM475" s="67"/>
      <c r="AO475" s="61"/>
      <c r="AQ475" s="50"/>
      <c r="AR475" s="51"/>
      <c r="AS475" s="52"/>
      <c r="AU475" s="70"/>
      <c r="AV475" s="51"/>
      <c r="AY475" s="7"/>
      <c r="AZ475" s="7"/>
      <c r="BA475" s="7"/>
      <c r="BB475" s="53"/>
      <c r="BD475" s="37"/>
      <c r="BE475" s="132"/>
      <c r="BF475" s="61"/>
      <c r="BG475" s="134"/>
      <c r="BH475" s="61"/>
      <c r="BJ475" s="67"/>
      <c r="BL475" s="61"/>
      <c r="BN475" s="50"/>
      <c r="BO475" s="51"/>
      <c r="BP475" s="52"/>
      <c r="BR475" s="70"/>
      <c r="BS475" s="51"/>
      <c r="BV475" s="7"/>
      <c r="BW475" s="7"/>
      <c r="BX475" s="7"/>
      <c r="BY475" s="53"/>
      <c r="CA475" s="37"/>
      <c r="CB475" s="132"/>
      <c r="CC475" s="61"/>
      <c r="CD475" s="134"/>
      <c r="CE475" s="61"/>
      <c r="CG475" s="67"/>
      <c r="CI475" s="61"/>
      <c r="CK475" s="50"/>
      <c r="CL475" s="51"/>
      <c r="CM475" s="52"/>
      <c r="CO475" s="70"/>
      <c r="CP475" s="51"/>
      <c r="CS475" s="7"/>
      <c r="CT475" s="7"/>
      <c r="CU475" s="7"/>
      <c r="CV475" s="53"/>
      <c r="CX475" s="37"/>
      <c r="CY475" s="132"/>
      <c r="CZ475" s="61"/>
      <c r="DA475" s="134"/>
      <c r="DB475" s="61"/>
      <c r="DD475" s="67"/>
      <c r="DF475" s="61"/>
      <c r="DH475" s="50"/>
      <c r="DI475" s="51"/>
      <c r="DJ475" s="52"/>
      <c r="DL475" s="70"/>
      <c r="DM475" s="51"/>
      <c r="DP475" s="7"/>
      <c r="DQ475" s="7"/>
      <c r="DR475" s="7"/>
      <c r="DS475" s="53"/>
      <c r="DU475" s="37"/>
      <c r="DV475" s="132"/>
      <c r="DW475" s="61"/>
      <c r="DX475" s="134"/>
      <c r="DY475" s="61"/>
      <c r="EA475" s="67"/>
      <c r="EC475" s="61"/>
      <c r="EE475" s="50"/>
      <c r="EF475" s="51"/>
      <c r="EG475" s="52"/>
      <c r="EI475" s="70"/>
      <c r="EJ475" s="51"/>
      <c r="EM475" s="7"/>
      <c r="EN475" s="7"/>
      <c r="EO475" s="7"/>
      <c r="EP475" s="53"/>
      <c r="ER475" s="37"/>
      <c r="ES475" s="132"/>
      <c r="ET475" s="61"/>
      <c r="EU475" s="134"/>
      <c r="EV475" s="61"/>
      <c r="EX475" s="67"/>
      <c r="EZ475" s="61"/>
      <c r="FB475" s="50"/>
      <c r="FC475" s="51"/>
      <c r="FD475" s="52"/>
      <c r="FF475" s="70"/>
      <c r="FG475" s="51"/>
      <c r="FJ475" s="7"/>
      <c r="FK475" s="7"/>
      <c r="FL475" s="7"/>
      <c r="FM475" s="53"/>
      <c r="FO475" s="37"/>
      <c r="FP475" s="132"/>
      <c r="FQ475" s="134"/>
      <c r="FS475" s="67"/>
      <c r="FU475" s="61"/>
      <c r="FY475" s="7"/>
      <c r="FZ475" s="7"/>
      <c r="GA475" s="7"/>
      <c r="GB475" s="53"/>
      <c r="GD475" s="37"/>
      <c r="GF475" s="67"/>
      <c r="GH475" s="61"/>
      <c r="GJ475" s="50"/>
      <c r="GK475" s="51"/>
      <c r="GL475" s="52"/>
      <c r="GN475" s="70"/>
      <c r="GO475" s="51"/>
      <c r="GP475" s="125"/>
      <c r="GQ475" s="51"/>
      <c r="HE475" s="53"/>
    </row>
    <row r="476" spans="1:213" x14ac:dyDescent="0.25">
      <c r="A476" s="6">
        <v>90082121</v>
      </c>
      <c r="B476" s="6" t="s">
        <v>509</v>
      </c>
      <c r="C476" s="7"/>
      <c r="D476" s="7"/>
      <c r="E476" s="7"/>
      <c r="F476" s="53">
        <v>668105</v>
      </c>
      <c r="H476" s="37"/>
      <c r="I476" s="132"/>
      <c r="J476" s="61"/>
      <c r="K476" s="134"/>
      <c r="L476" s="134"/>
      <c r="M476" s="190"/>
      <c r="O476" s="67"/>
      <c r="Q476" s="61"/>
      <c r="S476" s="50"/>
      <c r="T476" s="51"/>
      <c r="U476" s="52">
        <v>0</v>
      </c>
      <c r="W476" s="50">
        <v>668105</v>
      </c>
      <c r="X476" s="52">
        <f t="shared" si="262"/>
        <v>55675.416666666664</v>
      </c>
      <c r="Y476" s="51"/>
      <c r="AB476" s="7"/>
      <c r="AC476" s="7"/>
      <c r="AD476" s="7"/>
      <c r="AE476" s="53"/>
      <c r="AG476" s="37"/>
      <c r="AH476" s="132"/>
      <c r="AI476" s="61"/>
      <c r="AJ476" s="134"/>
      <c r="AK476" s="61"/>
      <c r="AM476" s="67"/>
      <c r="AO476" s="61"/>
      <c r="AQ476" s="50"/>
      <c r="AR476" s="51"/>
      <c r="AS476" s="52"/>
      <c r="AU476" s="70"/>
      <c r="AV476" s="51"/>
      <c r="AY476" s="7"/>
      <c r="AZ476" s="7"/>
      <c r="BA476" s="7"/>
      <c r="BB476" s="53"/>
      <c r="BD476" s="37"/>
      <c r="BE476" s="132"/>
      <c r="BF476" s="61"/>
      <c r="BG476" s="134"/>
      <c r="BH476" s="61"/>
      <c r="BJ476" s="67"/>
      <c r="BL476" s="61"/>
      <c r="BN476" s="50"/>
      <c r="BO476" s="51"/>
      <c r="BP476" s="52"/>
      <c r="BR476" s="70"/>
      <c r="BS476" s="51"/>
      <c r="BV476" s="7"/>
      <c r="BW476" s="7"/>
      <c r="BX476" s="7"/>
      <c r="BY476" s="53"/>
      <c r="CA476" s="37"/>
      <c r="CB476" s="132"/>
      <c r="CC476" s="61"/>
      <c r="CD476" s="134"/>
      <c r="CE476" s="61"/>
      <c r="CG476" s="67"/>
      <c r="CI476" s="61"/>
      <c r="CK476" s="50"/>
      <c r="CL476" s="51"/>
      <c r="CM476" s="52"/>
      <c r="CO476" s="70"/>
      <c r="CP476" s="51"/>
      <c r="CS476" s="7"/>
      <c r="CT476" s="7"/>
      <c r="CU476" s="7"/>
      <c r="CV476" s="53"/>
      <c r="CX476" s="37"/>
      <c r="CY476" s="132"/>
      <c r="CZ476" s="61"/>
      <c r="DA476" s="134"/>
      <c r="DB476" s="61"/>
      <c r="DD476" s="67"/>
      <c r="DF476" s="61"/>
      <c r="DH476" s="50"/>
      <c r="DI476" s="51"/>
      <c r="DJ476" s="52"/>
      <c r="DL476" s="70"/>
      <c r="DM476" s="51"/>
      <c r="DP476" s="7"/>
      <c r="DQ476" s="7"/>
      <c r="DR476" s="7"/>
      <c r="DS476" s="53"/>
      <c r="DU476" s="37"/>
      <c r="DV476" s="132"/>
      <c r="DW476" s="61"/>
      <c r="DX476" s="134"/>
      <c r="DY476" s="61"/>
      <c r="EA476" s="67"/>
      <c r="EC476" s="61"/>
      <c r="EE476" s="50"/>
      <c r="EF476" s="51"/>
      <c r="EG476" s="52"/>
      <c r="EI476" s="70"/>
      <c r="EJ476" s="51"/>
      <c r="EM476" s="7"/>
      <c r="EN476" s="7"/>
      <c r="EO476" s="7"/>
      <c r="EP476" s="53"/>
      <c r="ER476" s="37"/>
      <c r="ES476" s="132"/>
      <c r="ET476" s="61"/>
      <c r="EU476" s="134"/>
      <c r="EV476" s="61"/>
      <c r="EX476" s="67"/>
      <c r="EZ476" s="61"/>
      <c r="FB476" s="50"/>
      <c r="FC476" s="51"/>
      <c r="FD476" s="52"/>
      <c r="FF476" s="70"/>
      <c r="FG476" s="51"/>
      <c r="FJ476" s="7"/>
      <c r="FK476" s="7"/>
      <c r="FL476" s="7"/>
      <c r="FM476" s="53"/>
      <c r="FO476" s="37"/>
      <c r="FP476" s="132"/>
      <c r="FQ476" s="134"/>
      <c r="FS476" s="67"/>
      <c r="FU476" s="61"/>
      <c r="FY476" s="7"/>
      <c r="FZ476" s="7"/>
      <c r="GA476" s="7"/>
      <c r="GB476" s="53"/>
      <c r="GD476" s="37"/>
      <c r="GF476" s="67"/>
      <c r="GH476" s="61"/>
      <c r="GJ476" s="50"/>
      <c r="GK476" s="51"/>
      <c r="GL476" s="52"/>
      <c r="GN476" s="70"/>
      <c r="GO476" s="51"/>
      <c r="GP476" s="125"/>
      <c r="GQ476" s="51"/>
      <c r="HE476" s="53"/>
    </row>
    <row r="477" spans="1:213" x14ac:dyDescent="0.25">
      <c r="A477" s="6">
        <v>90083091</v>
      </c>
      <c r="B477" s="6" t="s">
        <v>510</v>
      </c>
      <c r="C477" s="7"/>
      <c r="D477" s="7"/>
      <c r="E477" s="7"/>
      <c r="F477" s="53">
        <v>534615</v>
      </c>
      <c r="H477" s="37"/>
      <c r="I477" s="132"/>
      <c r="J477" s="61"/>
      <c r="K477" s="134"/>
      <c r="L477" s="134"/>
      <c r="M477" s="190"/>
      <c r="O477" s="67"/>
      <c r="Q477" s="61"/>
      <c r="S477" s="50"/>
      <c r="T477" s="51"/>
      <c r="U477" s="52">
        <v>0</v>
      </c>
      <c r="W477" s="50">
        <v>534615</v>
      </c>
      <c r="X477" s="52">
        <f t="shared" si="262"/>
        <v>44551.25</v>
      </c>
      <c r="Y477" s="51"/>
      <c r="AB477" s="7"/>
      <c r="AC477" s="7"/>
      <c r="AD477" s="7"/>
      <c r="AE477" s="53"/>
      <c r="AG477" s="37"/>
      <c r="AH477" s="132"/>
      <c r="AI477" s="61"/>
      <c r="AJ477" s="134"/>
      <c r="AK477" s="61"/>
      <c r="AM477" s="67"/>
      <c r="AO477" s="61"/>
      <c r="AQ477" s="50"/>
      <c r="AR477" s="51"/>
      <c r="AS477" s="52"/>
      <c r="AU477" s="70"/>
      <c r="AV477" s="51"/>
      <c r="AY477" s="7"/>
      <c r="AZ477" s="7"/>
      <c r="BA477" s="7"/>
      <c r="BB477" s="53"/>
      <c r="BD477" s="37"/>
      <c r="BE477" s="132"/>
      <c r="BF477" s="61"/>
      <c r="BG477" s="134"/>
      <c r="BH477" s="61"/>
      <c r="BJ477" s="67"/>
      <c r="BL477" s="61"/>
      <c r="BN477" s="50"/>
      <c r="BO477" s="51"/>
      <c r="BP477" s="52"/>
      <c r="BR477" s="70"/>
      <c r="BS477" s="51"/>
      <c r="BV477" s="7"/>
      <c r="BW477" s="7"/>
      <c r="BX477" s="7"/>
      <c r="BY477" s="53"/>
      <c r="CA477" s="37"/>
      <c r="CB477" s="132"/>
      <c r="CC477" s="61"/>
      <c r="CD477" s="134"/>
      <c r="CE477" s="61"/>
      <c r="CG477" s="67"/>
      <c r="CI477" s="61"/>
      <c r="CK477" s="50"/>
      <c r="CL477" s="51"/>
      <c r="CM477" s="52"/>
      <c r="CO477" s="70"/>
      <c r="CP477" s="51"/>
      <c r="CS477" s="7"/>
      <c r="CT477" s="7"/>
      <c r="CU477" s="7"/>
      <c r="CV477" s="53"/>
      <c r="CX477" s="37"/>
      <c r="CY477" s="132"/>
      <c r="CZ477" s="61"/>
      <c r="DA477" s="134"/>
      <c r="DB477" s="61"/>
      <c r="DD477" s="67"/>
      <c r="DF477" s="61"/>
      <c r="DH477" s="50"/>
      <c r="DI477" s="51"/>
      <c r="DJ477" s="52"/>
      <c r="DL477" s="70"/>
      <c r="DM477" s="51"/>
      <c r="DP477" s="7"/>
      <c r="DQ477" s="7"/>
      <c r="DR477" s="7"/>
      <c r="DS477" s="53"/>
      <c r="DU477" s="37"/>
      <c r="DV477" s="132"/>
      <c r="DW477" s="61"/>
      <c r="DX477" s="134"/>
      <c r="DY477" s="61"/>
      <c r="EA477" s="67"/>
      <c r="EC477" s="61"/>
      <c r="EE477" s="50"/>
      <c r="EF477" s="51"/>
      <c r="EG477" s="52"/>
      <c r="EI477" s="70"/>
      <c r="EJ477" s="51"/>
      <c r="EM477" s="7"/>
      <c r="EN477" s="7"/>
      <c r="EO477" s="7"/>
      <c r="EP477" s="53"/>
      <c r="ER477" s="37"/>
      <c r="ES477" s="132"/>
      <c r="ET477" s="61"/>
      <c r="EU477" s="134"/>
      <c r="EV477" s="61"/>
      <c r="EX477" s="67"/>
      <c r="EZ477" s="61"/>
      <c r="FB477" s="50"/>
      <c r="FC477" s="51"/>
      <c r="FD477" s="52"/>
      <c r="FF477" s="70"/>
      <c r="FG477" s="51"/>
      <c r="FJ477" s="7"/>
      <c r="FK477" s="7"/>
      <c r="FL477" s="7"/>
      <c r="FM477" s="53"/>
      <c r="FO477" s="37"/>
      <c r="FP477" s="132"/>
      <c r="FQ477" s="134"/>
      <c r="FS477" s="67"/>
      <c r="FU477" s="61"/>
      <c r="FY477" s="7"/>
      <c r="FZ477" s="7"/>
      <c r="GA477" s="7"/>
      <c r="GB477" s="53"/>
      <c r="GD477" s="37"/>
      <c r="GF477" s="67"/>
      <c r="GH477" s="61"/>
      <c r="GJ477" s="50"/>
      <c r="GK477" s="51"/>
      <c r="GL477" s="52"/>
      <c r="GN477" s="70"/>
      <c r="GO477" s="51"/>
      <c r="GP477" s="125"/>
      <c r="GQ477" s="51"/>
      <c r="HE477" s="53"/>
    </row>
    <row r="478" spans="1:213" x14ac:dyDescent="0.25">
      <c r="A478" s="6">
        <v>90025016</v>
      </c>
      <c r="B478" s="6" t="s">
        <v>783</v>
      </c>
      <c r="C478" s="7"/>
      <c r="D478" s="7"/>
      <c r="E478" s="7"/>
      <c r="F478" s="53">
        <v>794681</v>
      </c>
      <c r="H478" s="37"/>
      <c r="I478" s="132"/>
      <c r="J478" s="61"/>
      <c r="K478" s="134"/>
      <c r="L478" s="134"/>
      <c r="M478" s="190"/>
      <c r="O478" s="67"/>
      <c r="Q478" s="61"/>
      <c r="S478" s="50"/>
      <c r="T478" s="51"/>
      <c r="U478" s="52">
        <v>148224.83247999998</v>
      </c>
      <c r="W478" s="50">
        <v>942905.83247999998</v>
      </c>
      <c r="X478" s="52">
        <f t="shared" si="262"/>
        <v>78575.486040000003</v>
      </c>
      <c r="Y478" s="51"/>
      <c r="AB478" s="7"/>
      <c r="AC478" s="7"/>
      <c r="AD478" s="7"/>
      <c r="AE478" s="53"/>
      <c r="AG478" s="37"/>
      <c r="AH478" s="132"/>
      <c r="AI478" s="61"/>
      <c r="AJ478" s="134"/>
      <c r="AK478" s="61"/>
      <c r="AM478" s="67"/>
      <c r="AO478" s="61"/>
      <c r="AQ478" s="50"/>
      <c r="AR478" s="51"/>
      <c r="AS478" s="52"/>
      <c r="AU478" s="70"/>
      <c r="AV478" s="51"/>
      <c r="AY478" s="7"/>
      <c r="AZ478" s="7"/>
      <c r="BA478" s="7"/>
      <c r="BB478" s="53"/>
      <c r="BD478" s="37"/>
      <c r="BE478" s="132"/>
      <c r="BF478" s="61"/>
      <c r="BG478" s="134"/>
      <c r="BH478" s="61"/>
      <c r="BJ478" s="67"/>
      <c r="BL478" s="61"/>
      <c r="BN478" s="50"/>
      <c r="BO478" s="51"/>
      <c r="BP478" s="52"/>
      <c r="BR478" s="70"/>
      <c r="BS478" s="51"/>
      <c r="BV478" s="7"/>
      <c r="BW478" s="7"/>
      <c r="BX478" s="7"/>
      <c r="BY478" s="53"/>
      <c r="CA478" s="37"/>
      <c r="CB478" s="132"/>
      <c r="CC478" s="61"/>
      <c r="CD478" s="134"/>
      <c r="CE478" s="61"/>
      <c r="CG478" s="67"/>
      <c r="CI478" s="61"/>
      <c r="CK478" s="50"/>
      <c r="CL478" s="51"/>
      <c r="CM478" s="52"/>
      <c r="CO478" s="70"/>
      <c r="CP478" s="51"/>
      <c r="CS478" s="7"/>
      <c r="CT478" s="7"/>
      <c r="CU478" s="7"/>
      <c r="CV478" s="53"/>
      <c r="CX478" s="37"/>
      <c r="CY478" s="132"/>
      <c r="CZ478" s="61"/>
      <c r="DA478" s="134"/>
      <c r="DB478" s="61"/>
      <c r="DD478" s="67"/>
      <c r="DF478" s="61"/>
      <c r="DH478" s="50"/>
      <c r="DI478" s="51"/>
      <c r="DJ478" s="52"/>
      <c r="DL478" s="70"/>
      <c r="DM478" s="51"/>
      <c r="DP478" s="7"/>
      <c r="DQ478" s="7"/>
      <c r="DR478" s="7"/>
      <c r="DS478" s="53"/>
      <c r="DU478" s="37"/>
      <c r="DV478" s="132"/>
      <c r="DW478" s="61"/>
      <c r="DX478" s="134"/>
      <c r="DY478" s="61"/>
      <c r="EA478" s="67"/>
      <c r="EC478" s="61"/>
      <c r="EE478" s="50"/>
      <c r="EF478" s="51"/>
      <c r="EG478" s="52"/>
      <c r="EI478" s="70"/>
      <c r="EJ478" s="51"/>
      <c r="EM478" s="7"/>
      <c r="EN478" s="7"/>
      <c r="EO478" s="7"/>
      <c r="EP478" s="53"/>
      <c r="ER478" s="37"/>
      <c r="ES478" s="132"/>
      <c r="ET478" s="61"/>
      <c r="EU478" s="134"/>
      <c r="EV478" s="61"/>
      <c r="EX478" s="67"/>
      <c r="EZ478" s="61"/>
      <c r="FB478" s="50"/>
      <c r="FC478" s="51"/>
      <c r="FD478" s="52"/>
      <c r="FF478" s="70"/>
      <c r="FG478" s="51"/>
      <c r="FJ478" s="7"/>
      <c r="FK478" s="7"/>
      <c r="FL478" s="7"/>
      <c r="FM478" s="53"/>
      <c r="FO478" s="37"/>
      <c r="FP478" s="132"/>
      <c r="FQ478" s="134"/>
      <c r="FS478" s="67"/>
      <c r="FU478" s="61"/>
      <c r="FY478" s="7"/>
      <c r="FZ478" s="7"/>
      <c r="GA478" s="7"/>
      <c r="GB478" s="53"/>
      <c r="GD478" s="37"/>
      <c r="GF478" s="67"/>
      <c r="GH478" s="61"/>
      <c r="GJ478" s="50"/>
      <c r="GK478" s="51"/>
      <c r="GL478" s="52"/>
      <c r="GN478" s="70"/>
      <c r="GO478" s="51"/>
      <c r="GP478" s="125"/>
      <c r="GQ478" s="51"/>
      <c r="HE478" s="53"/>
    </row>
    <row r="479" spans="1:213" x14ac:dyDescent="0.25">
      <c r="A479" s="6">
        <v>90082131</v>
      </c>
      <c r="B479" s="6" t="s">
        <v>511</v>
      </c>
      <c r="C479" s="7"/>
      <c r="D479" s="7"/>
      <c r="E479" s="7"/>
      <c r="F479" s="53">
        <v>561096</v>
      </c>
      <c r="H479" s="37"/>
      <c r="I479" s="132"/>
      <c r="J479" s="61"/>
      <c r="K479" s="134"/>
      <c r="L479" s="134"/>
      <c r="M479" s="190"/>
      <c r="O479" s="67"/>
      <c r="Q479" s="61"/>
      <c r="S479" s="50"/>
      <c r="T479" s="51"/>
      <c r="U479" s="52">
        <v>0</v>
      </c>
      <c r="W479" s="50">
        <v>561096</v>
      </c>
      <c r="X479" s="52">
        <f t="shared" si="262"/>
        <v>46758</v>
      </c>
      <c r="Y479" s="51"/>
      <c r="AB479" s="7"/>
      <c r="AC479" s="7"/>
      <c r="AD479" s="7"/>
      <c r="AE479" s="53"/>
      <c r="AG479" s="37"/>
      <c r="AH479" s="132"/>
      <c r="AI479" s="61"/>
      <c r="AJ479" s="134"/>
      <c r="AK479" s="61"/>
      <c r="AM479" s="67"/>
      <c r="AO479" s="61"/>
      <c r="AQ479" s="50"/>
      <c r="AR479" s="51"/>
      <c r="AS479" s="52"/>
      <c r="AU479" s="70"/>
      <c r="AV479" s="51"/>
      <c r="AY479" s="7"/>
      <c r="AZ479" s="7"/>
      <c r="BA479" s="7"/>
      <c r="BB479" s="53"/>
      <c r="BD479" s="37"/>
      <c r="BE479" s="132"/>
      <c r="BF479" s="61"/>
      <c r="BG479" s="134"/>
      <c r="BH479" s="61"/>
      <c r="BJ479" s="67"/>
      <c r="BL479" s="61"/>
      <c r="BN479" s="50"/>
      <c r="BO479" s="51"/>
      <c r="BP479" s="52"/>
      <c r="BR479" s="70"/>
      <c r="BS479" s="51"/>
      <c r="BV479" s="7"/>
      <c r="BW479" s="7"/>
      <c r="BX479" s="7"/>
      <c r="BY479" s="53"/>
      <c r="CA479" s="37"/>
      <c r="CB479" s="132"/>
      <c r="CC479" s="61"/>
      <c r="CD479" s="134"/>
      <c r="CE479" s="61"/>
      <c r="CG479" s="67"/>
      <c r="CI479" s="61"/>
      <c r="CK479" s="50"/>
      <c r="CL479" s="51"/>
      <c r="CM479" s="52"/>
      <c r="CO479" s="70"/>
      <c r="CP479" s="51"/>
      <c r="CS479" s="7"/>
      <c r="CT479" s="7"/>
      <c r="CU479" s="7"/>
      <c r="CV479" s="53"/>
      <c r="CX479" s="37"/>
      <c r="CY479" s="132"/>
      <c r="CZ479" s="61"/>
      <c r="DA479" s="134"/>
      <c r="DB479" s="61"/>
      <c r="DD479" s="67"/>
      <c r="DF479" s="61"/>
      <c r="DH479" s="50"/>
      <c r="DI479" s="51"/>
      <c r="DJ479" s="52"/>
      <c r="DL479" s="70"/>
      <c r="DM479" s="51"/>
      <c r="DP479" s="7"/>
      <c r="DQ479" s="7"/>
      <c r="DR479" s="7"/>
      <c r="DS479" s="53"/>
      <c r="DU479" s="37"/>
      <c r="DV479" s="132"/>
      <c r="DW479" s="61"/>
      <c r="DX479" s="134"/>
      <c r="DY479" s="61"/>
      <c r="EA479" s="67"/>
      <c r="EC479" s="61"/>
      <c r="EE479" s="50"/>
      <c r="EF479" s="51"/>
      <c r="EG479" s="52"/>
      <c r="EI479" s="70"/>
      <c r="EJ479" s="51"/>
      <c r="EM479" s="7"/>
      <c r="EN479" s="7"/>
      <c r="EO479" s="7"/>
      <c r="EP479" s="53"/>
      <c r="ER479" s="37"/>
      <c r="ES479" s="132"/>
      <c r="ET479" s="61"/>
      <c r="EU479" s="134"/>
      <c r="EV479" s="61"/>
      <c r="EX479" s="67"/>
      <c r="EZ479" s="61"/>
      <c r="FB479" s="50"/>
      <c r="FC479" s="51"/>
      <c r="FD479" s="52"/>
      <c r="FF479" s="70"/>
      <c r="FG479" s="51"/>
      <c r="FJ479" s="7"/>
      <c r="FK479" s="7"/>
      <c r="FL479" s="7"/>
      <c r="FM479" s="53"/>
      <c r="FO479" s="37"/>
      <c r="FP479" s="132"/>
      <c r="FQ479" s="134"/>
      <c r="FS479" s="67"/>
      <c r="FU479" s="61"/>
      <c r="FY479" s="7"/>
      <c r="FZ479" s="7"/>
      <c r="GA479" s="7"/>
      <c r="GB479" s="53"/>
      <c r="GD479" s="37"/>
      <c r="GF479" s="67"/>
      <c r="GH479" s="61"/>
      <c r="GJ479" s="50"/>
      <c r="GK479" s="51"/>
      <c r="GL479" s="52"/>
      <c r="GN479" s="70"/>
      <c r="GO479" s="51"/>
      <c r="GP479" s="125"/>
      <c r="GQ479" s="51"/>
      <c r="HE479" s="53"/>
    </row>
    <row r="480" spans="1:213" x14ac:dyDescent="0.25">
      <c r="A480" s="6">
        <v>90011191</v>
      </c>
      <c r="B480" s="6" t="s">
        <v>512</v>
      </c>
      <c r="C480" s="7"/>
      <c r="D480" s="7"/>
      <c r="E480" s="7"/>
      <c r="F480" s="53">
        <v>282870</v>
      </c>
      <c r="H480" s="37"/>
      <c r="I480" s="132"/>
      <c r="J480" s="61"/>
      <c r="K480" s="134"/>
      <c r="L480" s="134"/>
      <c r="M480" s="190"/>
      <c r="O480" s="67"/>
      <c r="Q480" s="61"/>
      <c r="S480" s="50"/>
      <c r="T480" s="51"/>
      <c r="U480" s="52">
        <v>0</v>
      </c>
      <c r="W480" s="50">
        <v>282870</v>
      </c>
      <c r="X480" s="52">
        <f t="shared" si="262"/>
        <v>23572.5</v>
      </c>
      <c r="Y480" s="51"/>
      <c r="AB480" s="7"/>
      <c r="AC480" s="7"/>
      <c r="AD480" s="7"/>
      <c r="AE480" s="53"/>
      <c r="AG480" s="37"/>
      <c r="AH480" s="132"/>
      <c r="AI480" s="61"/>
      <c r="AJ480" s="134"/>
      <c r="AK480" s="61"/>
      <c r="AM480" s="67"/>
      <c r="AO480" s="61"/>
      <c r="AQ480" s="50"/>
      <c r="AR480" s="51"/>
      <c r="AS480" s="52"/>
      <c r="AU480" s="70"/>
      <c r="AV480" s="51"/>
      <c r="AY480" s="7"/>
      <c r="AZ480" s="7"/>
      <c r="BA480" s="7"/>
      <c r="BB480" s="53"/>
      <c r="BD480" s="37"/>
      <c r="BE480" s="132"/>
      <c r="BF480" s="61"/>
      <c r="BG480" s="134"/>
      <c r="BH480" s="61"/>
      <c r="BJ480" s="67"/>
      <c r="BL480" s="61"/>
      <c r="BN480" s="50"/>
      <c r="BO480" s="51"/>
      <c r="BP480" s="52"/>
      <c r="BR480" s="70"/>
      <c r="BS480" s="51"/>
      <c r="BV480" s="7"/>
      <c r="BW480" s="7"/>
      <c r="BX480" s="7"/>
      <c r="BY480" s="53"/>
      <c r="CA480" s="37"/>
      <c r="CB480" s="132"/>
      <c r="CC480" s="61"/>
      <c r="CD480" s="134"/>
      <c r="CE480" s="61"/>
      <c r="CG480" s="67"/>
      <c r="CI480" s="61"/>
      <c r="CK480" s="50"/>
      <c r="CL480" s="51"/>
      <c r="CM480" s="52"/>
      <c r="CO480" s="70"/>
      <c r="CP480" s="51"/>
      <c r="CS480" s="7"/>
      <c r="CT480" s="7"/>
      <c r="CU480" s="7"/>
      <c r="CV480" s="53"/>
      <c r="CX480" s="37"/>
      <c r="CY480" s="132"/>
      <c r="CZ480" s="61"/>
      <c r="DA480" s="134"/>
      <c r="DB480" s="61"/>
      <c r="DD480" s="67"/>
      <c r="DF480" s="61"/>
      <c r="DH480" s="50"/>
      <c r="DI480" s="51"/>
      <c r="DJ480" s="52"/>
      <c r="DL480" s="70"/>
      <c r="DM480" s="51"/>
      <c r="DP480" s="7"/>
      <c r="DQ480" s="7"/>
      <c r="DR480" s="7"/>
      <c r="DS480" s="53"/>
      <c r="DU480" s="37"/>
      <c r="DV480" s="132"/>
      <c r="DW480" s="61"/>
      <c r="DX480" s="134"/>
      <c r="DY480" s="61"/>
      <c r="EA480" s="67"/>
      <c r="EC480" s="61"/>
      <c r="EE480" s="50"/>
      <c r="EF480" s="51"/>
      <c r="EG480" s="52"/>
      <c r="EI480" s="70"/>
      <c r="EJ480" s="51"/>
      <c r="EM480" s="7"/>
      <c r="EN480" s="7"/>
      <c r="EO480" s="7"/>
      <c r="EP480" s="53"/>
      <c r="ER480" s="37"/>
      <c r="ES480" s="132"/>
      <c r="ET480" s="61"/>
      <c r="EU480" s="134"/>
      <c r="EV480" s="61"/>
      <c r="EX480" s="67"/>
      <c r="EZ480" s="61"/>
      <c r="FB480" s="50"/>
      <c r="FC480" s="51"/>
      <c r="FD480" s="52"/>
      <c r="FF480" s="70"/>
      <c r="FG480" s="51"/>
      <c r="FJ480" s="7"/>
      <c r="FK480" s="7"/>
      <c r="FL480" s="7"/>
      <c r="FM480" s="53"/>
      <c r="FO480" s="37"/>
      <c r="FP480" s="132"/>
      <c r="FQ480" s="134"/>
      <c r="FS480" s="67"/>
      <c r="FU480" s="61"/>
      <c r="FY480" s="7"/>
      <c r="FZ480" s="7"/>
      <c r="GA480" s="7"/>
      <c r="GB480" s="53"/>
      <c r="GD480" s="37"/>
      <c r="GF480" s="67"/>
      <c r="GH480" s="61"/>
      <c r="GJ480" s="50"/>
      <c r="GK480" s="51"/>
      <c r="GL480" s="52"/>
      <c r="GN480" s="70"/>
      <c r="GO480" s="51"/>
      <c r="GP480" s="125"/>
      <c r="GQ480" s="51"/>
      <c r="HE480" s="53"/>
    </row>
    <row r="481" spans="1:213" x14ac:dyDescent="0.25">
      <c r="A481" s="6">
        <v>90024951</v>
      </c>
      <c r="B481" s="6" t="s">
        <v>513</v>
      </c>
      <c r="C481" s="7"/>
      <c r="D481" s="7"/>
      <c r="E481" s="7"/>
      <c r="F481" s="53">
        <v>42648</v>
      </c>
      <c r="H481" s="37"/>
      <c r="I481" s="132"/>
      <c r="J481" s="61"/>
      <c r="K481" s="134"/>
      <c r="L481" s="134"/>
      <c r="M481" s="190"/>
      <c r="O481" s="67"/>
      <c r="Q481" s="61"/>
      <c r="S481" s="50"/>
      <c r="T481" s="51"/>
      <c r="U481" s="52">
        <v>0</v>
      </c>
      <c r="W481" s="50">
        <v>42648</v>
      </c>
      <c r="X481" s="52">
        <f t="shared" si="262"/>
        <v>3554</v>
      </c>
      <c r="Y481" s="51"/>
      <c r="AB481" s="7"/>
      <c r="AC481" s="7"/>
      <c r="AD481" s="7"/>
      <c r="AE481" s="53"/>
      <c r="AG481" s="37"/>
      <c r="AH481" s="132"/>
      <c r="AI481" s="61"/>
      <c r="AJ481" s="134"/>
      <c r="AK481" s="61"/>
      <c r="AM481" s="67"/>
      <c r="AO481" s="61"/>
      <c r="AQ481" s="50"/>
      <c r="AR481" s="51"/>
      <c r="AS481" s="52"/>
      <c r="AU481" s="70"/>
      <c r="AV481" s="51"/>
      <c r="AY481" s="7"/>
      <c r="AZ481" s="7"/>
      <c r="BA481" s="7"/>
      <c r="BB481" s="53"/>
      <c r="BD481" s="37"/>
      <c r="BE481" s="132"/>
      <c r="BF481" s="61"/>
      <c r="BG481" s="134"/>
      <c r="BH481" s="61"/>
      <c r="BJ481" s="67"/>
      <c r="BL481" s="61"/>
      <c r="BN481" s="50"/>
      <c r="BO481" s="51"/>
      <c r="BP481" s="52"/>
      <c r="BR481" s="70"/>
      <c r="BS481" s="51"/>
      <c r="BV481" s="7"/>
      <c r="BW481" s="7"/>
      <c r="BX481" s="7"/>
      <c r="BY481" s="53"/>
      <c r="CA481" s="37"/>
      <c r="CB481" s="132"/>
      <c r="CC481" s="61"/>
      <c r="CD481" s="134"/>
      <c r="CE481" s="61"/>
      <c r="CG481" s="67"/>
      <c r="CI481" s="61"/>
      <c r="CK481" s="50"/>
      <c r="CL481" s="51"/>
      <c r="CM481" s="52"/>
      <c r="CO481" s="70"/>
      <c r="CP481" s="51"/>
      <c r="CS481" s="7"/>
      <c r="CT481" s="7"/>
      <c r="CU481" s="7"/>
      <c r="CV481" s="53"/>
      <c r="CX481" s="37"/>
      <c r="CY481" s="132"/>
      <c r="CZ481" s="61"/>
      <c r="DA481" s="134"/>
      <c r="DB481" s="61"/>
      <c r="DD481" s="67"/>
      <c r="DF481" s="61"/>
      <c r="DH481" s="50"/>
      <c r="DI481" s="51"/>
      <c r="DJ481" s="52"/>
      <c r="DL481" s="70"/>
      <c r="DM481" s="51"/>
      <c r="DP481" s="7"/>
      <c r="DQ481" s="7"/>
      <c r="DR481" s="7"/>
      <c r="DS481" s="53"/>
      <c r="DU481" s="37"/>
      <c r="DV481" s="132"/>
      <c r="DW481" s="61"/>
      <c r="DX481" s="134"/>
      <c r="DY481" s="61"/>
      <c r="EA481" s="67"/>
      <c r="EC481" s="61"/>
      <c r="EE481" s="50"/>
      <c r="EF481" s="51"/>
      <c r="EG481" s="52"/>
      <c r="EI481" s="70"/>
      <c r="EJ481" s="51"/>
      <c r="EM481" s="7"/>
      <c r="EN481" s="7"/>
      <c r="EO481" s="7"/>
      <c r="EP481" s="53"/>
      <c r="ER481" s="37"/>
      <c r="ES481" s="132"/>
      <c r="ET481" s="61"/>
      <c r="EU481" s="134"/>
      <c r="EV481" s="61"/>
      <c r="EX481" s="67"/>
      <c r="EZ481" s="61"/>
      <c r="FB481" s="50"/>
      <c r="FC481" s="51"/>
      <c r="FD481" s="52"/>
      <c r="FF481" s="70"/>
      <c r="FG481" s="51"/>
      <c r="FJ481" s="7"/>
      <c r="FK481" s="7"/>
      <c r="FL481" s="7"/>
      <c r="FM481" s="53"/>
      <c r="FO481" s="37"/>
      <c r="FP481" s="132"/>
      <c r="FQ481" s="134"/>
      <c r="FS481" s="67"/>
      <c r="FU481" s="61"/>
      <c r="FY481" s="7"/>
      <c r="FZ481" s="7"/>
      <c r="GA481" s="7"/>
      <c r="GB481" s="53"/>
      <c r="GD481" s="37"/>
      <c r="GF481" s="67"/>
      <c r="GH481" s="61"/>
      <c r="GJ481" s="50"/>
      <c r="GK481" s="51"/>
      <c r="GL481" s="52"/>
      <c r="GN481" s="70"/>
      <c r="GO481" s="51"/>
      <c r="GP481" s="125"/>
      <c r="GQ481" s="51"/>
      <c r="HE481" s="53"/>
    </row>
    <row r="482" spans="1:213" x14ac:dyDescent="0.25">
      <c r="A482" s="6">
        <v>90080941</v>
      </c>
      <c r="B482" s="6" t="s">
        <v>514</v>
      </c>
      <c r="C482" s="7"/>
      <c r="D482" s="7"/>
      <c r="E482" s="7"/>
      <c r="F482" s="53">
        <v>338821</v>
      </c>
      <c r="H482" s="37"/>
      <c r="I482" s="132"/>
      <c r="J482" s="61"/>
      <c r="K482" s="134"/>
      <c r="L482" s="134"/>
      <c r="M482" s="190"/>
      <c r="O482" s="67"/>
      <c r="Q482" s="61"/>
      <c r="S482" s="50"/>
      <c r="T482" s="51"/>
      <c r="U482" s="52">
        <v>0</v>
      </c>
      <c r="W482" s="50">
        <v>338821</v>
      </c>
      <c r="X482" s="52">
        <f t="shared" si="262"/>
        <v>28235.083333333332</v>
      </c>
      <c r="Y482" s="51"/>
      <c r="AB482" s="7"/>
      <c r="AC482" s="7"/>
      <c r="AD482" s="7"/>
      <c r="AE482" s="53"/>
      <c r="AG482" s="37"/>
      <c r="AH482" s="132"/>
      <c r="AI482" s="61"/>
      <c r="AJ482" s="134"/>
      <c r="AK482" s="61"/>
      <c r="AM482" s="67"/>
      <c r="AO482" s="61"/>
      <c r="AQ482" s="50"/>
      <c r="AR482" s="51"/>
      <c r="AS482" s="52"/>
      <c r="AU482" s="70"/>
      <c r="AV482" s="51"/>
      <c r="AY482" s="7"/>
      <c r="AZ482" s="7"/>
      <c r="BA482" s="7"/>
      <c r="BB482" s="53"/>
      <c r="BD482" s="37"/>
      <c r="BE482" s="132"/>
      <c r="BF482" s="61"/>
      <c r="BG482" s="134"/>
      <c r="BH482" s="61"/>
      <c r="BJ482" s="67"/>
      <c r="BL482" s="61"/>
      <c r="BN482" s="50"/>
      <c r="BO482" s="51"/>
      <c r="BP482" s="52"/>
      <c r="BR482" s="70"/>
      <c r="BS482" s="51"/>
      <c r="BV482" s="7"/>
      <c r="BW482" s="7"/>
      <c r="BX482" s="7"/>
      <c r="BY482" s="53"/>
      <c r="CA482" s="37"/>
      <c r="CB482" s="132"/>
      <c r="CC482" s="61"/>
      <c r="CD482" s="134"/>
      <c r="CE482" s="61"/>
      <c r="CG482" s="67"/>
      <c r="CI482" s="61"/>
      <c r="CK482" s="50"/>
      <c r="CL482" s="51"/>
      <c r="CM482" s="52"/>
      <c r="CO482" s="70"/>
      <c r="CP482" s="51"/>
      <c r="CS482" s="7"/>
      <c r="CT482" s="7"/>
      <c r="CU482" s="7"/>
      <c r="CV482" s="53"/>
      <c r="CX482" s="37"/>
      <c r="CY482" s="132"/>
      <c r="CZ482" s="61"/>
      <c r="DA482" s="134"/>
      <c r="DB482" s="61"/>
      <c r="DD482" s="67"/>
      <c r="DF482" s="61"/>
      <c r="DH482" s="50"/>
      <c r="DI482" s="51"/>
      <c r="DJ482" s="52"/>
      <c r="DL482" s="70"/>
      <c r="DM482" s="51"/>
      <c r="DP482" s="7"/>
      <c r="DQ482" s="7"/>
      <c r="DR482" s="7"/>
      <c r="DS482" s="53"/>
      <c r="DU482" s="37"/>
      <c r="DV482" s="132"/>
      <c r="DW482" s="61"/>
      <c r="DX482" s="134"/>
      <c r="DY482" s="61"/>
      <c r="EA482" s="67"/>
      <c r="EC482" s="61"/>
      <c r="EE482" s="50"/>
      <c r="EF482" s="51"/>
      <c r="EG482" s="52"/>
      <c r="EI482" s="70"/>
      <c r="EJ482" s="51"/>
      <c r="EM482" s="7"/>
      <c r="EN482" s="7"/>
      <c r="EO482" s="7"/>
      <c r="EP482" s="53"/>
      <c r="ER482" s="37"/>
      <c r="ES482" s="132"/>
      <c r="ET482" s="61"/>
      <c r="EU482" s="134"/>
      <c r="EV482" s="61"/>
      <c r="EX482" s="67"/>
      <c r="EZ482" s="61"/>
      <c r="FB482" s="50"/>
      <c r="FC482" s="51"/>
      <c r="FD482" s="52"/>
      <c r="FF482" s="70"/>
      <c r="FG482" s="51"/>
      <c r="FJ482" s="7"/>
      <c r="FK482" s="7"/>
      <c r="FL482" s="7"/>
      <c r="FM482" s="53"/>
      <c r="FO482" s="37"/>
      <c r="FP482" s="132"/>
      <c r="FQ482" s="134"/>
      <c r="FS482" s="67"/>
      <c r="FU482" s="61"/>
      <c r="FY482" s="7"/>
      <c r="FZ482" s="7"/>
      <c r="GA482" s="7"/>
      <c r="GB482" s="53"/>
      <c r="GD482" s="37"/>
      <c r="GF482" s="67"/>
      <c r="GH482" s="61"/>
      <c r="GJ482" s="50"/>
      <c r="GK482" s="51"/>
      <c r="GL482" s="52"/>
      <c r="GN482" s="70"/>
      <c r="GO482" s="51"/>
      <c r="GP482" s="125"/>
      <c r="GQ482" s="51"/>
      <c r="HE482" s="53"/>
    </row>
    <row r="483" spans="1:213" x14ac:dyDescent="0.25">
      <c r="A483" s="6">
        <v>90016231</v>
      </c>
      <c r="B483" s="6" t="s">
        <v>515</v>
      </c>
      <c r="C483" s="7"/>
      <c r="D483" s="7"/>
      <c r="E483" s="7"/>
      <c r="F483" s="53">
        <v>2686125</v>
      </c>
      <c r="H483" s="37"/>
      <c r="I483" s="132"/>
      <c r="J483" s="61"/>
      <c r="K483" s="134"/>
      <c r="L483" s="134"/>
      <c r="M483" s="190"/>
      <c r="O483" s="67"/>
      <c r="Q483" s="61"/>
      <c r="S483" s="50"/>
      <c r="T483" s="51"/>
      <c r="U483" s="52">
        <v>10638.454011168</v>
      </c>
      <c r="W483" s="50">
        <v>2696763.4540111679</v>
      </c>
      <c r="X483" s="52">
        <f t="shared" si="262"/>
        <v>224730.28783426399</v>
      </c>
      <c r="Y483" s="51"/>
      <c r="AB483" s="7"/>
      <c r="AC483" s="7"/>
      <c r="AD483" s="7"/>
      <c r="AE483" s="53"/>
      <c r="AG483" s="37"/>
      <c r="AH483" s="132"/>
      <c r="AI483" s="61"/>
      <c r="AJ483" s="134"/>
      <c r="AK483" s="61"/>
      <c r="AM483" s="67"/>
      <c r="AO483" s="61"/>
      <c r="AQ483" s="50"/>
      <c r="AR483" s="51"/>
      <c r="AS483" s="52"/>
      <c r="AU483" s="70"/>
      <c r="AV483" s="51"/>
      <c r="AY483" s="7"/>
      <c r="AZ483" s="7"/>
      <c r="BA483" s="7"/>
      <c r="BB483" s="53"/>
      <c r="BD483" s="37"/>
      <c r="BE483" s="132"/>
      <c r="BF483" s="61"/>
      <c r="BG483" s="134"/>
      <c r="BH483" s="61"/>
      <c r="BJ483" s="67"/>
      <c r="BL483" s="61"/>
      <c r="BN483" s="50"/>
      <c r="BO483" s="51"/>
      <c r="BP483" s="52"/>
      <c r="BR483" s="70"/>
      <c r="BS483" s="51"/>
      <c r="BV483" s="7"/>
      <c r="BW483" s="7"/>
      <c r="BX483" s="7"/>
      <c r="BY483" s="53"/>
      <c r="CA483" s="37"/>
      <c r="CB483" s="132"/>
      <c r="CC483" s="61"/>
      <c r="CD483" s="134"/>
      <c r="CE483" s="61"/>
      <c r="CG483" s="67"/>
      <c r="CI483" s="61"/>
      <c r="CK483" s="50"/>
      <c r="CL483" s="51"/>
      <c r="CM483" s="52"/>
      <c r="CO483" s="70"/>
      <c r="CP483" s="51"/>
      <c r="CS483" s="7"/>
      <c r="CT483" s="7"/>
      <c r="CU483" s="7"/>
      <c r="CV483" s="53"/>
      <c r="CX483" s="37"/>
      <c r="CY483" s="132"/>
      <c r="CZ483" s="61"/>
      <c r="DA483" s="134"/>
      <c r="DB483" s="61"/>
      <c r="DD483" s="67"/>
      <c r="DF483" s="61"/>
      <c r="DH483" s="50"/>
      <c r="DI483" s="51"/>
      <c r="DJ483" s="52"/>
      <c r="DL483" s="70"/>
      <c r="DM483" s="51"/>
      <c r="DP483" s="7"/>
      <c r="DQ483" s="7"/>
      <c r="DR483" s="7"/>
      <c r="DS483" s="53"/>
      <c r="DU483" s="37"/>
      <c r="DV483" s="132"/>
      <c r="DW483" s="61"/>
      <c r="DX483" s="134"/>
      <c r="DY483" s="61"/>
      <c r="EA483" s="67"/>
      <c r="EC483" s="61"/>
      <c r="EE483" s="50"/>
      <c r="EF483" s="51"/>
      <c r="EG483" s="52"/>
      <c r="EI483" s="70"/>
      <c r="EJ483" s="51"/>
      <c r="EM483" s="7"/>
      <c r="EN483" s="7"/>
      <c r="EO483" s="7"/>
      <c r="EP483" s="53"/>
      <c r="ER483" s="37"/>
      <c r="ES483" s="132"/>
      <c r="ET483" s="61"/>
      <c r="EU483" s="134"/>
      <c r="EV483" s="61"/>
      <c r="EX483" s="67"/>
      <c r="EZ483" s="61"/>
      <c r="FB483" s="50"/>
      <c r="FC483" s="51"/>
      <c r="FD483" s="52"/>
      <c r="FF483" s="70"/>
      <c r="FG483" s="51"/>
      <c r="FJ483" s="7"/>
      <c r="FK483" s="7"/>
      <c r="FL483" s="7"/>
      <c r="FM483" s="53"/>
      <c r="FO483" s="37"/>
      <c r="FP483" s="132"/>
      <c r="FQ483" s="134"/>
      <c r="FS483" s="67"/>
      <c r="FU483" s="61"/>
      <c r="FY483" s="7"/>
      <c r="FZ483" s="7"/>
      <c r="GA483" s="7"/>
      <c r="GB483" s="53"/>
      <c r="GD483" s="37"/>
      <c r="GF483" s="67"/>
      <c r="GH483" s="61"/>
      <c r="GJ483" s="50"/>
      <c r="GK483" s="51"/>
      <c r="GL483" s="52"/>
      <c r="GN483" s="70"/>
      <c r="GO483" s="51"/>
      <c r="GP483" s="125"/>
      <c r="GQ483" s="51"/>
      <c r="HE483" s="53"/>
    </row>
    <row r="484" spans="1:213" x14ac:dyDescent="0.25">
      <c r="A484" s="6">
        <v>90021971</v>
      </c>
      <c r="B484" s="6" t="s">
        <v>516</v>
      </c>
      <c r="C484" s="7"/>
      <c r="D484" s="7"/>
      <c r="E484" s="7"/>
      <c r="F484" s="53">
        <v>570578</v>
      </c>
      <c r="H484" s="37"/>
      <c r="I484" s="132"/>
      <c r="J484" s="61"/>
      <c r="K484" s="134"/>
      <c r="L484" s="134"/>
      <c r="M484" s="190"/>
      <c r="O484" s="67"/>
      <c r="Q484" s="61"/>
      <c r="S484" s="50"/>
      <c r="T484" s="51"/>
      <c r="U484" s="52">
        <v>0</v>
      </c>
      <c r="W484" s="50">
        <v>570578</v>
      </c>
      <c r="X484" s="52">
        <f t="shared" si="262"/>
        <v>47548.166666666664</v>
      </c>
      <c r="Y484" s="51"/>
      <c r="AB484" s="7"/>
      <c r="AC484" s="7"/>
      <c r="AD484" s="7"/>
      <c r="AE484" s="53"/>
      <c r="AG484" s="37"/>
      <c r="AH484" s="132"/>
      <c r="AI484" s="61"/>
      <c r="AJ484" s="134"/>
      <c r="AK484" s="61"/>
      <c r="AM484" s="67"/>
      <c r="AO484" s="61"/>
      <c r="AQ484" s="50"/>
      <c r="AR484" s="51"/>
      <c r="AS484" s="52"/>
      <c r="AU484" s="70"/>
      <c r="AV484" s="51"/>
      <c r="AY484" s="7"/>
      <c r="AZ484" s="7"/>
      <c r="BA484" s="7"/>
      <c r="BB484" s="53"/>
      <c r="BD484" s="37"/>
      <c r="BE484" s="132"/>
      <c r="BF484" s="61"/>
      <c r="BG484" s="134"/>
      <c r="BH484" s="61"/>
      <c r="BJ484" s="67"/>
      <c r="BL484" s="61"/>
      <c r="BN484" s="50"/>
      <c r="BO484" s="51"/>
      <c r="BP484" s="52"/>
      <c r="BR484" s="70"/>
      <c r="BS484" s="51"/>
      <c r="BV484" s="7"/>
      <c r="BW484" s="7"/>
      <c r="BX484" s="7"/>
      <c r="BY484" s="53"/>
      <c r="CA484" s="37"/>
      <c r="CB484" s="132"/>
      <c r="CC484" s="61"/>
      <c r="CD484" s="134"/>
      <c r="CE484" s="61"/>
      <c r="CG484" s="67"/>
      <c r="CI484" s="61"/>
      <c r="CK484" s="50"/>
      <c r="CL484" s="51"/>
      <c r="CM484" s="52"/>
      <c r="CO484" s="70"/>
      <c r="CP484" s="51"/>
      <c r="CS484" s="7"/>
      <c r="CT484" s="7"/>
      <c r="CU484" s="7"/>
      <c r="CV484" s="53"/>
      <c r="CX484" s="37"/>
      <c r="CY484" s="132"/>
      <c r="CZ484" s="61"/>
      <c r="DA484" s="134"/>
      <c r="DB484" s="61"/>
      <c r="DD484" s="67"/>
      <c r="DF484" s="61"/>
      <c r="DH484" s="50"/>
      <c r="DI484" s="51"/>
      <c r="DJ484" s="52"/>
      <c r="DL484" s="70"/>
      <c r="DM484" s="51"/>
      <c r="DP484" s="7"/>
      <c r="DQ484" s="7"/>
      <c r="DR484" s="7"/>
      <c r="DS484" s="53"/>
      <c r="DU484" s="37"/>
      <c r="DV484" s="132"/>
      <c r="DW484" s="61"/>
      <c r="DX484" s="134"/>
      <c r="DY484" s="61"/>
      <c r="EA484" s="67"/>
      <c r="EC484" s="61"/>
      <c r="EE484" s="50"/>
      <c r="EF484" s="51"/>
      <c r="EG484" s="52"/>
      <c r="EI484" s="70"/>
      <c r="EJ484" s="51"/>
      <c r="EM484" s="7"/>
      <c r="EN484" s="7"/>
      <c r="EO484" s="7"/>
      <c r="EP484" s="53"/>
      <c r="ER484" s="37"/>
      <c r="ES484" s="132"/>
      <c r="ET484" s="61"/>
      <c r="EU484" s="134"/>
      <c r="EV484" s="61"/>
      <c r="EX484" s="67"/>
      <c r="EZ484" s="61"/>
      <c r="FB484" s="50"/>
      <c r="FC484" s="51"/>
      <c r="FD484" s="52"/>
      <c r="FF484" s="70"/>
      <c r="FG484" s="51"/>
      <c r="FJ484" s="7"/>
      <c r="FK484" s="7"/>
      <c r="FL484" s="7"/>
      <c r="FM484" s="53"/>
      <c r="FO484" s="37"/>
      <c r="FP484" s="132"/>
      <c r="FQ484" s="134"/>
      <c r="FS484" s="67"/>
      <c r="FU484" s="61"/>
      <c r="FY484" s="7"/>
      <c r="FZ484" s="7"/>
      <c r="GA484" s="7"/>
      <c r="GB484" s="53"/>
      <c r="GD484" s="37"/>
      <c r="GF484" s="67"/>
      <c r="GH484" s="61"/>
      <c r="GJ484" s="50"/>
      <c r="GK484" s="51"/>
      <c r="GL484" s="52"/>
      <c r="GN484" s="70"/>
      <c r="GO484" s="51"/>
      <c r="GP484" s="125"/>
      <c r="GQ484" s="51"/>
      <c r="HE484" s="53"/>
    </row>
    <row r="485" spans="1:213" x14ac:dyDescent="0.25">
      <c r="A485" s="6">
        <v>90000381</v>
      </c>
      <c r="B485" s="6" t="s">
        <v>517</v>
      </c>
      <c r="C485" s="7"/>
      <c r="D485" s="7"/>
      <c r="E485" s="7"/>
      <c r="F485" s="53">
        <v>284587</v>
      </c>
      <c r="H485" s="37"/>
      <c r="I485" s="132"/>
      <c r="J485" s="61"/>
      <c r="K485" s="134"/>
      <c r="L485" s="134"/>
      <c r="M485" s="190"/>
      <c r="O485" s="67"/>
      <c r="Q485" s="61"/>
      <c r="S485" s="50"/>
      <c r="T485" s="51"/>
      <c r="U485" s="52">
        <v>850211.9465050326</v>
      </c>
      <c r="W485" s="50">
        <v>1134798.9465050325</v>
      </c>
      <c r="X485" s="52">
        <f t="shared" si="262"/>
        <v>94566.578875419378</v>
      </c>
      <c r="Y485" s="51"/>
      <c r="AB485" s="7"/>
      <c r="AC485" s="7"/>
      <c r="AD485" s="7"/>
      <c r="AE485" s="53"/>
      <c r="AG485" s="37"/>
      <c r="AH485" s="132"/>
      <c r="AI485" s="61"/>
      <c r="AJ485" s="134"/>
      <c r="AK485" s="61"/>
      <c r="AM485" s="67"/>
      <c r="AO485" s="61"/>
      <c r="AQ485" s="50"/>
      <c r="AR485" s="51"/>
      <c r="AS485" s="52"/>
      <c r="AU485" s="70"/>
      <c r="AV485" s="51"/>
      <c r="AY485" s="7"/>
      <c r="AZ485" s="7"/>
      <c r="BA485" s="7"/>
      <c r="BB485" s="53"/>
      <c r="BD485" s="37"/>
      <c r="BE485" s="132"/>
      <c r="BF485" s="61"/>
      <c r="BG485" s="134"/>
      <c r="BH485" s="61"/>
      <c r="BJ485" s="67"/>
      <c r="BL485" s="61"/>
      <c r="BN485" s="50"/>
      <c r="BO485" s="51"/>
      <c r="BP485" s="52"/>
      <c r="BR485" s="70"/>
      <c r="BS485" s="51"/>
      <c r="BV485" s="7"/>
      <c r="BW485" s="7"/>
      <c r="BX485" s="7"/>
      <c r="BY485" s="53"/>
      <c r="CA485" s="37"/>
      <c r="CB485" s="132"/>
      <c r="CC485" s="61"/>
      <c r="CD485" s="134"/>
      <c r="CE485" s="61"/>
      <c r="CG485" s="67"/>
      <c r="CI485" s="61"/>
      <c r="CK485" s="50"/>
      <c r="CL485" s="51"/>
      <c r="CM485" s="52"/>
      <c r="CO485" s="70"/>
      <c r="CP485" s="51"/>
      <c r="CS485" s="7"/>
      <c r="CT485" s="7"/>
      <c r="CU485" s="7"/>
      <c r="CV485" s="53"/>
      <c r="CX485" s="37"/>
      <c r="CY485" s="132"/>
      <c r="CZ485" s="61"/>
      <c r="DA485" s="134"/>
      <c r="DB485" s="61"/>
      <c r="DD485" s="67"/>
      <c r="DF485" s="61"/>
      <c r="DH485" s="50"/>
      <c r="DI485" s="51"/>
      <c r="DJ485" s="52"/>
      <c r="DL485" s="70"/>
      <c r="DM485" s="51"/>
      <c r="DP485" s="7"/>
      <c r="DQ485" s="7"/>
      <c r="DR485" s="7"/>
      <c r="DS485" s="53"/>
      <c r="DU485" s="37"/>
      <c r="DV485" s="132"/>
      <c r="DW485" s="61"/>
      <c r="DX485" s="134"/>
      <c r="DY485" s="61"/>
      <c r="EA485" s="67"/>
      <c r="EC485" s="61"/>
      <c r="EE485" s="50"/>
      <c r="EF485" s="51"/>
      <c r="EG485" s="52"/>
      <c r="EI485" s="70"/>
      <c r="EJ485" s="51"/>
      <c r="EM485" s="7"/>
      <c r="EN485" s="7"/>
      <c r="EO485" s="7"/>
      <c r="EP485" s="53"/>
      <c r="ER485" s="37"/>
      <c r="ES485" s="132"/>
      <c r="ET485" s="61"/>
      <c r="EU485" s="134"/>
      <c r="EV485" s="61"/>
      <c r="EX485" s="67"/>
      <c r="EZ485" s="61"/>
      <c r="FB485" s="50"/>
      <c r="FC485" s="51"/>
      <c r="FD485" s="52"/>
      <c r="FF485" s="70"/>
      <c r="FG485" s="51"/>
      <c r="FJ485" s="7"/>
      <c r="FK485" s="7"/>
      <c r="FL485" s="7"/>
      <c r="FM485" s="53"/>
      <c r="FO485" s="37"/>
      <c r="FP485" s="132"/>
      <c r="FQ485" s="134"/>
      <c r="FS485" s="67"/>
      <c r="FU485" s="61"/>
      <c r="FY485" s="7"/>
      <c r="FZ485" s="7"/>
      <c r="GA485" s="7"/>
      <c r="GB485" s="53"/>
      <c r="GD485" s="37"/>
      <c r="GF485" s="67"/>
      <c r="GH485" s="61"/>
      <c r="GJ485" s="50"/>
      <c r="GK485" s="51"/>
      <c r="GL485" s="52"/>
      <c r="GN485" s="70"/>
      <c r="GO485" s="51"/>
      <c r="GP485" s="125"/>
      <c r="GQ485" s="51"/>
      <c r="HE485" s="53"/>
    </row>
    <row r="486" spans="1:213" x14ac:dyDescent="0.25">
      <c r="A486" s="6">
        <v>90082141</v>
      </c>
      <c r="B486" s="6" t="s">
        <v>518</v>
      </c>
      <c r="C486" s="7"/>
      <c r="D486" s="7"/>
      <c r="E486" s="7"/>
      <c r="F486" s="53">
        <v>1142243</v>
      </c>
      <c r="H486" s="37"/>
      <c r="I486" s="132"/>
      <c r="J486" s="61"/>
      <c r="K486" s="134"/>
      <c r="L486" s="134"/>
      <c r="M486" s="190"/>
      <c r="O486" s="67"/>
      <c r="Q486" s="61"/>
      <c r="S486" s="50"/>
      <c r="T486" s="51"/>
      <c r="U486" s="52">
        <v>0</v>
      </c>
      <c r="W486" s="50">
        <v>1142243</v>
      </c>
      <c r="X486" s="52">
        <f t="shared" si="262"/>
        <v>95186.916666666672</v>
      </c>
      <c r="Y486" s="51"/>
      <c r="AB486" s="7"/>
      <c r="AC486" s="7"/>
      <c r="AD486" s="7"/>
      <c r="AE486" s="53"/>
      <c r="AG486" s="37"/>
      <c r="AH486" s="132"/>
      <c r="AI486" s="61"/>
      <c r="AJ486" s="134"/>
      <c r="AK486" s="61"/>
      <c r="AM486" s="67"/>
      <c r="AO486" s="61"/>
      <c r="AQ486" s="50"/>
      <c r="AR486" s="51"/>
      <c r="AS486" s="52"/>
      <c r="AU486" s="70"/>
      <c r="AV486" s="51"/>
      <c r="AY486" s="7"/>
      <c r="AZ486" s="7"/>
      <c r="BA486" s="7"/>
      <c r="BB486" s="53"/>
      <c r="BD486" s="37"/>
      <c r="BE486" s="132"/>
      <c r="BF486" s="61"/>
      <c r="BG486" s="134"/>
      <c r="BH486" s="61"/>
      <c r="BJ486" s="67"/>
      <c r="BL486" s="61"/>
      <c r="BN486" s="50"/>
      <c r="BO486" s="51"/>
      <c r="BP486" s="52"/>
      <c r="BR486" s="70"/>
      <c r="BS486" s="51"/>
      <c r="BV486" s="7"/>
      <c r="BW486" s="7"/>
      <c r="BX486" s="7"/>
      <c r="BY486" s="53"/>
      <c r="CA486" s="37"/>
      <c r="CB486" s="132"/>
      <c r="CC486" s="61"/>
      <c r="CD486" s="134"/>
      <c r="CE486" s="61"/>
      <c r="CG486" s="67"/>
      <c r="CI486" s="61"/>
      <c r="CK486" s="50"/>
      <c r="CL486" s="51"/>
      <c r="CM486" s="52"/>
      <c r="CO486" s="70"/>
      <c r="CP486" s="51"/>
      <c r="CS486" s="7"/>
      <c r="CT486" s="7"/>
      <c r="CU486" s="7"/>
      <c r="CV486" s="53"/>
      <c r="CX486" s="37"/>
      <c r="CY486" s="132"/>
      <c r="CZ486" s="61"/>
      <c r="DA486" s="134"/>
      <c r="DB486" s="61"/>
      <c r="DD486" s="67"/>
      <c r="DF486" s="61"/>
      <c r="DH486" s="50"/>
      <c r="DI486" s="51"/>
      <c r="DJ486" s="52"/>
      <c r="DL486" s="70"/>
      <c r="DM486" s="51"/>
      <c r="DP486" s="7"/>
      <c r="DQ486" s="7"/>
      <c r="DR486" s="7"/>
      <c r="DS486" s="53"/>
      <c r="DU486" s="37"/>
      <c r="DV486" s="132"/>
      <c r="DW486" s="61"/>
      <c r="DX486" s="134"/>
      <c r="DY486" s="61"/>
      <c r="EA486" s="67"/>
      <c r="EC486" s="61"/>
      <c r="EE486" s="50"/>
      <c r="EF486" s="51"/>
      <c r="EG486" s="52"/>
      <c r="EI486" s="70"/>
      <c r="EJ486" s="51"/>
      <c r="EM486" s="7"/>
      <c r="EN486" s="7"/>
      <c r="EO486" s="7"/>
      <c r="EP486" s="53"/>
      <c r="ER486" s="37"/>
      <c r="ES486" s="132"/>
      <c r="ET486" s="61"/>
      <c r="EU486" s="134"/>
      <c r="EV486" s="61"/>
      <c r="EX486" s="67"/>
      <c r="EZ486" s="61"/>
      <c r="FB486" s="50"/>
      <c r="FC486" s="51"/>
      <c r="FD486" s="52"/>
      <c r="FF486" s="70"/>
      <c r="FG486" s="51"/>
      <c r="FJ486" s="7"/>
      <c r="FK486" s="7"/>
      <c r="FL486" s="7"/>
      <c r="FM486" s="53"/>
      <c r="FO486" s="37"/>
      <c r="FP486" s="132"/>
      <c r="FQ486" s="134"/>
      <c r="FS486" s="67"/>
      <c r="FU486" s="61"/>
      <c r="FY486" s="7"/>
      <c r="FZ486" s="7"/>
      <c r="GA486" s="7"/>
      <c r="GB486" s="53"/>
      <c r="GD486" s="37"/>
      <c r="GF486" s="67"/>
      <c r="GH486" s="61"/>
      <c r="GJ486" s="50"/>
      <c r="GK486" s="51"/>
      <c r="GL486" s="52"/>
      <c r="GN486" s="70"/>
      <c r="GO486" s="51"/>
      <c r="GP486" s="125"/>
      <c r="GQ486" s="51"/>
      <c r="HE486" s="53"/>
    </row>
    <row r="487" spans="1:213" x14ac:dyDescent="0.25">
      <c r="A487" s="6">
        <v>90019581</v>
      </c>
      <c r="B487" s="6" t="s">
        <v>519</v>
      </c>
      <c r="C487" s="7"/>
      <c r="D487" s="7"/>
      <c r="E487" s="7"/>
      <c r="F487" s="53">
        <v>1068506</v>
      </c>
      <c r="H487" s="37"/>
      <c r="I487" s="132"/>
      <c r="J487" s="61"/>
      <c r="K487" s="134"/>
      <c r="L487" s="134"/>
      <c r="M487" s="190"/>
      <c r="O487" s="67"/>
      <c r="Q487" s="61"/>
      <c r="S487" s="50"/>
      <c r="T487" s="51"/>
      <c r="U487" s="52">
        <v>0</v>
      </c>
      <c r="W487" s="50">
        <v>1068506</v>
      </c>
      <c r="X487" s="52">
        <f t="shared" si="262"/>
        <v>89042.166666666672</v>
      </c>
      <c r="Y487" s="51"/>
      <c r="AB487" s="7"/>
      <c r="AC487" s="7"/>
      <c r="AD487" s="7"/>
      <c r="AE487" s="53"/>
      <c r="AG487" s="37"/>
      <c r="AH487" s="132"/>
      <c r="AI487" s="61"/>
      <c r="AJ487" s="134"/>
      <c r="AK487" s="61"/>
      <c r="AM487" s="67"/>
      <c r="AO487" s="61"/>
      <c r="AQ487" s="50"/>
      <c r="AR487" s="51"/>
      <c r="AS487" s="52"/>
      <c r="AU487" s="70"/>
      <c r="AV487" s="51"/>
      <c r="AY487" s="7"/>
      <c r="AZ487" s="7"/>
      <c r="BA487" s="7"/>
      <c r="BB487" s="53"/>
      <c r="BD487" s="37"/>
      <c r="BE487" s="132"/>
      <c r="BF487" s="61"/>
      <c r="BG487" s="134"/>
      <c r="BH487" s="61"/>
      <c r="BJ487" s="67"/>
      <c r="BL487" s="61"/>
      <c r="BN487" s="50"/>
      <c r="BO487" s="51"/>
      <c r="BP487" s="52"/>
      <c r="BR487" s="70"/>
      <c r="BS487" s="51"/>
      <c r="BV487" s="7"/>
      <c r="BW487" s="7"/>
      <c r="BX487" s="7"/>
      <c r="BY487" s="53"/>
      <c r="CA487" s="37"/>
      <c r="CB487" s="132"/>
      <c r="CC487" s="61"/>
      <c r="CD487" s="134"/>
      <c r="CE487" s="61"/>
      <c r="CG487" s="67"/>
      <c r="CI487" s="61"/>
      <c r="CK487" s="50"/>
      <c r="CL487" s="51"/>
      <c r="CM487" s="52"/>
      <c r="CO487" s="70"/>
      <c r="CP487" s="51"/>
      <c r="CS487" s="7"/>
      <c r="CT487" s="7"/>
      <c r="CU487" s="7"/>
      <c r="CV487" s="53"/>
      <c r="CX487" s="37"/>
      <c r="CY487" s="132"/>
      <c r="CZ487" s="61"/>
      <c r="DA487" s="134"/>
      <c r="DB487" s="61"/>
      <c r="DD487" s="67"/>
      <c r="DF487" s="61"/>
      <c r="DH487" s="50"/>
      <c r="DI487" s="51"/>
      <c r="DJ487" s="52"/>
      <c r="DL487" s="70"/>
      <c r="DM487" s="51"/>
      <c r="DP487" s="7"/>
      <c r="DQ487" s="7"/>
      <c r="DR487" s="7"/>
      <c r="DS487" s="53"/>
      <c r="DU487" s="37"/>
      <c r="DV487" s="132"/>
      <c r="DW487" s="61"/>
      <c r="DX487" s="134"/>
      <c r="DY487" s="61"/>
      <c r="EA487" s="67"/>
      <c r="EC487" s="61"/>
      <c r="EE487" s="50"/>
      <c r="EF487" s="51"/>
      <c r="EG487" s="52"/>
      <c r="EI487" s="70"/>
      <c r="EJ487" s="51"/>
      <c r="EM487" s="7"/>
      <c r="EN487" s="7"/>
      <c r="EO487" s="7"/>
      <c r="EP487" s="53"/>
      <c r="ER487" s="37"/>
      <c r="ES487" s="132"/>
      <c r="ET487" s="61"/>
      <c r="EU487" s="134"/>
      <c r="EV487" s="61"/>
      <c r="EX487" s="67"/>
      <c r="EZ487" s="61"/>
      <c r="FB487" s="50"/>
      <c r="FC487" s="51"/>
      <c r="FD487" s="52"/>
      <c r="FF487" s="70"/>
      <c r="FG487" s="51"/>
      <c r="FJ487" s="7"/>
      <c r="FK487" s="7"/>
      <c r="FL487" s="7"/>
      <c r="FM487" s="53"/>
      <c r="FO487" s="37"/>
      <c r="FP487" s="132"/>
      <c r="FQ487" s="134"/>
      <c r="FS487" s="67"/>
      <c r="FU487" s="61"/>
      <c r="FY487" s="7"/>
      <c r="FZ487" s="7"/>
      <c r="GA487" s="7"/>
      <c r="GB487" s="53"/>
      <c r="GD487" s="37"/>
      <c r="GF487" s="67"/>
      <c r="GH487" s="61"/>
      <c r="GJ487" s="50"/>
      <c r="GK487" s="51"/>
      <c r="GL487" s="52"/>
      <c r="GN487" s="70"/>
      <c r="GO487" s="51"/>
      <c r="GP487" s="125"/>
      <c r="GQ487" s="51"/>
      <c r="HE487" s="53"/>
    </row>
    <row r="488" spans="1:213" x14ac:dyDescent="0.25">
      <c r="A488" s="6">
        <v>90031836</v>
      </c>
      <c r="B488" s="6" t="s">
        <v>784</v>
      </c>
      <c r="C488" s="7"/>
      <c r="D488" s="7"/>
      <c r="E488" s="7"/>
      <c r="F488" s="53">
        <v>23135559</v>
      </c>
      <c r="H488" s="37"/>
      <c r="I488" s="132"/>
      <c r="J488" s="61"/>
      <c r="K488" s="134"/>
      <c r="L488" s="134"/>
      <c r="M488" s="190"/>
      <c r="O488" s="67"/>
      <c r="Q488" s="61"/>
      <c r="S488" s="50"/>
      <c r="T488" s="51"/>
      <c r="U488" s="52">
        <v>0</v>
      </c>
      <c r="W488" s="50">
        <v>23135559</v>
      </c>
      <c r="X488" s="52">
        <f t="shared" si="262"/>
        <v>1927963.25</v>
      </c>
      <c r="Y488" s="51"/>
      <c r="AB488" s="7"/>
      <c r="AC488" s="7"/>
      <c r="AD488" s="7"/>
      <c r="AE488" s="53"/>
      <c r="AG488" s="37"/>
      <c r="AH488" s="132"/>
      <c r="AI488" s="61"/>
      <c r="AJ488" s="134"/>
      <c r="AK488" s="61"/>
      <c r="AM488" s="67"/>
      <c r="AO488" s="61"/>
      <c r="AQ488" s="50"/>
      <c r="AR488" s="51"/>
      <c r="AS488" s="52"/>
      <c r="AU488" s="70"/>
      <c r="AV488" s="51"/>
      <c r="AY488" s="7"/>
      <c r="AZ488" s="7"/>
      <c r="BA488" s="7"/>
      <c r="BB488" s="53"/>
      <c r="BD488" s="37"/>
      <c r="BE488" s="132"/>
      <c r="BF488" s="61"/>
      <c r="BG488" s="134"/>
      <c r="BH488" s="61"/>
      <c r="BJ488" s="67"/>
      <c r="BL488" s="61"/>
      <c r="BN488" s="50"/>
      <c r="BO488" s="51"/>
      <c r="BP488" s="52"/>
      <c r="BR488" s="70"/>
      <c r="BS488" s="51"/>
      <c r="BV488" s="7"/>
      <c r="BW488" s="7"/>
      <c r="BX488" s="7"/>
      <c r="BY488" s="53"/>
      <c r="CA488" s="37"/>
      <c r="CB488" s="132"/>
      <c r="CC488" s="61"/>
      <c r="CD488" s="134"/>
      <c r="CE488" s="61"/>
      <c r="CG488" s="67"/>
      <c r="CI488" s="61"/>
      <c r="CK488" s="50"/>
      <c r="CL488" s="51"/>
      <c r="CM488" s="52"/>
      <c r="CO488" s="70"/>
      <c r="CP488" s="51"/>
      <c r="CS488" s="7"/>
      <c r="CT488" s="7"/>
      <c r="CU488" s="7"/>
      <c r="CV488" s="53"/>
      <c r="CX488" s="37"/>
      <c r="CY488" s="132"/>
      <c r="CZ488" s="61"/>
      <c r="DA488" s="134"/>
      <c r="DB488" s="61"/>
      <c r="DD488" s="67"/>
      <c r="DF488" s="61"/>
      <c r="DH488" s="50"/>
      <c r="DI488" s="51"/>
      <c r="DJ488" s="52"/>
      <c r="DL488" s="70"/>
      <c r="DM488" s="51"/>
      <c r="DP488" s="7"/>
      <c r="DQ488" s="7"/>
      <c r="DR488" s="7"/>
      <c r="DS488" s="53"/>
      <c r="DU488" s="37"/>
      <c r="DV488" s="132"/>
      <c r="DW488" s="61"/>
      <c r="DX488" s="134"/>
      <c r="DY488" s="61"/>
      <c r="EA488" s="67"/>
      <c r="EC488" s="61"/>
      <c r="EE488" s="50"/>
      <c r="EF488" s="51"/>
      <c r="EG488" s="52"/>
      <c r="EI488" s="70"/>
      <c r="EJ488" s="51"/>
      <c r="EM488" s="7"/>
      <c r="EN488" s="7"/>
      <c r="EO488" s="7"/>
      <c r="EP488" s="53"/>
      <c r="ER488" s="37"/>
      <c r="ES488" s="132"/>
      <c r="ET488" s="61"/>
      <c r="EU488" s="134"/>
      <c r="EV488" s="61"/>
      <c r="EX488" s="67"/>
      <c r="EZ488" s="61"/>
      <c r="FB488" s="50"/>
      <c r="FC488" s="51"/>
      <c r="FD488" s="52"/>
      <c r="FF488" s="70"/>
      <c r="FG488" s="51"/>
      <c r="FJ488" s="7"/>
      <c r="FK488" s="7"/>
      <c r="FL488" s="7"/>
      <c r="FM488" s="53"/>
      <c r="FO488" s="37"/>
      <c r="FP488" s="132"/>
      <c r="FQ488" s="134"/>
      <c r="FS488" s="67"/>
      <c r="FU488" s="61"/>
      <c r="FY488" s="7"/>
      <c r="FZ488" s="7"/>
      <c r="GA488" s="7"/>
      <c r="GB488" s="53"/>
      <c r="GD488" s="37"/>
      <c r="GF488" s="67"/>
      <c r="GH488" s="61"/>
      <c r="GJ488" s="50"/>
      <c r="GK488" s="51"/>
      <c r="GL488" s="52"/>
      <c r="GN488" s="70"/>
      <c r="GO488" s="51"/>
      <c r="GP488" s="125"/>
      <c r="GQ488" s="51"/>
      <c r="HE488" s="53"/>
    </row>
    <row r="489" spans="1:213" x14ac:dyDescent="0.25">
      <c r="A489" s="6">
        <v>90031696</v>
      </c>
      <c r="B489" s="6" t="s">
        <v>785</v>
      </c>
      <c r="C489" s="7"/>
      <c r="D489" s="7"/>
      <c r="E489" s="7"/>
      <c r="F489" s="53">
        <v>54755407</v>
      </c>
      <c r="H489" s="37"/>
      <c r="I489" s="132"/>
      <c r="J489" s="61"/>
      <c r="K489" s="134"/>
      <c r="L489" s="134"/>
      <c r="M489" s="190"/>
      <c r="O489" s="67"/>
      <c r="Q489" s="61"/>
      <c r="S489" s="50"/>
      <c r="T489" s="51"/>
      <c r="U489" s="52">
        <v>0</v>
      </c>
      <c r="W489" s="50">
        <v>54755407</v>
      </c>
      <c r="X489" s="52">
        <f t="shared" si="262"/>
        <v>4562950.583333333</v>
      </c>
      <c r="Y489" s="51"/>
      <c r="AB489" s="7"/>
      <c r="AC489" s="7"/>
      <c r="AD489" s="7"/>
      <c r="AE489" s="53"/>
      <c r="AG489" s="37"/>
      <c r="AH489" s="132"/>
      <c r="AI489" s="61"/>
      <c r="AJ489" s="134"/>
      <c r="AK489" s="61"/>
      <c r="AM489" s="67"/>
      <c r="AO489" s="61"/>
      <c r="AQ489" s="50"/>
      <c r="AR489" s="51"/>
      <c r="AS489" s="52"/>
      <c r="AU489" s="70"/>
      <c r="AV489" s="51"/>
      <c r="AY489" s="7"/>
      <c r="AZ489" s="7"/>
      <c r="BA489" s="7"/>
      <c r="BB489" s="53"/>
      <c r="BD489" s="37"/>
      <c r="BE489" s="132"/>
      <c r="BF489" s="61"/>
      <c r="BG489" s="134"/>
      <c r="BH489" s="61"/>
      <c r="BJ489" s="67"/>
      <c r="BL489" s="61"/>
      <c r="BN489" s="50"/>
      <c r="BO489" s="51"/>
      <c r="BP489" s="52"/>
      <c r="BR489" s="70"/>
      <c r="BS489" s="51"/>
      <c r="BV489" s="7"/>
      <c r="BW489" s="7"/>
      <c r="BX489" s="7"/>
      <c r="BY489" s="53"/>
      <c r="CA489" s="37"/>
      <c r="CB489" s="132"/>
      <c r="CC489" s="61"/>
      <c r="CD489" s="134"/>
      <c r="CE489" s="61"/>
      <c r="CG489" s="67"/>
      <c r="CI489" s="61"/>
      <c r="CK489" s="50"/>
      <c r="CL489" s="51"/>
      <c r="CM489" s="52"/>
      <c r="CO489" s="70"/>
      <c r="CP489" s="51"/>
      <c r="CS489" s="7"/>
      <c r="CT489" s="7"/>
      <c r="CU489" s="7"/>
      <c r="CV489" s="53"/>
      <c r="CX489" s="37"/>
      <c r="CY489" s="132"/>
      <c r="CZ489" s="61"/>
      <c r="DA489" s="134"/>
      <c r="DB489" s="61"/>
      <c r="DD489" s="67"/>
      <c r="DF489" s="61"/>
      <c r="DH489" s="50"/>
      <c r="DI489" s="51"/>
      <c r="DJ489" s="52"/>
      <c r="DL489" s="70"/>
      <c r="DM489" s="51"/>
      <c r="DP489" s="7"/>
      <c r="DQ489" s="7"/>
      <c r="DR489" s="7"/>
      <c r="DS489" s="53"/>
      <c r="DU489" s="37"/>
      <c r="DV489" s="132"/>
      <c r="DW489" s="61"/>
      <c r="DX489" s="134"/>
      <c r="DY489" s="61"/>
      <c r="EA489" s="67"/>
      <c r="EC489" s="61"/>
      <c r="EE489" s="50"/>
      <c r="EF489" s="51"/>
      <c r="EG489" s="52"/>
      <c r="EI489" s="70"/>
      <c r="EJ489" s="51"/>
      <c r="EM489" s="7"/>
      <c r="EN489" s="7"/>
      <c r="EO489" s="7"/>
      <c r="EP489" s="53"/>
      <c r="ER489" s="37"/>
      <c r="ES489" s="132"/>
      <c r="ET489" s="61"/>
      <c r="EU489" s="134"/>
      <c r="EV489" s="61"/>
      <c r="EX489" s="67"/>
      <c r="EZ489" s="61"/>
      <c r="FB489" s="50"/>
      <c r="FC489" s="51"/>
      <c r="FD489" s="52"/>
      <c r="FF489" s="70"/>
      <c r="FG489" s="51"/>
      <c r="FJ489" s="7"/>
      <c r="FK489" s="7"/>
      <c r="FL489" s="7"/>
      <c r="FM489" s="53"/>
      <c r="FO489" s="37"/>
      <c r="FP489" s="132"/>
      <c r="FQ489" s="134"/>
      <c r="FS489" s="67"/>
      <c r="FU489" s="61"/>
      <c r="FY489" s="7"/>
      <c r="FZ489" s="7"/>
      <c r="GA489" s="7"/>
      <c r="GB489" s="53"/>
      <c r="GD489" s="37"/>
      <c r="GF489" s="67"/>
      <c r="GH489" s="61"/>
      <c r="GJ489" s="50"/>
      <c r="GK489" s="51"/>
      <c r="GL489" s="52"/>
      <c r="GN489" s="70"/>
      <c r="GO489" s="51"/>
      <c r="GP489" s="125"/>
      <c r="GQ489" s="51"/>
      <c r="HE489" s="53"/>
    </row>
    <row r="490" spans="1:213" x14ac:dyDescent="0.25">
      <c r="A490" s="6">
        <v>90031566</v>
      </c>
      <c r="B490" s="6" t="s">
        <v>786</v>
      </c>
      <c r="C490" s="7"/>
      <c r="D490" s="7"/>
      <c r="E490" s="7"/>
      <c r="F490" s="53">
        <v>31417902</v>
      </c>
      <c r="H490" s="37"/>
      <c r="I490" s="132"/>
      <c r="J490" s="61"/>
      <c r="K490" s="134"/>
      <c r="L490" s="134"/>
      <c r="M490" s="190"/>
      <c r="O490" s="67"/>
      <c r="Q490" s="61"/>
      <c r="S490" s="50"/>
      <c r="T490" s="51"/>
      <c r="U490" s="52">
        <v>0</v>
      </c>
      <c r="W490" s="50">
        <v>31417902</v>
      </c>
      <c r="X490" s="52">
        <f t="shared" si="262"/>
        <v>2618158.5</v>
      </c>
      <c r="Y490" s="51"/>
      <c r="AB490" s="7"/>
      <c r="AC490" s="7"/>
      <c r="AD490" s="7"/>
      <c r="AE490" s="53"/>
      <c r="AG490" s="37"/>
      <c r="AH490" s="132"/>
      <c r="AI490" s="61"/>
      <c r="AJ490" s="134"/>
      <c r="AK490" s="61"/>
      <c r="AM490" s="67"/>
      <c r="AO490" s="61"/>
      <c r="AQ490" s="50"/>
      <c r="AR490" s="51"/>
      <c r="AS490" s="52"/>
      <c r="AU490" s="70"/>
      <c r="AV490" s="51"/>
      <c r="AY490" s="7"/>
      <c r="AZ490" s="7"/>
      <c r="BA490" s="7"/>
      <c r="BB490" s="53"/>
      <c r="BD490" s="37"/>
      <c r="BE490" s="132"/>
      <c r="BF490" s="61"/>
      <c r="BG490" s="134"/>
      <c r="BH490" s="61"/>
      <c r="BJ490" s="67"/>
      <c r="BL490" s="61"/>
      <c r="BN490" s="50"/>
      <c r="BO490" s="51"/>
      <c r="BP490" s="52"/>
      <c r="BR490" s="70"/>
      <c r="BS490" s="51"/>
      <c r="BV490" s="7"/>
      <c r="BW490" s="7"/>
      <c r="BX490" s="7"/>
      <c r="BY490" s="53"/>
      <c r="CA490" s="37"/>
      <c r="CB490" s="132"/>
      <c r="CC490" s="61"/>
      <c r="CD490" s="134"/>
      <c r="CE490" s="61"/>
      <c r="CG490" s="67"/>
      <c r="CI490" s="61"/>
      <c r="CK490" s="50"/>
      <c r="CL490" s="51"/>
      <c r="CM490" s="52"/>
      <c r="CO490" s="70"/>
      <c r="CP490" s="51"/>
      <c r="CS490" s="7"/>
      <c r="CT490" s="7"/>
      <c r="CU490" s="7"/>
      <c r="CV490" s="53"/>
      <c r="CX490" s="37"/>
      <c r="CY490" s="132"/>
      <c r="CZ490" s="61"/>
      <c r="DA490" s="134"/>
      <c r="DB490" s="61"/>
      <c r="DD490" s="67"/>
      <c r="DF490" s="61"/>
      <c r="DH490" s="50"/>
      <c r="DI490" s="51"/>
      <c r="DJ490" s="52"/>
      <c r="DL490" s="70"/>
      <c r="DM490" s="51"/>
      <c r="DP490" s="7"/>
      <c r="DQ490" s="7"/>
      <c r="DR490" s="7"/>
      <c r="DS490" s="53"/>
      <c r="DU490" s="37"/>
      <c r="DV490" s="132"/>
      <c r="DW490" s="61"/>
      <c r="DX490" s="134"/>
      <c r="DY490" s="61"/>
      <c r="EA490" s="67"/>
      <c r="EC490" s="61"/>
      <c r="EE490" s="50"/>
      <c r="EF490" s="51"/>
      <c r="EG490" s="52"/>
      <c r="EI490" s="70"/>
      <c r="EJ490" s="51"/>
      <c r="EM490" s="7"/>
      <c r="EN490" s="7"/>
      <c r="EO490" s="7"/>
      <c r="EP490" s="53"/>
      <c r="ER490" s="37"/>
      <c r="ES490" s="132"/>
      <c r="ET490" s="61"/>
      <c r="EU490" s="134"/>
      <c r="EV490" s="61"/>
      <c r="EX490" s="67"/>
      <c r="EZ490" s="61"/>
      <c r="FB490" s="50"/>
      <c r="FC490" s="51"/>
      <c r="FD490" s="52"/>
      <c r="FF490" s="70"/>
      <c r="FG490" s="51"/>
      <c r="FJ490" s="7"/>
      <c r="FK490" s="7"/>
      <c r="FL490" s="7"/>
      <c r="FM490" s="53"/>
      <c r="FO490" s="37"/>
      <c r="FP490" s="132"/>
      <c r="FQ490" s="134"/>
      <c r="FS490" s="67"/>
      <c r="FU490" s="61"/>
      <c r="FY490" s="7"/>
      <c r="FZ490" s="7"/>
      <c r="GA490" s="7"/>
      <c r="GB490" s="53"/>
      <c r="GD490" s="37"/>
      <c r="GF490" s="67"/>
      <c r="GH490" s="61"/>
      <c r="GJ490" s="50"/>
      <c r="GK490" s="51"/>
      <c r="GL490" s="52"/>
      <c r="GN490" s="70"/>
      <c r="GO490" s="51"/>
      <c r="GP490" s="125"/>
      <c r="GQ490" s="51"/>
      <c r="HE490" s="53"/>
    </row>
    <row r="491" spans="1:213" x14ac:dyDescent="0.25">
      <c r="A491" s="6">
        <v>90000851</v>
      </c>
      <c r="B491" s="6" t="s">
        <v>520</v>
      </c>
      <c r="C491" s="7"/>
      <c r="D491" s="7"/>
      <c r="E491" s="7"/>
      <c r="F491" s="53">
        <v>714428</v>
      </c>
      <c r="H491" s="37"/>
      <c r="I491" s="132"/>
      <c r="J491" s="61"/>
      <c r="K491" s="134"/>
      <c r="L491" s="134"/>
      <c r="M491" s="190"/>
      <c r="O491" s="67"/>
      <c r="Q491" s="61"/>
      <c r="S491" s="50"/>
      <c r="T491" s="51"/>
      <c r="U491" s="52">
        <v>4437458.7448683418</v>
      </c>
      <c r="W491" s="50">
        <v>5151886.7448683418</v>
      </c>
      <c r="X491" s="52">
        <f t="shared" si="262"/>
        <v>429323.89540569513</v>
      </c>
      <c r="Y491" s="51"/>
      <c r="AB491" s="7"/>
      <c r="AC491" s="7"/>
      <c r="AD491" s="7"/>
      <c r="AE491" s="53"/>
      <c r="AG491" s="37"/>
      <c r="AH491" s="132"/>
      <c r="AI491" s="61"/>
      <c r="AJ491" s="134"/>
      <c r="AK491" s="61"/>
      <c r="AM491" s="67"/>
      <c r="AO491" s="61"/>
      <c r="AQ491" s="50"/>
      <c r="AR491" s="51"/>
      <c r="AS491" s="52"/>
      <c r="AU491" s="70"/>
      <c r="AV491" s="51"/>
      <c r="AY491" s="7"/>
      <c r="AZ491" s="7"/>
      <c r="BA491" s="7"/>
      <c r="BB491" s="53"/>
      <c r="BD491" s="37"/>
      <c r="BE491" s="132"/>
      <c r="BF491" s="61"/>
      <c r="BG491" s="134"/>
      <c r="BH491" s="61"/>
      <c r="BJ491" s="67"/>
      <c r="BL491" s="61"/>
      <c r="BN491" s="50"/>
      <c r="BO491" s="51"/>
      <c r="BP491" s="52"/>
      <c r="BR491" s="70"/>
      <c r="BS491" s="51"/>
      <c r="BV491" s="7"/>
      <c r="BW491" s="7"/>
      <c r="BX491" s="7"/>
      <c r="BY491" s="53"/>
      <c r="CA491" s="37"/>
      <c r="CB491" s="132"/>
      <c r="CC491" s="61"/>
      <c r="CD491" s="134"/>
      <c r="CE491" s="61"/>
      <c r="CG491" s="67"/>
      <c r="CI491" s="61"/>
      <c r="CK491" s="50"/>
      <c r="CL491" s="51"/>
      <c r="CM491" s="52"/>
      <c r="CO491" s="70"/>
      <c r="CP491" s="51"/>
      <c r="CS491" s="7"/>
      <c r="CT491" s="7"/>
      <c r="CU491" s="7"/>
      <c r="CV491" s="53"/>
      <c r="CX491" s="37"/>
      <c r="CY491" s="132"/>
      <c r="CZ491" s="61"/>
      <c r="DA491" s="134"/>
      <c r="DB491" s="61"/>
      <c r="DD491" s="67"/>
      <c r="DF491" s="61"/>
      <c r="DH491" s="50"/>
      <c r="DI491" s="51"/>
      <c r="DJ491" s="52"/>
      <c r="DL491" s="70"/>
      <c r="DM491" s="51"/>
      <c r="DP491" s="7"/>
      <c r="DQ491" s="7"/>
      <c r="DR491" s="7"/>
      <c r="DS491" s="53"/>
      <c r="DU491" s="37"/>
      <c r="DV491" s="132"/>
      <c r="DW491" s="61"/>
      <c r="DX491" s="134"/>
      <c r="DY491" s="61"/>
      <c r="EA491" s="67"/>
      <c r="EC491" s="61"/>
      <c r="EE491" s="50"/>
      <c r="EF491" s="51"/>
      <c r="EG491" s="52"/>
      <c r="EI491" s="70"/>
      <c r="EJ491" s="51"/>
      <c r="EM491" s="7"/>
      <c r="EN491" s="7"/>
      <c r="EO491" s="7"/>
      <c r="EP491" s="53"/>
      <c r="ER491" s="37"/>
      <c r="ES491" s="132"/>
      <c r="ET491" s="61"/>
      <c r="EU491" s="134"/>
      <c r="EV491" s="61"/>
      <c r="EX491" s="67"/>
      <c r="EZ491" s="61"/>
      <c r="FB491" s="50"/>
      <c r="FC491" s="51"/>
      <c r="FD491" s="52"/>
      <c r="FF491" s="70"/>
      <c r="FG491" s="51"/>
      <c r="FJ491" s="7"/>
      <c r="FK491" s="7"/>
      <c r="FL491" s="7"/>
      <c r="FM491" s="53"/>
      <c r="FO491" s="37"/>
      <c r="FP491" s="132"/>
      <c r="FQ491" s="134"/>
      <c r="FS491" s="67"/>
      <c r="FU491" s="61"/>
      <c r="FY491" s="7"/>
      <c r="FZ491" s="7"/>
      <c r="GA491" s="7"/>
      <c r="GB491" s="53"/>
      <c r="GD491" s="37"/>
      <c r="GF491" s="67"/>
      <c r="GH491" s="61"/>
      <c r="GJ491" s="50"/>
      <c r="GK491" s="51"/>
      <c r="GL491" s="52"/>
      <c r="GN491" s="70"/>
      <c r="GO491" s="51"/>
      <c r="GP491" s="125"/>
      <c r="GQ491" s="51"/>
      <c r="HE491" s="53"/>
    </row>
    <row r="492" spans="1:213" x14ac:dyDescent="0.25">
      <c r="A492" s="6">
        <v>90016081</v>
      </c>
      <c r="B492" s="6" t="s">
        <v>521</v>
      </c>
      <c r="C492" s="7"/>
      <c r="D492" s="7"/>
      <c r="E492" s="7"/>
      <c r="F492" s="53">
        <v>2722514</v>
      </c>
      <c r="H492" s="37"/>
      <c r="I492" s="132"/>
      <c r="J492" s="61"/>
      <c r="K492" s="134"/>
      <c r="L492" s="134"/>
      <c r="M492" s="190"/>
      <c r="O492" s="67"/>
      <c r="Q492" s="61"/>
      <c r="S492" s="50"/>
      <c r="T492" s="51"/>
      <c r="U492" s="52">
        <v>0</v>
      </c>
      <c r="W492" s="50">
        <v>2722514</v>
      </c>
      <c r="X492" s="52">
        <f t="shared" si="262"/>
        <v>226876.16666666666</v>
      </c>
      <c r="Y492" s="51"/>
      <c r="AB492" s="7"/>
      <c r="AC492" s="7"/>
      <c r="AD492" s="7"/>
      <c r="AE492" s="53"/>
      <c r="AG492" s="37"/>
      <c r="AH492" s="132"/>
      <c r="AI492" s="61"/>
      <c r="AJ492" s="134"/>
      <c r="AK492" s="61"/>
      <c r="AM492" s="67"/>
      <c r="AO492" s="61"/>
      <c r="AQ492" s="50"/>
      <c r="AR492" s="51"/>
      <c r="AS492" s="52"/>
      <c r="AU492" s="70"/>
      <c r="AV492" s="51"/>
      <c r="AY492" s="7"/>
      <c r="AZ492" s="7"/>
      <c r="BA492" s="7"/>
      <c r="BB492" s="53"/>
      <c r="BD492" s="37"/>
      <c r="BE492" s="132"/>
      <c r="BF492" s="61"/>
      <c r="BG492" s="134"/>
      <c r="BH492" s="61"/>
      <c r="BJ492" s="67"/>
      <c r="BL492" s="61"/>
      <c r="BN492" s="50"/>
      <c r="BO492" s="51"/>
      <c r="BP492" s="52"/>
      <c r="BR492" s="70"/>
      <c r="BS492" s="51"/>
      <c r="BV492" s="7"/>
      <c r="BW492" s="7"/>
      <c r="BX492" s="7"/>
      <c r="BY492" s="53"/>
      <c r="CA492" s="37"/>
      <c r="CB492" s="132"/>
      <c r="CC492" s="61"/>
      <c r="CD492" s="134"/>
      <c r="CE492" s="61"/>
      <c r="CG492" s="67"/>
      <c r="CI492" s="61"/>
      <c r="CK492" s="50"/>
      <c r="CL492" s="51"/>
      <c r="CM492" s="52"/>
      <c r="CO492" s="70"/>
      <c r="CP492" s="51"/>
      <c r="CS492" s="7"/>
      <c r="CT492" s="7"/>
      <c r="CU492" s="7"/>
      <c r="CV492" s="53"/>
      <c r="CX492" s="37"/>
      <c r="CY492" s="132"/>
      <c r="CZ492" s="61"/>
      <c r="DA492" s="134"/>
      <c r="DB492" s="61"/>
      <c r="DD492" s="67"/>
      <c r="DF492" s="61"/>
      <c r="DH492" s="50"/>
      <c r="DI492" s="51"/>
      <c r="DJ492" s="52"/>
      <c r="DL492" s="70"/>
      <c r="DM492" s="51"/>
      <c r="DP492" s="7"/>
      <c r="DQ492" s="7"/>
      <c r="DR492" s="7"/>
      <c r="DS492" s="53"/>
      <c r="DU492" s="37"/>
      <c r="DV492" s="132"/>
      <c r="DW492" s="61"/>
      <c r="DX492" s="134"/>
      <c r="DY492" s="61"/>
      <c r="EA492" s="67"/>
      <c r="EC492" s="61"/>
      <c r="EE492" s="50"/>
      <c r="EF492" s="51"/>
      <c r="EG492" s="52"/>
      <c r="EI492" s="70"/>
      <c r="EJ492" s="51"/>
      <c r="EM492" s="7"/>
      <c r="EN492" s="7"/>
      <c r="EO492" s="7"/>
      <c r="EP492" s="53"/>
      <c r="ER492" s="37"/>
      <c r="ES492" s="132"/>
      <c r="ET492" s="61"/>
      <c r="EU492" s="134"/>
      <c r="EV492" s="61"/>
      <c r="EX492" s="67"/>
      <c r="EZ492" s="61"/>
      <c r="FB492" s="50"/>
      <c r="FC492" s="51"/>
      <c r="FD492" s="52"/>
      <c r="FF492" s="70"/>
      <c r="FG492" s="51"/>
      <c r="FJ492" s="7"/>
      <c r="FK492" s="7"/>
      <c r="FL492" s="7"/>
      <c r="FM492" s="53"/>
      <c r="FO492" s="37"/>
      <c r="FP492" s="132"/>
      <c r="FQ492" s="134"/>
      <c r="FS492" s="67"/>
      <c r="FU492" s="61"/>
      <c r="FY492" s="7"/>
      <c r="FZ492" s="7"/>
      <c r="GA492" s="7"/>
      <c r="GB492" s="53"/>
      <c r="GD492" s="37"/>
      <c r="GF492" s="67"/>
      <c r="GH492" s="61"/>
      <c r="GJ492" s="50"/>
      <c r="GK492" s="51"/>
      <c r="GL492" s="52"/>
      <c r="GN492" s="70"/>
      <c r="GO492" s="51"/>
      <c r="GP492" s="125"/>
      <c r="GQ492" s="51"/>
      <c r="HE492" s="53"/>
    </row>
    <row r="493" spans="1:213" x14ac:dyDescent="0.25">
      <c r="A493" s="6">
        <v>90053061</v>
      </c>
      <c r="B493" s="6" t="s">
        <v>522</v>
      </c>
      <c r="C493" s="7"/>
      <c r="D493" s="7"/>
      <c r="E493" s="7"/>
      <c r="F493" s="53">
        <v>1034484</v>
      </c>
      <c r="H493" s="37"/>
      <c r="I493" s="132"/>
      <c r="J493" s="61"/>
      <c r="K493" s="134"/>
      <c r="L493" s="134"/>
      <c r="M493" s="190"/>
      <c r="O493" s="67"/>
      <c r="Q493" s="61"/>
      <c r="S493" s="50"/>
      <c r="T493" s="51"/>
      <c r="U493" s="52">
        <v>0</v>
      </c>
      <c r="W493" s="50">
        <v>1034484</v>
      </c>
      <c r="X493" s="52">
        <f t="shared" si="262"/>
        <v>86207</v>
      </c>
      <c r="Y493" s="51"/>
      <c r="AB493" s="7"/>
      <c r="AC493" s="7"/>
      <c r="AD493" s="7"/>
      <c r="AE493" s="53"/>
      <c r="AG493" s="37"/>
      <c r="AH493" s="132"/>
      <c r="AI493" s="61"/>
      <c r="AJ493" s="134"/>
      <c r="AK493" s="61"/>
      <c r="AM493" s="67"/>
      <c r="AO493" s="61"/>
      <c r="AQ493" s="50"/>
      <c r="AR493" s="51"/>
      <c r="AS493" s="52"/>
      <c r="AU493" s="70"/>
      <c r="AV493" s="51"/>
      <c r="AY493" s="7"/>
      <c r="AZ493" s="7"/>
      <c r="BA493" s="7"/>
      <c r="BB493" s="53"/>
      <c r="BD493" s="37"/>
      <c r="BE493" s="132"/>
      <c r="BF493" s="61"/>
      <c r="BG493" s="134"/>
      <c r="BH493" s="61"/>
      <c r="BJ493" s="67"/>
      <c r="BL493" s="61"/>
      <c r="BN493" s="50"/>
      <c r="BO493" s="51"/>
      <c r="BP493" s="52"/>
      <c r="BR493" s="70"/>
      <c r="BS493" s="51"/>
      <c r="BV493" s="7"/>
      <c r="BW493" s="7"/>
      <c r="BX493" s="7"/>
      <c r="BY493" s="53"/>
      <c r="CA493" s="37"/>
      <c r="CB493" s="132"/>
      <c r="CC493" s="61"/>
      <c r="CD493" s="134"/>
      <c r="CE493" s="61"/>
      <c r="CG493" s="67"/>
      <c r="CI493" s="61"/>
      <c r="CK493" s="50"/>
      <c r="CL493" s="51"/>
      <c r="CM493" s="52"/>
      <c r="CO493" s="70"/>
      <c r="CP493" s="51"/>
      <c r="CS493" s="7"/>
      <c r="CT493" s="7"/>
      <c r="CU493" s="7"/>
      <c r="CV493" s="53"/>
      <c r="CX493" s="37"/>
      <c r="CY493" s="132"/>
      <c r="CZ493" s="61"/>
      <c r="DA493" s="134"/>
      <c r="DB493" s="61"/>
      <c r="DD493" s="67"/>
      <c r="DF493" s="61"/>
      <c r="DH493" s="50"/>
      <c r="DI493" s="51"/>
      <c r="DJ493" s="52"/>
      <c r="DL493" s="70"/>
      <c r="DM493" s="51"/>
      <c r="DP493" s="7"/>
      <c r="DQ493" s="7"/>
      <c r="DR493" s="7"/>
      <c r="DS493" s="53"/>
      <c r="DU493" s="37"/>
      <c r="DV493" s="132"/>
      <c r="DW493" s="61"/>
      <c r="DX493" s="134"/>
      <c r="DY493" s="61"/>
      <c r="EA493" s="67"/>
      <c r="EC493" s="61"/>
      <c r="EE493" s="50"/>
      <c r="EF493" s="51"/>
      <c r="EG493" s="52"/>
      <c r="EI493" s="70"/>
      <c r="EJ493" s="51"/>
      <c r="EM493" s="7"/>
      <c r="EN493" s="7"/>
      <c r="EO493" s="7"/>
      <c r="EP493" s="53"/>
      <c r="ER493" s="37"/>
      <c r="ES493" s="132"/>
      <c r="ET493" s="61"/>
      <c r="EU493" s="134"/>
      <c r="EV493" s="61"/>
      <c r="EX493" s="67"/>
      <c r="EZ493" s="61"/>
      <c r="FB493" s="50"/>
      <c r="FC493" s="51"/>
      <c r="FD493" s="52"/>
      <c r="FF493" s="70"/>
      <c r="FG493" s="51"/>
      <c r="FJ493" s="7"/>
      <c r="FK493" s="7"/>
      <c r="FL493" s="7"/>
      <c r="FM493" s="53"/>
      <c r="FO493" s="37"/>
      <c r="FP493" s="132"/>
      <c r="FQ493" s="134"/>
      <c r="FS493" s="67"/>
      <c r="FU493" s="61"/>
      <c r="FY493" s="7"/>
      <c r="FZ493" s="7"/>
      <c r="GA493" s="7"/>
      <c r="GB493" s="53"/>
      <c r="GD493" s="37"/>
      <c r="GF493" s="67"/>
      <c r="GH493" s="61"/>
      <c r="GJ493" s="50"/>
      <c r="GK493" s="51"/>
      <c r="GL493" s="52"/>
      <c r="GN493" s="70"/>
      <c r="GO493" s="51"/>
      <c r="GP493" s="125"/>
      <c r="GQ493" s="51"/>
      <c r="HE493" s="53"/>
    </row>
    <row r="494" spans="1:213" x14ac:dyDescent="0.25">
      <c r="A494" s="6">
        <v>90019571</v>
      </c>
      <c r="B494" s="6" t="s">
        <v>501</v>
      </c>
      <c r="C494" s="7"/>
      <c r="D494" s="7"/>
      <c r="E494" s="7"/>
      <c r="F494" s="53">
        <v>2030973</v>
      </c>
      <c r="H494" s="37"/>
      <c r="I494" s="132"/>
      <c r="J494" s="61"/>
      <c r="K494" s="134"/>
      <c r="L494" s="134"/>
      <c r="M494" s="190"/>
      <c r="O494" s="67"/>
      <c r="Q494" s="61"/>
      <c r="S494" s="50"/>
      <c r="T494" s="51"/>
      <c r="U494" s="52">
        <v>0</v>
      </c>
      <c r="W494" s="50">
        <v>2030973</v>
      </c>
      <c r="X494" s="52">
        <f t="shared" si="262"/>
        <v>169247.75</v>
      </c>
      <c r="Y494" s="51"/>
      <c r="AB494" s="7"/>
      <c r="AC494" s="7"/>
      <c r="AD494" s="7"/>
      <c r="AE494" s="53"/>
      <c r="AG494" s="37"/>
      <c r="AH494" s="132"/>
      <c r="AI494" s="61"/>
      <c r="AJ494" s="134"/>
      <c r="AK494" s="61"/>
      <c r="AM494" s="67"/>
      <c r="AO494" s="61"/>
      <c r="AQ494" s="50"/>
      <c r="AR494" s="51"/>
      <c r="AS494" s="52"/>
      <c r="AU494" s="70"/>
      <c r="AV494" s="51"/>
      <c r="AY494" s="7"/>
      <c r="AZ494" s="7"/>
      <c r="BA494" s="7"/>
      <c r="BB494" s="53"/>
      <c r="BD494" s="37"/>
      <c r="BE494" s="132"/>
      <c r="BF494" s="61"/>
      <c r="BG494" s="134"/>
      <c r="BH494" s="61"/>
      <c r="BJ494" s="67"/>
      <c r="BL494" s="61"/>
      <c r="BN494" s="50"/>
      <c r="BO494" s="51"/>
      <c r="BP494" s="52"/>
      <c r="BR494" s="70"/>
      <c r="BS494" s="51"/>
      <c r="BV494" s="7"/>
      <c r="BW494" s="7"/>
      <c r="BX494" s="7"/>
      <c r="BY494" s="53"/>
      <c r="CA494" s="37"/>
      <c r="CB494" s="132"/>
      <c r="CC494" s="61"/>
      <c r="CD494" s="134"/>
      <c r="CE494" s="61"/>
      <c r="CG494" s="67"/>
      <c r="CI494" s="61"/>
      <c r="CK494" s="50"/>
      <c r="CL494" s="51"/>
      <c r="CM494" s="52"/>
      <c r="CO494" s="70"/>
      <c r="CP494" s="51"/>
      <c r="CS494" s="7"/>
      <c r="CT494" s="7"/>
      <c r="CU494" s="7"/>
      <c r="CV494" s="53"/>
      <c r="CX494" s="37"/>
      <c r="CY494" s="132"/>
      <c r="CZ494" s="61"/>
      <c r="DA494" s="134"/>
      <c r="DB494" s="61"/>
      <c r="DD494" s="67"/>
      <c r="DF494" s="61"/>
      <c r="DH494" s="50"/>
      <c r="DI494" s="51"/>
      <c r="DJ494" s="52"/>
      <c r="DL494" s="70"/>
      <c r="DM494" s="51"/>
      <c r="DP494" s="7"/>
      <c r="DQ494" s="7"/>
      <c r="DR494" s="7"/>
      <c r="DS494" s="53"/>
      <c r="DU494" s="37"/>
      <c r="DV494" s="132"/>
      <c r="DW494" s="61"/>
      <c r="DX494" s="134"/>
      <c r="DY494" s="61"/>
      <c r="EA494" s="67"/>
      <c r="EC494" s="61"/>
      <c r="EE494" s="50"/>
      <c r="EF494" s="51"/>
      <c r="EG494" s="52"/>
      <c r="EI494" s="70"/>
      <c r="EJ494" s="51"/>
      <c r="EM494" s="7"/>
      <c r="EN494" s="7"/>
      <c r="EO494" s="7"/>
      <c r="EP494" s="53"/>
      <c r="ER494" s="37"/>
      <c r="ES494" s="132"/>
      <c r="ET494" s="61"/>
      <c r="EU494" s="134"/>
      <c r="EV494" s="61"/>
      <c r="EX494" s="67"/>
      <c r="EZ494" s="61"/>
      <c r="FB494" s="50"/>
      <c r="FC494" s="51"/>
      <c r="FD494" s="52"/>
      <c r="FF494" s="70"/>
      <c r="FG494" s="51"/>
      <c r="FJ494" s="7"/>
      <c r="FK494" s="7"/>
      <c r="FL494" s="7"/>
      <c r="FM494" s="53"/>
      <c r="FO494" s="37"/>
      <c r="FP494" s="132"/>
      <c r="FQ494" s="134"/>
      <c r="FS494" s="67"/>
      <c r="FU494" s="61"/>
      <c r="FY494" s="7"/>
      <c r="FZ494" s="7"/>
      <c r="GA494" s="7"/>
      <c r="GB494" s="53"/>
      <c r="GD494" s="37"/>
      <c r="GF494" s="67"/>
      <c r="GH494" s="61"/>
      <c r="GJ494" s="50"/>
      <c r="GK494" s="51"/>
      <c r="GL494" s="52"/>
      <c r="GN494" s="70"/>
      <c r="GO494" s="51"/>
      <c r="GP494" s="125"/>
      <c r="GQ494" s="51"/>
      <c r="HE494" s="53"/>
    </row>
    <row r="495" spans="1:213" x14ac:dyDescent="0.25">
      <c r="A495" s="6">
        <v>90099261</v>
      </c>
      <c r="B495" s="6" t="s">
        <v>502</v>
      </c>
      <c r="C495" s="7"/>
      <c r="D495" s="7"/>
      <c r="E495" s="7"/>
      <c r="F495" s="53">
        <v>59865</v>
      </c>
      <c r="H495" s="37"/>
      <c r="I495" s="132"/>
      <c r="J495" s="61"/>
      <c r="K495" s="134"/>
      <c r="L495" s="134"/>
      <c r="M495" s="190"/>
      <c r="O495" s="67"/>
      <c r="Q495" s="61"/>
      <c r="S495" s="50"/>
      <c r="T495" s="51"/>
      <c r="U495" s="52">
        <v>0</v>
      </c>
      <c r="W495" s="50">
        <v>59865</v>
      </c>
      <c r="X495" s="52">
        <f t="shared" si="262"/>
        <v>4988.75</v>
      </c>
      <c r="Y495" s="51"/>
      <c r="AB495" s="7"/>
      <c r="AC495" s="7"/>
      <c r="AD495" s="7"/>
      <c r="AE495" s="53"/>
      <c r="AG495" s="37"/>
      <c r="AH495" s="132"/>
      <c r="AI495" s="61"/>
      <c r="AJ495" s="134"/>
      <c r="AK495" s="61"/>
      <c r="AM495" s="67"/>
      <c r="AO495" s="61"/>
      <c r="AQ495" s="50"/>
      <c r="AR495" s="51"/>
      <c r="AS495" s="52"/>
      <c r="AU495" s="70"/>
      <c r="AV495" s="51"/>
      <c r="AY495" s="7"/>
      <c r="AZ495" s="7"/>
      <c r="BA495" s="7"/>
      <c r="BB495" s="53"/>
      <c r="BD495" s="37"/>
      <c r="BE495" s="132"/>
      <c r="BF495" s="61"/>
      <c r="BG495" s="134"/>
      <c r="BH495" s="61"/>
      <c r="BJ495" s="67"/>
      <c r="BL495" s="61"/>
      <c r="BN495" s="50"/>
      <c r="BO495" s="51"/>
      <c r="BP495" s="52"/>
      <c r="BR495" s="70"/>
      <c r="BS495" s="51"/>
      <c r="BV495" s="7"/>
      <c r="BW495" s="7"/>
      <c r="BX495" s="7"/>
      <c r="BY495" s="53"/>
      <c r="CA495" s="37"/>
      <c r="CB495" s="132"/>
      <c r="CC495" s="61"/>
      <c r="CD495" s="134"/>
      <c r="CE495" s="61"/>
      <c r="CG495" s="67"/>
      <c r="CI495" s="61"/>
      <c r="CK495" s="50"/>
      <c r="CL495" s="51"/>
      <c r="CM495" s="52"/>
      <c r="CO495" s="70"/>
      <c r="CP495" s="51"/>
      <c r="CS495" s="7"/>
      <c r="CT495" s="7"/>
      <c r="CU495" s="7"/>
      <c r="CV495" s="53"/>
      <c r="CX495" s="37"/>
      <c r="CY495" s="132"/>
      <c r="CZ495" s="61"/>
      <c r="DA495" s="134"/>
      <c r="DB495" s="61"/>
      <c r="DD495" s="67"/>
      <c r="DF495" s="61"/>
      <c r="DH495" s="50"/>
      <c r="DI495" s="51"/>
      <c r="DJ495" s="52"/>
      <c r="DL495" s="70"/>
      <c r="DM495" s="51"/>
      <c r="DP495" s="7"/>
      <c r="DQ495" s="7"/>
      <c r="DR495" s="7"/>
      <c r="DS495" s="53"/>
      <c r="DU495" s="37"/>
      <c r="DV495" s="132"/>
      <c r="DW495" s="61"/>
      <c r="DX495" s="134"/>
      <c r="DY495" s="61"/>
      <c r="EA495" s="67"/>
      <c r="EC495" s="61"/>
      <c r="EE495" s="50"/>
      <c r="EF495" s="51"/>
      <c r="EG495" s="52"/>
      <c r="EI495" s="70"/>
      <c r="EJ495" s="51"/>
      <c r="EM495" s="7"/>
      <c r="EN495" s="7"/>
      <c r="EO495" s="7"/>
      <c r="EP495" s="53"/>
      <c r="ER495" s="37"/>
      <c r="ES495" s="132"/>
      <c r="ET495" s="61"/>
      <c r="EU495" s="134"/>
      <c r="EV495" s="61"/>
      <c r="EX495" s="67"/>
      <c r="EZ495" s="61"/>
      <c r="FB495" s="50"/>
      <c r="FC495" s="51"/>
      <c r="FD495" s="52"/>
      <c r="FF495" s="70"/>
      <c r="FG495" s="51"/>
      <c r="FJ495" s="7"/>
      <c r="FK495" s="7"/>
      <c r="FL495" s="7"/>
      <c r="FM495" s="53"/>
      <c r="FO495" s="37"/>
      <c r="FP495" s="132"/>
      <c r="FQ495" s="134"/>
      <c r="FS495" s="67"/>
      <c r="FU495" s="61"/>
      <c r="FY495" s="7"/>
      <c r="FZ495" s="7"/>
      <c r="GA495" s="7"/>
      <c r="GB495" s="53"/>
      <c r="GD495" s="37"/>
      <c r="GF495" s="67"/>
      <c r="GH495" s="61"/>
      <c r="GJ495" s="50"/>
      <c r="GK495" s="51"/>
      <c r="GL495" s="52"/>
      <c r="GN495" s="70"/>
      <c r="GO495" s="51"/>
      <c r="GP495" s="125"/>
      <c r="GQ495" s="51"/>
      <c r="HE495" s="53"/>
    </row>
    <row r="496" spans="1:213" x14ac:dyDescent="0.25">
      <c r="A496" s="6">
        <v>90031136</v>
      </c>
      <c r="B496" s="6" t="s">
        <v>781</v>
      </c>
      <c r="C496" s="7"/>
      <c r="D496" s="7"/>
      <c r="E496" s="7"/>
      <c r="F496" s="53">
        <v>28833736</v>
      </c>
      <c r="H496" s="37"/>
      <c r="I496" s="132"/>
      <c r="J496" s="61"/>
      <c r="K496" s="134"/>
      <c r="L496" s="134"/>
      <c r="M496" s="190"/>
      <c r="O496" s="67"/>
      <c r="Q496" s="61"/>
      <c r="S496" s="50"/>
      <c r="T496" s="51"/>
      <c r="U496" s="52">
        <v>0</v>
      </c>
      <c r="W496" s="50">
        <v>28833736</v>
      </c>
      <c r="X496" s="52">
        <f t="shared" si="262"/>
        <v>2402811.3333333335</v>
      </c>
      <c r="Y496" s="51"/>
      <c r="AB496" s="7"/>
      <c r="AC496" s="7"/>
      <c r="AD496" s="7"/>
      <c r="AE496" s="53"/>
      <c r="AG496" s="37"/>
      <c r="AH496" s="132"/>
      <c r="AI496" s="61"/>
      <c r="AJ496" s="134"/>
      <c r="AK496" s="61"/>
      <c r="AM496" s="67"/>
      <c r="AO496" s="61"/>
      <c r="AQ496" s="50"/>
      <c r="AR496" s="51"/>
      <c r="AS496" s="52"/>
      <c r="AU496" s="70"/>
      <c r="AV496" s="51"/>
      <c r="AY496" s="7"/>
      <c r="AZ496" s="7"/>
      <c r="BA496" s="7"/>
      <c r="BB496" s="53"/>
      <c r="BD496" s="37"/>
      <c r="BE496" s="132"/>
      <c r="BF496" s="61"/>
      <c r="BG496" s="134"/>
      <c r="BH496" s="61"/>
      <c r="BJ496" s="67"/>
      <c r="BL496" s="61"/>
      <c r="BN496" s="50"/>
      <c r="BO496" s="51"/>
      <c r="BP496" s="52"/>
      <c r="BR496" s="70"/>
      <c r="BS496" s="51"/>
      <c r="BV496" s="7"/>
      <c r="BW496" s="7"/>
      <c r="BX496" s="7"/>
      <c r="BY496" s="53"/>
      <c r="CA496" s="37"/>
      <c r="CB496" s="132"/>
      <c r="CC496" s="61"/>
      <c r="CD496" s="134"/>
      <c r="CE496" s="61"/>
      <c r="CG496" s="67"/>
      <c r="CI496" s="61"/>
      <c r="CK496" s="50"/>
      <c r="CL496" s="51"/>
      <c r="CM496" s="52"/>
      <c r="CO496" s="70"/>
      <c r="CP496" s="51"/>
      <c r="CS496" s="7"/>
      <c r="CT496" s="7"/>
      <c r="CU496" s="7"/>
      <c r="CV496" s="53"/>
      <c r="CX496" s="37"/>
      <c r="CY496" s="132"/>
      <c r="CZ496" s="61"/>
      <c r="DA496" s="134"/>
      <c r="DB496" s="61"/>
      <c r="DD496" s="67"/>
      <c r="DF496" s="61"/>
      <c r="DH496" s="50"/>
      <c r="DI496" s="51"/>
      <c r="DJ496" s="52"/>
      <c r="DL496" s="70"/>
      <c r="DM496" s="51"/>
      <c r="DP496" s="7"/>
      <c r="DQ496" s="7"/>
      <c r="DR496" s="7"/>
      <c r="DS496" s="53"/>
      <c r="DU496" s="37"/>
      <c r="DV496" s="132"/>
      <c r="DW496" s="61"/>
      <c r="DX496" s="134"/>
      <c r="DY496" s="61"/>
      <c r="EA496" s="67"/>
      <c r="EC496" s="61"/>
      <c r="EE496" s="50"/>
      <c r="EF496" s="51"/>
      <c r="EG496" s="52"/>
      <c r="EI496" s="70"/>
      <c r="EJ496" s="51"/>
      <c r="EM496" s="7"/>
      <c r="EN496" s="7"/>
      <c r="EO496" s="7"/>
      <c r="EP496" s="53"/>
      <c r="ER496" s="37"/>
      <c r="ES496" s="132"/>
      <c r="ET496" s="61"/>
      <c r="EU496" s="134"/>
      <c r="EV496" s="61"/>
      <c r="EX496" s="67"/>
      <c r="EZ496" s="61"/>
      <c r="FB496" s="50"/>
      <c r="FC496" s="51"/>
      <c r="FD496" s="52"/>
      <c r="FF496" s="70"/>
      <c r="FG496" s="51"/>
      <c r="FJ496" s="7"/>
      <c r="FK496" s="7"/>
      <c r="FL496" s="7"/>
      <c r="FM496" s="53"/>
      <c r="FO496" s="37"/>
      <c r="FP496" s="132"/>
      <c r="FQ496" s="134"/>
      <c r="FS496" s="67"/>
      <c r="FU496" s="61"/>
      <c r="FY496" s="7"/>
      <c r="FZ496" s="7"/>
      <c r="GA496" s="7"/>
      <c r="GB496" s="53"/>
      <c r="GD496" s="37"/>
      <c r="GF496" s="67"/>
      <c r="GH496" s="61"/>
      <c r="GJ496" s="50"/>
      <c r="GK496" s="51"/>
      <c r="GL496" s="52"/>
      <c r="GN496" s="70"/>
      <c r="GO496" s="51"/>
      <c r="GP496" s="125"/>
      <c r="GQ496" s="51"/>
      <c r="HE496" s="53"/>
    </row>
    <row r="497" spans="1:213" x14ac:dyDescent="0.25">
      <c r="A497" s="6">
        <v>90015851</v>
      </c>
      <c r="B497" s="6" t="s">
        <v>523</v>
      </c>
      <c r="C497" s="7"/>
      <c r="D497" s="7"/>
      <c r="E497" s="7"/>
      <c r="F497" s="53">
        <v>764609</v>
      </c>
      <c r="H497" s="37"/>
      <c r="I497" s="132"/>
      <c r="J497" s="61"/>
      <c r="K497" s="134"/>
      <c r="L497" s="134"/>
      <c r="M497" s="190"/>
      <c r="O497" s="67"/>
      <c r="Q497" s="61"/>
      <c r="S497" s="50"/>
      <c r="T497" s="51"/>
      <c r="U497" s="52">
        <v>0</v>
      </c>
      <c r="W497" s="50">
        <v>764609</v>
      </c>
      <c r="X497" s="52">
        <f t="shared" si="262"/>
        <v>63717.416666666664</v>
      </c>
      <c r="Y497" s="51"/>
      <c r="AB497" s="7"/>
      <c r="AC497" s="7"/>
      <c r="AD497" s="7"/>
      <c r="AE497" s="53"/>
      <c r="AG497" s="37"/>
      <c r="AH497" s="132"/>
      <c r="AI497" s="61"/>
      <c r="AJ497" s="134"/>
      <c r="AK497" s="61"/>
      <c r="AM497" s="67"/>
      <c r="AO497" s="61"/>
      <c r="AQ497" s="50"/>
      <c r="AR497" s="51"/>
      <c r="AS497" s="52"/>
      <c r="AU497" s="70"/>
      <c r="AV497" s="51"/>
      <c r="AY497" s="7"/>
      <c r="AZ497" s="7"/>
      <c r="BA497" s="7"/>
      <c r="BB497" s="53"/>
      <c r="BD497" s="37"/>
      <c r="BE497" s="132"/>
      <c r="BF497" s="61"/>
      <c r="BG497" s="134"/>
      <c r="BH497" s="61"/>
      <c r="BJ497" s="67"/>
      <c r="BL497" s="61"/>
      <c r="BN497" s="50"/>
      <c r="BO497" s="51"/>
      <c r="BP497" s="52"/>
      <c r="BR497" s="70"/>
      <c r="BS497" s="51"/>
      <c r="BV497" s="7"/>
      <c r="BW497" s="7"/>
      <c r="BX497" s="7"/>
      <c r="BY497" s="53"/>
      <c r="CA497" s="37"/>
      <c r="CB497" s="132"/>
      <c r="CC497" s="61"/>
      <c r="CD497" s="134"/>
      <c r="CE497" s="61"/>
      <c r="CG497" s="67"/>
      <c r="CI497" s="61"/>
      <c r="CK497" s="50"/>
      <c r="CL497" s="51"/>
      <c r="CM497" s="52"/>
      <c r="CO497" s="70"/>
      <c r="CP497" s="51"/>
      <c r="CS497" s="7"/>
      <c r="CT497" s="7"/>
      <c r="CU497" s="7"/>
      <c r="CV497" s="53"/>
      <c r="CX497" s="37"/>
      <c r="CY497" s="132"/>
      <c r="CZ497" s="61"/>
      <c r="DA497" s="134"/>
      <c r="DB497" s="61"/>
      <c r="DD497" s="67"/>
      <c r="DF497" s="61"/>
      <c r="DH497" s="50"/>
      <c r="DI497" s="51"/>
      <c r="DJ497" s="52"/>
      <c r="DL497" s="70"/>
      <c r="DM497" s="51"/>
      <c r="DP497" s="7"/>
      <c r="DQ497" s="7"/>
      <c r="DR497" s="7"/>
      <c r="DS497" s="53"/>
      <c r="DU497" s="37"/>
      <c r="DV497" s="132"/>
      <c r="DW497" s="61"/>
      <c r="DX497" s="134"/>
      <c r="DY497" s="61"/>
      <c r="EA497" s="67"/>
      <c r="EC497" s="61"/>
      <c r="EE497" s="50"/>
      <c r="EF497" s="51"/>
      <c r="EG497" s="52"/>
      <c r="EI497" s="70"/>
      <c r="EJ497" s="51"/>
      <c r="EM497" s="7"/>
      <c r="EN497" s="7"/>
      <c r="EO497" s="7"/>
      <c r="EP497" s="53"/>
      <c r="ER497" s="37"/>
      <c r="ES497" s="132"/>
      <c r="ET497" s="61"/>
      <c r="EU497" s="134"/>
      <c r="EV497" s="61"/>
      <c r="EX497" s="67"/>
      <c r="EZ497" s="61"/>
      <c r="FB497" s="50"/>
      <c r="FC497" s="51"/>
      <c r="FD497" s="52"/>
      <c r="FF497" s="70"/>
      <c r="FG497" s="51"/>
      <c r="FJ497" s="7"/>
      <c r="FK497" s="7"/>
      <c r="FL497" s="7"/>
      <c r="FM497" s="53"/>
      <c r="FO497" s="37"/>
      <c r="FP497" s="132"/>
      <c r="FQ497" s="134"/>
      <c r="FS497" s="67"/>
      <c r="FU497" s="61"/>
      <c r="FY497" s="7"/>
      <c r="FZ497" s="7"/>
      <c r="GA497" s="7"/>
      <c r="GB497" s="53"/>
      <c r="GD497" s="37"/>
      <c r="GF497" s="67"/>
      <c r="GH497" s="61"/>
      <c r="GJ497" s="50"/>
      <c r="GK497" s="51"/>
      <c r="GL497" s="52"/>
      <c r="GN497" s="70"/>
      <c r="GO497" s="51"/>
      <c r="GP497" s="125"/>
      <c r="GQ497" s="51"/>
      <c r="HE497" s="53"/>
    </row>
    <row r="498" spans="1:213" x14ac:dyDescent="0.25">
      <c r="A498" s="6">
        <v>90003031</v>
      </c>
      <c r="B498" s="6" t="s">
        <v>524</v>
      </c>
      <c r="C498" s="7"/>
      <c r="D498" s="7"/>
      <c r="E498" s="7"/>
      <c r="F498" s="53">
        <v>2787127</v>
      </c>
      <c r="H498" s="37"/>
      <c r="I498" s="132"/>
      <c r="J498" s="61"/>
      <c r="K498" s="134"/>
      <c r="L498" s="134"/>
      <c r="M498" s="190"/>
      <c r="O498" s="67"/>
      <c r="Q498" s="61"/>
      <c r="S498" s="50"/>
      <c r="T498" s="51"/>
      <c r="U498" s="52">
        <v>5020020.4865198992</v>
      </c>
      <c r="W498" s="50">
        <v>7807147.4865198992</v>
      </c>
      <c r="X498" s="52">
        <f t="shared" si="262"/>
        <v>650595.62387665827</v>
      </c>
      <c r="Y498" s="51"/>
      <c r="AB498" s="7"/>
      <c r="AC498" s="7"/>
      <c r="AD498" s="7"/>
      <c r="AE498" s="53"/>
      <c r="AG498" s="37"/>
      <c r="AH498" s="132"/>
      <c r="AI498" s="61"/>
      <c r="AJ498" s="134"/>
      <c r="AK498" s="61"/>
      <c r="AM498" s="67"/>
      <c r="AO498" s="61"/>
      <c r="AQ498" s="50"/>
      <c r="AR498" s="51"/>
      <c r="AS498" s="52"/>
      <c r="AU498" s="70"/>
      <c r="AV498" s="51"/>
      <c r="AY498" s="7"/>
      <c r="AZ498" s="7"/>
      <c r="BA498" s="7"/>
      <c r="BB498" s="53"/>
      <c r="BD498" s="37"/>
      <c r="BE498" s="132"/>
      <c r="BF498" s="61"/>
      <c r="BG498" s="134"/>
      <c r="BH498" s="61"/>
      <c r="BJ498" s="67"/>
      <c r="BL498" s="61"/>
      <c r="BN498" s="50"/>
      <c r="BO498" s="51"/>
      <c r="BP498" s="52"/>
      <c r="BR498" s="70"/>
      <c r="BS498" s="51"/>
      <c r="BV498" s="7"/>
      <c r="BW498" s="7"/>
      <c r="BX498" s="7"/>
      <c r="BY498" s="53"/>
      <c r="CA498" s="37"/>
      <c r="CB498" s="132"/>
      <c r="CC498" s="61"/>
      <c r="CD498" s="134"/>
      <c r="CE498" s="61"/>
      <c r="CG498" s="67"/>
      <c r="CI498" s="61"/>
      <c r="CK498" s="50"/>
      <c r="CL498" s="51"/>
      <c r="CM498" s="52"/>
      <c r="CO498" s="70"/>
      <c r="CP498" s="51"/>
      <c r="CS498" s="7"/>
      <c r="CT498" s="7"/>
      <c r="CU498" s="7"/>
      <c r="CV498" s="53"/>
      <c r="CX498" s="37"/>
      <c r="CY498" s="132"/>
      <c r="CZ498" s="61"/>
      <c r="DA498" s="134"/>
      <c r="DB498" s="61"/>
      <c r="DD498" s="67"/>
      <c r="DF498" s="61"/>
      <c r="DH498" s="50"/>
      <c r="DI498" s="51"/>
      <c r="DJ498" s="52"/>
      <c r="DL498" s="70"/>
      <c r="DM498" s="51"/>
      <c r="DP498" s="7"/>
      <c r="DQ498" s="7"/>
      <c r="DR498" s="7"/>
      <c r="DS498" s="53"/>
      <c r="DU498" s="37"/>
      <c r="DV498" s="132"/>
      <c r="DW498" s="61"/>
      <c r="DX498" s="134"/>
      <c r="DY498" s="61"/>
      <c r="EA498" s="67"/>
      <c r="EC498" s="61"/>
      <c r="EE498" s="50"/>
      <c r="EF498" s="51"/>
      <c r="EG498" s="52"/>
      <c r="EI498" s="70"/>
      <c r="EJ498" s="51"/>
      <c r="EM498" s="7"/>
      <c r="EN498" s="7"/>
      <c r="EO498" s="7"/>
      <c r="EP498" s="53"/>
      <c r="ER498" s="37"/>
      <c r="ES498" s="132"/>
      <c r="ET498" s="61"/>
      <c r="EU498" s="134"/>
      <c r="EV498" s="61"/>
      <c r="EX498" s="67"/>
      <c r="EZ498" s="61"/>
      <c r="FB498" s="50"/>
      <c r="FC498" s="51"/>
      <c r="FD498" s="52"/>
      <c r="FF498" s="70"/>
      <c r="FG498" s="51"/>
      <c r="FJ498" s="7"/>
      <c r="FK498" s="7"/>
      <c r="FL498" s="7"/>
      <c r="FM498" s="53"/>
      <c r="FO498" s="37"/>
      <c r="FP498" s="132"/>
      <c r="FQ498" s="134"/>
      <c r="FS498" s="67"/>
      <c r="FU498" s="61"/>
      <c r="FY498" s="7"/>
      <c r="FZ498" s="7"/>
      <c r="GA498" s="7"/>
      <c r="GB498" s="53"/>
      <c r="GD498" s="37"/>
      <c r="GF498" s="67"/>
      <c r="GH498" s="61"/>
      <c r="GJ498" s="50"/>
      <c r="GK498" s="51"/>
      <c r="GL498" s="52"/>
      <c r="GN498" s="70"/>
      <c r="GO498" s="51"/>
      <c r="GP498" s="125"/>
      <c r="GQ498" s="51"/>
      <c r="HE498" s="53"/>
    </row>
    <row r="499" spans="1:213" x14ac:dyDescent="0.25">
      <c r="A499" s="6">
        <v>90080401</v>
      </c>
      <c r="B499" s="6" t="s">
        <v>525</v>
      </c>
      <c r="C499" s="7"/>
      <c r="D499" s="7"/>
      <c r="E499" s="7"/>
      <c r="F499" s="53">
        <v>135528</v>
      </c>
      <c r="H499" s="37"/>
      <c r="I499" s="132"/>
      <c r="J499" s="61"/>
      <c r="K499" s="134"/>
      <c r="L499" s="134"/>
      <c r="M499" s="190"/>
      <c r="O499" s="67"/>
      <c r="Q499" s="61"/>
      <c r="S499" s="50"/>
      <c r="T499" s="51"/>
      <c r="U499" s="52">
        <v>0</v>
      </c>
      <c r="W499" s="50">
        <v>135528</v>
      </c>
      <c r="X499" s="52">
        <f t="shared" si="262"/>
        <v>11294</v>
      </c>
      <c r="Y499" s="51"/>
      <c r="AB499" s="7"/>
      <c r="AC499" s="7"/>
      <c r="AD499" s="7"/>
      <c r="AE499" s="53"/>
      <c r="AG499" s="37"/>
      <c r="AH499" s="132"/>
      <c r="AI499" s="61"/>
      <c r="AJ499" s="134"/>
      <c r="AK499" s="61"/>
      <c r="AM499" s="67"/>
      <c r="AO499" s="61"/>
      <c r="AQ499" s="50"/>
      <c r="AR499" s="51"/>
      <c r="AS499" s="52"/>
      <c r="AU499" s="70"/>
      <c r="AV499" s="51"/>
      <c r="AY499" s="7"/>
      <c r="AZ499" s="7"/>
      <c r="BA499" s="7"/>
      <c r="BB499" s="53"/>
      <c r="BD499" s="37"/>
      <c r="BE499" s="132"/>
      <c r="BF499" s="61"/>
      <c r="BG499" s="134"/>
      <c r="BH499" s="61"/>
      <c r="BJ499" s="67"/>
      <c r="BL499" s="61"/>
      <c r="BN499" s="50"/>
      <c r="BO499" s="51"/>
      <c r="BP499" s="52"/>
      <c r="BR499" s="70"/>
      <c r="BS499" s="51"/>
      <c r="BV499" s="7"/>
      <c r="BW499" s="7"/>
      <c r="BX499" s="7"/>
      <c r="BY499" s="53"/>
      <c r="CA499" s="37"/>
      <c r="CB499" s="132"/>
      <c r="CC499" s="61"/>
      <c r="CD499" s="134"/>
      <c r="CE499" s="61"/>
      <c r="CG499" s="67"/>
      <c r="CI499" s="61"/>
      <c r="CK499" s="50"/>
      <c r="CL499" s="51"/>
      <c r="CM499" s="52"/>
      <c r="CO499" s="70"/>
      <c r="CP499" s="51"/>
      <c r="CS499" s="7"/>
      <c r="CT499" s="7"/>
      <c r="CU499" s="7"/>
      <c r="CV499" s="53"/>
      <c r="CX499" s="37"/>
      <c r="CY499" s="132"/>
      <c r="CZ499" s="61"/>
      <c r="DA499" s="134"/>
      <c r="DB499" s="61"/>
      <c r="DD499" s="67"/>
      <c r="DF499" s="61"/>
      <c r="DH499" s="50"/>
      <c r="DI499" s="51"/>
      <c r="DJ499" s="52"/>
      <c r="DL499" s="70"/>
      <c r="DM499" s="51"/>
      <c r="DP499" s="7"/>
      <c r="DQ499" s="7"/>
      <c r="DR499" s="7"/>
      <c r="DS499" s="53"/>
      <c r="DU499" s="37"/>
      <c r="DV499" s="132"/>
      <c r="DW499" s="61"/>
      <c r="DX499" s="134"/>
      <c r="DY499" s="61"/>
      <c r="EA499" s="67"/>
      <c r="EC499" s="61"/>
      <c r="EE499" s="50"/>
      <c r="EF499" s="51"/>
      <c r="EG499" s="52"/>
      <c r="EI499" s="70"/>
      <c r="EJ499" s="51"/>
      <c r="EM499" s="7"/>
      <c r="EN499" s="7"/>
      <c r="EO499" s="7"/>
      <c r="EP499" s="53"/>
      <c r="ER499" s="37"/>
      <c r="ES499" s="132"/>
      <c r="ET499" s="61"/>
      <c r="EU499" s="134"/>
      <c r="EV499" s="61"/>
      <c r="EX499" s="67"/>
      <c r="EZ499" s="61"/>
      <c r="FB499" s="50"/>
      <c r="FC499" s="51"/>
      <c r="FD499" s="52"/>
      <c r="FF499" s="70"/>
      <c r="FG499" s="51"/>
      <c r="FJ499" s="7"/>
      <c r="FK499" s="7"/>
      <c r="FL499" s="7"/>
      <c r="FM499" s="53"/>
      <c r="FO499" s="37"/>
      <c r="FP499" s="132"/>
      <c r="FQ499" s="134"/>
      <c r="FS499" s="67"/>
      <c r="FU499" s="61"/>
      <c r="FY499" s="7"/>
      <c r="FZ499" s="7"/>
      <c r="GA499" s="7"/>
      <c r="GB499" s="53"/>
      <c r="GD499" s="37"/>
      <c r="GF499" s="67"/>
      <c r="GH499" s="61"/>
      <c r="GJ499" s="50"/>
      <c r="GK499" s="51"/>
      <c r="GL499" s="52"/>
      <c r="GN499" s="70"/>
      <c r="GO499" s="51"/>
      <c r="GP499" s="125"/>
      <c r="GQ499" s="51"/>
      <c r="HE499" s="53"/>
    </row>
    <row r="500" spans="1:213" x14ac:dyDescent="0.25">
      <c r="A500" s="6">
        <v>90051231</v>
      </c>
      <c r="B500" s="6" t="s">
        <v>526</v>
      </c>
      <c r="C500" s="7"/>
      <c r="D500" s="7"/>
      <c r="E500" s="7"/>
      <c r="F500" s="53">
        <v>104645</v>
      </c>
      <c r="H500" s="37"/>
      <c r="I500" s="132"/>
      <c r="J500" s="61"/>
      <c r="K500" s="134"/>
      <c r="L500" s="134"/>
      <c r="M500" s="190"/>
      <c r="O500" s="67"/>
      <c r="Q500" s="61"/>
      <c r="S500" s="50"/>
      <c r="T500" s="51"/>
      <c r="U500" s="52">
        <v>0</v>
      </c>
      <c r="W500" s="50">
        <v>104645</v>
      </c>
      <c r="X500" s="52">
        <f t="shared" si="262"/>
        <v>8720.4166666666661</v>
      </c>
      <c r="Y500" s="51"/>
      <c r="AB500" s="7"/>
      <c r="AC500" s="7"/>
      <c r="AD500" s="7"/>
      <c r="AE500" s="53"/>
      <c r="AG500" s="37"/>
      <c r="AH500" s="132"/>
      <c r="AI500" s="61"/>
      <c r="AJ500" s="134"/>
      <c r="AK500" s="61"/>
      <c r="AM500" s="67"/>
      <c r="AO500" s="61"/>
      <c r="AQ500" s="50"/>
      <c r="AR500" s="51"/>
      <c r="AS500" s="52"/>
      <c r="AU500" s="70"/>
      <c r="AV500" s="51"/>
      <c r="AY500" s="7"/>
      <c r="AZ500" s="7"/>
      <c r="BA500" s="7"/>
      <c r="BB500" s="53"/>
      <c r="BD500" s="37"/>
      <c r="BE500" s="132"/>
      <c r="BF500" s="61"/>
      <c r="BG500" s="134"/>
      <c r="BH500" s="61"/>
      <c r="BJ500" s="67"/>
      <c r="BL500" s="61"/>
      <c r="BN500" s="50"/>
      <c r="BO500" s="51"/>
      <c r="BP500" s="52"/>
      <c r="BR500" s="70"/>
      <c r="BS500" s="51"/>
      <c r="BV500" s="7"/>
      <c r="BW500" s="7"/>
      <c r="BX500" s="7"/>
      <c r="BY500" s="53"/>
      <c r="CA500" s="37"/>
      <c r="CB500" s="132"/>
      <c r="CC500" s="61"/>
      <c r="CD500" s="134"/>
      <c r="CE500" s="61"/>
      <c r="CG500" s="67"/>
      <c r="CI500" s="61"/>
      <c r="CK500" s="50"/>
      <c r="CL500" s="51"/>
      <c r="CM500" s="52"/>
      <c r="CO500" s="70"/>
      <c r="CP500" s="51"/>
      <c r="CS500" s="7"/>
      <c r="CT500" s="7"/>
      <c r="CU500" s="7"/>
      <c r="CV500" s="53"/>
      <c r="CX500" s="37"/>
      <c r="CY500" s="132"/>
      <c r="CZ500" s="61"/>
      <c r="DA500" s="134"/>
      <c r="DB500" s="61"/>
      <c r="DD500" s="67"/>
      <c r="DF500" s="61"/>
      <c r="DH500" s="50"/>
      <c r="DI500" s="51"/>
      <c r="DJ500" s="52"/>
      <c r="DL500" s="70"/>
      <c r="DM500" s="51"/>
      <c r="DP500" s="7"/>
      <c r="DQ500" s="7"/>
      <c r="DR500" s="7"/>
      <c r="DS500" s="53"/>
      <c r="DU500" s="37"/>
      <c r="DV500" s="132"/>
      <c r="DW500" s="61"/>
      <c r="DX500" s="134"/>
      <c r="DY500" s="61"/>
      <c r="EA500" s="67"/>
      <c r="EC500" s="61"/>
      <c r="EE500" s="50"/>
      <c r="EF500" s="51"/>
      <c r="EG500" s="52"/>
      <c r="EI500" s="70"/>
      <c r="EJ500" s="51"/>
      <c r="EM500" s="7"/>
      <c r="EN500" s="7"/>
      <c r="EO500" s="7"/>
      <c r="EP500" s="53"/>
      <c r="ER500" s="37"/>
      <c r="ES500" s="132"/>
      <c r="ET500" s="61"/>
      <c r="EU500" s="134"/>
      <c r="EV500" s="61"/>
      <c r="EX500" s="67"/>
      <c r="EZ500" s="61"/>
      <c r="FB500" s="50"/>
      <c r="FC500" s="51"/>
      <c r="FD500" s="52"/>
      <c r="FF500" s="70"/>
      <c r="FG500" s="51"/>
      <c r="FJ500" s="7"/>
      <c r="FK500" s="7"/>
      <c r="FL500" s="7"/>
      <c r="FM500" s="53"/>
      <c r="FO500" s="37"/>
      <c r="FP500" s="132"/>
      <c r="FQ500" s="134"/>
      <c r="FS500" s="67"/>
      <c r="FU500" s="61"/>
      <c r="FY500" s="7"/>
      <c r="FZ500" s="7"/>
      <c r="GA500" s="7"/>
      <c r="GB500" s="53"/>
      <c r="GD500" s="37"/>
      <c r="GF500" s="67"/>
      <c r="GH500" s="61"/>
      <c r="GJ500" s="50"/>
      <c r="GK500" s="51"/>
      <c r="GL500" s="52"/>
      <c r="GN500" s="70"/>
      <c r="GO500" s="51"/>
      <c r="GP500" s="125"/>
      <c r="GQ500" s="51"/>
      <c r="HE500" s="53"/>
    </row>
    <row r="501" spans="1:213" x14ac:dyDescent="0.25">
      <c r="A501" s="6">
        <v>90017191</v>
      </c>
      <c r="B501" s="6" t="s">
        <v>527</v>
      </c>
      <c r="C501" s="7"/>
      <c r="D501" s="7"/>
      <c r="E501" s="7"/>
      <c r="F501" s="53">
        <v>3501140</v>
      </c>
      <c r="H501" s="37"/>
      <c r="I501" s="132"/>
      <c r="J501" s="61"/>
      <c r="K501" s="134"/>
      <c r="L501" s="134"/>
      <c r="M501" s="190"/>
      <c r="O501" s="67"/>
      <c r="Q501" s="61"/>
      <c r="S501" s="50"/>
      <c r="T501" s="51"/>
      <c r="U501" s="52">
        <v>0</v>
      </c>
      <c r="W501" s="50">
        <v>3501140</v>
      </c>
      <c r="X501" s="52">
        <f t="shared" si="262"/>
        <v>291761.66666666669</v>
      </c>
      <c r="Y501" s="51"/>
      <c r="AB501" s="7"/>
      <c r="AC501" s="7"/>
      <c r="AD501" s="7"/>
      <c r="AE501" s="53"/>
      <c r="AG501" s="37"/>
      <c r="AH501" s="132"/>
      <c r="AI501" s="61"/>
      <c r="AJ501" s="134"/>
      <c r="AK501" s="61"/>
      <c r="AM501" s="67"/>
      <c r="AO501" s="61"/>
      <c r="AQ501" s="50"/>
      <c r="AR501" s="51"/>
      <c r="AS501" s="52"/>
      <c r="AU501" s="70"/>
      <c r="AV501" s="51"/>
      <c r="AY501" s="7"/>
      <c r="AZ501" s="7"/>
      <c r="BA501" s="7"/>
      <c r="BB501" s="53"/>
      <c r="BD501" s="37"/>
      <c r="BE501" s="132"/>
      <c r="BF501" s="61"/>
      <c r="BG501" s="134"/>
      <c r="BH501" s="61"/>
      <c r="BJ501" s="67"/>
      <c r="BL501" s="61"/>
      <c r="BN501" s="50"/>
      <c r="BO501" s="51"/>
      <c r="BP501" s="52"/>
      <c r="BR501" s="70"/>
      <c r="BS501" s="51"/>
      <c r="BV501" s="7"/>
      <c r="BW501" s="7"/>
      <c r="BX501" s="7"/>
      <c r="BY501" s="53"/>
      <c r="CA501" s="37"/>
      <c r="CB501" s="132"/>
      <c r="CC501" s="61"/>
      <c r="CD501" s="134"/>
      <c r="CE501" s="61"/>
      <c r="CG501" s="67"/>
      <c r="CI501" s="61"/>
      <c r="CK501" s="50"/>
      <c r="CL501" s="51"/>
      <c r="CM501" s="52"/>
      <c r="CO501" s="70"/>
      <c r="CP501" s="51"/>
      <c r="CS501" s="7"/>
      <c r="CT501" s="7"/>
      <c r="CU501" s="7"/>
      <c r="CV501" s="53"/>
      <c r="CX501" s="37"/>
      <c r="CY501" s="132"/>
      <c r="CZ501" s="61"/>
      <c r="DA501" s="134"/>
      <c r="DB501" s="61"/>
      <c r="DD501" s="67"/>
      <c r="DF501" s="61"/>
      <c r="DH501" s="50"/>
      <c r="DI501" s="51"/>
      <c r="DJ501" s="52"/>
      <c r="DL501" s="70"/>
      <c r="DM501" s="51"/>
      <c r="DP501" s="7"/>
      <c r="DQ501" s="7"/>
      <c r="DR501" s="7"/>
      <c r="DS501" s="53"/>
      <c r="DU501" s="37"/>
      <c r="DV501" s="132"/>
      <c r="DW501" s="61"/>
      <c r="DX501" s="134"/>
      <c r="DY501" s="61"/>
      <c r="EA501" s="67"/>
      <c r="EC501" s="61"/>
      <c r="EE501" s="50"/>
      <c r="EF501" s="51"/>
      <c r="EG501" s="52"/>
      <c r="EI501" s="70"/>
      <c r="EJ501" s="51"/>
      <c r="EM501" s="7"/>
      <c r="EN501" s="7"/>
      <c r="EO501" s="7"/>
      <c r="EP501" s="53"/>
      <c r="ER501" s="37"/>
      <c r="ES501" s="132"/>
      <c r="ET501" s="61"/>
      <c r="EU501" s="134"/>
      <c r="EV501" s="61"/>
      <c r="EX501" s="67"/>
      <c r="EZ501" s="61"/>
      <c r="FB501" s="50"/>
      <c r="FC501" s="51"/>
      <c r="FD501" s="52"/>
      <c r="FF501" s="70"/>
      <c r="FG501" s="51"/>
      <c r="FJ501" s="7"/>
      <c r="FK501" s="7"/>
      <c r="FL501" s="7"/>
      <c r="FM501" s="53"/>
      <c r="FO501" s="37"/>
      <c r="FP501" s="132"/>
      <c r="FQ501" s="134"/>
      <c r="FS501" s="67"/>
      <c r="FU501" s="61"/>
      <c r="FY501" s="7"/>
      <c r="FZ501" s="7"/>
      <c r="GA501" s="7"/>
      <c r="GB501" s="53"/>
      <c r="GD501" s="37"/>
      <c r="GF501" s="67"/>
      <c r="GH501" s="61"/>
      <c r="GJ501" s="50"/>
      <c r="GK501" s="51"/>
      <c r="GL501" s="52"/>
      <c r="GN501" s="70"/>
      <c r="GO501" s="51"/>
      <c r="GP501" s="125"/>
      <c r="GQ501" s="51"/>
      <c r="HE501" s="53"/>
    </row>
    <row r="502" spans="1:213" x14ac:dyDescent="0.25">
      <c r="A502" s="6">
        <v>90037191</v>
      </c>
      <c r="B502" s="6" t="s">
        <v>830</v>
      </c>
      <c r="C502" s="7"/>
      <c r="D502" s="7"/>
      <c r="E502" s="7"/>
      <c r="F502" s="53">
        <v>0</v>
      </c>
      <c r="H502" s="37"/>
      <c r="I502" s="132"/>
      <c r="J502" s="61"/>
      <c r="K502" s="134"/>
      <c r="L502" s="134"/>
      <c r="M502" s="190"/>
      <c r="O502" s="67"/>
      <c r="Q502" s="61"/>
      <c r="S502" s="50"/>
      <c r="T502" s="51"/>
      <c r="U502" s="52">
        <v>880265.57908658218</v>
      </c>
      <c r="W502" s="50">
        <v>880265.57908658218</v>
      </c>
      <c r="X502" s="52">
        <f t="shared" si="262"/>
        <v>73355.464923881853</v>
      </c>
      <c r="Y502" s="51"/>
      <c r="AB502" s="7"/>
      <c r="AC502" s="7"/>
      <c r="AD502" s="7"/>
      <c r="AE502" s="53"/>
      <c r="AG502" s="37"/>
      <c r="AH502" s="132"/>
      <c r="AI502" s="61"/>
      <c r="AJ502" s="134"/>
      <c r="AK502" s="61"/>
      <c r="AM502" s="67"/>
      <c r="AO502" s="61"/>
      <c r="AQ502" s="50"/>
      <c r="AR502" s="51"/>
      <c r="AS502" s="52"/>
      <c r="AU502" s="70"/>
      <c r="AV502" s="51"/>
      <c r="AY502" s="7"/>
      <c r="AZ502" s="7"/>
      <c r="BA502" s="7"/>
      <c r="BB502" s="53"/>
      <c r="BD502" s="37"/>
      <c r="BE502" s="132"/>
      <c r="BF502" s="61"/>
      <c r="BG502" s="134"/>
      <c r="BH502" s="61"/>
      <c r="BJ502" s="67"/>
      <c r="BL502" s="61"/>
      <c r="BN502" s="50"/>
      <c r="BO502" s="51"/>
      <c r="BP502" s="52"/>
      <c r="BR502" s="70"/>
      <c r="BS502" s="51"/>
      <c r="BV502" s="7"/>
      <c r="BW502" s="7"/>
      <c r="BX502" s="7"/>
      <c r="BY502" s="53"/>
      <c r="CA502" s="37"/>
      <c r="CB502" s="132"/>
      <c r="CC502" s="61"/>
      <c r="CD502" s="134"/>
      <c r="CE502" s="61"/>
      <c r="CG502" s="67"/>
      <c r="CI502" s="61"/>
      <c r="CK502" s="50"/>
      <c r="CL502" s="51"/>
      <c r="CM502" s="52"/>
      <c r="CO502" s="70"/>
      <c r="CP502" s="51"/>
      <c r="CS502" s="7"/>
      <c r="CT502" s="7"/>
      <c r="CU502" s="7"/>
      <c r="CV502" s="53"/>
      <c r="CX502" s="37"/>
      <c r="CY502" s="132"/>
      <c r="CZ502" s="61"/>
      <c r="DA502" s="134"/>
      <c r="DB502" s="61"/>
      <c r="DD502" s="67"/>
      <c r="DF502" s="61"/>
      <c r="DH502" s="50"/>
      <c r="DI502" s="51"/>
      <c r="DJ502" s="52"/>
      <c r="DL502" s="70"/>
      <c r="DM502" s="51"/>
      <c r="DP502" s="7"/>
      <c r="DQ502" s="7"/>
      <c r="DR502" s="7"/>
      <c r="DS502" s="53"/>
      <c r="DU502" s="37"/>
      <c r="DV502" s="132"/>
      <c r="DW502" s="61"/>
      <c r="DX502" s="134"/>
      <c r="DY502" s="61"/>
      <c r="EA502" s="67"/>
      <c r="EC502" s="61"/>
      <c r="EE502" s="50"/>
      <c r="EF502" s="51"/>
      <c r="EG502" s="52"/>
      <c r="EI502" s="70"/>
      <c r="EJ502" s="51"/>
      <c r="EM502" s="7"/>
      <c r="EN502" s="7"/>
      <c r="EO502" s="7"/>
      <c r="EP502" s="53"/>
      <c r="ER502" s="37"/>
      <c r="ES502" s="132"/>
      <c r="ET502" s="61"/>
      <c r="EU502" s="134"/>
      <c r="EV502" s="61"/>
      <c r="EX502" s="67"/>
      <c r="EZ502" s="61"/>
      <c r="FB502" s="50"/>
      <c r="FC502" s="51"/>
      <c r="FD502" s="52"/>
      <c r="FF502" s="70"/>
      <c r="FG502" s="51"/>
      <c r="FJ502" s="7"/>
      <c r="FK502" s="7"/>
      <c r="FL502" s="7"/>
      <c r="FM502" s="53"/>
      <c r="FO502" s="37"/>
      <c r="FP502" s="132"/>
      <c r="FQ502" s="134"/>
      <c r="FS502" s="67"/>
      <c r="FU502" s="61"/>
      <c r="FY502" s="7"/>
      <c r="FZ502" s="7"/>
      <c r="GA502" s="7"/>
      <c r="GB502" s="53"/>
      <c r="GD502" s="37"/>
      <c r="GF502" s="67"/>
      <c r="GH502" s="61"/>
      <c r="GJ502" s="50"/>
      <c r="GK502" s="51"/>
      <c r="GL502" s="52"/>
      <c r="GN502" s="70"/>
      <c r="GO502" s="51"/>
      <c r="GP502" s="125"/>
      <c r="GQ502" s="51"/>
      <c r="HE502" s="53"/>
    </row>
    <row r="503" spans="1:213" x14ac:dyDescent="0.25">
      <c r="A503" s="6">
        <v>90035551</v>
      </c>
      <c r="B503" s="6" t="s">
        <v>831</v>
      </c>
      <c r="C503" s="7"/>
      <c r="D503" s="7"/>
      <c r="E503" s="7"/>
      <c r="F503" s="53">
        <v>0</v>
      </c>
      <c r="H503" s="37"/>
      <c r="I503" s="132"/>
      <c r="J503" s="61"/>
      <c r="K503" s="134"/>
      <c r="L503" s="134"/>
      <c r="M503" s="190"/>
      <c r="O503" s="67"/>
      <c r="Q503" s="61"/>
      <c r="S503" s="50"/>
      <c r="T503" s="51"/>
      <c r="U503" s="52">
        <v>1317439.5486080174</v>
      </c>
      <c r="W503" s="50">
        <v>1317439.5486080174</v>
      </c>
      <c r="X503" s="52">
        <f t="shared" si="262"/>
        <v>109786.62905066811</v>
      </c>
      <c r="Y503" s="51"/>
      <c r="AB503" s="7"/>
      <c r="AC503" s="7"/>
      <c r="AD503" s="7"/>
      <c r="AE503" s="53"/>
      <c r="AG503" s="37"/>
      <c r="AH503" s="132"/>
      <c r="AI503" s="61"/>
      <c r="AJ503" s="134"/>
      <c r="AK503" s="61"/>
      <c r="AM503" s="67"/>
      <c r="AO503" s="61"/>
      <c r="AQ503" s="50"/>
      <c r="AR503" s="51"/>
      <c r="AS503" s="52"/>
      <c r="AU503" s="70"/>
      <c r="AV503" s="51"/>
      <c r="AY503" s="7"/>
      <c r="AZ503" s="7"/>
      <c r="BA503" s="7"/>
      <c r="BB503" s="53"/>
      <c r="BD503" s="37"/>
      <c r="BE503" s="132"/>
      <c r="BF503" s="61"/>
      <c r="BG503" s="134"/>
      <c r="BH503" s="61"/>
      <c r="BJ503" s="67"/>
      <c r="BL503" s="61"/>
      <c r="BN503" s="50"/>
      <c r="BO503" s="51"/>
      <c r="BP503" s="52"/>
      <c r="BR503" s="70"/>
      <c r="BS503" s="51"/>
      <c r="BV503" s="7"/>
      <c r="BW503" s="7"/>
      <c r="BX503" s="7"/>
      <c r="BY503" s="53"/>
      <c r="CA503" s="37"/>
      <c r="CB503" s="132"/>
      <c r="CC503" s="61"/>
      <c r="CD503" s="134"/>
      <c r="CE503" s="61"/>
      <c r="CG503" s="67"/>
      <c r="CI503" s="61"/>
      <c r="CK503" s="50"/>
      <c r="CL503" s="51"/>
      <c r="CM503" s="52"/>
      <c r="CO503" s="70"/>
      <c r="CP503" s="51"/>
      <c r="CS503" s="7"/>
      <c r="CT503" s="7"/>
      <c r="CU503" s="7"/>
      <c r="CV503" s="53"/>
      <c r="CX503" s="37"/>
      <c r="CY503" s="132"/>
      <c r="CZ503" s="61"/>
      <c r="DA503" s="134"/>
      <c r="DB503" s="61"/>
      <c r="DD503" s="67"/>
      <c r="DF503" s="61"/>
      <c r="DH503" s="50"/>
      <c r="DI503" s="51"/>
      <c r="DJ503" s="52"/>
      <c r="DL503" s="70"/>
      <c r="DM503" s="51"/>
      <c r="DP503" s="7"/>
      <c r="DQ503" s="7"/>
      <c r="DR503" s="7"/>
      <c r="DS503" s="53"/>
      <c r="DU503" s="37"/>
      <c r="DV503" s="132"/>
      <c r="DW503" s="61"/>
      <c r="DX503" s="134"/>
      <c r="DY503" s="61"/>
      <c r="EA503" s="67"/>
      <c r="EC503" s="61"/>
      <c r="EE503" s="50"/>
      <c r="EF503" s="51"/>
      <c r="EG503" s="52"/>
      <c r="EI503" s="70"/>
      <c r="EJ503" s="51"/>
      <c r="EM503" s="7"/>
      <c r="EN503" s="7"/>
      <c r="EO503" s="7"/>
      <c r="EP503" s="53"/>
      <c r="ER503" s="37"/>
      <c r="ES503" s="132"/>
      <c r="ET503" s="61"/>
      <c r="EU503" s="134"/>
      <c r="EV503" s="61"/>
      <c r="EX503" s="67"/>
      <c r="EZ503" s="61"/>
      <c r="FB503" s="50"/>
      <c r="FC503" s="51"/>
      <c r="FD503" s="52"/>
      <c r="FF503" s="70"/>
      <c r="FG503" s="51"/>
      <c r="FJ503" s="7"/>
      <c r="FK503" s="7"/>
      <c r="FL503" s="7"/>
      <c r="FM503" s="53"/>
      <c r="FO503" s="37"/>
      <c r="FP503" s="132"/>
      <c r="FQ503" s="134"/>
      <c r="FS503" s="67"/>
      <c r="FU503" s="61"/>
      <c r="FY503" s="7"/>
      <c r="FZ503" s="7"/>
      <c r="GA503" s="7"/>
      <c r="GB503" s="53"/>
      <c r="GD503" s="37"/>
      <c r="GF503" s="67"/>
      <c r="GH503" s="61"/>
      <c r="GJ503" s="50"/>
      <c r="GK503" s="51"/>
      <c r="GL503" s="52"/>
      <c r="GN503" s="70"/>
      <c r="GO503" s="51"/>
      <c r="GP503" s="125"/>
      <c r="GQ503" s="51"/>
      <c r="HE503" s="53"/>
    </row>
    <row r="504" spans="1:213" x14ac:dyDescent="0.25">
      <c r="A504" s="6">
        <v>90013941</v>
      </c>
      <c r="B504" s="6" t="s">
        <v>528</v>
      </c>
      <c r="C504" s="7"/>
      <c r="D504" s="7"/>
      <c r="E504" s="7"/>
      <c r="F504" s="53">
        <v>1028990</v>
      </c>
      <c r="H504" s="37"/>
      <c r="I504" s="132"/>
      <c r="J504" s="61"/>
      <c r="K504" s="134"/>
      <c r="L504" s="134"/>
      <c r="M504" s="190"/>
      <c r="O504" s="67"/>
      <c r="Q504" s="61"/>
      <c r="S504" s="50"/>
      <c r="T504" s="51"/>
      <c r="U504" s="52">
        <v>0</v>
      </c>
      <c r="W504" s="50">
        <v>1028990</v>
      </c>
      <c r="X504" s="52">
        <f t="shared" si="262"/>
        <v>85749.166666666672</v>
      </c>
      <c r="Y504" s="51"/>
      <c r="AB504" s="7"/>
      <c r="AC504" s="7"/>
      <c r="AD504" s="7"/>
      <c r="AE504" s="53"/>
      <c r="AG504" s="37"/>
      <c r="AH504" s="132"/>
      <c r="AI504" s="61"/>
      <c r="AJ504" s="134"/>
      <c r="AK504" s="61"/>
      <c r="AM504" s="67"/>
      <c r="AO504" s="61"/>
      <c r="AQ504" s="50"/>
      <c r="AR504" s="51"/>
      <c r="AS504" s="52"/>
      <c r="AU504" s="70"/>
      <c r="AV504" s="51"/>
      <c r="AY504" s="7"/>
      <c r="AZ504" s="7"/>
      <c r="BA504" s="7"/>
      <c r="BB504" s="53"/>
      <c r="BD504" s="37"/>
      <c r="BE504" s="132"/>
      <c r="BF504" s="61"/>
      <c r="BG504" s="134"/>
      <c r="BH504" s="61"/>
      <c r="BJ504" s="67"/>
      <c r="BL504" s="61"/>
      <c r="BN504" s="50"/>
      <c r="BO504" s="51"/>
      <c r="BP504" s="52"/>
      <c r="BR504" s="70"/>
      <c r="BS504" s="51"/>
      <c r="BV504" s="7"/>
      <c r="BW504" s="7"/>
      <c r="BX504" s="7"/>
      <c r="BY504" s="53"/>
      <c r="CA504" s="37"/>
      <c r="CB504" s="132"/>
      <c r="CC504" s="61"/>
      <c r="CD504" s="134"/>
      <c r="CE504" s="61"/>
      <c r="CG504" s="67"/>
      <c r="CI504" s="61"/>
      <c r="CK504" s="50"/>
      <c r="CL504" s="51"/>
      <c r="CM504" s="52"/>
      <c r="CO504" s="70"/>
      <c r="CP504" s="51"/>
      <c r="CS504" s="7"/>
      <c r="CT504" s="7"/>
      <c r="CU504" s="7"/>
      <c r="CV504" s="53"/>
      <c r="CX504" s="37"/>
      <c r="CY504" s="132"/>
      <c r="CZ504" s="61"/>
      <c r="DA504" s="134"/>
      <c r="DB504" s="61"/>
      <c r="DD504" s="67"/>
      <c r="DF504" s="61"/>
      <c r="DH504" s="50"/>
      <c r="DI504" s="51"/>
      <c r="DJ504" s="52"/>
      <c r="DL504" s="70"/>
      <c r="DM504" s="51"/>
      <c r="DP504" s="7"/>
      <c r="DQ504" s="7"/>
      <c r="DR504" s="7"/>
      <c r="DS504" s="53"/>
      <c r="DU504" s="37"/>
      <c r="DV504" s="132"/>
      <c r="DW504" s="61"/>
      <c r="DX504" s="134"/>
      <c r="DY504" s="61"/>
      <c r="EA504" s="67"/>
      <c r="EC504" s="61"/>
      <c r="EE504" s="50"/>
      <c r="EF504" s="51"/>
      <c r="EG504" s="52"/>
      <c r="EI504" s="70"/>
      <c r="EJ504" s="51"/>
      <c r="EM504" s="7"/>
      <c r="EN504" s="7"/>
      <c r="EO504" s="7"/>
      <c r="EP504" s="53"/>
      <c r="ER504" s="37"/>
      <c r="ES504" s="132"/>
      <c r="ET504" s="61"/>
      <c r="EU504" s="134"/>
      <c r="EV504" s="61"/>
      <c r="EX504" s="67"/>
      <c r="EZ504" s="61"/>
      <c r="FB504" s="50"/>
      <c r="FC504" s="51"/>
      <c r="FD504" s="52"/>
      <c r="FF504" s="70"/>
      <c r="FG504" s="51"/>
      <c r="FJ504" s="7"/>
      <c r="FK504" s="7"/>
      <c r="FL504" s="7"/>
      <c r="FM504" s="53"/>
      <c r="FO504" s="37"/>
      <c r="FP504" s="132"/>
      <c r="FQ504" s="134"/>
      <c r="FS504" s="67"/>
      <c r="FU504" s="61"/>
      <c r="FY504" s="7"/>
      <c r="FZ504" s="7"/>
      <c r="GA504" s="7"/>
      <c r="GB504" s="53"/>
      <c r="GD504" s="37"/>
      <c r="GF504" s="67"/>
      <c r="GH504" s="61"/>
      <c r="GJ504" s="50"/>
      <c r="GK504" s="51"/>
      <c r="GL504" s="52"/>
      <c r="GN504" s="70"/>
      <c r="GO504" s="51"/>
      <c r="GP504" s="125"/>
      <c r="GQ504" s="51"/>
      <c r="HE504" s="53"/>
    </row>
    <row r="505" spans="1:213" x14ac:dyDescent="0.25">
      <c r="A505" s="6">
        <v>90017701</v>
      </c>
      <c r="B505" s="6" t="s">
        <v>529</v>
      </c>
      <c r="C505" s="7"/>
      <c r="D505" s="7"/>
      <c r="E505" s="7"/>
      <c r="F505" s="53">
        <v>4225224</v>
      </c>
      <c r="H505" s="37"/>
      <c r="I505" s="132"/>
      <c r="J505" s="61"/>
      <c r="K505" s="134"/>
      <c r="L505" s="134"/>
      <c r="M505" s="190"/>
      <c r="O505" s="67"/>
      <c r="Q505" s="61"/>
      <c r="S505" s="50"/>
      <c r="T505" s="51"/>
      <c r="U505" s="52">
        <v>0</v>
      </c>
      <c r="W505" s="50">
        <v>4225224</v>
      </c>
      <c r="X505" s="52">
        <f t="shared" si="262"/>
        <v>352102</v>
      </c>
      <c r="Y505" s="51"/>
      <c r="AB505" s="7"/>
      <c r="AC505" s="7"/>
      <c r="AD505" s="7"/>
      <c r="AE505" s="53"/>
      <c r="AG505" s="37"/>
      <c r="AH505" s="132"/>
      <c r="AI505" s="61"/>
      <c r="AJ505" s="134"/>
      <c r="AK505" s="61"/>
      <c r="AM505" s="67"/>
      <c r="AO505" s="61"/>
      <c r="AQ505" s="50"/>
      <c r="AR505" s="51"/>
      <c r="AS505" s="52"/>
      <c r="AU505" s="70"/>
      <c r="AV505" s="51"/>
      <c r="AY505" s="7"/>
      <c r="AZ505" s="7"/>
      <c r="BA505" s="7"/>
      <c r="BB505" s="53"/>
      <c r="BD505" s="37"/>
      <c r="BE505" s="132"/>
      <c r="BF505" s="61"/>
      <c r="BG505" s="134"/>
      <c r="BH505" s="61"/>
      <c r="BJ505" s="67"/>
      <c r="BL505" s="61"/>
      <c r="BN505" s="50"/>
      <c r="BO505" s="51"/>
      <c r="BP505" s="52"/>
      <c r="BR505" s="70"/>
      <c r="BS505" s="51"/>
      <c r="BV505" s="7"/>
      <c r="BW505" s="7"/>
      <c r="BX505" s="7"/>
      <c r="BY505" s="53"/>
      <c r="CA505" s="37"/>
      <c r="CB505" s="132"/>
      <c r="CC505" s="61"/>
      <c r="CD505" s="134"/>
      <c r="CE505" s="61"/>
      <c r="CG505" s="67"/>
      <c r="CI505" s="61"/>
      <c r="CK505" s="50"/>
      <c r="CL505" s="51"/>
      <c r="CM505" s="52"/>
      <c r="CO505" s="70"/>
      <c r="CP505" s="51"/>
      <c r="CS505" s="7"/>
      <c r="CT505" s="7"/>
      <c r="CU505" s="7"/>
      <c r="CV505" s="53"/>
      <c r="CX505" s="37"/>
      <c r="CY505" s="132"/>
      <c r="CZ505" s="61"/>
      <c r="DA505" s="134"/>
      <c r="DB505" s="61"/>
      <c r="DD505" s="67"/>
      <c r="DF505" s="61"/>
      <c r="DH505" s="50"/>
      <c r="DI505" s="51"/>
      <c r="DJ505" s="52"/>
      <c r="DL505" s="70"/>
      <c r="DM505" s="51"/>
      <c r="DP505" s="7"/>
      <c r="DQ505" s="7"/>
      <c r="DR505" s="7"/>
      <c r="DS505" s="53"/>
      <c r="DU505" s="37"/>
      <c r="DV505" s="132"/>
      <c r="DW505" s="61"/>
      <c r="DX505" s="134"/>
      <c r="DY505" s="61"/>
      <c r="EA505" s="67"/>
      <c r="EC505" s="61"/>
      <c r="EE505" s="50"/>
      <c r="EF505" s="51"/>
      <c r="EG505" s="52"/>
      <c r="EI505" s="70"/>
      <c r="EJ505" s="51"/>
      <c r="EM505" s="7"/>
      <c r="EN505" s="7"/>
      <c r="EO505" s="7"/>
      <c r="EP505" s="53"/>
      <c r="ER505" s="37"/>
      <c r="ES505" s="132"/>
      <c r="ET505" s="61"/>
      <c r="EU505" s="134"/>
      <c r="EV505" s="61"/>
      <c r="EX505" s="67"/>
      <c r="EZ505" s="61"/>
      <c r="FB505" s="50"/>
      <c r="FC505" s="51"/>
      <c r="FD505" s="52"/>
      <c r="FF505" s="70"/>
      <c r="FG505" s="51"/>
      <c r="FJ505" s="7"/>
      <c r="FK505" s="7"/>
      <c r="FL505" s="7"/>
      <c r="FM505" s="53"/>
      <c r="FO505" s="37"/>
      <c r="FP505" s="132"/>
      <c r="FQ505" s="134"/>
      <c r="FS505" s="67"/>
      <c r="FU505" s="61"/>
      <c r="FY505" s="7"/>
      <c r="FZ505" s="7"/>
      <c r="GA505" s="7"/>
      <c r="GB505" s="53"/>
      <c r="GD505" s="37"/>
      <c r="GF505" s="67"/>
      <c r="GH505" s="61"/>
      <c r="GJ505" s="50"/>
      <c r="GK505" s="51"/>
      <c r="GL505" s="52"/>
      <c r="GN505" s="70"/>
      <c r="GO505" s="51"/>
      <c r="GP505" s="125"/>
      <c r="GQ505" s="51"/>
      <c r="HE505" s="53"/>
    </row>
    <row r="506" spans="1:213" x14ac:dyDescent="0.25">
      <c r="A506" s="6">
        <v>90022091</v>
      </c>
      <c r="B506" s="6" t="s">
        <v>530</v>
      </c>
      <c r="C506" s="7"/>
      <c r="D506" s="7"/>
      <c r="E506" s="7"/>
      <c r="F506" s="53">
        <v>536716</v>
      </c>
      <c r="H506" s="37"/>
      <c r="I506" s="132"/>
      <c r="J506" s="61"/>
      <c r="K506" s="134"/>
      <c r="L506" s="134"/>
      <c r="M506" s="190"/>
      <c r="O506" s="67"/>
      <c r="Q506" s="61"/>
      <c r="S506" s="50"/>
      <c r="T506" s="51"/>
      <c r="U506" s="52">
        <v>0</v>
      </c>
      <c r="W506" s="50">
        <v>536716</v>
      </c>
      <c r="X506" s="52">
        <f t="shared" si="262"/>
        <v>44726.333333333336</v>
      </c>
      <c r="Y506" s="51"/>
      <c r="AB506" s="7"/>
      <c r="AC506" s="7"/>
      <c r="AD506" s="7"/>
      <c r="AE506" s="53"/>
      <c r="AG506" s="37"/>
      <c r="AH506" s="132"/>
      <c r="AI506" s="61"/>
      <c r="AJ506" s="134"/>
      <c r="AK506" s="61"/>
      <c r="AM506" s="67"/>
      <c r="AO506" s="61"/>
      <c r="AQ506" s="50"/>
      <c r="AR506" s="51"/>
      <c r="AS506" s="52"/>
      <c r="AU506" s="70"/>
      <c r="AV506" s="51"/>
      <c r="AY506" s="7"/>
      <c r="AZ506" s="7"/>
      <c r="BA506" s="7"/>
      <c r="BB506" s="53"/>
      <c r="BD506" s="37"/>
      <c r="BE506" s="132"/>
      <c r="BF506" s="61"/>
      <c r="BG506" s="134"/>
      <c r="BH506" s="61"/>
      <c r="BJ506" s="67"/>
      <c r="BL506" s="61"/>
      <c r="BN506" s="50"/>
      <c r="BO506" s="51"/>
      <c r="BP506" s="52"/>
      <c r="BR506" s="70"/>
      <c r="BS506" s="51"/>
      <c r="BV506" s="7"/>
      <c r="BW506" s="7"/>
      <c r="BX506" s="7"/>
      <c r="BY506" s="53"/>
      <c r="CA506" s="37"/>
      <c r="CB506" s="132"/>
      <c r="CC506" s="61"/>
      <c r="CD506" s="134"/>
      <c r="CE506" s="61"/>
      <c r="CG506" s="67"/>
      <c r="CI506" s="61"/>
      <c r="CK506" s="50"/>
      <c r="CL506" s="51"/>
      <c r="CM506" s="52"/>
      <c r="CO506" s="70"/>
      <c r="CP506" s="51"/>
      <c r="CS506" s="7"/>
      <c r="CT506" s="7"/>
      <c r="CU506" s="7"/>
      <c r="CV506" s="53"/>
      <c r="CX506" s="37"/>
      <c r="CY506" s="132"/>
      <c r="CZ506" s="61"/>
      <c r="DA506" s="134"/>
      <c r="DB506" s="61"/>
      <c r="DD506" s="67"/>
      <c r="DF506" s="61"/>
      <c r="DH506" s="50"/>
      <c r="DI506" s="51"/>
      <c r="DJ506" s="52"/>
      <c r="DL506" s="70"/>
      <c r="DM506" s="51"/>
      <c r="DP506" s="7"/>
      <c r="DQ506" s="7"/>
      <c r="DR506" s="7"/>
      <c r="DS506" s="53"/>
      <c r="DU506" s="37"/>
      <c r="DV506" s="132"/>
      <c r="DW506" s="61"/>
      <c r="DX506" s="134"/>
      <c r="DY506" s="61"/>
      <c r="EA506" s="67"/>
      <c r="EC506" s="61"/>
      <c r="EE506" s="50"/>
      <c r="EF506" s="51"/>
      <c r="EG506" s="52"/>
      <c r="EI506" s="70"/>
      <c r="EJ506" s="51"/>
      <c r="EM506" s="7"/>
      <c r="EN506" s="7"/>
      <c r="EO506" s="7"/>
      <c r="EP506" s="53"/>
      <c r="ER506" s="37"/>
      <c r="ES506" s="132"/>
      <c r="ET506" s="61"/>
      <c r="EU506" s="134"/>
      <c r="EV506" s="61"/>
      <c r="EX506" s="67"/>
      <c r="EZ506" s="61"/>
      <c r="FB506" s="50"/>
      <c r="FC506" s="51"/>
      <c r="FD506" s="52"/>
      <c r="FF506" s="70"/>
      <c r="FG506" s="51"/>
      <c r="FJ506" s="7"/>
      <c r="FK506" s="7"/>
      <c r="FL506" s="7"/>
      <c r="FM506" s="53"/>
      <c r="FO506" s="37"/>
      <c r="FP506" s="132"/>
      <c r="FQ506" s="134"/>
      <c r="FS506" s="67"/>
      <c r="FU506" s="61"/>
      <c r="FY506" s="7"/>
      <c r="FZ506" s="7"/>
      <c r="GA506" s="7"/>
      <c r="GB506" s="53"/>
      <c r="GD506" s="37"/>
      <c r="GF506" s="67"/>
      <c r="GH506" s="61"/>
      <c r="GJ506" s="50"/>
      <c r="GK506" s="51"/>
      <c r="GL506" s="52"/>
      <c r="GN506" s="70"/>
      <c r="GO506" s="51"/>
      <c r="GP506" s="125"/>
      <c r="GQ506" s="51"/>
      <c r="HE506" s="53"/>
    </row>
    <row r="507" spans="1:213" x14ac:dyDescent="0.25">
      <c r="A507" s="6">
        <v>90081111</v>
      </c>
      <c r="B507" s="6" t="s">
        <v>531</v>
      </c>
      <c r="C507" s="7"/>
      <c r="D507" s="7"/>
      <c r="E507" s="7"/>
      <c r="F507" s="53">
        <v>62117</v>
      </c>
      <c r="H507" s="37"/>
      <c r="I507" s="132"/>
      <c r="J507" s="61"/>
      <c r="K507" s="134"/>
      <c r="L507" s="134"/>
      <c r="M507" s="190"/>
      <c r="O507" s="67"/>
      <c r="Q507" s="61"/>
      <c r="S507" s="50"/>
      <c r="T507" s="51"/>
      <c r="U507" s="52">
        <v>0</v>
      </c>
      <c r="W507" s="50">
        <v>62117</v>
      </c>
      <c r="X507" s="52">
        <f t="shared" si="262"/>
        <v>5176.416666666667</v>
      </c>
      <c r="Y507" s="51"/>
      <c r="AB507" s="7"/>
      <c r="AC507" s="7"/>
      <c r="AD507" s="7"/>
      <c r="AE507" s="53"/>
      <c r="AG507" s="37"/>
      <c r="AH507" s="132"/>
      <c r="AI507" s="61"/>
      <c r="AJ507" s="134"/>
      <c r="AK507" s="61"/>
      <c r="AM507" s="67"/>
      <c r="AO507" s="61"/>
      <c r="AQ507" s="50"/>
      <c r="AR507" s="51"/>
      <c r="AS507" s="52"/>
      <c r="AU507" s="70"/>
      <c r="AV507" s="51"/>
      <c r="AY507" s="7"/>
      <c r="AZ507" s="7"/>
      <c r="BA507" s="7"/>
      <c r="BB507" s="53"/>
      <c r="BD507" s="37"/>
      <c r="BE507" s="132"/>
      <c r="BF507" s="61"/>
      <c r="BG507" s="134"/>
      <c r="BH507" s="61"/>
      <c r="BJ507" s="67"/>
      <c r="BL507" s="61"/>
      <c r="BN507" s="50"/>
      <c r="BO507" s="51"/>
      <c r="BP507" s="52"/>
      <c r="BR507" s="70"/>
      <c r="BS507" s="51"/>
      <c r="BV507" s="7"/>
      <c r="BW507" s="7"/>
      <c r="BX507" s="7"/>
      <c r="BY507" s="53"/>
      <c r="CA507" s="37"/>
      <c r="CB507" s="132"/>
      <c r="CC507" s="61"/>
      <c r="CD507" s="134"/>
      <c r="CE507" s="61"/>
      <c r="CG507" s="67"/>
      <c r="CI507" s="61"/>
      <c r="CK507" s="50"/>
      <c r="CL507" s="51"/>
      <c r="CM507" s="52"/>
      <c r="CO507" s="70"/>
      <c r="CP507" s="51"/>
      <c r="CS507" s="7"/>
      <c r="CT507" s="7"/>
      <c r="CU507" s="7"/>
      <c r="CV507" s="53"/>
      <c r="CX507" s="37"/>
      <c r="CY507" s="132"/>
      <c r="CZ507" s="61"/>
      <c r="DA507" s="134"/>
      <c r="DB507" s="61"/>
      <c r="DD507" s="67"/>
      <c r="DF507" s="61"/>
      <c r="DH507" s="50"/>
      <c r="DI507" s="51"/>
      <c r="DJ507" s="52"/>
      <c r="DL507" s="70"/>
      <c r="DM507" s="51"/>
      <c r="DP507" s="7"/>
      <c r="DQ507" s="7"/>
      <c r="DR507" s="7"/>
      <c r="DS507" s="53"/>
      <c r="DU507" s="37"/>
      <c r="DV507" s="132"/>
      <c r="DW507" s="61"/>
      <c r="DX507" s="134"/>
      <c r="DY507" s="61"/>
      <c r="EA507" s="67"/>
      <c r="EC507" s="61"/>
      <c r="EE507" s="50"/>
      <c r="EF507" s="51"/>
      <c r="EG507" s="52"/>
      <c r="EI507" s="70"/>
      <c r="EJ507" s="51"/>
      <c r="EM507" s="7"/>
      <c r="EN507" s="7"/>
      <c r="EO507" s="7"/>
      <c r="EP507" s="53"/>
      <c r="ER507" s="37"/>
      <c r="ES507" s="132"/>
      <c r="ET507" s="61"/>
      <c r="EU507" s="134"/>
      <c r="EV507" s="61"/>
      <c r="EX507" s="67"/>
      <c r="EZ507" s="61"/>
      <c r="FB507" s="50"/>
      <c r="FC507" s="51"/>
      <c r="FD507" s="52"/>
      <c r="FF507" s="70"/>
      <c r="FG507" s="51"/>
      <c r="FJ507" s="7"/>
      <c r="FK507" s="7"/>
      <c r="FL507" s="7"/>
      <c r="FM507" s="53"/>
      <c r="FO507" s="37"/>
      <c r="FP507" s="132"/>
      <c r="FQ507" s="134"/>
      <c r="FS507" s="67"/>
      <c r="FU507" s="61"/>
      <c r="FY507" s="7"/>
      <c r="FZ507" s="7"/>
      <c r="GA507" s="7"/>
      <c r="GB507" s="53"/>
      <c r="GD507" s="37"/>
      <c r="GF507" s="67"/>
      <c r="GH507" s="61"/>
      <c r="GJ507" s="50"/>
      <c r="GK507" s="51"/>
      <c r="GL507" s="52"/>
      <c r="GN507" s="70"/>
      <c r="GO507" s="51"/>
      <c r="GP507" s="125"/>
      <c r="GQ507" s="51"/>
      <c r="HE507" s="53"/>
    </row>
    <row r="508" spans="1:213" x14ac:dyDescent="0.25">
      <c r="A508" s="6">
        <v>90031156</v>
      </c>
      <c r="B508" s="6" t="s">
        <v>782</v>
      </c>
      <c r="C508" s="7"/>
      <c r="D508" s="7"/>
      <c r="E508" s="7"/>
      <c r="F508" s="53">
        <v>52100936</v>
      </c>
      <c r="H508" s="37"/>
      <c r="I508" s="132"/>
      <c r="J508" s="61"/>
      <c r="K508" s="134"/>
      <c r="L508" s="134"/>
      <c r="M508" s="190"/>
      <c r="O508" s="67"/>
      <c r="Q508" s="61"/>
      <c r="S508" s="50"/>
      <c r="T508" s="51"/>
      <c r="U508" s="52">
        <v>0</v>
      </c>
      <c r="W508" s="50">
        <v>52100936</v>
      </c>
      <c r="X508" s="52">
        <f t="shared" si="262"/>
        <v>4341744.666666667</v>
      </c>
      <c r="Y508" s="51"/>
      <c r="AB508" s="7"/>
      <c r="AC508" s="7"/>
      <c r="AD508" s="7"/>
      <c r="AE508" s="53"/>
      <c r="AG508" s="37"/>
      <c r="AH508" s="132"/>
      <c r="AI508" s="61"/>
      <c r="AJ508" s="134"/>
      <c r="AK508" s="61"/>
      <c r="AM508" s="67"/>
      <c r="AO508" s="61"/>
      <c r="AQ508" s="50"/>
      <c r="AR508" s="51"/>
      <c r="AS508" s="52"/>
      <c r="AU508" s="70"/>
      <c r="AV508" s="51"/>
      <c r="AY508" s="7"/>
      <c r="AZ508" s="7"/>
      <c r="BA508" s="7"/>
      <c r="BB508" s="53"/>
      <c r="BD508" s="37"/>
      <c r="BE508" s="132"/>
      <c r="BF508" s="61"/>
      <c r="BG508" s="134"/>
      <c r="BH508" s="61"/>
      <c r="BJ508" s="67"/>
      <c r="BL508" s="61"/>
      <c r="BN508" s="50"/>
      <c r="BO508" s="51"/>
      <c r="BP508" s="52"/>
      <c r="BR508" s="70"/>
      <c r="BS508" s="51"/>
      <c r="BV508" s="7"/>
      <c r="BW508" s="7"/>
      <c r="BX508" s="7"/>
      <c r="BY508" s="53"/>
      <c r="CA508" s="37"/>
      <c r="CB508" s="132"/>
      <c r="CC508" s="61"/>
      <c r="CD508" s="134"/>
      <c r="CE508" s="61"/>
      <c r="CG508" s="67"/>
      <c r="CI508" s="61"/>
      <c r="CK508" s="50"/>
      <c r="CL508" s="51"/>
      <c r="CM508" s="52"/>
      <c r="CO508" s="70"/>
      <c r="CP508" s="51"/>
      <c r="CS508" s="7"/>
      <c r="CT508" s="7"/>
      <c r="CU508" s="7"/>
      <c r="CV508" s="53"/>
      <c r="CX508" s="37"/>
      <c r="CY508" s="132"/>
      <c r="CZ508" s="61"/>
      <c r="DA508" s="134"/>
      <c r="DB508" s="61"/>
      <c r="DD508" s="67"/>
      <c r="DF508" s="61"/>
      <c r="DH508" s="50"/>
      <c r="DI508" s="51"/>
      <c r="DJ508" s="52"/>
      <c r="DL508" s="70"/>
      <c r="DM508" s="51"/>
      <c r="DP508" s="7"/>
      <c r="DQ508" s="7"/>
      <c r="DR508" s="7"/>
      <c r="DS508" s="53"/>
      <c r="DU508" s="37"/>
      <c r="DV508" s="132"/>
      <c r="DW508" s="61"/>
      <c r="DX508" s="134"/>
      <c r="DY508" s="61"/>
      <c r="EA508" s="67"/>
      <c r="EC508" s="61"/>
      <c r="EE508" s="50"/>
      <c r="EF508" s="51"/>
      <c r="EG508" s="52"/>
      <c r="EI508" s="70"/>
      <c r="EJ508" s="51"/>
      <c r="EM508" s="7"/>
      <c r="EN508" s="7"/>
      <c r="EO508" s="7"/>
      <c r="EP508" s="53"/>
      <c r="ER508" s="37"/>
      <c r="ES508" s="132"/>
      <c r="ET508" s="61"/>
      <c r="EU508" s="134"/>
      <c r="EV508" s="61"/>
      <c r="EX508" s="67"/>
      <c r="EZ508" s="61"/>
      <c r="FB508" s="50"/>
      <c r="FC508" s="51"/>
      <c r="FD508" s="52"/>
      <c r="FF508" s="70"/>
      <c r="FG508" s="51"/>
      <c r="FJ508" s="7"/>
      <c r="FK508" s="7"/>
      <c r="FL508" s="7"/>
      <c r="FM508" s="53"/>
      <c r="FO508" s="37"/>
      <c r="FP508" s="132"/>
      <c r="FQ508" s="134"/>
      <c r="FS508" s="67"/>
      <c r="FU508" s="61"/>
      <c r="FY508" s="7"/>
      <c r="FZ508" s="7"/>
      <c r="GA508" s="7"/>
      <c r="GB508" s="53"/>
      <c r="GD508" s="37"/>
      <c r="GF508" s="67"/>
      <c r="GH508" s="61"/>
      <c r="GJ508" s="50"/>
      <c r="GK508" s="51"/>
      <c r="GL508" s="52"/>
      <c r="GN508" s="70"/>
      <c r="GO508" s="51"/>
      <c r="GP508" s="125"/>
      <c r="GQ508" s="51"/>
      <c r="HE508" s="53"/>
    </row>
    <row r="509" spans="1:213" x14ac:dyDescent="0.25">
      <c r="A509" s="6">
        <v>90023181</v>
      </c>
      <c r="B509" s="6" t="s">
        <v>532</v>
      </c>
      <c r="C509" s="7"/>
      <c r="D509" s="7"/>
      <c r="E509" s="7"/>
      <c r="F509" s="53">
        <v>614438</v>
      </c>
      <c r="H509" s="37"/>
      <c r="I509" s="132"/>
      <c r="J509" s="61"/>
      <c r="K509" s="134"/>
      <c r="L509" s="134"/>
      <c r="M509" s="190"/>
      <c r="O509" s="67"/>
      <c r="Q509" s="61"/>
      <c r="S509" s="50"/>
      <c r="T509" s="51"/>
      <c r="U509" s="52">
        <v>0</v>
      </c>
      <c r="W509" s="50">
        <v>614438</v>
      </c>
      <c r="X509" s="52">
        <f t="shared" si="262"/>
        <v>51203.166666666664</v>
      </c>
      <c r="Y509" s="51"/>
      <c r="AB509" s="7"/>
      <c r="AC509" s="7"/>
      <c r="AD509" s="7"/>
      <c r="AE509" s="53"/>
      <c r="AG509" s="37"/>
      <c r="AH509" s="132"/>
      <c r="AI509" s="61"/>
      <c r="AJ509" s="134"/>
      <c r="AK509" s="61"/>
      <c r="AM509" s="67"/>
      <c r="AO509" s="61"/>
      <c r="AQ509" s="50"/>
      <c r="AR509" s="51"/>
      <c r="AS509" s="52"/>
      <c r="AU509" s="70"/>
      <c r="AV509" s="51"/>
      <c r="AY509" s="7"/>
      <c r="AZ509" s="7"/>
      <c r="BA509" s="7"/>
      <c r="BB509" s="53"/>
      <c r="BD509" s="37"/>
      <c r="BE509" s="132"/>
      <c r="BF509" s="61"/>
      <c r="BG509" s="134"/>
      <c r="BH509" s="61"/>
      <c r="BJ509" s="67"/>
      <c r="BL509" s="61"/>
      <c r="BN509" s="50"/>
      <c r="BO509" s="51"/>
      <c r="BP509" s="52"/>
      <c r="BR509" s="70"/>
      <c r="BS509" s="51"/>
      <c r="BV509" s="7"/>
      <c r="BW509" s="7"/>
      <c r="BX509" s="7"/>
      <c r="BY509" s="53"/>
      <c r="CA509" s="37"/>
      <c r="CB509" s="132"/>
      <c r="CC509" s="61"/>
      <c r="CD509" s="134"/>
      <c r="CE509" s="61"/>
      <c r="CG509" s="67"/>
      <c r="CI509" s="61"/>
      <c r="CK509" s="50"/>
      <c r="CL509" s="51"/>
      <c r="CM509" s="52"/>
      <c r="CO509" s="70"/>
      <c r="CP509" s="51"/>
      <c r="CS509" s="7"/>
      <c r="CT509" s="7"/>
      <c r="CU509" s="7"/>
      <c r="CV509" s="53"/>
      <c r="CX509" s="37"/>
      <c r="CY509" s="132"/>
      <c r="CZ509" s="61"/>
      <c r="DA509" s="134"/>
      <c r="DB509" s="61"/>
      <c r="DD509" s="67"/>
      <c r="DF509" s="61"/>
      <c r="DH509" s="50"/>
      <c r="DI509" s="51"/>
      <c r="DJ509" s="52"/>
      <c r="DL509" s="70"/>
      <c r="DM509" s="51"/>
      <c r="DP509" s="7"/>
      <c r="DQ509" s="7"/>
      <c r="DR509" s="7"/>
      <c r="DS509" s="53"/>
      <c r="DU509" s="37"/>
      <c r="DV509" s="132"/>
      <c r="DW509" s="61"/>
      <c r="DX509" s="134"/>
      <c r="DY509" s="61"/>
      <c r="EA509" s="67"/>
      <c r="EC509" s="61"/>
      <c r="EE509" s="50"/>
      <c r="EF509" s="51"/>
      <c r="EG509" s="52"/>
      <c r="EI509" s="70"/>
      <c r="EJ509" s="51"/>
      <c r="EM509" s="7"/>
      <c r="EN509" s="7"/>
      <c r="EO509" s="7"/>
      <c r="EP509" s="53"/>
      <c r="ER509" s="37"/>
      <c r="ES509" s="132"/>
      <c r="ET509" s="61"/>
      <c r="EU509" s="134"/>
      <c r="EV509" s="61"/>
      <c r="EX509" s="67"/>
      <c r="EZ509" s="61"/>
      <c r="FB509" s="50"/>
      <c r="FC509" s="51"/>
      <c r="FD509" s="52"/>
      <c r="FF509" s="70"/>
      <c r="FG509" s="51"/>
      <c r="FJ509" s="7"/>
      <c r="FK509" s="7"/>
      <c r="FL509" s="7"/>
      <c r="FM509" s="53"/>
      <c r="FO509" s="37"/>
      <c r="FP509" s="132"/>
      <c r="FQ509" s="134"/>
      <c r="FS509" s="67"/>
      <c r="FU509" s="61"/>
      <c r="FY509" s="7"/>
      <c r="FZ509" s="7"/>
      <c r="GA509" s="7"/>
      <c r="GB509" s="53"/>
      <c r="GD509" s="37"/>
      <c r="GF509" s="67"/>
      <c r="GH509" s="61"/>
      <c r="GJ509" s="50"/>
      <c r="GK509" s="51"/>
      <c r="GL509" s="52"/>
      <c r="GN509" s="70"/>
      <c r="GO509" s="51"/>
      <c r="GP509" s="125"/>
      <c r="GQ509" s="51"/>
      <c r="HE509" s="53"/>
    </row>
    <row r="510" spans="1:213" x14ac:dyDescent="0.25">
      <c r="A510" s="6">
        <v>90016541</v>
      </c>
      <c r="B510" s="6" t="s">
        <v>533</v>
      </c>
      <c r="C510" s="7"/>
      <c r="D510" s="7"/>
      <c r="E510" s="7"/>
      <c r="F510" s="53">
        <v>470567</v>
      </c>
      <c r="H510" s="37"/>
      <c r="I510" s="132"/>
      <c r="J510" s="61"/>
      <c r="K510" s="134"/>
      <c r="L510" s="134"/>
      <c r="M510" s="190"/>
      <c r="O510" s="67"/>
      <c r="Q510" s="61"/>
      <c r="S510" s="50"/>
      <c r="T510" s="51"/>
      <c r="U510" s="52">
        <v>0</v>
      </c>
      <c r="W510" s="50">
        <v>470567</v>
      </c>
      <c r="X510" s="52">
        <f t="shared" si="262"/>
        <v>39213.916666666664</v>
      </c>
      <c r="Y510" s="51"/>
      <c r="AB510" s="7"/>
      <c r="AC510" s="7"/>
      <c r="AD510" s="7"/>
      <c r="AE510" s="53"/>
      <c r="AG510" s="37"/>
      <c r="AH510" s="132"/>
      <c r="AI510" s="61"/>
      <c r="AJ510" s="134"/>
      <c r="AK510" s="61"/>
      <c r="AM510" s="67"/>
      <c r="AO510" s="61"/>
      <c r="AQ510" s="50"/>
      <c r="AR510" s="51"/>
      <c r="AS510" s="52"/>
      <c r="AU510" s="70"/>
      <c r="AV510" s="51"/>
      <c r="AY510" s="7"/>
      <c r="AZ510" s="7"/>
      <c r="BA510" s="7"/>
      <c r="BB510" s="53"/>
      <c r="BD510" s="37"/>
      <c r="BE510" s="132"/>
      <c r="BF510" s="61"/>
      <c r="BG510" s="134"/>
      <c r="BH510" s="61"/>
      <c r="BJ510" s="67"/>
      <c r="BL510" s="61"/>
      <c r="BN510" s="50"/>
      <c r="BO510" s="51"/>
      <c r="BP510" s="52"/>
      <c r="BR510" s="70"/>
      <c r="BS510" s="51"/>
      <c r="BV510" s="7"/>
      <c r="BW510" s="7"/>
      <c r="BX510" s="7"/>
      <c r="BY510" s="53"/>
      <c r="CA510" s="37"/>
      <c r="CB510" s="132"/>
      <c r="CC510" s="61"/>
      <c r="CD510" s="134"/>
      <c r="CE510" s="61"/>
      <c r="CG510" s="67"/>
      <c r="CI510" s="61"/>
      <c r="CK510" s="50"/>
      <c r="CL510" s="51"/>
      <c r="CM510" s="52"/>
      <c r="CO510" s="70"/>
      <c r="CP510" s="51"/>
      <c r="CS510" s="7"/>
      <c r="CT510" s="7"/>
      <c r="CU510" s="7"/>
      <c r="CV510" s="53"/>
      <c r="CX510" s="37"/>
      <c r="CY510" s="132"/>
      <c r="CZ510" s="61"/>
      <c r="DA510" s="134"/>
      <c r="DB510" s="61"/>
      <c r="DD510" s="67"/>
      <c r="DF510" s="61"/>
      <c r="DH510" s="50"/>
      <c r="DI510" s="51"/>
      <c r="DJ510" s="52"/>
      <c r="DL510" s="70"/>
      <c r="DM510" s="51"/>
      <c r="DP510" s="7"/>
      <c r="DQ510" s="7"/>
      <c r="DR510" s="7"/>
      <c r="DS510" s="53"/>
      <c r="DU510" s="37"/>
      <c r="DV510" s="132"/>
      <c r="DW510" s="61"/>
      <c r="DX510" s="134"/>
      <c r="DY510" s="61"/>
      <c r="EA510" s="67"/>
      <c r="EC510" s="61"/>
      <c r="EE510" s="50"/>
      <c r="EF510" s="51"/>
      <c r="EG510" s="52"/>
      <c r="EI510" s="70"/>
      <c r="EJ510" s="51"/>
      <c r="EM510" s="7"/>
      <c r="EN510" s="7"/>
      <c r="EO510" s="7"/>
      <c r="EP510" s="53"/>
      <c r="ER510" s="37"/>
      <c r="ES510" s="132"/>
      <c r="ET510" s="61"/>
      <c r="EU510" s="134"/>
      <c r="EV510" s="61"/>
      <c r="EX510" s="67"/>
      <c r="EZ510" s="61"/>
      <c r="FB510" s="50"/>
      <c r="FC510" s="51"/>
      <c r="FD510" s="52"/>
      <c r="FF510" s="70"/>
      <c r="FG510" s="51"/>
      <c r="FJ510" s="7"/>
      <c r="FK510" s="7"/>
      <c r="FL510" s="7"/>
      <c r="FM510" s="53"/>
      <c r="FO510" s="37"/>
      <c r="FP510" s="132"/>
      <c r="FQ510" s="134"/>
      <c r="FS510" s="67"/>
      <c r="FU510" s="61"/>
      <c r="FY510" s="7"/>
      <c r="FZ510" s="7"/>
      <c r="GA510" s="7"/>
      <c r="GB510" s="53"/>
      <c r="GD510" s="37"/>
      <c r="GF510" s="67"/>
      <c r="GH510" s="61"/>
      <c r="GJ510" s="50"/>
      <c r="GK510" s="51"/>
      <c r="GL510" s="52"/>
      <c r="GN510" s="70"/>
      <c r="GO510" s="51"/>
      <c r="GP510" s="125"/>
      <c r="GQ510" s="51"/>
      <c r="HE510" s="53"/>
    </row>
    <row r="511" spans="1:213" x14ac:dyDescent="0.25">
      <c r="A511" s="6">
        <v>90052156</v>
      </c>
      <c r="B511" s="6" t="s">
        <v>787</v>
      </c>
      <c r="C511" s="7"/>
      <c r="D511" s="7"/>
      <c r="E511" s="7"/>
      <c r="F511" s="53">
        <v>1537991</v>
      </c>
      <c r="H511" s="37"/>
      <c r="I511" s="132"/>
      <c r="J511" s="61"/>
      <c r="K511" s="134"/>
      <c r="L511" s="134"/>
      <c r="M511" s="190"/>
      <c r="O511" s="67"/>
      <c r="Q511" s="61"/>
      <c r="S511" s="50"/>
      <c r="T511" s="51"/>
      <c r="U511" s="52">
        <v>0</v>
      </c>
      <c r="W511" s="50">
        <v>1537991</v>
      </c>
      <c r="X511" s="52">
        <f t="shared" si="262"/>
        <v>128165.91666666667</v>
      </c>
      <c r="Y511" s="51"/>
      <c r="AB511" s="7"/>
      <c r="AC511" s="7"/>
      <c r="AD511" s="7"/>
      <c r="AE511" s="53"/>
      <c r="AG511" s="37"/>
      <c r="AH511" s="132"/>
      <c r="AI511" s="61"/>
      <c r="AJ511" s="134"/>
      <c r="AK511" s="61"/>
      <c r="AM511" s="67"/>
      <c r="AO511" s="61"/>
      <c r="AQ511" s="50"/>
      <c r="AR511" s="51"/>
      <c r="AS511" s="52"/>
      <c r="AU511" s="70"/>
      <c r="AV511" s="51"/>
      <c r="AY511" s="7"/>
      <c r="AZ511" s="7"/>
      <c r="BA511" s="7"/>
      <c r="BB511" s="53"/>
      <c r="BD511" s="37"/>
      <c r="BE511" s="132"/>
      <c r="BF511" s="61"/>
      <c r="BG511" s="134"/>
      <c r="BH511" s="61"/>
      <c r="BJ511" s="67"/>
      <c r="BL511" s="61"/>
      <c r="BN511" s="50"/>
      <c r="BO511" s="51"/>
      <c r="BP511" s="52"/>
      <c r="BR511" s="70"/>
      <c r="BS511" s="51"/>
      <c r="BV511" s="7"/>
      <c r="BW511" s="7"/>
      <c r="BX511" s="7"/>
      <c r="BY511" s="53"/>
      <c r="CA511" s="37"/>
      <c r="CB511" s="132"/>
      <c r="CC511" s="61"/>
      <c r="CD511" s="134"/>
      <c r="CE511" s="61"/>
      <c r="CG511" s="67"/>
      <c r="CI511" s="61"/>
      <c r="CK511" s="50"/>
      <c r="CL511" s="51"/>
      <c r="CM511" s="52"/>
      <c r="CO511" s="70"/>
      <c r="CP511" s="51"/>
      <c r="CS511" s="7"/>
      <c r="CT511" s="7"/>
      <c r="CU511" s="7"/>
      <c r="CV511" s="53"/>
      <c r="CX511" s="37"/>
      <c r="CY511" s="132"/>
      <c r="CZ511" s="61"/>
      <c r="DA511" s="134"/>
      <c r="DB511" s="61"/>
      <c r="DD511" s="67"/>
      <c r="DF511" s="61"/>
      <c r="DH511" s="50"/>
      <c r="DI511" s="51"/>
      <c r="DJ511" s="52"/>
      <c r="DL511" s="70"/>
      <c r="DM511" s="51"/>
      <c r="DP511" s="7"/>
      <c r="DQ511" s="7"/>
      <c r="DR511" s="7"/>
      <c r="DS511" s="53"/>
      <c r="DU511" s="37"/>
      <c r="DV511" s="132"/>
      <c r="DW511" s="61"/>
      <c r="DX511" s="134"/>
      <c r="DY511" s="61"/>
      <c r="EA511" s="67"/>
      <c r="EC511" s="61"/>
      <c r="EE511" s="50"/>
      <c r="EF511" s="51"/>
      <c r="EG511" s="52"/>
      <c r="EI511" s="70"/>
      <c r="EJ511" s="51"/>
      <c r="EM511" s="7"/>
      <c r="EN511" s="7"/>
      <c r="EO511" s="7"/>
      <c r="EP511" s="53"/>
      <c r="ER511" s="37"/>
      <c r="ES511" s="132"/>
      <c r="ET511" s="61"/>
      <c r="EU511" s="134"/>
      <c r="EV511" s="61"/>
      <c r="EX511" s="67"/>
      <c r="EZ511" s="61"/>
      <c r="FB511" s="50"/>
      <c r="FC511" s="51"/>
      <c r="FD511" s="52"/>
      <c r="FF511" s="70"/>
      <c r="FG511" s="51"/>
      <c r="FJ511" s="7"/>
      <c r="FK511" s="7"/>
      <c r="FL511" s="7"/>
      <c r="FM511" s="53"/>
      <c r="FO511" s="37"/>
      <c r="FP511" s="132"/>
      <c r="FQ511" s="134"/>
      <c r="FS511" s="67"/>
      <c r="FU511" s="61"/>
      <c r="FY511" s="7"/>
      <c r="FZ511" s="7"/>
      <c r="GA511" s="7"/>
      <c r="GB511" s="53"/>
      <c r="GD511" s="37"/>
      <c r="GF511" s="67"/>
      <c r="GH511" s="61"/>
      <c r="GJ511" s="50"/>
      <c r="GK511" s="51"/>
      <c r="GL511" s="52"/>
      <c r="GN511" s="70"/>
      <c r="GO511" s="51"/>
      <c r="GP511" s="125"/>
      <c r="GQ511" s="51"/>
      <c r="HE511" s="53"/>
    </row>
    <row r="512" spans="1:213" x14ac:dyDescent="0.25">
      <c r="A512" s="6">
        <v>90051346</v>
      </c>
      <c r="B512" s="6" t="s">
        <v>788</v>
      </c>
      <c r="C512" s="7"/>
      <c r="D512" s="7"/>
      <c r="E512" s="7"/>
      <c r="F512" s="53">
        <v>158158</v>
      </c>
      <c r="H512" s="37"/>
      <c r="I512" s="132"/>
      <c r="J512" s="61"/>
      <c r="K512" s="134"/>
      <c r="L512" s="134"/>
      <c r="M512" s="190"/>
      <c r="O512" s="67"/>
      <c r="Q512" s="61"/>
      <c r="S512" s="50"/>
      <c r="T512" s="51"/>
      <c r="U512" s="52">
        <v>0</v>
      </c>
      <c r="W512" s="50">
        <v>158158</v>
      </c>
      <c r="X512" s="52">
        <f t="shared" si="262"/>
        <v>13179.833333333334</v>
      </c>
      <c r="Y512" s="51"/>
      <c r="AB512" s="7"/>
      <c r="AC512" s="7"/>
      <c r="AD512" s="7"/>
      <c r="AE512" s="53"/>
      <c r="AG512" s="37"/>
      <c r="AH512" s="132"/>
      <c r="AI512" s="61"/>
      <c r="AJ512" s="134"/>
      <c r="AK512" s="61"/>
      <c r="AM512" s="67"/>
      <c r="AO512" s="61"/>
      <c r="AQ512" s="50"/>
      <c r="AR512" s="51"/>
      <c r="AS512" s="52"/>
      <c r="AU512" s="70"/>
      <c r="AV512" s="51"/>
      <c r="AY512" s="7"/>
      <c r="AZ512" s="7"/>
      <c r="BA512" s="7"/>
      <c r="BB512" s="53"/>
      <c r="BD512" s="37"/>
      <c r="BE512" s="132"/>
      <c r="BF512" s="61"/>
      <c r="BG512" s="134"/>
      <c r="BH512" s="61"/>
      <c r="BJ512" s="67"/>
      <c r="BL512" s="61"/>
      <c r="BN512" s="50"/>
      <c r="BO512" s="51"/>
      <c r="BP512" s="52"/>
      <c r="BR512" s="70"/>
      <c r="BS512" s="51"/>
      <c r="BV512" s="7"/>
      <c r="BW512" s="7"/>
      <c r="BX512" s="7"/>
      <c r="BY512" s="53"/>
      <c r="CA512" s="37"/>
      <c r="CB512" s="132"/>
      <c r="CC512" s="61"/>
      <c r="CD512" s="134"/>
      <c r="CE512" s="61"/>
      <c r="CG512" s="67"/>
      <c r="CI512" s="61"/>
      <c r="CK512" s="50"/>
      <c r="CL512" s="51"/>
      <c r="CM512" s="52"/>
      <c r="CO512" s="70"/>
      <c r="CP512" s="51"/>
      <c r="CS512" s="7"/>
      <c r="CT512" s="7"/>
      <c r="CU512" s="7"/>
      <c r="CV512" s="53"/>
      <c r="CX512" s="37"/>
      <c r="CY512" s="132"/>
      <c r="CZ512" s="61"/>
      <c r="DA512" s="134"/>
      <c r="DB512" s="61"/>
      <c r="DD512" s="67"/>
      <c r="DF512" s="61"/>
      <c r="DH512" s="50"/>
      <c r="DI512" s="51"/>
      <c r="DJ512" s="52"/>
      <c r="DL512" s="70"/>
      <c r="DM512" s="51"/>
      <c r="DP512" s="7"/>
      <c r="DQ512" s="7"/>
      <c r="DR512" s="7"/>
      <c r="DS512" s="53"/>
      <c r="DU512" s="37"/>
      <c r="DV512" s="132"/>
      <c r="DW512" s="61"/>
      <c r="DX512" s="134"/>
      <c r="DY512" s="61"/>
      <c r="EA512" s="67"/>
      <c r="EC512" s="61"/>
      <c r="EE512" s="50"/>
      <c r="EF512" s="51"/>
      <c r="EG512" s="52"/>
      <c r="EI512" s="70"/>
      <c r="EJ512" s="51"/>
      <c r="EM512" s="7"/>
      <c r="EN512" s="7"/>
      <c r="EO512" s="7"/>
      <c r="EP512" s="53"/>
      <c r="ER512" s="37"/>
      <c r="ES512" s="132"/>
      <c r="ET512" s="61"/>
      <c r="EU512" s="134"/>
      <c r="EV512" s="61"/>
      <c r="EX512" s="67"/>
      <c r="EZ512" s="61"/>
      <c r="FB512" s="50"/>
      <c r="FC512" s="51"/>
      <c r="FD512" s="52"/>
      <c r="FF512" s="70"/>
      <c r="FG512" s="51"/>
      <c r="FJ512" s="7"/>
      <c r="FK512" s="7"/>
      <c r="FL512" s="7"/>
      <c r="FM512" s="53"/>
      <c r="FO512" s="37"/>
      <c r="FP512" s="132"/>
      <c r="FQ512" s="134"/>
      <c r="FS512" s="67"/>
      <c r="FU512" s="61"/>
      <c r="FY512" s="7"/>
      <c r="FZ512" s="7"/>
      <c r="GA512" s="7"/>
      <c r="GB512" s="53"/>
      <c r="GD512" s="37"/>
      <c r="GF512" s="67"/>
      <c r="GH512" s="61"/>
      <c r="GJ512" s="50"/>
      <c r="GK512" s="51"/>
      <c r="GL512" s="52"/>
      <c r="GN512" s="70"/>
      <c r="GO512" s="51"/>
      <c r="GP512" s="125"/>
      <c r="GQ512" s="51"/>
      <c r="HE512" s="53"/>
    </row>
    <row r="513" spans="1:213" x14ac:dyDescent="0.25">
      <c r="A513" s="6">
        <v>90016551</v>
      </c>
      <c r="B513" s="6" t="s">
        <v>534</v>
      </c>
      <c r="C513" s="7"/>
      <c r="D513" s="7"/>
      <c r="E513" s="7"/>
      <c r="F513" s="53">
        <v>1951933</v>
      </c>
      <c r="H513" s="37"/>
      <c r="I513" s="132"/>
      <c r="J513" s="61"/>
      <c r="K513" s="134"/>
      <c r="L513" s="134"/>
      <c r="M513" s="190"/>
      <c r="O513" s="67"/>
      <c r="Q513" s="61"/>
      <c r="S513" s="50"/>
      <c r="T513" s="51"/>
      <c r="U513" s="52">
        <v>0</v>
      </c>
      <c r="W513" s="50">
        <v>1951933</v>
      </c>
      <c r="X513" s="52">
        <f t="shared" si="262"/>
        <v>162661.08333333334</v>
      </c>
      <c r="Y513" s="51"/>
      <c r="AB513" s="7"/>
      <c r="AC513" s="7"/>
      <c r="AD513" s="7"/>
      <c r="AE513" s="53"/>
      <c r="AG513" s="37"/>
      <c r="AH513" s="132"/>
      <c r="AI513" s="61"/>
      <c r="AJ513" s="134"/>
      <c r="AK513" s="61"/>
      <c r="AM513" s="67"/>
      <c r="AO513" s="61"/>
      <c r="AQ513" s="50"/>
      <c r="AR513" s="51"/>
      <c r="AS513" s="52"/>
      <c r="AU513" s="70"/>
      <c r="AV513" s="51"/>
      <c r="AY513" s="7"/>
      <c r="AZ513" s="7"/>
      <c r="BA513" s="7"/>
      <c r="BB513" s="53"/>
      <c r="BD513" s="37"/>
      <c r="BE513" s="132"/>
      <c r="BF513" s="61"/>
      <c r="BG513" s="134"/>
      <c r="BH513" s="61"/>
      <c r="BJ513" s="67"/>
      <c r="BL513" s="61"/>
      <c r="BN513" s="50"/>
      <c r="BO513" s="51"/>
      <c r="BP513" s="52"/>
      <c r="BR513" s="70"/>
      <c r="BS513" s="51"/>
      <c r="BV513" s="7"/>
      <c r="BW513" s="7"/>
      <c r="BX513" s="7"/>
      <c r="BY513" s="53"/>
      <c r="CA513" s="37"/>
      <c r="CB513" s="132"/>
      <c r="CC513" s="61"/>
      <c r="CD513" s="134"/>
      <c r="CE513" s="61"/>
      <c r="CG513" s="67"/>
      <c r="CI513" s="61"/>
      <c r="CK513" s="50"/>
      <c r="CL513" s="51"/>
      <c r="CM513" s="52"/>
      <c r="CO513" s="70"/>
      <c r="CP513" s="51"/>
      <c r="CS513" s="7"/>
      <c r="CT513" s="7"/>
      <c r="CU513" s="7"/>
      <c r="CV513" s="53"/>
      <c r="CX513" s="37"/>
      <c r="CY513" s="132"/>
      <c r="CZ513" s="61"/>
      <c r="DA513" s="134"/>
      <c r="DB513" s="61"/>
      <c r="DD513" s="67"/>
      <c r="DF513" s="61"/>
      <c r="DH513" s="50"/>
      <c r="DI513" s="51"/>
      <c r="DJ513" s="52"/>
      <c r="DL513" s="70"/>
      <c r="DM513" s="51"/>
      <c r="DP513" s="7"/>
      <c r="DQ513" s="7"/>
      <c r="DR513" s="7"/>
      <c r="DS513" s="53"/>
      <c r="DU513" s="37"/>
      <c r="DV513" s="132"/>
      <c r="DW513" s="61"/>
      <c r="DX513" s="134"/>
      <c r="DY513" s="61"/>
      <c r="EA513" s="67"/>
      <c r="EC513" s="61"/>
      <c r="EE513" s="50"/>
      <c r="EF513" s="51"/>
      <c r="EG513" s="52"/>
      <c r="EI513" s="70"/>
      <c r="EJ513" s="51"/>
      <c r="EM513" s="7"/>
      <c r="EN513" s="7"/>
      <c r="EO513" s="7"/>
      <c r="EP513" s="53"/>
      <c r="ER513" s="37"/>
      <c r="ES513" s="132"/>
      <c r="ET513" s="61"/>
      <c r="EU513" s="134"/>
      <c r="EV513" s="61"/>
      <c r="EX513" s="67"/>
      <c r="EZ513" s="61"/>
      <c r="FB513" s="50"/>
      <c r="FC513" s="51"/>
      <c r="FD513" s="52"/>
      <c r="FF513" s="70"/>
      <c r="FG513" s="51"/>
      <c r="FJ513" s="7"/>
      <c r="FK513" s="7"/>
      <c r="FL513" s="7"/>
      <c r="FM513" s="53"/>
      <c r="FO513" s="37"/>
      <c r="FP513" s="132"/>
      <c r="FQ513" s="134"/>
      <c r="FS513" s="67"/>
      <c r="FU513" s="61"/>
      <c r="FY513" s="7"/>
      <c r="FZ513" s="7"/>
      <c r="GA513" s="7"/>
      <c r="GB513" s="53"/>
      <c r="GD513" s="37"/>
      <c r="GF513" s="67"/>
      <c r="GH513" s="61"/>
      <c r="GJ513" s="50"/>
      <c r="GK513" s="51"/>
      <c r="GL513" s="52"/>
      <c r="GN513" s="70"/>
      <c r="GO513" s="51"/>
      <c r="GP513" s="125"/>
      <c r="GQ513" s="51"/>
      <c r="HE513" s="53"/>
    </row>
    <row r="514" spans="1:213" x14ac:dyDescent="0.25">
      <c r="A514" s="6">
        <v>90083251</v>
      </c>
      <c r="B514" s="6" t="s">
        <v>535</v>
      </c>
      <c r="C514" s="7"/>
      <c r="D514" s="7"/>
      <c r="E514" s="7"/>
      <c r="F514" s="53">
        <v>811823</v>
      </c>
      <c r="H514" s="37"/>
      <c r="I514" s="132"/>
      <c r="J514" s="61"/>
      <c r="K514" s="134"/>
      <c r="L514" s="134"/>
      <c r="M514" s="190"/>
      <c r="O514" s="67"/>
      <c r="Q514" s="61"/>
      <c r="S514" s="50"/>
      <c r="T514" s="51"/>
      <c r="U514" s="52">
        <v>0</v>
      </c>
      <c r="W514" s="50">
        <v>811823</v>
      </c>
      <c r="X514" s="52">
        <f t="shared" si="262"/>
        <v>67651.916666666672</v>
      </c>
      <c r="Y514" s="51"/>
      <c r="AB514" s="7"/>
      <c r="AC514" s="7"/>
      <c r="AD514" s="7"/>
      <c r="AE514" s="53"/>
      <c r="AG514" s="37"/>
      <c r="AH514" s="132"/>
      <c r="AI514" s="61"/>
      <c r="AJ514" s="134"/>
      <c r="AK514" s="61"/>
      <c r="AM514" s="67"/>
      <c r="AO514" s="61"/>
      <c r="AQ514" s="50"/>
      <c r="AR514" s="51"/>
      <c r="AS514" s="52"/>
      <c r="AU514" s="70"/>
      <c r="AV514" s="51"/>
      <c r="AY514" s="7"/>
      <c r="AZ514" s="7"/>
      <c r="BA514" s="7"/>
      <c r="BB514" s="53"/>
      <c r="BD514" s="37"/>
      <c r="BE514" s="132"/>
      <c r="BF514" s="61"/>
      <c r="BG514" s="134"/>
      <c r="BH514" s="61"/>
      <c r="BJ514" s="67"/>
      <c r="BL514" s="61"/>
      <c r="BN514" s="50"/>
      <c r="BO514" s="51"/>
      <c r="BP514" s="52"/>
      <c r="BR514" s="70"/>
      <c r="BS514" s="51"/>
      <c r="BV514" s="7"/>
      <c r="BW514" s="7"/>
      <c r="BX514" s="7"/>
      <c r="BY514" s="53"/>
      <c r="CA514" s="37"/>
      <c r="CB514" s="132"/>
      <c r="CC514" s="61"/>
      <c r="CD514" s="134"/>
      <c r="CE514" s="61"/>
      <c r="CG514" s="67"/>
      <c r="CI514" s="61"/>
      <c r="CK514" s="50"/>
      <c r="CL514" s="51"/>
      <c r="CM514" s="52"/>
      <c r="CO514" s="70"/>
      <c r="CP514" s="51"/>
      <c r="CS514" s="7"/>
      <c r="CT514" s="7"/>
      <c r="CU514" s="7"/>
      <c r="CV514" s="53"/>
      <c r="CX514" s="37"/>
      <c r="CY514" s="132"/>
      <c r="CZ514" s="61"/>
      <c r="DA514" s="134"/>
      <c r="DB514" s="61"/>
      <c r="DD514" s="67"/>
      <c r="DF514" s="61"/>
      <c r="DH514" s="50"/>
      <c r="DI514" s="51"/>
      <c r="DJ514" s="52"/>
      <c r="DL514" s="70"/>
      <c r="DM514" s="51"/>
      <c r="DP514" s="7"/>
      <c r="DQ514" s="7"/>
      <c r="DR514" s="7"/>
      <c r="DS514" s="53"/>
      <c r="DU514" s="37"/>
      <c r="DV514" s="132"/>
      <c r="DW514" s="61"/>
      <c r="DX514" s="134"/>
      <c r="DY514" s="61"/>
      <c r="EA514" s="67"/>
      <c r="EC514" s="61"/>
      <c r="EE514" s="50"/>
      <c r="EF514" s="51"/>
      <c r="EG514" s="52"/>
      <c r="EI514" s="70"/>
      <c r="EJ514" s="51"/>
      <c r="EM514" s="7"/>
      <c r="EN514" s="7"/>
      <c r="EO514" s="7"/>
      <c r="EP514" s="53"/>
      <c r="ER514" s="37"/>
      <c r="ES514" s="132"/>
      <c r="ET514" s="61"/>
      <c r="EU514" s="134"/>
      <c r="EV514" s="61"/>
      <c r="EX514" s="67"/>
      <c r="EZ514" s="61"/>
      <c r="FB514" s="50"/>
      <c r="FC514" s="51"/>
      <c r="FD514" s="52"/>
      <c r="FF514" s="70"/>
      <c r="FG514" s="51"/>
      <c r="FJ514" s="7"/>
      <c r="FK514" s="7"/>
      <c r="FL514" s="7"/>
      <c r="FM514" s="53"/>
      <c r="FO514" s="37"/>
      <c r="FP514" s="132"/>
      <c r="FQ514" s="134"/>
      <c r="FS514" s="67"/>
      <c r="FU514" s="61"/>
      <c r="FY514" s="7"/>
      <c r="FZ514" s="7"/>
      <c r="GA514" s="7"/>
      <c r="GB514" s="53"/>
      <c r="GD514" s="37"/>
      <c r="GF514" s="67"/>
      <c r="GH514" s="61"/>
      <c r="GJ514" s="50"/>
      <c r="GK514" s="51"/>
      <c r="GL514" s="52"/>
      <c r="GN514" s="70"/>
      <c r="GO514" s="51"/>
      <c r="GP514" s="125"/>
      <c r="GQ514" s="51"/>
      <c r="HE514" s="53"/>
    </row>
    <row r="515" spans="1:213" x14ac:dyDescent="0.25">
      <c r="A515" s="6">
        <v>90025026</v>
      </c>
      <c r="B515" s="6" t="s">
        <v>789</v>
      </c>
      <c r="C515" s="7"/>
      <c r="D515" s="7"/>
      <c r="E515" s="7"/>
      <c r="F515" s="53">
        <v>812141</v>
      </c>
      <c r="H515" s="37"/>
      <c r="I515" s="132"/>
      <c r="J515" s="61"/>
      <c r="K515" s="134"/>
      <c r="L515" s="134"/>
      <c r="M515" s="190"/>
      <c r="O515" s="67"/>
      <c r="Q515" s="61"/>
      <c r="S515" s="50"/>
      <c r="T515" s="51"/>
      <c r="U515" s="52">
        <v>181511.52977399997</v>
      </c>
      <c r="W515" s="50">
        <v>993652.52977399994</v>
      </c>
      <c r="X515" s="52">
        <f t="shared" si="262"/>
        <v>82804.377481166666</v>
      </c>
      <c r="Y515" s="51"/>
      <c r="AB515" s="7"/>
      <c r="AC515" s="7"/>
      <c r="AD515" s="7"/>
      <c r="AE515" s="53"/>
      <c r="AG515" s="37"/>
      <c r="AH515" s="132"/>
      <c r="AI515" s="61"/>
      <c r="AJ515" s="134"/>
      <c r="AK515" s="61"/>
      <c r="AM515" s="67"/>
      <c r="AO515" s="61"/>
      <c r="AQ515" s="50"/>
      <c r="AR515" s="51"/>
      <c r="AS515" s="52"/>
      <c r="AU515" s="70"/>
      <c r="AV515" s="51"/>
      <c r="AY515" s="7"/>
      <c r="AZ515" s="7"/>
      <c r="BA515" s="7"/>
      <c r="BB515" s="53"/>
      <c r="BD515" s="37"/>
      <c r="BE515" s="132"/>
      <c r="BF515" s="61"/>
      <c r="BG515" s="134"/>
      <c r="BH515" s="61"/>
      <c r="BJ515" s="67"/>
      <c r="BL515" s="61"/>
      <c r="BN515" s="50"/>
      <c r="BO515" s="51"/>
      <c r="BP515" s="52"/>
      <c r="BR515" s="70"/>
      <c r="BS515" s="51"/>
      <c r="BV515" s="7"/>
      <c r="BW515" s="7"/>
      <c r="BX515" s="7"/>
      <c r="BY515" s="53"/>
      <c r="CA515" s="37"/>
      <c r="CB515" s="132"/>
      <c r="CC515" s="61"/>
      <c r="CD515" s="134"/>
      <c r="CE515" s="61"/>
      <c r="CG515" s="67"/>
      <c r="CI515" s="61"/>
      <c r="CK515" s="50"/>
      <c r="CL515" s="51"/>
      <c r="CM515" s="52"/>
      <c r="CO515" s="70"/>
      <c r="CP515" s="51"/>
      <c r="CS515" s="7"/>
      <c r="CT515" s="7"/>
      <c r="CU515" s="7"/>
      <c r="CV515" s="53"/>
      <c r="CX515" s="37"/>
      <c r="CY515" s="132"/>
      <c r="CZ515" s="61"/>
      <c r="DA515" s="134"/>
      <c r="DB515" s="61"/>
      <c r="DD515" s="67"/>
      <c r="DF515" s="61"/>
      <c r="DH515" s="50"/>
      <c r="DI515" s="51"/>
      <c r="DJ515" s="52"/>
      <c r="DL515" s="70"/>
      <c r="DM515" s="51"/>
      <c r="DP515" s="7"/>
      <c r="DQ515" s="7"/>
      <c r="DR515" s="7"/>
      <c r="DS515" s="53"/>
      <c r="DU515" s="37"/>
      <c r="DV515" s="132"/>
      <c r="DW515" s="61"/>
      <c r="DX515" s="134"/>
      <c r="DY515" s="61"/>
      <c r="EA515" s="67"/>
      <c r="EC515" s="61"/>
      <c r="EE515" s="50"/>
      <c r="EF515" s="51"/>
      <c r="EG515" s="52"/>
      <c r="EI515" s="70"/>
      <c r="EJ515" s="51"/>
      <c r="EM515" s="7"/>
      <c r="EN515" s="7"/>
      <c r="EO515" s="7"/>
      <c r="EP515" s="53"/>
      <c r="ER515" s="37"/>
      <c r="ES515" s="132"/>
      <c r="ET515" s="61"/>
      <c r="EU515" s="134"/>
      <c r="EV515" s="61"/>
      <c r="EX515" s="67"/>
      <c r="EZ515" s="61"/>
      <c r="FB515" s="50"/>
      <c r="FC515" s="51"/>
      <c r="FD515" s="52"/>
      <c r="FF515" s="70"/>
      <c r="FG515" s="51"/>
      <c r="FJ515" s="7"/>
      <c r="FK515" s="7"/>
      <c r="FL515" s="7"/>
      <c r="FM515" s="53"/>
      <c r="FO515" s="37"/>
      <c r="FP515" s="132"/>
      <c r="FQ515" s="134"/>
      <c r="FS515" s="67"/>
      <c r="FU515" s="61"/>
      <c r="FY515" s="7"/>
      <c r="FZ515" s="7"/>
      <c r="GA515" s="7"/>
      <c r="GB515" s="53"/>
      <c r="GD515" s="37"/>
      <c r="GF515" s="67"/>
      <c r="GH515" s="61"/>
      <c r="GJ515" s="50"/>
      <c r="GK515" s="51"/>
      <c r="GL515" s="52"/>
      <c r="GN515" s="70"/>
      <c r="GO515" s="51"/>
      <c r="GP515" s="125"/>
      <c r="GQ515" s="51"/>
      <c r="HE515" s="53"/>
    </row>
    <row r="516" spans="1:213" x14ac:dyDescent="0.25">
      <c r="A516" s="6">
        <v>90037851</v>
      </c>
      <c r="B516" s="6" t="s">
        <v>832</v>
      </c>
      <c r="C516" s="7"/>
      <c r="D516" s="7"/>
      <c r="E516" s="7"/>
      <c r="F516" s="53">
        <v>0</v>
      </c>
      <c r="H516" s="37"/>
      <c r="I516" s="132"/>
      <c r="J516" s="61"/>
      <c r="K516" s="134"/>
      <c r="L516" s="134"/>
      <c r="M516" s="190"/>
      <c r="O516" s="67"/>
      <c r="Q516" s="61"/>
      <c r="S516" s="50"/>
      <c r="T516" s="51"/>
      <c r="U516" s="52">
        <v>466762.16973999602</v>
      </c>
      <c r="W516" s="50">
        <v>466762.16973999602</v>
      </c>
      <c r="X516" s="52">
        <f t="shared" si="262"/>
        <v>38896.847478333002</v>
      </c>
      <c r="Y516" s="51"/>
      <c r="AB516" s="7"/>
      <c r="AC516" s="7"/>
      <c r="AD516" s="7"/>
      <c r="AE516" s="53"/>
      <c r="AG516" s="37"/>
      <c r="AH516" s="132"/>
      <c r="AI516" s="61"/>
      <c r="AJ516" s="134"/>
      <c r="AK516" s="61"/>
      <c r="AM516" s="67"/>
      <c r="AO516" s="61"/>
      <c r="AQ516" s="50"/>
      <c r="AR516" s="51"/>
      <c r="AS516" s="52"/>
      <c r="AU516" s="70"/>
      <c r="AV516" s="51"/>
      <c r="AY516" s="7"/>
      <c r="AZ516" s="7"/>
      <c r="BA516" s="7"/>
      <c r="BB516" s="53"/>
      <c r="BD516" s="37"/>
      <c r="BE516" s="132"/>
      <c r="BF516" s="61"/>
      <c r="BG516" s="134"/>
      <c r="BH516" s="61"/>
      <c r="BJ516" s="67"/>
      <c r="BL516" s="61"/>
      <c r="BN516" s="50"/>
      <c r="BO516" s="51"/>
      <c r="BP516" s="52"/>
      <c r="BR516" s="70"/>
      <c r="BS516" s="51"/>
      <c r="BV516" s="7"/>
      <c r="BW516" s="7"/>
      <c r="BX516" s="7"/>
      <c r="BY516" s="53"/>
      <c r="CA516" s="37"/>
      <c r="CB516" s="132"/>
      <c r="CC516" s="61"/>
      <c r="CD516" s="134"/>
      <c r="CE516" s="61"/>
      <c r="CG516" s="67"/>
      <c r="CI516" s="61"/>
      <c r="CK516" s="50"/>
      <c r="CL516" s="51"/>
      <c r="CM516" s="52"/>
      <c r="CO516" s="70"/>
      <c r="CP516" s="51"/>
      <c r="CS516" s="7"/>
      <c r="CT516" s="7"/>
      <c r="CU516" s="7"/>
      <c r="CV516" s="53"/>
      <c r="CX516" s="37"/>
      <c r="CY516" s="132"/>
      <c r="CZ516" s="61"/>
      <c r="DA516" s="134"/>
      <c r="DB516" s="61"/>
      <c r="DD516" s="67"/>
      <c r="DF516" s="61"/>
      <c r="DH516" s="50"/>
      <c r="DI516" s="51"/>
      <c r="DJ516" s="52"/>
      <c r="DL516" s="70"/>
      <c r="DM516" s="51"/>
      <c r="DP516" s="7"/>
      <c r="DQ516" s="7"/>
      <c r="DR516" s="7"/>
      <c r="DS516" s="53"/>
      <c r="DU516" s="37"/>
      <c r="DV516" s="132"/>
      <c r="DW516" s="61"/>
      <c r="DX516" s="134"/>
      <c r="DY516" s="61"/>
      <c r="EA516" s="67"/>
      <c r="EC516" s="61"/>
      <c r="EE516" s="50"/>
      <c r="EF516" s="51"/>
      <c r="EG516" s="52"/>
      <c r="EI516" s="70"/>
      <c r="EJ516" s="51"/>
      <c r="EM516" s="7"/>
      <c r="EN516" s="7"/>
      <c r="EO516" s="7"/>
      <c r="EP516" s="53"/>
      <c r="ER516" s="37"/>
      <c r="ES516" s="132"/>
      <c r="ET516" s="61"/>
      <c r="EU516" s="134"/>
      <c r="EV516" s="61"/>
      <c r="EX516" s="67"/>
      <c r="EZ516" s="61"/>
      <c r="FB516" s="50"/>
      <c r="FC516" s="51"/>
      <c r="FD516" s="52"/>
      <c r="FF516" s="70"/>
      <c r="FG516" s="51"/>
      <c r="FJ516" s="7"/>
      <c r="FK516" s="7"/>
      <c r="FL516" s="7"/>
      <c r="FM516" s="53"/>
      <c r="FO516" s="37"/>
      <c r="FP516" s="132"/>
      <c r="FQ516" s="134"/>
      <c r="FS516" s="67"/>
      <c r="FU516" s="61"/>
      <c r="FY516" s="7"/>
      <c r="FZ516" s="7"/>
      <c r="GA516" s="7"/>
      <c r="GB516" s="53"/>
      <c r="GD516" s="37"/>
      <c r="GF516" s="67"/>
      <c r="GH516" s="61"/>
      <c r="GJ516" s="50"/>
      <c r="GK516" s="51"/>
      <c r="GL516" s="52"/>
      <c r="GN516" s="70"/>
      <c r="GO516" s="51"/>
      <c r="GP516" s="125"/>
      <c r="GQ516" s="51"/>
      <c r="HE516" s="53"/>
    </row>
    <row r="517" spans="1:213" x14ac:dyDescent="0.25">
      <c r="A517" s="6">
        <v>90019601</v>
      </c>
      <c r="B517" s="6" t="s">
        <v>536</v>
      </c>
      <c r="C517" s="7"/>
      <c r="D517" s="7"/>
      <c r="E517" s="7"/>
      <c r="F517" s="53">
        <v>932012</v>
      </c>
      <c r="H517" s="37"/>
      <c r="I517" s="132"/>
      <c r="J517" s="61"/>
      <c r="K517" s="134"/>
      <c r="L517" s="134"/>
      <c r="M517" s="190"/>
      <c r="O517" s="67"/>
      <c r="Q517" s="61"/>
      <c r="S517" s="50"/>
      <c r="T517" s="51"/>
      <c r="U517" s="52">
        <v>0</v>
      </c>
      <c r="W517" s="50">
        <v>932012</v>
      </c>
      <c r="X517" s="52">
        <f t="shared" si="262"/>
        <v>77667.666666666672</v>
      </c>
      <c r="Y517" s="51"/>
      <c r="AB517" s="7"/>
      <c r="AC517" s="7"/>
      <c r="AD517" s="7"/>
      <c r="AE517" s="53"/>
      <c r="AG517" s="37"/>
      <c r="AH517" s="132"/>
      <c r="AI517" s="61"/>
      <c r="AJ517" s="134"/>
      <c r="AK517" s="61"/>
      <c r="AM517" s="67"/>
      <c r="AO517" s="61"/>
      <c r="AQ517" s="50"/>
      <c r="AR517" s="51"/>
      <c r="AS517" s="52"/>
      <c r="AU517" s="70"/>
      <c r="AV517" s="51"/>
      <c r="AY517" s="7"/>
      <c r="AZ517" s="7"/>
      <c r="BA517" s="7"/>
      <c r="BB517" s="53"/>
      <c r="BD517" s="37"/>
      <c r="BE517" s="132"/>
      <c r="BF517" s="61"/>
      <c r="BG517" s="134"/>
      <c r="BH517" s="61"/>
      <c r="BJ517" s="67"/>
      <c r="BL517" s="61"/>
      <c r="BN517" s="50"/>
      <c r="BO517" s="51"/>
      <c r="BP517" s="52"/>
      <c r="BR517" s="70"/>
      <c r="BS517" s="51"/>
      <c r="BV517" s="7"/>
      <c r="BW517" s="7"/>
      <c r="BX517" s="7"/>
      <c r="BY517" s="53"/>
      <c r="CA517" s="37"/>
      <c r="CB517" s="132"/>
      <c r="CC517" s="61"/>
      <c r="CD517" s="134"/>
      <c r="CE517" s="61"/>
      <c r="CG517" s="67"/>
      <c r="CI517" s="61"/>
      <c r="CK517" s="50"/>
      <c r="CL517" s="51"/>
      <c r="CM517" s="52"/>
      <c r="CO517" s="70"/>
      <c r="CP517" s="51"/>
      <c r="CS517" s="7"/>
      <c r="CT517" s="7"/>
      <c r="CU517" s="7"/>
      <c r="CV517" s="53"/>
      <c r="CX517" s="37"/>
      <c r="CY517" s="132"/>
      <c r="CZ517" s="61"/>
      <c r="DA517" s="134"/>
      <c r="DB517" s="61"/>
      <c r="DD517" s="67"/>
      <c r="DF517" s="61"/>
      <c r="DH517" s="50"/>
      <c r="DI517" s="51"/>
      <c r="DJ517" s="52"/>
      <c r="DL517" s="70"/>
      <c r="DM517" s="51"/>
      <c r="DP517" s="7"/>
      <c r="DQ517" s="7"/>
      <c r="DR517" s="7"/>
      <c r="DS517" s="53"/>
      <c r="DU517" s="37"/>
      <c r="DV517" s="132"/>
      <c r="DW517" s="61"/>
      <c r="DX517" s="134"/>
      <c r="DY517" s="61"/>
      <c r="EA517" s="67"/>
      <c r="EC517" s="61"/>
      <c r="EE517" s="50"/>
      <c r="EF517" s="51"/>
      <c r="EG517" s="52"/>
      <c r="EI517" s="70"/>
      <c r="EJ517" s="51"/>
      <c r="EM517" s="7"/>
      <c r="EN517" s="7"/>
      <c r="EO517" s="7"/>
      <c r="EP517" s="53"/>
      <c r="ER517" s="37"/>
      <c r="ES517" s="132"/>
      <c r="ET517" s="61"/>
      <c r="EU517" s="134"/>
      <c r="EV517" s="61"/>
      <c r="EX517" s="67"/>
      <c r="EZ517" s="61"/>
      <c r="FB517" s="50"/>
      <c r="FC517" s="51"/>
      <c r="FD517" s="52"/>
      <c r="FF517" s="70"/>
      <c r="FG517" s="51"/>
      <c r="FJ517" s="7"/>
      <c r="FK517" s="7"/>
      <c r="FL517" s="7"/>
      <c r="FM517" s="53"/>
      <c r="FO517" s="37"/>
      <c r="FP517" s="132"/>
      <c r="FQ517" s="134"/>
      <c r="FS517" s="67"/>
      <c r="FU517" s="61"/>
      <c r="FY517" s="7"/>
      <c r="FZ517" s="7"/>
      <c r="GA517" s="7"/>
      <c r="GB517" s="53"/>
      <c r="GD517" s="37"/>
      <c r="GF517" s="67"/>
      <c r="GH517" s="61"/>
      <c r="GJ517" s="50"/>
      <c r="GK517" s="51"/>
      <c r="GL517" s="52"/>
      <c r="GN517" s="70"/>
      <c r="GO517" s="51"/>
      <c r="GP517" s="125"/>
      <c r="GQ517" s="51"/>
      <c r="HE517" s="53"/>
    </row>
    <row r="518" spans="1:213" x14ac:dyDescent="0.25">
      <c r="A518" s="6">
        <v>90051361</v>
      </c>
      <c r="B518" s="6" t="s">
        <v>537</v>
      </c>
      <c r="C518" s="7"/>
      <c r="D518" s="7"/>
      <c r="E518" s="7"/>
      <c r="F518" s="53">
        <v>26370</v>
      </c>
      <c r="H518" s="37"/>
      <c r="I518" s="132"/>
      <c r="J518" s="61"/>
      <c r="K518" s="134"/>
      <c r="L518" s="134"/>
      <c r="M518" s="190"/>
      <c r="O518" s="67"/>
      <c r="Q518" s="61"/>
      <c r="S518" s="50"/>
      <c r="T518" s="51"/>
      <c r="U518" s="52">
        <v>0</v>
      </c>
      <c r="W518" s="50">
        <v>26370</v>
      </c>
      <c r="X518" s="52">
        <f t="shared" si="262"/>
        <v>2197.5</v>
      </c>
      <c r="Y518" s="51"/>
      <c r="AB518" s="7"/>
      <c r="AC518" s="7"/>
      <c r="AD518" s="7"/>
      <c r="AE518" s="53"/>
      <c r="AG518" s="37"/>
      <c r="AH518" s="132"/>
      <c r="AI518" s="61"/>
      <c r="AJ518" s="134"/>
      <c r="AK518" s="61"/>
      <c r="AM518" s="67"/>
      <c r="AO518" s="61"/>
      <c r="AQ518" s="50"/>
      <c r="AR518" s="51"/>
      <c r="AS518" s="52"/>
      <c r="AU518" s="70"/>
      <c r="AV518" s="51"/>
      <c r="AY518" s="7"/>
      <c r="AZ518" s="7"/>
      <c r="BA518" s="7"/>
      <c r="BB518" s="53"/>
      <c r="BD518" s="37"/>
      <c r="BE518" s="132"/>
      <c r="BF518" s="61"/>
      <c r="BG518" s="134"/>
      <c r="BH518" s="61"/>
      <c r="BJ518" s="67"/>
      <c r="BL518" s="61"/>
      <c r="BN518" s="50"/>
      <c r="BO518" s="51"/>
      <c r="BP518" s="52"/>
      <c r="BR518" s="70"/>
      <c r="BS518" s="51"/>
      <c r="BV518" s="7"/>
      <c r="BW518" s="7"/>
      <c r="BX518" s="7"/>
      <c r="BY518" s="53"/>
      <c r="CA518" s="37"/>
      <c r="CB518" s="132"/>
      <c r="CC518" s="61"/>
      <c r="CD518" s="134"/>
      <c r="CE518" s="61"/>
      <c r="CG518" s="67"/>
      <c r="CI518" s="61"/>
      <c r="CK518" s="50"/>
      <c r="CL518" s="51"/>
      <c r="CM518" s="52"/>
      <c r="CO518" s="70"/>
      <c r="CP518" s="51"/>
      <c r="CS518" s="7"/>
      <c r="CT518" s="7"/>
      <c r="CU518" s="7"/>
      <c r="CV518" s="53"/>
      <c r="CX518" s="37"/>
      <c r="CY518" s="132"/>
      <c r="CZ518" s="61"/>
      <c r="DA518" s="134"/>
      <c r="DB518" s="61"/>
      <c r="DD518" s="67"/>
      <c r="DF518" s="61"/>
      <c r="DH518" s="50"/>
      <c r="DI518" s="51"/>
      <c r="DJ518" s="52"/>
      <c r="DL518" s="70"/>
      <c r="DM518" s="51"/>
      <c r="DP518" s="7"/>
      <c r="DQ518" s="7"/>
      <c r="DR518" s="7"/>
      <c r="DS518" s="53"/>
      <c r="DU518" s="37"/>
      <c r="DV518" s="132"/>
      <c r="DW518" s="61"/>
      <c r="DX518" s="134"/>
      <c r="DY518" s="61"/>
      <c r="EA518" s="67"/>
      <c r="EC518" s="61"/>
      <c r="EE518" s="50"/>
      <c r="EF518" s="51"/>
      <c r="EG518" s="52"/>
      <c r="EI518" s="70"/>
      <c r="EJ518" s="51"/>
      <c r="EM518" s="7"/>
      <c r="EN518" s="7"/>
      <c r="EO518" s="7"/>
      <c r="EP518" s="53"/>
      <c r="ER518" s="37"/>
      <c r="ES518" s="132"/>
      <c r="ET518" s="61"/>
      <c r="EU518" s="134"/>
      <c r="EV518" s="61"/>
      <c r="EX518" s="67"/>
      <c r="EZ518" s="61"/>
      <c r="FB518" s="50"/>
      <c r="FC518" s="51"/>
      <c r="FD518" s="52"/>
      <c r="FF518" s="70"/>
      <c r="FG518" s="51"/>
      <c r="FJ518" s="7"/>
      <c r="FK518" s="7"/>
      <c r="FL518" s="7"/>
      <c r="FM518" s="53"/>
      <c r="FO518" s="37"/>
      <c r="FP518" s="132"/>
      <c r="FQ518" s="134"/>
      <c r="FS518" s="67"/>
      <c r="FU518" s="61"/>
      <c r="FY518" s="7"/>
      <c r="FZ518" s="7"/>
      <c r="GA518" s="7"/>
      <c r="GB518" s="53"/>
      <c r="GD518" s="37"/>
      <c r="GF518" s="67"/>
      <c r="GH518" s="61"/>
      <c r="GJ518" s="50"/>
      <c r="GK518" s="51"/>
      <c r="GL518" s="52"/>
      <c r="GN518" s="70"/>
      <c r="GO518" s="51"/>
      <c r="GP518" s="125"/>
      <c r="GQ518" s="51"/>
      <c r="HE518" s="53"/>
    </row>
    <row r="519" spans="1:213" x14ac:dyDescent="0.25">
      <c r="A519" s="6">
        <v>90016311</v>
      </c>
      <c r="B519" s="6" t="s">
        <v>538</v>
      </c>
      <c r="C519" s="7"/>
      <c r="D519" s="7"/>
      <c r="E519" s="7"/>
      <c r="F519" s="53">
        <v>1759532</v>
      </c>
      <c r="H519" s="37"/>
      <c r="I519" s="132"/>
      <c r="J519" s="61"/>
      <c r="K519" s="134"/>
      <c r="L519" s="134"/>
      <c r="M519" s="190"/>
      <c r="O519" s="67"/>
      <c r="Q519" s="61"/>
      <c r="S519" s="50"/>
      <c r="T519" s="51"/>
      <c r="U519" s="52">
        <v>0</v>
      </c>
      <c r="W519" s="50">
        <v>1759532</v>
      </c>
      <c r="X519" s="52">
        <f t="shared" si="262"/>
        <v>146627.66666666666</v>
      </c>
      <c r="Y519" s="51"/>
      <c r="AB519" s="7"/>
      <c r="AC519" s="7"/>
      <c r="AD519" s="7"/>
      <c r="AE519" s="53"/>
      <c r="AG519" s="37"/>
      <c r="AH519" s="132"/>
      <c r="AI519" s="61"/>
      <c r="AJ519" s="134"/>
      <c r="AK519" s="61"/>
      <c r="AM519" s="67"/>
      <c r="AO519" s="61"/>
      <c r="AQ519" s="50"/>
      <c r="AR519" s="51"/>
      <c r="AS519" s="52"/>
      <c r="AU519" s="70"/>
      <c r="AV519" s="51"/>
      <c r="AY519" s="7"/>
      <c r="AZ519" s="7"/>
      <c r="BA519" s="7"/>
      <c r="BB519" s="53"/>
      <c r="BD519" s="37"/>
      <c r="BE519" s="132"/>
      <c r="BF519" s="61"/>
      <c r="BG519" s="134"/>
      <c r="BH519" s="61"/>
      <c r="BJ519" s="67"/>
      <c r="BL519" s="61"/>
      <c r="BN519" s="50"/>
      <c r="BO519" s="51"/>
      <c r="BP519" s="52"/>
      <c r="BR519" s="70"/>
      <c r="BS519" s="51"/>
      <c r="BV519" s="7"/>
      <c r="BW519" s="7"/>
      <c r="BX519" s="7"/>
      <c r="BY519" s="53"/>
      <c r="CA519" s="37"/>
      <c r="CB519" s="132"/>
      <c r="CC519" s="61"/>
      <c r="CD519" s="134"/>
      <c r="CE519" s="61"/>
      <c r="CG519" s="67"/>
      <c r="CI519" s="61"/>
      <c r="CK519" s="50"/>
      <c r="CL519" s="51"/>
      <c r="CM519" s="52"/>
      <c r="CO519" s="70"/>
      <c r="CP519" s="51"/>
      <c r="CS519" s="7"/>
      <c r="CT519" s="7"/>
      <c r="CU519" s="7"/>
      <c r="CV519" s="53"/>
      <c r="CX519" s="37"/>
      <c r="CY519" s="132"/>
      <c r="CZ519" s="61"/>
      <c r="DA519" s="134"/>
      <c r="DB519" s="61"/>
      <c r="DD519" s="67"/>
      <c r="DF519" s="61"/>
      <c r="DH519" s="50"/>
      <c r="DI519" s="51"/>
      <c r="DJ519" s="52"/>
      <c r="DL519" s="70"/>
      <c r="DM519" s="51"/>
      <c r="DP519" s="7"/>
      <c r="DQ519" s="7"/>
      <c r="DR519" s="7"/>
      <c r="DS519" s="53"/>
      <c r="DU519" s="37"/>
      <c r="DV519" s="132"/>
      <c r="DW519" s="61"/>
      <c r="DX519" s="134"/>
      <c r="DY519" s="61"/>
      <c r="EA519" s="67"/>
      <c r="EC519" s="61"/>
      <c r="EE519" s="50"/>
      <c r="EF519" s="51"/>
      <c r="EG519" s="52"/>
      <c r="EI519" s="70"/>
      <c r="EJ519" s="51"/>
      <c r="EM519" s="7"/>
      <c r="EN519" s="7"/>
      <c r="EO519" s="7"/>
      <c r="EP519" s="53"/>
      <c r="ER519" s="37"/>
      <c r="ES519" s="132"/>
      <c r="ET519" s="61"/>
      <c r="EU519" s="134"/>
      <c r="EV519" s="61"/>
      <c r="EX519" s="67"/>
      <c r="EZ519" s="61"/>
      <c r="FB519" s="50"/>
      <c r="FC519" s="51"/>
      <c r="FD519" s="52"/>
      <c r="FF519" s="70"/>
      <c r="FG519" s="51"/>
      <c r="FJ519" s="7"/>
      <c r="FK519" s="7"/>
      <c r="FL519" s="7"/>
      <c r="FM519" s="53"/>
      <c r="FO519" s="37"/>
      <c r="FP519" s="132"/>
      <c r="FQ519" s="134"/>
      <c r="FS519" s="67"/>
      <c r="FU519" s="61"/>
      <c r="FY519" s="7"/>
      <c r="FZ519" s="7"/>
      <c r="GA519" s="7"/>
      <c r="GB519" s="53"/>
      <c r="GD519" s="37"/>
      <c r="GF519" s="67"/>
      <c r="GH519" s="61"/>
      <c r="GJ519" s="50"/>
      <c r="GK519" s="51"/>
      <c r="GL519" s="52"/>
      <c r="GN519" s="70"/>
      <c r="GO519" s="51"/>
      <c r="GP519" s="125"/>
      <c r="GQ519" s="51"/>
      <c r="HE519" s="53"/>
    </row>
    <row r="520" spans="1:213" x14ac:dyDescent="0.25">
      <c r="A520" s="6">
        <v>90016561</v>
      </c>
      <c r="B520" s="6" t="s">
        <v>539</v>
      </c>
      <c r="C520" s="7"/>
      <c r="D520" s="7"/>
      <c r="E520" s="7"/>
      <c r="F520" s="53">
        <v>3042396</v>
      </c>
      <c r="H520" s="37"/>
      <c r="I520" s="132"/>
      <c r="J520" s="61"/>
      <c r="K520" s="134"/>
      <c r="L520" s="134"/>
      <c r="M520" s="190"/>
      <c r="O520" s="67"/>
      <c r="Q520" s="61"/>
      <c r="S520" s="50"/>
      <c r="T520" s="51"/>
      <c r="U520" s="52">
        <v>0</v>
      </c>
      <c r="W520" s="50">
        <v>3042396</v>
      </c>
      <c r="X520" s="52">
        <f t="shared" si="262"/>
        <v>253533</v>
      </c>
      <c r="Y520" s="51"/>
      <c r="AB520" s="7"/>
      <c r="AC520" s="7"/>
      <c r="AD520" s="7"/>
      <c r="AE520" s="53"/>
      <c r="AG520" s="37"/>
      <c r="AH520" s="132"/>
      <c r="AI520" s="61"/>
      <c r="AJ520" s="134"/>
      <c r="AK520" s="61"/>
      <c r="AM520" s="67"/>
      <c r="AO520" s="61"/>
      <c r="AQ520" s="50"/>
      <c r="AR520" s="51"/>
      <c r="AS520" s="52"/>
      <c r="AU520" s="70"/>
      <c r="AV520" s="51"/>
      <c r="AY520" s="7"/>
      <c r="AZ520" s="7"/>
      <c r="BA520" s="7"/>
      <c r="BB520" s="53"/>
      <c r="BD520" s="37"/>
      <c r="BE520" s="132"/>
      <c r="BF520" s="61"/>
      <c r="BG520" s="134"/>
      <c r="BH520" s="61"/>
      <c r="BJ520" s="67"/>
      <c r="BL520" s="61"/>
      <c r="BN520" s="50"/>
      <c r="BO520" s="51"/>
      <c r="BP520" s="52"/>
      <c r="BR520" s="70"/>
      <c r="BS520" s="51"/>
      <c r="BV520" s="7"/>
      <c r="BW520" s="7"/>
      <c r="BX520" s="7"/>
      <c r="BY520" s="53"/>
      <c r="CA520" s="37"/>
      <c r="CB520" s="132"/>
      <c r="CC520" s="61"/>
      <c r="CD520" s="134"/>
      <c r="CE520" s="61"/>
      <c r="CG520" s="67"/>
      <c r="CI520" s="61"/>
      <c r="CK520" s="50"/>
      <c r="CL520" s="51"/>
      <c r="CM520" s="52"/>
      <c r="CO520" s="70"/>
      <c r="CP520" s="51"/>
      <c r="CS520" s="7"/>
      <c r="CT520" s="7"/>
      <c r="CU520" s="7"/>
      <c r="CV520" s="53"/>
      <c r="CX520" s="37"/>
      <c r="CY520" s="132"/>
      <c r="CZ520" s="61"/>
      <c r="DA520" s="134"/>
      <c r="DB520" s="61"/>
      <c r="DD520" s="67"/>
      <c r="DF520" s="61"/>
      <c r="DH520" s="50"/>
      <c r="DI520" s="51"/>
      <c r="DJ520" s="52"/>
      <c r="DL520" s="70"/>
      <c r="DM520" s="51"/>
      <c r="DP520" s="7"/>
      <c r="DQ520" s="7"/>
      <c r="DR520" s="7"/>
      <c r="DS520" s="53"/>
      <c r="DU520" s="37"/>
      <c r="DV520" s="132"/>
      <c r="DW520" s="61"/>
      <c r="DX520" s="134"/>
      <c r="DY520" s="61"/>
      <c r="EA520" s="67"/>
      <c r="EC520" s="61"/>
      <c r="EE520" s="50"/>
      <c r="EF520" s="51"/>
      <c r="EG520" s="52"/>
      <c r="EI520" s="70"/>
      <c r="EJ520" s="51"/>
      <c r="EM520" s="7"/>
      <c r="EN520" s="7"/>
      <c r="EO520" s="7"/>
      <c r="EP520" s="53"/>
      <c r="ER520" s="37"/>
      <c r="ES520" s="132"/>
      <c r="ET520" s="61"/>
      <c r="EU520" s="134"/>
      <c r="EV520" s="61"/>
      <c r="EX520" s="67"/>
      <c r="EZ520" s="61"/>
      <c r="FB520" s="50"/>
      <c r="FC520" s="51"/>
      <c r="FD520" s="52"/>
      <c r="FF520" s="70"/>
      <c r="FG520" s="51"/>
      <c r="FJ520" s="7"/>
      <c r="FK520" s="7"/>
      <c r="FL520" s="7"/>
      <c r="FM520" s="53"/>
      <c r="FO520" s="37"/>
      <c r="FP520" s="132"/>
      <c r="FQ520" s="134"/>
      <c r="FS520" s="67"/>
      <c r="FU520" s="61"/>
      <c r="FY520" s="7"/>
      <c r="FZ520" s="7"/>
      <c r="GA520" s="7"/>
      <c r="GB520" s="53"/>
      <c r="GD520" s="37"/>
      <c r="GF520" s="67"/>
      <c r="GH520" s="61"/>
      <c r="GJ520" s="50"/>
      <c r="GK520" s="51"/>
      <c r="GL520" s="52"/>
      <c r="GN520" s="70"/>
      <c r="GO520" s="51"/>
      <c r="GP520" s="125"/>
      <c r="GQ520" s="51"/>
      <c r="HE520" s="53"/>
    </row>
    <row r="521" spans="1:213" x14ac:dyDescent="0.25">
      <c r="A521" s="6">
        <v>90019611</v>
      </c>
      <c r="B521" s="6" t="s">
        <v>540</v>
      </c>
      <c r="C521" s="7"/>
      <c r="D521" s="7"/>
      <c r="E521" s="7"/>
      <c r="F521" s="53">
        <v>2149110</v>
      </c>
      <c r="H521" s="37"/>
      <c r="I521" s="132"/>
      <c r="J521" s="61"/>
      <c r="K521" s="134"/>
      <c r="L521" s="134"/>
      <c r="M521" s="190"/>
      <c r="O521" s="67"/>
      <c r="Q521" s="61"/>
      <c r="S521" s="50"/>
      <c r="T521" s="51"/>
      <c r="U521" s="52">
        <v>0</v>
      </c>
      <c r="W521" s="50">
        <v>2149110</v>
      </c>
      <c r="X521" s="52">
        <f t="shared" si="262"/>
        <v>179092.5</v>
      </c>
      <c r="Y521" s="51"/>
      <c r="AB521" s="7"/>
      <c r="AC521" s="7"/>
      <c r="AD521" s="7"/>
      <c r="AE521" s="53"/>
      <c r="AG521" s="37"/>
      <c r="AH521" s="132"/>
      <c r="AI521" s="61"/>
      <c r="AJ521" s="134"/>
      <c r="AK521" s="61"/>
      <c r="AM521" s="67"/>
      <c r="AO521" s="61"/>
      <c r="AQ521" s="50"/>
      <c r="AR521" s="51"/>
      <c r="AS521" s="52"/>
      <c r="AU521" s="70"/>
      <c r="AV521" s="51"/>
      <c r="AY521" s="7"/>
      <c r="AZ521" s="7"/>
      <c r="BA521" s="7"/>
      <c r="BB521" s="53"/>
      <c r="BD521" s="37"/>
      <c r="BE521" s="132"/>
      <c r="BF521" s="61"/>
      <c r="BG521" s="134"/>
      <c r="BH521" s="61"/>
      <c r="BJ521" s="67"/>
      <c r="BL521" s="61"/>
      <c r="BN521" s="50"/>
      <c r="BO521" s="51"/>
      <c r="BP521" s="52"/>
      <c r="BR521" s="70"/>
      <c r="BS521" s="51"/>
      <c r="BV521" s="7"/>
      <c r="BW521" s="7"/>
      <c r="BX521" s="7"/>
      <c r="BY521" s="53"/>
      <c r="CA521" s="37"/>
      <c r="CB521" s="132"/>
      <c r="CC521" s="61"/>
      <c r="CD521" s="134"/>
      <c r="CE521" s="61"/>
      <c r="CG521" s="67"/>
      <c r="CI521" s="61"/>
      <c r="CK521" s="50"/>
      <c r="CL521" s="51"/>
      <c r="CM521" s="52"/>
      <c r="CO521" s="70"/>
      <c r="CP521" s="51"/>
      <c r="CS521" s="7"/>
      <c r="CT521" s="7"/>
      <c r="CU521" s="7"/>
      <c r="CV521" s="53"/>
      <c r="CX521" s="37"/>
      <c r="CY521" s="132"/>
      <c r="CZ521" s="61"/>
      <c r="DA521" s="134"/>
      <c r="DB521" s="61"/>
      <c r="DD521" s="67"/>
      <c r="DF521" s="61"/>
      <c r="DH521" s="50"/>
      <c r="DI521" s="51"/>
      <c r="DJ521" s="52"/>
      <c r="DL521" s="70"/>
      <c r="DM521" s="51"/>
      <c r="DP521" s="7"/>
      <c r="DQ521" s="7"/>
      <c r="DR521" s="7"/>
      <c r="DS521" s="53"/>
      <c r="DU521" s="37"/>
      <c r="DV521" s="132"/>
      <c r="DW521" s="61"/>
      <c r="DX521" s="134"/>
      <c r="DY521" s="61"/>
      <c r="EA521" s="67"/>
      <c r="EC521" s="61"/>
      <c r="EE521" s="50"/>
      <c r="EF521" s="51"/>
      <c r="EG521" s="52"/>
      <c r="EI521" s="70"/>
      <c r="EJ521" s="51"/>
      <c r="EM521" s="7"/>
      <c r="EN521" s="7"/>
      <c r="EO521" s="7"/>
      <c r="EP521" s="53"/>
      <c r="ER521" s="37"/>
      <c r="ES521" s="132"/>
      <c r="ET521" s="61"/>
      <c r="EU521" s="134"/>
      <c r="EV521" s="61"/>
      <c r="EX521" s="67"/>
      <c r="EZ521" s="61"/>
      <c r="FB521" s="50"/>
      <c r="FC521" s="51"/>
      <c r="FD521" s="52"/>
      <c r="FF521" s="70"/>
      <c r="FG521" s="51"/>
      <c r="FJ521" s="7"/>
      <c r="FK521" s="7"/>
      <c r="FL521" s="7"/>
      <c r="FM521" s="53"/>
      <c r="FO521" s="37"/>
      <c r="FP521" s="132"/>
      <c r="FQ521" s="134"/>
      <c r="FS521" s="67"/>
      <c r="FU521" s="61"/>
      <c r="FY521" s="7"/>
      <c r="FZ521" s="7"/>
      <c r="GA521" s="7"/>
      <c r="GB521" s="53"/>
      <c r="GD521" s="37"/>
      <c r="GF521" s="67"/>
      <c r="GH521" s="61"/>
      <c r="GJ521" s="50"/>
      <c r="GK521" s="51"/>
      <c r="GL521" s="52"/>
      <c r="GN521" s="70"/>
      <c r="GO521" s="51"/>
      <c r="GP521" s="125"/>
      <c r="GQ521" s="51"/>
      <c r="HE521" s="53"/>
    </row>
    <row r="522" spans="1:213" x14ac:dyDescent="0.25">
      <c r="A522" s="6">
        <v>90037861</v>
      </c>
      <c r="B522" s="6" t="s">
        <v>833</v>
      </c>
      <c r="C522" s="7"/>
      <c r="D522" s="7"/>
      <c r="E522" s="7"/>
      <c r="F522" s="53">
        <v>0</v>
      </c>
      <c r="H522" s="37"/>
      <c r="I522" s="132"/>
      <c r="J522" s="61"/>
      <c r="K522" s="134"/>
      <c r="L522" s="134"/>
      <c r="M522" s="190"/>
      <c r="O522" s="67"/>
      <c r="Q522" s="61"/>
      <c r="S522" s="50"/>
      <c r="T522" s="51"/>
      <c r="U522" s="52">
        <v>1095760.7631503041</v>
      </c>
      <c r="W522" s="50">
        <v>1095760.7631503041</v>
      </c>
      <c r="X522" s="52">
        <f t="shared" si="262"/>
        <v>91313.396929192008</v>
      </c>
      <c r="Y522" s="51"/>
      <c r="AB522" s="7"/>
      <c r="AC522" s="7"/>
      <c r="AD522" s="7"/>
      <c r="AE522" s="53"/>
      <c r="AG522" s="37"/>
      <c r="AH522" s="132"/>
      <c r="AI522" s="61"/>
      <c r="AJ522" s="134"/>
      <c r="AK522" s="61"/>
      <c r="AM522" s="67"/>
      <c r="AO522" s="61"/>
      <c r="AQ522" s="50"/>
      <c r="AR522" s="51"/>
      <c r="AS522" s="52"/>
      <c r="AU522" s="70"/>
      <c r="AV522" s="51"/>
      <c r="AY522" s="7"/>
      <c r="AZ522" s="7"/>
      <c r="BA522" s="7"/>
      <c r="BB522" s="53"/>
      <c r="BD522" s="37"/>
      <c r="BE522" s="132"/>
      <c r="BF522" s="61"/>
      <c r="BG522" s="134"/>
      <c r="BH522" s="61"/>
      <c r="BJ522" s="67"/>
      <c r="BL522" s="61"/>
      <c r="BN522" s="50"/>
      <c r="BO522" s="51"/>
      <c r="BP522" s="52"/>
      <c r="BR522" s="70"/>
      <c r="BS522" s="51"/>
      <c r="BV522" s="7"/>
      <c r="BW522" s="7"/>
      <c r="BX522" s="7"/>
      <c r="BY522" s="53"/>
      <c r="CA522" s="37"/>
      <c r="CB522" s="132"/>
      <c r="CC522" s="61"/>
      <c r="CD522" s="134"/>
      <c r="CE522" s="61"/>
      <c r="CG522" s="67"/>
      <c r="CI522" s="61"/>
      <c r="CK522" s="50"/>
      <c r="CL522" s="51"/>
      <c r="CM522" s="52"/>
      <c r="CO522" s="70"/>
      <c r="CP522" s="51"/>
      <c r="CS522" s="7"/>
      <c r="CT522" s="7"/>
      <c r="CU522" s="7"/>
      <c r="CV522" s="53"/>
      <c r="CX522" s="37"/>
      <c r="CY522" s="132"/>
      <c r="CZ522" s="61"/>
      <c r="DA522" s="134"/>
      <c r="DB522" s="61"/>
      <c r="DD522" s="67"/>
      <c r="DF522" s="61"/>
      <c r="DH522" s="50"/>
      <c r="DI522" s="51"/>
      <c r="DJ522" s="52"/>
      <c r="DL522" s="70"/>
      <c r="DM522" s="51"/>
      <c r="DP522" s="7"/>
      <c r="DQ522" s="7"/>
      <c r="DR522" s="7"/>
      <c r="DS522" s="53"/>
      <c r="DU522" s="37"/>
      <c r="DV522" s="132"/>
      <c r="DW522" s="61"/>
      <c r="DX522" s="134"/>
      <c r="DY522" s="61"/>
      <c r="EA522" s="67"/>
      <c r="EC522" s="61"/>
      <c r="EE522" s="50"/>
      <c r="EF522" s="51"/>
      <c r="EG522" s="52"/>
      <c r="EI522" s="70"/>
      <c r="EJ522" s="51"/>
      <c r="EM522" s="7"/>
      <c r="EN522" s="7"/>
      <c r="EO522" s="7"/>
      <c r="EP522" s="53"/>
      <c r="ER522" s="37"/>
      <c r="ES522" s="132"/>
      <c r="ET522" s="61"/>
      <c r="EU522" s="134"/>
      <c r="EV522" s="61"/>
      <c r="EX522" s="67"/>
      <c r="EZ522" s="61"/>
      <c r="FB522" s="50"/>
      <c r="FC522" s="51"/>
      <c r="FD522" s="52"/>
      <c r="FF522" s="70"/>
      <c r="FG522" s="51"/>
      <c r="FJ522" s="7"/>
      <c r="FK522" s="7"/>
      <c r="FL522" s="7"/>
      <c r="FM522" s="53"/>
      <c r="FO522" s="37"/>
      <c r="FP522" s="132"/>
      <c r="FQ522" s="134"/>
      <c r="FS522" s="67"/>
      <c r="FU522" s="61"/>
      <c r="FY522" s="7"/>
      <c r="FZ522" s="7"/>
      <c r="GA522" s="7"/>
      <c r="GB522" s="53"/>
      <c r="GD522" s="37"/>
      <c r="GF522" s="67"/>
      <c r="GH522" s="61"/>
      <c r="GJ522" s="50"/>
      <c r="GK522" s="51"/>
      <c r="GL522" s="52"/>
      <c r="GN522" s="70"/>
      <c r="GO522" s="51"/>
      <c r="GP522" s="125"/>
      <c r="GQ522" s="51"/>
      <c r="HE522" s="53"/>
    </row>
    <row r="523" spans="1:213" x14ac:dyDescent="0.25">
      <c r="A523" s="6">
        <v>90024841</v>
      </c>
      <c r="B523" s="6" t="s">
        <v>541</v>
      </c>
      <c r="C523" s="7"/>
      <c r="D523" s="7"/>
      <c r="E523" s="7"/>
      <c r="F523" s="53">
        <v>600527</v>
      </c>
      <c r="H523" s="37"/>
      <c r="I523" s="132"/>
      <c r="J523" s="61"/>
      <c r="K523" s="134"/>
      <c r="L523" s="134"/>
      <c r="M523" s="190"/>
      <c r="O523" s="67"/>
      <c r="Q523" s="61"/>
      <c r="S523" s="50"/>
      <c r="T523" s="51"/>
      <c r="U523" s="52">
        <v>0</v>
      </c>
      <c r="W523" s="50">
        <v>600527</v>
      </c>
      <c r="X523" s="52">
        <f t="shared" si="262"/>
        <v>50043.916666666664</v>
      </c>
      <c r="Y523" s="51"/>
      <c r="AB523" s="7"/>
      <c r="AC523" s="7"/>
      <c r="AD523" s="7"/>
      <c r="AE523" s="53"/>
      <c r="AG523" s="37"/>
      <c r="AH523" s="132"/>
      <c r="AI523" s="61"/>
      <c r="AJ523" s="134"/>
      <c r="AK523" s="61"/>
      <c r="AM523" s="67"/>
      <c r="AO523" s="61"/>
      <c r="AQ523" s="50"/>
      <c r="AR523" s="51"/>
      <c r="AS523" s="52"/>
      <c r="AU523" s="70"/>
      <c r="AV523" s="51"/>
      <c r="AY523" s="7"/>
      <c r="AZ523" s="7"/>
      <c r="BA523" s="7"/>
      <c r="BB523" s="53"/>
      <c r="BD523" s="37"/>
      <c r="BE523" s="132"/>
      <c r="BF523" s="61"/>
      <c r="BG523" s="134"/>
      <c r="BH523" s="61"/>
      <c r="BJ523" s="67"/>
      <c r="BL523" s="61"/>
      <c r="BN523" s="50"/>
      <c r="BO523" s="51"/>
      <c r="BP523" s="52"/>
      <c r="BR523" s="70"/>
      <c r="BS523" s="51"/>
      <c r="BV523" s="7"/>
      <c r="BW523" s="7"/>
      <c r="BX523" s="7"/>
      <c r="BY523" s="53"/>
      <c r="CA523" s="37"/>
      <c r="CB523" s="132"/>
      <c r="CC523" s="61"/>
      <c r="CD523" s="134"/>
      <c r="CE523" s="61"/>
      <c r="CG523" s="67"/>
      <c r="CI523" s="61"/>
      <c r="CK523" s="50"/>
      <c r="CL523" s="51"/>
      <c r="CM523" s="52"/>
      <c r="CO523" s="70"/>
      <c r="CP523" s="51"/>
      <c r="CS523" s="7"/>
      <c r="CT523" s="7"/>
      <c r="CU523" s="7"/>
      <c r="CV523" s="53"/>
      <c r="CX523" s="37"/>
      <c r="CY523" s="132"/>
      <c r="CZ523" s="61"/>
      <c r="DA523" s="134"/>
      <c r="DB523" s="61"/>
      <c r="DD523" s="67"/>
      <c r="DF523" s="61"/>
      <c r="DH523" s="50"/>
      <c r="DI523" s="51"/>
      <c r="DJ523" s="52"/>
      <c r="DL523" s="70"/>
      <c r="DM523" s="51"/>
      <c r="DP523" s="7"/>
      <c r="DQ523" s="7"/>
      <c r="DR523" s="7"/>
      <c r="DS523" s="53"/>
      <c r="DU523" s="37"/>
      <c r="DV523" s="132"/>
      <c r="DW523" s="61"/>
      <c r="DX523" s="134"/>
      <c r="DY523" s="61"/>
      <c r="EA523" s="67"/>
      <c r="EC523" s="61"/>
      <c r="EE523" s="50"/>
      <c r="EF523" s="51"/>
      <c r="EG523" s="52"/>
      <c r="EI523" s="70"/>
      <c r="EJ523" s="51"/>
      <c r="EM523" s="7"/>
      <c r="EN523" s="7"/>
      <c r="EO523" s="7"/>
      <c r="EP523" s="53"/>
      <c r="ER523" s="37"/>
      <c r="ES523" s="132"/>
      <c r="ET523" s="61"/>
      <c r="EU523" s="134"/>
      <c r="EV523" s="61"/>
      <c r="EX523" s="67"/>
      <c r="EZ523" s="61"/>
      <c r="FB523" s="50"/>
      <c r="FC523" s="51"/>
      <c r="FD523" s="52"/>
      <c r="FF523" s="70"/>
      <c r="FG523" s="51"/>
      <c r="FJ523" s="7"/>
      <c r="FK523" s="7"/>
      <c r="FL523" s="7"/>
      <c r="FM523" s="53"/>
      <c r="FO523" s="37"/>
      <c r="FP523" s="132"/>
      <c r="FQ523" s="134"/>
      <c r="FS523" s="67"/>
      <c r="FU523" s="61"/>
      <c r="FY523" s="7"/>
      <c r="FZ523" s="7"/>
      <c r="GA523" s="7"/>
      <c r="GB523" s="53"/>
      <c r="GD523" s="37"/>
      <c r="GF523" s="67"/>
      <c r="GH523" s="61"/>
      <c r="GJ523" s="50"/>
      <c r="GK523" s="51"/>
      <c r="GL523" s="52"/>
      <c r="GN523" s="70"/>
      <c r="GO523" s="51"/>
      <c r="GP523" s="125"/>
      <c r="GQ523" s="51"/>
      <c r="HE523" s="53"/>
    </row>
    <row r="524" spans="1:213" x14ac:dyDescent="0.25">
      <c r="A524" s="6">
        <v>90004951</v>
      </c>
      <c r="B524" s="6" t="s">
        <v>542</v>
      </c>
      <c r="C524" s="7"/>
      <c r="D524" s="7"/>
      <c r="E524" s="7"/>
      <c r="F524" s="53">
        <v>813877</v>
      </c>
      <c r="H524" s="37"/>
      <c r="I524" s="132"/>
      <c r="J524" s="61"/>
      <c r="K524" s="134"/>
      <c r="L524" s="134"/>
      <c r="M524" s="190"/>
      <c r="O524" s="67"/>
      <c r="Q524" s="61"/>
      <c r="S524" s="50"/>
      <c r="T524" s="51"/>
      <c r="U524" s="52">
        <v>1696966.3954564359</v>
      </c>
      <c r="W524" s="50">
        <v>2510843.3954564361</v>
      </c>
      <c r="X524" s="52">
        <f t="shared" si="262"/>
        <v>209236.94962136968</v>
      </c>
      <c r="Y524" s="51"/>
      <c r="AB524" s="7"/>
      <c r="AC524" s="7"/>
      <c r="AD524" s="7"/>
      <c r="AE524" s="53"/>
      <c r="AG524" s="37"/>
      <c r="AH524" s="132"/>
      <c r="AI524" s="61"/>
      <c r="AJ524" s="134"/>
      <c r="AK524" s="61"/>
      <c r="AM524" s="67"/>
      <c r="AO524" s="61"/>
      <c r="AQ524" s="50"/>
      <c r="AR524" s="51"/>
      <c r="AS524" s="52"/>
      <c r="AU524" s="70"/>
      <c r="AV524" s="51"/>
      <c r="AY524" s="7"/>
      <c r="AZ524" s="7"/>
      <c r="BA524" s="7"/>
      <c r="BB524" s="53"/>
      <c r="BD524" s="37"/>
      <c r="BE524" s="132"/>
      <c r="BF524" s="61"/>
      <c r="BG524" s="134"/>
      <c r="BH524" s="61"/>
      <c r="BJ524" s="67"/>
      <c r="BL524" s="61"/>
      <c r="BN524" s="50"/>
      <c r="BO524" s="51"/>
      <c r="BP524" s="52"/>
      <c r="BR524" s="70"/>
      <c r="BS524" s="51"/>
      <c r="BV524" s="7"/>
      <c r="BW524" s="7"/>
      <c r="BX524" s="7"/>
      <c r="BY524" s="53"/>
      <c r="CA524" s="37"/>
      <c r="CB524" s="132"/>
      <c r="CC524" s="61"/>
      <c r="CD524" s="134"/>
      <c r="CE524" s="61"/>
      <c r="CG524" s="67"/>
      <c r="CI524" s="61"/>
      <c r="CK524" s="50"/>
      <c r="CL524" s="51"/>
      <c r="CM524" s="52"/>
      <c r="CO524" s="70"/>
      <c r="CP524" s="51"/>
      <c r="CS524" s="7"/>
      <c r="CT524" s="7"/>
      <c r="CU524" s="7"/>
      <c r="CV524" s="53"/>
      <c r="CX524" s="37"/>
      <c r="CY524" s="132"/>
      <c r="CZ524" s="61"/>
      <c r="DA524" s="134"/>
      <c r="DB524" s="61"/>
      <c r="DD524" s="67"/>
      <c r="DF524" s="61"/>
      <c r="DH524" s="50"/>
      <c r="DI524" s="51"/>
      <c r="DJ524" s="52"/>
      <c r="DL524" s="70"/>
      <c r="DM524" s="51"/>
      <c r="DP524" s="7"/>
      <c r="DQ524" s="7"/>
      <c r="DR524" s="7"/>
      <c r="DS524" s="53"/>
      <c r="DU524" s="37"/>
      <c r="DV524" s="132"/>
      <c r="DW524" s="61"/>
      <c r="DX524" s="134"/>
      <c r="DY524" s="61"/>
      <c r="EA524" s="67"/>
      <c r="EC524" s="61"/>
      <c r="EE524" s="50"/>
      <c r="EF524" s="51"/>
      <c r="EG524" s="52"/>
      <c r="EI524" s="70"/>
      <c r="EJ524" s="51"/>
      <c r="EM524" s="7"/>
      <c r="EN524" s="7"/>
      <c r="EO524" s="7"/>
      <c r="EP524" s="53"/>
      <c r="ER524" s="37"/>
      <c r="ES524" s="132"/>
      <c r="ET524" s="61"/>
      <c r="EU524" s="134"/>
      <c r="EV524" s="61"/>
      <c r="EX524" s="67"/>
      <c r="EZ524" s="61"/>
      <c r="FB524" s="50"/>
      <c r="FC524" s="51"/>
      <c r="FD524" s="52"/>
      <c r="FF524" s="70"/>
      <c r="FG524" s="51"/>
      <c r="FJ524" s="7"/>
      <c r="FK524" s="7"/>
      <c r="FL524" s="7"/>
      <c r="FM524" s="53"/>
      <c r="FO524" s="37"/>
      <c r="FP524" s="132"/>
      <c r="FQ524" s="134"/>
      <c r="FS524" s="67"/>
      <c r="FU524" s="61"/>
      <c r="FY524" s="7"/>
      <c r="FZ524" s="7"/>
      <c r="GA524" s="7"/>
      <c r="GB524" s="53"/>
      <c r="GD524" s="37"/>
      <c r="GF524" s="67"/>
      <c r="GH524" s="61"/>
      <c r="GJ524" s="50"/>
      <c r="GK524" s="51"/>
      <c r="GL524" s="52"/>
      <c r="GN524" s="70"/>
      <c r="GO524" s="51"/>
      <c r="GP524" s="125"/>
      <c r="GQ524" s="51"/>
      <c r="HE524" s="53"/>
    </row>
    <row r="525" spans="1:213" x14ac:dyDescent="0.25">
      <c r="A525" s="6">
        <v>90051121</v>
      </c>
      <c r="B525" s="6" t="s">
        <v>543</v>
      </c>
      <c r="C525" s="7"/>
      <c r="D525" s="7"/>
      <c r="E525" s="7"/>
      <c r="F525" s="53">
        <v>189281</v>
      </c>
      <c r="H525" s="37"/>
      <c r="I525" s="132"/>
      <c r="J525" s="61"/>
      <c r="K525" s="134"/>
      <c r="L525" s="134"/>
      <c r="M525" s="190"/>
      <c r="O525" s="67"/>
      <c r="Q525" s="61"/>
      <c r="S525" s="50"/>
      <c r="T525" s="51"/>
      <c r="U525" s="52">
        <v>0</v>
      </c>
      <c r="W525" s="50">
        <v>189281</v>
      </c>
      <c r="X525" s="52">
        <f t="shared" si="262"/>
        <v>15773.416666666666</v>
      </c>
      <c r="Y525" s="51"/>
      <c r="AB525" s="7"/>
      <c r="AC525" s="7"/>
      <c r="AD525" s="7"/>
      <c r="AE525" s="53"/>
      <c r="AG525" s="37"/>
      <c r="AH525" s="132"/>
      <c r="AI525" s="61"/>
      <c r="AJ525" s="134"/>
      <c r="AK525" s="61"/>
      <c r="AM525" s="67"/>
      <c r="AO525" s="61"/>
      <c r="AQ525" s="50"/>
      <c r="AR525" s="51"/>
      <c r="AS525" s="52"/>
      <c r="AU525" s="70"/>
      <c r="AV525" s="51"/>
      <c r="AY525" s="7"/>
      <c r="AZ525" s="7"/>
      <c r="BA525" s="7"/>
      <c r="BB525" s="53"/>
      <c r="BD525" s="37"/>
      <c r="BE525" s="132"/>
      <c r="BF525" s="61"/>
      <c r="BG525" s="134"/>
      <c r="BH525" s="61"/>
      <c r="BJ525" s="67"/>
      <c r="BL525" s="61"/>
      <c r="BN525" s="50"/>
      <c r="BO525" s="51"/>
      <c r="BP525" s="52"/>
      <c r="BR525" s="70"/>
      <c r="BS525" s="51"/>
      <c r="BV525" s="7"/>
      <c r="BW525" s="7"/>
      <c r="BX525" s="7"/>
      <c r="BY525" s="53"/>
      <c r="CA525" s="37"/>
      <c r="CB525" s="132"/>
      <c r="CC525" s="61"/>
      <c r="CD525" s="134"/>
      <c r="CE525" s="61"/>
      <c r="CG525" s="67"/>
      <c r="CI525" s="61"/>
      <c r="CK525" s="50"/>
      <c r="CL525" s="51"/>
      <c r="CM525" s="52"/>
      <c r="CO525" s="70"/>
      <c r="CP525" s="51"/>
      <c r="CS525" s="7"/>
      <c r="CT525" s="7"/>
      <c r="CU525" s="7"/>
      <c r="CV525" s="53"/>
      <c r="CX525" s="37"/>
      <c r="CY525" s="132"/>
      <c r="CZ525" s="61"/>
      <c r="DA525" s="134"/>
      <c r="DB525" s="61"/>
      <c r="DD525" s="67"/>
      <c r="DF525" s="61"/>
      <c r="DH525" s="50"/>
      <c r="DI525" s="51"/>
      <c r="DJ525" s="52"/>
      <c r="DL525" s="70"/>
      <c r="DM525" s="51"/>
      <c r="DP525" s="7"/>
      <c r="DQ525" s="7"/>
      <c r="DR525" s="7"/>
      <c r="DS525" s="53"/>
      <c r="DU525" s="37"/>
      <c r="DV525" s="132"/>
      <c r="DW525" s="61"/>
      <c r="DX525" s="134"/>
      <c r="DY525" s="61"/>
      <c r="EA525" s="67"/>
      <c r="EC525" s="61"/>
      <c r="EE525" s="50"/>
      <c r="EF525" s="51"/>
      <c r="EG525" s="52"/>
      <c r="EI525" s="70"/>
      <c r="EJ525" s="51"/>
      <c r="EM525" s="7"/>
      <c r="EN525" s="7"/>
      <c r="EO525" s="7"/>
      <c r="EP525" s="53"/>
      <c r="ER525" s="37"/>
      <c r="ES525" s="132"/>
      <c r="ET525" s="61"/>
      <c r="EU525" s="134"/>
      <c r="EV525" s="61"/>
      <c r="EX525" s="67"/>
      <c r="EZ525" s="61"/>
      <c r="FB525" s="50"/>
      <c r="FC525" s="51"/>
      <c r="FD525" s="52"/>
      <c r="FF525" s="70"/>
      <c r="FG525" s="51"/>
      <c r="FJ525" s="7"/>
      <c r="FK525" s="7"/>
      <c r="FL525" s="7"/>
      <c r="FM525" s="53"/>
      <c r="FO525" s="37"/>
      <c r="FP525" s="132"/>
      <c r="FQ525" s="134"/>
      <c r="FS525" s="67"/>
      <c r="FU525" s="61"/>
      <c r="FY525" s="7"/>
      <c r="FZ525" s="7"/>
      <c r="GA525" s="7"/>
      <c r="GB525" s="53"/>
      <c r="GD525" s="37"/>
      <c r="GF525" s="67"/>
      <c r="GH525" s="61"/>
      <c r="GJ525" s="50"/>
      <c r="GK525" s="51"/>
      <c r="GL525" s="52"/>
      <c r="GN525" s="70"/>
      <c r="GO525" s="51"/>
      <c r="GP525" s="125"/>
      <c r="GQ525" s="51"/>
      <c r="HE525" s="53"/>
    </row>
    <row r="526" spans="1:213" x14ac:dyDescent="0.25">
      <c r="A526" s="6">
        <v>90004041</v>
      </c>
      <c r="B526" s="6" t="s">
        <v>544</v>
      </c>
      <c r="C526" s="7"/>
      <c r="D526" s="7"/>
      <c r="E526" s="7"/>
      <c r="F526" s="53">
        <v>3890737</v>
      </c>
      <c r="H526" s="37"/>
      <c r="I526" s="132"/>
      <c r="J526" s="61"/>
      <c r="K526" s="134"/>
      <c r="L526" s="134"/>
      <c r="M526" s="190"/>
      <c r="O526" s="67"/>
      <c r="Q526" s="61"/>
      <c r="S526" s="50"/>
      <c r="T526" s="51"/>
      <c r="U526" s="52">
        <v>6311262.8421254167</v>
      </c>
      <c r="W526" s="50">
        <v>10201999.842125416</v>
      </c>
      <c r="X526" s="52">
        <f t="shared" si="262"/>
        <v>850166.65351045132</v>
      </c>
      <c r="Y526" s="51"/>
      <c r="AB526" s="7"/>
      <c r="AC526" s="7"/>
      <c r="AD526" s="7"/>
      <c r="AE526" s="53"/>
      <c r="AG526" s="37"/>
      <c r="AH526" s="132"/>
      <c r="AI526" s="61"/>
      <c r="AJ526" s="134"/>
      <c r="AK526" s="61"/>
      <c r="AM526" s="67"/>
      <c r="AO526" s="61"/>
      <c r="AQ526" s="50"/>
      <c r="AR526" s="51"/>
      <c r="AS526" s="52"/>
      <c r="AU526" s="70"/>
      <c r="AV526" s="51"/>
      <c r="AY526" s="7"/>
      <c r="AZ526" s="7"/>
      <c r="BA526" s="7"/>
      <c r="BB526" s="53"/>
      <c r="BD526" s="37"/>
      <c r="BE526" s="132"/>
      <c r="BF526" s="61"/>
      <c r="BG526" s="134"/>
      <c r="BH526" s="61"/>
      <c r="BJ526" s="67"/>
      <c r="BL526" s="61"/>
      <c r="BN526" s="50"/>
      <c r="BO526" s="51"/>
      <c r="BP526" s="52"/>
      <c r="BR526" s="70"/>
      <c r="BS526" s="51"/>
      <c r="BV526" s="7"/>
      <c r="BW526" s="7"/>
      <c r="BX526" s="7"/>
      <c r="BY526" s="53"/>
      <c r="CA526" s="37"/>
      <c r="CB526" s="132"/>
      <c r="CC526" s="61"/>
      <c r="CD526" s="134"/>
      <c r="CE526" s="61"/>
      <c r="CG526" s="67"/>
      <c r="CI526" s="61"/>
      <c r="CK526" s="50"/>
      <c r="CL526" s="51"/>
      <c r="CM526" s="52"/>
      <c r="CO526" s="70"/>
      <c r="CP526" s="51"/>
      <c r="CS526" s="7"/>
      <c r="CT526" s="7"/>
      <c r="CU526" s="7"/>
      <c r="CV526" s="53"/>
      <c r="CX526" s="37"/>
      <c r="CY526" s="132"/>
      <c r="CZ526" s="61"/>
      <c r="DA526" s="134"/>
      <c r="DB526" s="61"/>
      <c r="DD526" s="67"/>
      <c r="DF526" s="61"/>
      <c r="DH526" s="50"/>
      <c r="DI526" s="51"/>
      <c r="DJ526" s="52"/>
      <c r="DL526" s="70"/>
      <c r="DM526" s="51"/>
      <c r="DP526" s="7"/>
      <c r="DQ526" s="7"/>
      <c r="DR526" s="7"/>
      <c r="DS526" s="53"/>
      <c r="DU526" s="37"/>
      <c r="DV526" s="132"/>
      <c r="DW526" s="61"/>
      <c r="DX526" s="134"/>
      <c r="DY526" s="61"/>
      <c r="EA526" s="67"/>
      <c r="EC526" s="61"/>
      <c r="EE526" s="50"/>
      <c r="EF526" s="51"/>
      <c r="EG526" s="52"/>
      <c r="EI526" s="70"/>
      <c r="EJ526" s="51"/>
      <c r="EM526" s="7"/>
      <c r="EN526" s="7"/>
      <c r="EO526" s="7"/>
      <c r="EP526" s="53"/>
      <c r="ER526" s="37"/>
      <c r="ES526" s="132"/>
      <c r="ET526" s="61"/>
      <c r="EU526" s="134"/>
      <c r="EV526" s="61"/>
      <c r="EX526" s="67"/>
      <c r="EZ526" s="61"/>
      <c r="FB526" s="50"/>
      <c r="FC526" s="51"/>
      <c r="FD526" s="52"/>
      <c r="FF526" s="70"/>
      <c r="FG526" s="51"/>
      <c r="FJ526" s="7"/>
      <c r="FK526" s="7"/>
      <c r="FL526" s="7"/>
      <c r="FM526" s="53"/>
      <c r="FO526" s="37"/>
      <c r="FP526" s="132"/>
      <c r="FQ526" s="134"/>
      <c r="FS526" s="67"/>
      <c r="FU526" s="61"/>
      <c r="FY526" s="7"/>
      <c r="FZ526" s="7"/>
      <c r="GA526" s="7"/>
      <c r="GB526" s="53"/>
      <c r="GD526" s="37"/>
      <c r="GF526" s="67"/>
      <c r="GH526" s="61"/>
      <c r="GJ526" s="50"/>
      <c r="GK526" s="51"/>
      <c r="GL526" s="52"/>
      <c r="GN526" s="70"/>
      <c r="GO526" s="51"/>
      <c r="GP526" s="125"/>
      <c r="GQ526" s="51"/>
      <c r="HE526" s="53"/>
    </row>
    <row r="527" spans="1:213" x14ac:dyDescent="0.25">
      <c r="A527" s="6">
        <v>90082261</v>
      </c>
      <c r="B527" s="6" t="s">
        <v>545</v>
      </c>
      <c r="C527" s="7"/>
      <c r="D527" s="7"/>
      <c r="E527" s="7"/>
      <c r="F527" s="53">
        <v>1056036</v>
      </c>
      <c r="H527" s="37"/>
      <c r="I527" s="132"/>
      <c r="J527" s="61"/>
      <c r="K527" s="134"/>
      <c r="L527" s="134"/>
      <c r="M527" s="190"/>
      <c r="O527" s="67"/>
      <c r="Q527" s="61"/>
      <c r="S527" s="50"/>
      <c r="T527" s="51"/>
      <c r="U527" s="52">
        <v>0</v>
      </c>
      <c r="W527" s="50">
        <v>1056036</v>
      </c>
      <c r="X527" s="52">
        <f t="shared" si="262"/>
        <v>88003</v>
      </c>
      <c r="Y527" s="51"/>
      <c r="AB527" s="7"/>
      <c r="AC527" s="7"/>
      <c r="AD527" s="7"/>
      <c r="AE527" s="53"/>
      <c r="AG527" s="37"/>
      <c r="AH527" s="132"/>
      <c r="AI527" s="61"/>
      <c r="AJ527" s="134"/>
      <c r="AK527" s="61"/>
      <c r="AM527" s="67"/>
      <c r="AO527" s="61"/>
      <c r="AQ527" s="50"/>
      <c r="AR527" s="51"/>
      <c r="AS527" s="52"/>
      <c r="AU527" s="70"/>
      <c r="AV527" s="51"/>
      <c r="AY527" s="7"/>
      <c r="AZ527" s="7"/>
      <c r="BA527" s="7"/>
      <c r="BB527" s="53"/>
      <c r="BD527" s="37"/>
      <c r="BE527" s="132"/>
      <c r="BF527" s="61"/>
      <c r="BG527" s="134"/>
      <c r="BH527" s="61"/>
      <c r="BJ527" s="67"/>
      <c r="BL527" s="61"/>
      <c r="BN527" s="50"/>
      <c r="BO527" s="51"/>
      <c r="BP527" s="52"/>
      <c r="BR527" s="70"/>
      <c r="BS527" s="51"/>
      <c r="BV527" s="7"/>
      <c r="BW527" s="7"/>
      <c r="BX527" s="7"/>
      <c r="BY527" s="53"/>
      <c r="CA527" s="37"/>
      <c r="CB527" s="132"/>
      <c r="CC527" s="61"/>
      <c r="CD527" s="134"/>
      <c r="CE527" s="61"/>
      <c r="CG527" s="67"/>
      <c r="CI527" s="61"/>
      <c r="CK527" s="50"/>
      <c r="CL527" s="51"/>
      <c r="CM527" s="52"/>
      <c r="CO527" s="70"/>
      <c r="CP527" s="51"/>
      <c r="CS527" s="7"/>
      <c r="CT527" s="7"/>
      <c r="CU527" s="7"/>
      <c r="CV527" s="53"/>
      <c r="CX527" s="37"/>
      <c r="CY527" s="132"/>
      <c r="CZ527" s="61"/>
      <c r="DA527" s="134"/>
      <c r="DB527" s="61"/>
      <c r="DD527" s="67"/>
      <c r="DF527" s="61"/>
      <c r="DH527" s="50"/>
      <c r="DI527" s="51"/>
      <c r="DJ527" s="52"/>
      <c r="DL527" s="70"/>
      <c r="DM527" s="51"/>
      <c r="DP527" s="7"/>
      <c r="DQ527" s="7"/>
      <c r="DR527" s="7"/>
      <c r="DS527" s="53"/>
      <c r="DU527" s="37"/>
      <c r="DV527" s="132"/>
      <c r="DW527" s="61"/>
      <c r="DX527" s="134"/>
      <c r="DY527" s="61"/>
      <c r="EA527" s="67"/>
      <c r="EC527" s="61"/>
      <c r="EE527" s="50"/>
      <c r="EF527" s="51"/>
      <c r="EG527" s="52"/>
      <c r="EI527" s="70"/>
      <c r="EJ527" s="51"/>
      <c r="EM527" s="7"/>
      <c r="EN527" s="7"/>
      <c r="EO527" s="7"/>
      <c r="EP527" s="53"/>
      <c r="ER527" s="37"/>
      <c r="ES527" s="132"/>
      <c r="ET527" s="61"/>
      <c r="EU527" s="134"/>
      <c r="EV527" s="61"/>
      <c r="EX527" s="67"/>
      <c r="EZ527" s="61"/>
      <c r="FB527" s="50"/>
      <c r="FC527" s="51"/>
      <c r="FD527" s="52"/>
      <c r="FF527" s="70"/>
      <c r="FG527" s="51"/>
      <c r="FJ527" s="7"/>
      <c r="FK527" s="7"/>
      <c r="FL527" s="7"/>
      <c r="FM527" s="53"/>
      <c r="FO527" s="37"/>
      <c r="FP527" s="132"/>
      <c r="FQ527" s="134"/>
      <c r="FS527" s="67"/>
      <c r="FU527" s="61"/>
      <c r="FY527" s="7"/>
      <c r="FZ527" s="7"/>
      <c r="GA527" s="7"/>
      <c r="GB527" s="53"/>
      <c r="GD527" s="37"/>
      <c r="GF527" s="67"/>
      <c r="GH527" s="61"/>
      <c r="GJ527" s="50"/>
      <c r="GK527" s="51"/>
      <c r="GL527" s="52"/>
      <c r="GN527" s="70"/>
      <c r="GO527" s="51"/>
      <c r="GP527" s="125"/>
      <c r="GQ527" s="51"/>
      <c r="HE527" s="53"/>
    </row>
    <row r="528" spans="1:213" x14ac:dyDescent="0.25">
      <c r="A528" s="6">
        <v>90051281</v>
      </c>
      <c r="B528" s="6" t="s">
        <v>546</v>
      </c>
      <c r="C528" s="7"/>
      <c r="D528" s="7"/>
      <c r="E528" s="7"/>
      <c r="F528" s="53">
        <v>89975</v>
      </c>
      <c r="H528" s="37"/>
      <c r="I528" s="132"/>
      <c r="J528" s="61"/>
      <c r="K528" s="134"/>
      <c r="L528" s="134"/>
      <c r="M528" s="190"/>
      <c r="O528" s="67"/>
      <c r="Q528" s="61"/>
      <c r="S528" s="50"/>
      <c r="T528" s="51"/>
      <c r="U528" s="52">
        <v>0</v>
      </c>
      <c r="W528" s="50">
        <v>89975</v>
      </c>
      <c r="X528" s="52">
        <f t="shared" ref="X528:X591" si="263">W528/12</f>
        <v>7497.916666666667</v>
      </c>
      <c r="Y528" s="51"/>
      <c r="AB528" s="7"/>
      <c r="AC528" s="7"/>
      <c r="AD528" s="7"/>
      <c r="AE528" s="53"/>
      <c r="AG528" s="37"/>
      <c r="AH528" s="132"/>
      <c r="AI528" s="61"/>
      <c r="AJ528" s="134"/>
      <c r="AK528" s="61"/>
      <c r="AM528" s="67"/>
      <c r="AO528" s="61"/>
      <c r="AQ528" s="50"/>
      <c r="AR528" s="51"/>
      <c r="AS528" s="52"/>
      <c r="AU528" s="70"/>
      <c r="AV528" s="51"/>
      <c r="AY528" s="7"/>
      <c r="AZ528" s="7"/>
      <c r="BA528" s="7"/>
      <c r="BB528" s="53"/>
      <c r="BD528" s="37"/>
      <c r="BE528" s="132"/>
      <c r="BF528" s="61"/>
      <c r="BG528" s="134"/>
      <c r="BH528" s="61"/>
      <c r="BJ528" s="67"/>
      <c r="BL528" s="61"/>
      <c r="BN528" s="50"/>
      <c r="BO528" s="51"/>
      <c r="BP528" s="52"/>
      <c r="BR528" s="70"/>
      <c r="BS528" s="51"/>
      <c r="BV528" s="7"/>
      <c r="BW528" s="7"/>
      <c r="BX528" s="7"/>
      <c r="BY528" s="53"/>
      <c r="CA528" s="37"/>
      <c r="CB528" s="132"/>
      <c r="CC528" s="61"/>
      <c r="CD528" s="134"/>
      <c r="CE528" s="61"/>
      <c r="CG528" s="67"/>
      <c r="CI528" s="61"/>
      <c r="CK528" s="50"/>
      <c r="CL528" s="51"/>
      <c r="CM528" s="52"/>
      <c r="CO528" s="70"/>
      <c r="CP528" s="51"/>
      <c r="CS528" s="7"/>
      <c r="CT528" s="7"/>
      <c r="CU528" s="7"/>
      <c r="CV528" s="53"/>
      <c r="CX528" s="37"/>
      <c r="CY528" s="132"/>
      <c r="CZ528" s="61"/>
      <c r="DA528" s="134"/>
      <c r="DB528" s="61"/>
      <c r="DD528" s="67"/>
      <c r="DF528" s="61"/>
      <c r="DH528" s="50"/>
      <c r="DI528" s="51"/>
      <c r="DJ528" s="52"/>
      <c r="DL528" s="70"/>
      <c r="DM528" s="51"/>
      <c r="DP528" s="7"/>
      <c r="DQ528" s="7"/>
      <c r="DR528" s="7"/>
      <c r="DS528" s="53"/>
      <c r="DU528" s="37"/>
      <c r="DV528" s="132"/>
      <c r="DW528" s="61"/>
      <c r="DX528" s="134"/>
      <c r="DY528" s="61"/>
      <c r="EA528" s="67"/>
      <c r="EC528" s="61"/>
      <c r="EE528" s="50"/>
      <c r="EF528" s="51"/>
      <c r="EG528" s="52"/>
      <c r="EI528" s="70"/>
      <c r="EJ528" s="51"/>
      <c r="EM528" s="7"/>
      <c r="EN528" s="7"/>
      <c r="EO528" s="7"/>
      <c r="EP528" s="53"/>
      <c r="ER528" s="37"/>
      <c r="ES528" s="132"/>
      <c r="ET528" s="61"/>
      <c r="EU528" s="134"/>
      <c r="EV528" s="61"/>
      <c r="EX528" s="67"/>
      <c r="EZ528" s="61"/>
      <c r="FB528" s="50"/>
      <c r="FC528" s="51"/>
      <c r="FD528" s="52"/>
      <c r="FF528" s="70"/>
      <c r="FG528" s="51"/>
      <c r="FJ528" s="7"/>
      <c r="FK528" s="7"/>
      <c r="FL528" s="7"/>
      <c r="FM528" s="53"/>
      <c r="FO528" s="37"/>
      <c r="FP528" s="132"/>
      <c r="FQ528" s="134"/>
      <c r="FS528" s="67"/>
      <c r="FU528" s="61"/>
      <c r="FY528" s="7"/>
      <c r="FZ528" s="7"/>
      <c r="GA528" s="7"/>
      <c r="GB528" s="53"/>
      <c r="GD528" s="37"/>
      <c r="GF528" s="67"/>
      <c r="GH528" s="61"/>
      <c r="GJ528" s="50"/>
      <c r="GK528" s="51"/>
      <c r="GL528" s="52"/>
      <c r="GN528" s="70"/>
      <c r="GO528" s="51"/>
      <c r="GP528" s="125"/>
      <c r="GQ528" s="51"/>
      <c r="HE528" s="53"/>
    </row>
    <row r="529" spans="1:213" x14ac:dyDescent="0.25">
      <c r="A529" s="6">
        <v>90042282</v>
      </c>
      <c r="B529" s="6" t="s">
        <v>834</v>
      </c>
      <c r="C529" s="7"/>
      <c r="D529" s="7"/>
      <c r="E529" s="7"/>
      <c r="F529" s="53">
        <v>0</v>
      </c>
      <c r="H529" s="37"/>
      <c r="I529" s="132"/>
      <c r="J529" s="61"/>
      <c r="K529" s="134"/>
      <c r="L529" s="134"/>
      <c r="M529" s="190"/>
      <c r="O529" s="67"/>
      <c r="Q529" s="61"/>
      <c r="S529" s="50"/>
      <c r="T529" s="51"/>
      <c r="U529" s="52">
        <v>3867078.0330595686</v>
      </c>
      <c r="W529" s="50">
        <v>3867078.0330595686</v>
      </c>
      <c r="X529" s="52">
        <f t="shared" si="263"/>
        <v>322256.50275496405</v>
      </c>
      <c r="Y529" s="51"/>
      <c r="AB529" s="7"/>
      <c r="AC529" s="7"/>
      <c r="AD529" s="7"/>
      <c r="AE529" s="53"/>
      <c r="AG529" s="37"/>
      <c r="AH529" s="132"/>
      <c r="AI529" s="61"/>
      <c r="AJ529" s="134"/>
      <c r="AK529" s="61"/>
      <c r="AM529" s="67"/>
      <c r="AO529" s="61"/>
      <c r="AQ529" s="50"/>
      <c r="AR529" s="51"/>
      <c r="AS529" s="52"/>
      <c r="AU529" s="70"/>
      <c r="AV529" s="51"/>
      <c r="AY529" s="7"/>
      <c r="AZ529" s="7"/>
      <c r="BA529" s="7"/>
      <c r="BB529" s="53"/>
      <c r="BD529" s="37"/>
      <c r="BE529" s="132"/>
      <c r="BF529" s="61"/>
      <c r="BG529" s="134"/>
      <c r="BH529" s="61"/>
      <c r="BJ529" s="67"/>
      <c r="BL529" s="61"/>
      <c r="BN529" s="50"/>
      <c r="BO529" s="51"/>
      <c r="BP529" s="52"/>
      <c r="BR529" s="70"/>
      <c r="BS529" s="51"/>
      <c r="BV529" s="7"/>
      <c r="BW529" s="7"/>
      <c r="BX529" s="7"/>
      <c r="BY529" s="53"/>
      <c r="CA529" s="37"/>
      <c r="CB529" s="132"/>
      <c r="CC529" s="61"/>
      <c r="CD529" s="134"/>
      <c r="CE529" s="61"/>
      <c r="CG529" s="67"/>
      <c r="CI529" s="61"/>
      <c r="CK529" s="50"/>
      <c r="CL529" s="51"/>
      <c r="CM529" s="52"/>
      <c r="CO529" s="70"/>
      <c r="CP529" s="51"/>
      <c r="CS529" s="7"/>
      <c r="CT529" s="7"/>
      <c r="CU529" s="7"/>
      <c r="CV529" s="53"/>
      <c r="CX529" s="37"/>
      <c r="CY529" s="132"/>
      <c r="CZ529" s="61"/>
      <c r="DA529" s="134"/>
      <c r="DB529" s="61"/>
      <c r="DD529" s="67"/>
      <c r="DF529" s="61"/>
      <c r="DH529" s="50"/>
      <c r="DI529" s="51"/>
      <c r="DJ529" s="52"/>
      <c r="DL529" s="70"/>
      <c r="DM529" s="51"/>
      <c r="DP529" s="7"/>
      <c r="DQ529" s="7"/>
      <c r="DR529" s="7"/>
      <c r="DS529" s="53"/>
      <c r="DU529" s="37"/>
      <c r="DV529" s="132"/>
      <c r="DW529" s="61"/>
      <c r="DX529" s="134"/>
      <c r="DY529" s="61"/>
      <c r="EA529" s="67"/>
      <c r="EC529" s="61"/>
      <c r="EE529" s="50"/>
      <c r="EF529" s="51"/>
      <c r="EG529" s="52"/>
      <c r="EI529" s="70"/>
      <c r="EJ529" s="51"/>
      <c r="EM529" s="7"/>
      <c r="EN529" s="7"/>
      <c r="EO529" s="7"/>
      <c r="EP529" s="53"/>
      <c r="ER529" s="37"/>
      <c r="ES529" s="132"/>
      <c r="ET529" s="61"/>
      <c r="EU529" s="134"/>
      <c r="EV529" s="61"/>
      <c r="EX529" s="67"/>
      <c r="EZ529" s="61"/>
      <c r="FB529" s="50"/>
      <c r="FC529" s="51"/>
      <c r="FD529" s="52"/>
      <c r="FF529" s="70"/>
      <c r="FG529" s="51"/>
      <c r="FJ529" s="7"/>
      <c r="FK529" s="7"/>
      <c r="FL529" s="7"/>
      <c r="FM529" s="53"/>
      <c r="FO529" s="37"/>
      <c r="FP529" s="132"/>
      <c r="FQ529" s="134"/>
      <c r="FS529" s="67"/>
      <c r="FU529" s="61"/>
      <c r="FY529" s="7"/>
      <c r="FZ529" s="7"/>
      <c r="GA529" s="7"/>
      <c r="GB529" s="53"/>
      <c r="GD529" s="37"/>
      <c r="GF529" s="67"/>
      <c r="GH529" s="61"/>
      <c r="GJ529" s="50"/>
      <c r="GK529" s="51"/>
      <c r="GL529" s="52"/>
      <c r="GN529" s="70"/>
      <c r="GO529" s="51"/>
      <c r="GP529" s="125"/>
      <c r="GQ529" s="51"/>
      <c r="HE529" s="53"/>
    </row>
    <row r="530" spans="1:213" x14ac:dyDescent="0.25">
      <c r="A530" s="6">
        <v>90019631</v>
      </c>
      <c r="B530" s="6" t="s">
        <v>547</v>
      </c>
      <c r="C530" s="7"/>
      <c r="D530" s="7"/>
      <c r="E530" s="7"/>
      <c r="F530" s="53">
        <v>1095851</v>
      </c>
      <c r="H530" s="37"/>
      <c r="I530" s="132"/>
      <c r="J530" s="61"/>
      <c r="K530" s="134"/>
      <c r="L530" s="134"/>
      <c r="M530" s="190"/>
      <c r="O530" s="67"/>
      <c r="Q530" s="61"/>
      <c r="S530" s="50"/>
      <c r="T530" s="51"/>
      <c r="U530" s="52">
        <v>0</v>
      </c>
      <c r="W530" s="50">
        <v>1095851</v>
      </c>
      <c r="X530" s="52">
        <f t="shared" si="263"/>
        <v>91320.916666666672</v>
      </c>
      <c r="Y530" s="51"/>
      <c r="AB530" s="7"/>
      <c r="AC530" s="7"/>
      <c r="AD530" s="7"/>
      <c r="AE530" s="53"/>
      <c r="AG530" s="37"/>
      <c r="AH530" s="132"/>
      <c r="AI530" s="61"/>
      <c r="AJ530" s="134"/>
      <c r="AK530" s="61"/>
      <c r="AM530" s="67"/>
      <c r="AO530" s="61"/>
      <c r="AQ530" s="50"/>
      <c r="AR530" s="51"/>
      <c r="AS530" s="52"/>
      <c r="AU530" s="70"/>
      <c r="AV530" s="51"/>
      <c r="AY530" s="7"/>
      <c r="AZ530" s="7"/>
      <c r="BA530" s="7"/>
      <c r="BB530" s="53"/>
      <c r="BD530" s="37"/>
      <c r="BE530" s="132"/>
      <c r="BF530" s="61"/>
      <c r="BG530" s="134"/>
      <c r="BH530" s="61"/>
      <c r="BJ530" s="67"/>
      <c r="BL530" s="61"/>
      <c r="BN530" s="50"/>
      <c r="BO530" s="51"/>
      <c r="BP530" s="52"/>
      <c r="BR530" s="70"/>
      <c r="BS530" s="51"/>
      <c r="BV530" s="7"/>
      <c r="BW530" s="7"/>
      <c r="BX530" s="7"/>
      <c r="BY530" s="53"/>
      <c r="CA530" s="37"/>
      <c r="CB530" s="132"/>
      <c r="CC530" s="61"/>
      <c r="CD530" s="134"/>
      <c r="CE530" s="61"/>
      <c r="CG530" s="67"/>
      <c r="CI530" s="61"/>
      <c r="CK530" s="50"/>
      <c r="CL530" s="51"/>
      <c r="CM530" s="52"/>
      <c r="CO530" s="70"/>
      <c r="CP530" s="51"/>
      <c r="CS530" s="7"/>
      <c r="CT530" s="7"/>
      <c r="CU530" s="7"/>
      <c r="CV530" s="53"/>
      <c r="CX530" s="37"/>
      <c r="CY530" s="132"/>
      <c r="CZ530" s="61"/>
      <c r="DA530" s="134"/>
      <c r="DB530" s="61"/>
      <c r="DD530" s="67"/>
      <c r="DF530" s="61"/>
      <c r="DH530" s="50"/>
      <c r="DI530" s="51"/>
      <c r="DJ530" s="52"/>
      <c r="DL530" s="70"/>
      <c r="DM530" s="51"/>
      <c r="DP530" s="7"/>
      <c r="DQ530" s="7"/>
      <c r="DR530" s="7"/>
      <c r="DS530" s="53"/>
      <c r="DU530" s="37"/>
      <c r="DV530" s="132"/>
      <c r="DW530" s="61"/>
      <c r="DX530" s="134"/>
      <c r="DY530" s="61"/>
      <c r="EA530" s="67"/>
      <c r="EC530" s="61"/>
      <c r="EE530" s="50"/>
      <c r="EF530" s="51"/>
      <c r="EG530" s="52"/>
      <c r="EI530" s="70"/>
      <c r="EJ530" s="51"/>
      <c r="EM530" s="7"/>
      <c r="EN530" s="7"/>
      <c r="EO530" s="7"/>
      <c r="EP530" s="53"/>
      <c r="ER530" s="37"/>
      <c r="ES530" s="132"/>
      <c r="ET530" s="61"/>
      <c r="EU530" s="134"/>
      <c r="EV530" s="61"/>
      <c r="EX530" s="67"/>
      <c r="EZ530" s="61"/>
      <c r="FB530" s="50"/>
      <c r="FC530" s="51"/>
      <c r="FD530" s="52"/>
      <c r="FF530" s="70"/>
      <c r="FG530" s="51"/>
      <c r="FJ530" s="7"/>
      <c r="FK530" s="7"/>
      <c r="FL530" s="7"/>
      <c r="FM530" s="53"/>
      <c r="FO530" s="37"/>
      <c r="FP530" s="132"/>
      <c r="FQ530" s="134"/>
      <c r="FS530" s="67"/>
      <c r="FU530" s="61"/>
      <c r="FY530" s="7"/>
      <c r="FZ530" s="7"/>
      <c r="GA530" s="7"/>
      <c r="GB530" s="53"/>
      <c r="GD530" s="37"/>
      <c r="GF530" s="67"/>
      <c r="GH530" s="61"/>
      <c r="GJ530" s="50"/>
      <c r="GK530" s="51"/>
      <c r="GL530" s="52"/>
      <c r="GN530" s="70"/>
      <c r="GO530" s="51"/>
      <c r="GP530" s="125"/>
      <c r="GQ530" s="51"/>
      <c r="HE530" s="53"/>
    </row>
    <row r="531" spans="1:213" x14ac:dyDescent="0.25">
      <c r="A531" s="6">
        <v>90035531</v>
      </c>
      <c r="B531" s="6" t="s">
        <v>835</v>
      </c>
      <c r="C531" s="7"/>
      <c r="D531" s="7"/>
      <c r="E531" s="7"/>
      <c r="F531" s="53">
        <v>0</v>
      </c>
      <c r="H531" s="37"/>
      <c r="I531" s="132"/>
      <c r="J531" s="61"/>
      <c r="K531" s="134"/>
      <c r="L531" s="134"/>
      <c r="M531" s="190"/>
      <c r="O531" s="67"/>
      <c r="Q531" s="61"/>
      <c r="S531" s="50"/>
      <c r="T531" s="51"/>
      <c r="U531" s="52">
        <v>1037249.2660888799</v>
      </c>
      <c r="W531" s="50">
        <v>1037249.2660888799</v>
      </c>
      <c r="X531" s="52">
        <f t="shared" si="263"/>
        <v>86437.438840739997</v>
      </c>
      <c r="Y531" s="51"/>
      <c r="AB531" s="7"/>
      <c r="AC531" s="7"/>
      <c r="AD531" s="7"/>
      <c r="AE531" s="53"/>
      <c r="AG531" s="37"/>
      <c r="AH531" s="132"/>
      <c r="AI531" s="61"/>
      <c r="AJ531" s="134"/>
      <c r="AK531" s="61"/>
      <c r="AM531" s="67"/>
      <c r="AO531" s="61"/>
      <c r="AQ531" s="50"/>
      <c r="AR531" s="51"/>
      <c r="AS531" s="52"/>
      <c r="AU531" s="70"/>
      <c r="AV531" s="51"/>
      <c r="AY531" s="7"/>
      <c r="AZ531" s="7"/>
      <c r="BA531" s="7"/>
      <c r="BB531" s="53"/>
      <c r="BD531" s="37"/>
      <c r="BE531" s="132"/>
      <c r="BF531" s="61"/>
      <c r="BG531" s="134"/>
      <c r="BH531" s="61"/>
      <c r="BJ531" s="67"/>
      <c r="BL531" s="61"/>
      <c r="BN531" s="50"/>
      <c r="BO531" s="51"/>
      <c r="BP531" s="52"/>
      <c r="BR531" s="70"/>
      <c r="BS531" s="51"/>
      <c r="BV531" s="7"/>
      <c r="BW531" s="7"/>
      <c r="BX531" s="7"/>
      <c r="BY531" s="53"/>
      <c r="CA531" s="37"/>
      <c r="CB531" s="132"/>
      <c r="CC531" s="61"/>
      <c r="CD531" s="134"/>
      <c r="CE531" s="61"/>
      <c r="CG531" s="67"/>
      <c r="CI531" s="61"/>
      <c r="CK531" s="50"/>
      <c r="CL531" s="51"/>
      <c r="CM531" s="52"/>
      <c r="CO531" s="70"/>
      <c r="CP531" s="51"/>
      <c r="CS531" s="7"/>
      <c r="CT531" s="7"/>
      <c r="CU531" s="7"/>
      <c r="CV531" s="53"/>
      <c r="CX531" s="37"/>
      <c r="CY531" s="132"/>
      <c r="CZ531" s="61"/>
      <c r="DA531" s="134"/>
      <c r="DB531" s="61"/>
      <c r="DD531" s="67"/>
      <c r="DF531" s="61"/>
      <c r="DH531" s="50"/>
      <c r="DI531" s="51"/>
      <c r="DJ531" s="52"/>
      <c r="DL531" s="70"/>
      <c r="DM531" s="51"/>
      <c r="DP531" s="7"/>
      <c r="DQ531" s="7"/>
      <c r="DR531" s="7"/>
      <c r="DS531" s="53"/>
      <c r="DU531" s="37"/>
      <c r="DV531" s="132"/>
      <c r="DW531" s="61"/>
      <c r="DX531" s="134"/>
      <c r="DY531" s="61"/>
      <c r="EA531" s="67"/>
      <c r="EC531" s="61"/>
      <c r="EE531" s="50"/>
      <c r="EF531" s="51"/>
      <c r="EG531" s="52"/>
      <c r="EI531" s="70"/>
      <c r="EJ531" s="51"/>
      <c r="EM531" s="7"/>
      <c r="EN531" s="7"/>
      <c r="EO531" s="7"/>
      <c r="EP531" s="53"/>
      <c r="ER531" s="37"/>
      <c r="ES531" s="132"/>
      <c r="ET531" s="61"/>
      <c r="EU531" s="134"/>
      <c r="EV531" s="61"/>
      <c r="EX531" s="67"/>
      <c r="EZ531" s="61"/>
      <c r="FB531" s="50"/>
      <c r="FC531" s="51"/>
      <c r="FD531" s="52"/>
      <c r="FF531" s="70"/>
      <c r="FG531" s="51"/>
      <c r="FJ531" s="7"/>
      <c r="FK531" s="7"/>
      <c r="FL531" s="7"/>
      <c r="FM531" s="53"/>
      <c r="FO531" s="37"/>
      <c r="FP531" s="132"/>
      <c r="FQ531" s="134"/>
      <c r="FS531" s="67"/>
      <c r="FU531" s="61"/>
      <c r="FY531" s="7"/>
      <c r="FZ531" s="7"/>
      <c r="GA531" s="7"/>
      <c r="GB531" s="53"/>
      <c r="GD531" s="37"/>
      <c r="GF531" s="67"/>
      <c r="GH531" s="61"/>
      <c r="GJ531" s="50"/>
      <c r="GK531" s="51"/>
      <c r="GL531" s="52"/>
      <c r="GN531" s="70"/>
      <c r="GO531" s="51"/>
      <c r="GP531" s="125"/>
      <c r="GQ531" s="51"/>
      <c r="HE531" s="53"/>
    </row>
    <row r="532" spans="1:213" x14ac:dyDescent="0.25">
      <c r="A532" s="6">
        <v>90029871</v>
      </c>
      <c r="B532" s="6" t="s">
        <v>548</v>
      </c>
      <c r="C532" s="7"/>
      <c r="D532" s="7"/>
      <c r="E532" s="7"/>
      <c r="F532" s="53">
        <v>132641</v>
      </c>
      <c r="H532" s="37"/>
      <c r="I532" s="132"/>
      <c r="J532" s="61"/>
      <c r="K532" s="134"/>
      <c r="L532" s="134"/>
      <c r="M532" s="190"/>
      <c r="O532" s="67"/>
      <c r="Q532" s="61"/>
      <c r="S532" s="50"/>
      <c r="T532" s="51"/>
      <c r="U532" s="52">
        <v>0</v>
      </c>
      <c r="W532" s="50">
        <v>132641</v>
      </c>
      <c r="X532" s="52">
        <f t="shared" si="263"/>
        <v>11053.416666666666</v>
      </c>
      <c r="Y532" s="51"/>
      <c r="AB532" s="7"/>
      <c r="AC532" s="7"/>
      <c r="AD532" s="7"/>
      <c r="AE532" s="53"/>
      <c r="AG532" s="37"/>
      <c r="AH532" s="132"/>
      <c r="AI532" s="61"/>
      <c r="AJ532" s="134"/>
      <c r="AK532" s="61"/>
      <c r="AM532" s="67"/>
      <c r="AO532" s="61"/>
      <c r="AQ532" s="50"/>
      <c r="AR532" s="51"/>
      <c r="AS532" s="52"/>
      <c r="AU532" s="70"/>
      <c r="AV532" s="51"/>
      <c r="AY532" s="7"/>
      <c r="AZ532" s="7"/>
      <c r="BA532" s="7"/>
      <c r="BB532" s="53"/>
      <c r="BD532" s="37"/>
      <c r="BE532" s="132"/>
      <c r="BF532" s="61"/>
      <c r="BG532" s="134"/>
      <c r="BH532" s="61"/>
      <c r="BJ532" s="67"/>
      <c r="BL532" s="61"/>
      <c r="BN532" s="50"/>
      <c r="BO532" s="51"/>
      <c r="BP532" s="52"/>
      <c r="BR532" s="70"/>
      <c r="BS532" s="51"/>
      <c r="BV532" s="7"/>
      <c r="BW532" s="7"/>
      <c r="BX532" s="7"/>
      <c r="BY532" s="53"/>
      <c r="CA532" s="37"/>
      <c r="CB532" s="132"/>
      <c r="CC532" s="61"/>
      <c r="CD532" s="134"/>
      <c r="CE532" s="61"/>
      <c r="CG532" s="67"/>
      <c r="CI532" s="61"/>
      <c r="CK532" s="50"/>
      <c r="CL532" s="51"/>
      <c r="CM532" s="52"/>
      <c r="CO532" s="70"/>
      <c r="CP532" s="51"/>
      <c r="CS532" s="7"/>
      <c r="CT532" s="7"/>
      <c r="CU532" s="7"/>
      <c r="CV532" s="53"/>
      <c r="CX532" s="37"/>
      <c r="CY532" s="132"/>
      <c r="CZ532" s="61"/>
      <c r="DA532" s="134"/>
      <c r="DB532" s="61"/>
      <c r="DD532" s="67"/>
      <c r="DF532" s="61"/>
      <c r="DH532" s="50"/>
      <c r="DI532" s="51"/>
      <c r="DJ532" s="52"/>
      <c r="DL532" s="70"/>
      <c r="DM532" s="51"/>
      <c r="DP532" s="7"/>
      <c r="DQ532" s="7"/>
      <c r="DR532" s="7"/>
      <c r="DS532" s="53"/>
      <c r="DU532" s="37"/>
      <c r="DV532" s="132"/>
      <c r="DW532" s="61"/>
      <c r="DX532" s="134"/>
      <c r="DY532" s="61"/>
      <c r="EA532" s="67"/>
      <c r="EC532" s="61"/>
      <c r="EE532" s="50"/>
      <c r="EF532" s="51"/>
      <c r="EG532" s="52"/>
      <c r="EI532" s="70"/>
      <c r="EJ532" s="51"/>
      <c r="EM532" s="7"/>
      <c r="EN532" s="7"/>
      <c r="EO532" s="7"/>
      <c r="EP532" s="53"/>
      <c r="ER532" s="37"/>
      <c r="ES532" s="132"/>
      <c r="ET532" s="61"/>
      <c r="EU532" s="134"/>
      <c r="EV532" s="61"/>
      <c r="EX532" s="67"/>
      <c r="EZ532" s="61"/>
      <c r="FB532" s="50"/>
      <c r="FC532" s="51"/>
      <c r="FD532" s="52"/>
      <c r="FF532" s="70"/>
      <c r="FG532" s="51"/>
      <c r="FJ532" s="7"/>
      <c r="FK532" s="7"/>
      <c r="FL532" s="7"/>
      <c r="FM532" s="53"/>
      <c r="FO532" s="37"/>
      <c r="FP532" s="132"/>
      <c r="FQ532" s="134"/>
      <c r="FS532" s="67"/>
      <c r="FU532" s="61"/>
      <c r="FY532" s="7"/>
      <c r="FZ532" s="7"/>
      <c r="GA532" s="7"/>
      <c r="GB532" s="53"/>
      <c r="GD532" s="37"/>
      <c r="GF532" s="67"/>
      <c r="GH532" s="61"/>
      <c r="GJ532" s="50"/>
      <c r="GK532" s="51"/>
      <c r="GL532" s="52"/>
      <c r="GN532" s="70"/>
      <c r="GO532" s="51"/>
      <c r="GP532" s="125"/>
      <c r="GQ532" s="51"/>
      <c r="HE532" s="53"/>
    </row>
    <row r="533" spans="1:213" x14ac:dyDescent="0.25">
      <c r="A533" s="6">
        <v>90029741</v>
      </c>
      <c r="B533" s="6" t="s">
        <v>549</v>
      </c>
      <c r="C533" s="7"/>
      <c r="D533" s="7"/>
      <c r="E533" s="7"/>
      <c r="F533" s="53">
        <v>225494</v>
      </c>
      <c r="H533" s="37"/>
      <c r="I533" s="132"/>
      <c r="J533" s="61"/>
      <c r="K533" s="134"/>
      <c r="L533" s="134"/>
      <c r="M533" s="190"/>
      <c r="O533" s="67"/>
      <c r="Q533" s="61"/>
      <c r="S533" s="50"/>
      <c r="T533" s="51"/>
      <c r="U533" s="52">
        <v>0</v>
      </c>
      <c r="W533" s="50">
        <v>225494</v>
      </c>
      <c r="X533" s="52">
        <f t="shared" si="263"/>
        <v>18791.166666666668</v>
      </c>
      <c r="Y533" s="51"/>
      <c r="AB533" s="7"/>
      <c r="AC533" s="7"/>
      <c r="AD533" s="7"/>
      <c r="AE533" s="53"/>
      <c r="AG533" s="37"/>
      <c r="AH533" s="132"/>
      <c r="AI533" s="61"/>
      <c r="AJ533" s="134"/>
      <c r="AK533" s="61"/>
      <c r="AM533" s="67"/>
      <c r="AO533" s="61"/>
      <c r="AQ533" s="50"/>
      <c r="AR533" s="51"/>
      <c r="AS533" s="52"/>
      <c r="AU533" s="70"/>
      <c r="AV533" s="51"/>
      <c r="AY533" s="7"/>
      <c r="AZ533" s="7"/>
      <c r="BA533" s="7"/>
      <c r="BB533" s="53"/>
      <c r="BD533" s="37"/>
      <c r="BE533" s="132"/>
      <c r="BF533" s="61"/>
      <c r="BG533" s="134"/>
      <c r="BH533" s="61"/>
      <c r="BJ533" s="67"/>
      <c r="BL533" s="61"/>
      <c r="BN533" s="50"/>
      <c r="BO533" s="51"/>
      <c r="BP533" s="52"/>
      <c r="BR533" s="70"/>
      <c r="BS533" s="51"/>
      <c r="BV533" s="7"/>
      <c r="BW533" s="7"/>
      <c r="BX533" s="7"/>
      <c r="BY533" s="53"/>
      <c r="CA533" s="37"/>
      <c r="CB533" s="132"/>
      <c r="CC533" s="61"/>
      <c r="CD533" s="134"/>
      <c r="CE533" s="61"/>
      <c r="CG533" s="67"/>
      <c r="CI533" s="61"/>
      <c r="CK533" s="50"/>
      <c r="CL533" s="51"/>
      <c r="CM533" s="52"/>
      <c r="CO533" s="70"/>
      <c r="CP533" s="51"/>
      <c r="CS533" s="7"/>
      <c r="CT533" s="7"/>
      <c r="CU533" s="7"/>
      <c r="CV533" s="53"/>
      <c r="CX533" s="37"/>
      <c r="CY533" s="132"/>
      <c r="CZ533" s="61"/>
      <c r="DA533" s="134"/>
      <c r="DB533" s="61"/>
      <c r="DD533" s="67"/>
      <c r="DF533" s="61"/>
      <c r="DH533" s="50"/>
      <c r="DI533" s="51"/>
      <c r="DJ533" s="52"/>
      <c r="DL533" s="70"/>
      <c r="DM533" s="51"/>
      <c r="DP533" s="7"/>
      <c r="DQ533" s="7"/>
      <c r="DR533" s="7"/>
      <c r="DS533" s="53"/>
      <c r="DU533" s="37"/>
      <c r="DV533" s="132"/>
      <c r="DW533" s="61"/>
      <c r="DX533" s="134"/>
      <c r="DY533" s="61"/>
      <c r="EA533" s="67"/>
      <c r="EC533" s="61"/>
      <c r="EE533" s="50"/>
      <c r="EF533" s="51"/>
      <c r="EG533" s="52"/>
      <c r="EI533" s="70"/>
      <c r="EJ533" s="51"/>
      <c r="EM533" s="7"/>
      <c r="EN533" s="7"/>
      <c r="EO533" s="7"/>
      <c r="EP533" s="53"/>
      <c r="ER533" s="37"/>
      <c r="ES533" s="132"/>
      <c r="ET533" s="61"/>
      <c r="EU533" s="134"/>
      <c r="EV533" s="61"/>
      <c r="EX533" s="67"/>
      <c r="EZ533" s="61"/>
      <c r="FB533" s="50"/>
      <c r="FC533" s="51"/>
      <c r="FD533" s="52"/>
      <c r="FF533" s="70"/>
      <c r="FG533" s="51"/>
      <c r="FJ533" s="7"/>
      <c r="FK533" s="7"/>
      <c r="FL533" s="7"/>
      <c r="FM533" s="53"/>
      <c r="FO533" s="37"/>
      <c r="FP533" s="132"/>
      <c r="FQ533" s="134"/>
      <c r="FS533" s="67"/>
      <c r="FU533" s="61"/>
      <c r="FY533" s="7"/>
      <c r="FZ533" s="7"/>
      <c r="GA533" s="7"/>
      <c r="GB533" s="53"/>
      <c r="GD533" s="37"/>
      <c r="GF533" s="67"/>
      <c r="GH533" s="61"/>
      <c r="GJ533" s="50"/>
      <c r="GK533" s="51"/>
      <c r="GL533" s="52"/>
      <c r="GN533" s="70"/>
      <c r="GO533" s="51"/>
      <c r="GP533" s="125"/>
      <c r="GQ533" s="51"/>
      <c r="HE533" s="53"/>
    </row>
    <row r="534" spans="1:213" x14ac:dyDescent="0.25">
      <c r="A534" s="6">
        <v>90051141</v>
      </c>
      <c r="B534" s="6" t="s">
        <v>550</v>
      </c>
      <c r="C534" s="7"/>
      <c r="D534" s="7"/>
      <c r="E534" s="7"/>
      <c r="F534" s="53">
        <v>167228</v>
      </c>
      <c r="H534" s="37"/>
      <c r="I534" s="132"/>
      <c r="J534" s="61"/>
      <c r="K534" s="134"/>
      <c r="L534" s="134"/>
      <c r="M534" s="190"/>
      <c r="O534" s="67"/>
      <c r="Q534" s="61"/>
      <c r="S534" s="50"/>
      <c r="T534" s="51"/>
      <c r="U534" s="52">
        <v>0</v>
      </c>
      <c r="W534" s="50">
        <v>167228</v>
      </c>
      <c r="X534" s="52">
        <f t="shared" si="263"/>
        <v>13935.666666666666</v>
      </c>
      <c r="Y534" s="51"/>
      <c r="AB534" s="7"/>
      <c r="AC534" s="7"/>
      <c r="AD534" s="7"/>
      <c r="AE534" s="53"/>
      <c r="AG534" s="37"/>
      <c r="AH534" s="132"/>
      <c r="AI534" s="61"/>
      <c r="AJ534" s="134"/>
      <c r="AK534" s="61"/>
      <c r="AM534" s="67"/>
      <c r="AO534" s="61"/>
      <c r="AQ534" s="50"/>
      <c r="AR534" s="51"/>
      <c r="AS534" s="52"/>
      <c r="AU534" s="70"/>
      <c r="AV534" s="51"/>
      <c r="AY534" s="7"/>
      <c r="AZ534" s="7"/>
      <c r="BA534" s="7"/>
      <c r="BB534" s="53"/>
      <c r="BD534" s="37"/>
      <c r="BE534" s="132"/>
      <c r="BF534" s="61"/>
      <c r="BG534" s="134"/>
      <c r="BH534" s="61"/>
      <c r="BJ534" s="67"/>
      <c r="BL534" s="61"/>
      <c r="BN534" s="50"/>
      <c r="BO534" s="51"/>
      <c r="BP534" s="52"/>
      <c r="BR534" s="70"/>
      <c r="BS534" s="51"/>
      <c r="BV534" s="7"/>
      <c r="BW534" s="7"/>
      <c r="BX534" s="7"/>
      <c r="BY534" s="53"/>
      <c r="CA534" s="37"/>
      <c r="CB534" s="132"/>
      <c r="CC534" s="61"/>
      <c r="CD534" s="134"/>
      <c r="CE534" s="61"/>
      <c r="CG534" s="67"/>
      <c r="CI534" s="61"/>
      <c r="CK534" s="50"/>
      <c r="CL534" s="51"/>
      <c r="CM534" s="52"/>
      <c r="CO534" s="70"/>
      <c r="CP534" s="51"/>
      <c r="CS534" s="7"/>
      <c r="CT534" s="7"/>
      <c r="CU534" s="7"/>
      <c r="CV534" s="53"/>
      <c r="CX534" s="37"/>
      <c r="CY534" s="132"/>
      <c r="CZ534" s="61"/>
      <c r="DA534" s="134"/>
      <c r="DB534" s="61"/>
      <c r="DD534" s="67"/>
      <c r="DF534" s="61"/>
      <c r="DH534" s="50"/>
      <c r="DI534" s="51"/>
      <c r="DJ534" s="52"/>
      <c r="DL534" s="70"/>
      <c r="DM534" s="51"/>
      <c r="DP534" s="7"/>
      <c r="DQ534" s="7"/>
      <c r="DR534" s="7"/>
      <c r="DS534" s="53"/>
      <c r="DU534" s="37"/>
      <c r="DV534" s="132"/>
      <c r="DW534" s="61"/>
      <c r="DX534" s="134"/>
      <c r="DY534" s="61"/>
      <c r="EA534" s="67"/>
      <c r="EC534" s="61"/>
      <c r="EE534" s="50"/>
      <c r="EF534" s="51"/>
      <c r="EG534" s="52"/>
      <c r="EI534" s="70"/>
      <c r="EJ534" s="51"/>
      <c r="EM534" s="7"/>
      <c r="EN534" s="7"/>
      <c r="EO534" s="7"/>
      <c r="EP534" s="53"/>
      <c r="ER534" s="37"/>
      <c r="ES534" s="132"/>
      <c r="ET534" s="61"/>
      <c r="EU534" s="134"/>
      <c r="EV534" s="61"/>
      <c r="EX534" s="67"/>
      <c r="EZ534" s="61"/>
      <c r="FB534" s="50"/>
      <c r="FC534" s="51"/>
      <c r="FD534" s="52"/>
      <c r="FF534" s="70"/>
      <c r="FG534" s="51"/>
      <c r="FJ534" s="7"/>
      <c r="FK534" s="7"/>
      <c r="FL534" s="7"/>
      <c r="FM534" s="53"/>
      <c r="FO534" s="37"/>
      <c r="FP534" s="132"/>
      <c r="FQ534" s="134"/>
      <c r="FS534" s="67"/>
      <c r="FU534" s="61"/>
      <c r="FY534" s="7"/>
      <c r="FZ534" s="7"/>
      <c r="GA534" s="7"/>
      <c r="GB534" s="53"/>
      <c r="GD534" s="37"/>
      <c r="GF534" s="67"/>
      <c r="GH534" s="61"/>
      <c r="GJ534" s="50"/>
      <c r="GK534" s="51"/>
      <c r="GL534" s="52"/>
      <c r="GN534" s="70"/>
      <c r="GO534" s="51"/>
      <c r="GP534" s="125"/>
      <c r="GQ534" s="51"/>
      <c r="HE534" s="53"/>
    </row>
    <row r="535" spans="1:213" x14ac:dyDescent="0.25">
      <c r="A535" s="6">
        <v>90019871</v>
      </c>
      <c r="B535" s="6" t="s">
        <v>551</v>
      </c>
      <c r="C535" s="7"/>
      <c r="D535" s="7"/>
      <c r="E535" s="7"/>
      <c r="F535" s="53">
        <v>480096</v>
      </c>
      <c r="H535" s="37"/>
      <c r="I535" s="132"/>
      <c r="J535" s="61"/>
      <c r="K535" s="134"/>
      <c r="L535" s="134"/>
      <c r="M535" s="190"/>
      <c r="O535" s="67"/>
      <c r="Q535" s="61"/>
      <c r="S535" s="50"/>
      <c r="T535" s="51"/>
      <c r="U535" s="52">
        <v>0</v>
      </c>
      <c r="W535" s="50">
        <v>480096</v>
      </c>
      <c r="X535" s="52">
        <f t="shared" si="263"/>
        <v>40008</v>
      </c>
      <c r="Y535" s="51"/>
      <c r="AB535" s="7"/>
      <c r="AC535" s="7"/>
      <c r="AD535" s="7"/>
      <c r="AE535" s="53"/>
      <c r="AG535" s="37"/>
      <c r="AH535" s="132"/>
      <c r="AI535" s="61"/>
      <c r="AJ535" s="134"/>
      <c r="AK535" s="61"/>
      <c r="AM535" s="67"/>
      <c r="AO535" s="61"/>
      <c r="AQ535" s="50"/>
      <c r="AR535" s="51"/>
      <c r="AS535" s="52"/>
      <c r="AU535" s="70"/>
      <c r="AV535" s="51"/>
      <c r="AY535" s="7"/>
      <c r="AZ535" s="7"/>
      <c r="BA535" s="7"/>
      <c r="BB535" s="53"/>
      <c r="BD535" s="37"/>
      <c r="BE535" s="132"/>
      <c r="BF535" s="61"/>
      <c r="BG535" s="134"/>
      <c r="BH535" s="61"/>
      <c r="BJ535" s="67"/>
      <c r="BL535" s="61"/>
      <c r="BN535" s="50"/>
      <c r="BO535" s="51"/>
      <c r="BP535" s="52"/>
      <c r="BR535" s="70"/>
      <c r="BS535" s="51"/>
      <c r="BV535" s="7"/>
      <c r="BW535" s="7"/>
      <c r="BX535" s="7"/>
      <c r="BY535" s="53"/>
      <c r="CA535" s="37"/>
      <c r="CB535" s="132"/>
      <c r="CC535" s="61"/>
      <c r="CD535" s="134"/>
      <c r="CE535" s="61"/>
      <c r="CG535" s="67"/>
      <c r="CI535" s="61"/>
      <c r="CK535" s="50"/>
      <c r="CL535" s="51"/>
      <c r="CM535" s="52"/>
      <c r="CO535" s="70"/>
      <c r="CP535" s="51"/>
      <c r="CS535" s="7"/>
      <c r="CT535" s="7"/>
      <c r="CU535" s="7"/>
      <c r="CV535" s="53"/>
      <c r="CX535" s="37"/>
      <c r="CY535" s="132"/>
      <c r="CZ535" s="61"/>
      <c r="DA535" s="134"/>
      <c r="DB535" s="61"/>
      <c r="DD535" s="67"/>
      <c r="DF535" s="61"/>
      <c r="DH535" s="50"/>
      <c r="DI535" s="51"/>
      <c r="DJ535" s="52"/>
      <c r="DL535" s="70"/>
      <c r="DM535" s="51"/>
      <c r="DP535" s="7"/>
      <c r="DQ535" s="7"/>
      <c r="DR535" s="7"/>
      <c r="DS535" s="53"/>
      <c r="DU535" s="37"/>
      <c r="DV535" s="132"/>
      <c r="DW535" s="61"/>
      <c r="DX535" s="134"/>
      <c r="DY535" s="61"/>
      <c r="EA535" s="67"/>
      <c r="EC535" s="61"/>
      <c r="EE535" s="50"/>
      <c r="EF535" s="51"/>
      <c r="EG535" s="52"/>
      <c r="EI535" s="70"/>
      <c r="EJ535" s="51"/>
      <c r="EM535" s="7"/>
      <c r="EN535" s="7"/>
      <c r="EO535" s="7"/>
      <c r="EP535" s="53"/>
      <c r="ER535" s="37"/>
      <c r="ES535" s="132"/>
      <c r="ET535" s="61"/>
      <c r="EU535" s="134"/>
      <c r="EV535" s="61"/>
      <c r="EX535" s="67"/>
      <c r="EZ535" s="61"/>
      <c r="FB535" s="50"/>
      <c r="FC535" s="51"/>
      <c r="FD535" s="52"/>
      <c r="FF535" s="70"/>
      <c r="FG535" s="51"/>
      <c r="FJ535" s="7"/>
      <c r="FK535" s="7"/>
      <c r="FL535" s="7"/>
      <c r="FM535" s="53"/>
      <c r="FO535" s="37"/>
      <c r="FP535" s="132"/>
      <c r="FQ535" s="134"/>
      <c r="FS535" s="67"/>
      <c r="FU535" s="61"/>
      <c r="FY535" s="7"/>
      <c r="FZ535" s="7"/>
      <c r="GA535" s="7"/>
      <c r="GB535" s="53"/>
      <c r="GD535" s="37"/>
      <c r="GF535" s="67"/>
      <c r="GH535" s="61"/>
      <c r="GJ535" s="50"/>
      <c r="GK535" s="51"/>
      <c r="GL535" s="52"/>
      <c r="GN535" s="70"/>
      <c r="GO535" s="51"/>
      <c r="GP535" s="125"/>
      <c r="GQ535" s="51"/>
      <c r="HE535" s="53"/>
    </row>
    <row r="536" spans="1:213" x14ac:dyDescent="0.25">
      <c r="A536" s="6">
        <v>90004201</v>
      </c>
      <c r="B536" s="6" t="s">
        <v>552</v>
      </c>
      <c r="C536" s="7"/>
      <c r="D536" s="7"/>
      <c r="E536" s="7"/>
      <c r="F536" s="53">
        <v>2216577</v>
      </c>
      <c r="H536" s="37"/>
      <c r="I536" s="132"/>
      <c r="J536" s="61"/>
      <c r="K536" s="134"/>
      <c r="L536" s="134"/>
      <c r="M536" s="190"/>
      <c r="O536" s="67"/>
      <c r="Q536" s="61"/>
      <c r="S536" s="50"/>
      <c r="T536" s="51"/>
      <c r="U536" s="52">
        <v>4404319.960623553</v>
      </c>
      <c r="W536" s="50">
        <v>6620896.960623553</v>
      </c>
      <c r="X536" s="52">
        <f t="shared" si="263"/>
        <v>551741.41338529612</v>
      </c>
      <c r="Y536" s="51"/>
      <c r="AB536" s="7"/>
      <c r="AC536" s="7"/>
      <c r="AD536" s="7"/>
      <c r="AE536" s="53"/>
      <c r="AG536" s="37"/>
      <c r="AH536" s="132"/>
      <c r="AI536" s="61"/>
      <c r="AJ536" s="134"/>
      <c r="AK536" s="61"/>
      <c r="AM536" s="67"/>
      <c r="AO536" s="61"/>
      <c r="AQ536" s="50"/>
      <c r="AR536" s="51"/>
      <c r="AS536" s="52"/>
      <c r="AU536" s="70"/>
      <c r="AV536" s="51"/>
      <c r="AY536" s="7"/>
      <c r="AZ536" s="7"/>
      <c r="BA536" s="7"/>
      <c r="BB536" s="53"/>
      <c r="BD536" s="37"/>
      <c r="BE536" s="132"/>
      <c r="BF536" s="61"/>
      <c r="BG536" s="134"/>
      <c r="BH536" s="61"/>
      <c r="BJ536" s="67"/>
      <c r="BL536" s="61"/>
      <c r="BN536" s="50"/>
      <c r="BO536" s="51"/>
      <c r="BP536" s="52"/>
      <c r="BR536" s="70"/>
      <c r="BS536" s="51"/>
      <c r="BV536" s="7"/>
      <c r="BW536" s="7"/>
      <c r="BX536" s="7"/>
      <c r="BY536" s="53"/>
      <c r="CA536" s="37"/>
      <c r="CB536" s="132"/>
      <c r="CC536" s="61"/>
      <c r="CD536" s="134"/>
      <c r="CE536" s="61"/>
      <c r="CG536" s="67"/>
      <c r="CI536" s="61"/>
      <c r="CK536" s="50"/>
      <c r="CL536" s="51"/>
      <c r="CM536" s="52"/>
      <c r="CO536" s="70"/>
      <c r="CP536" s="51"/>
      <c r="CS536" s="7"/>
      <c r="CT536" s="7"/>
      <c r="CU536" s="7"/>
      <c r="CV536" s="53"/>
      <c r="CX536" s="37"/>
      <c r="CY536" s="132"/>
      <c r="CZ536" s="61"/>
      <c r="DA536" s="134"/>
      <c r="DB536" s="61"/>
      <c r="DD536" s="67"/>
      <c r="DF536" s="61"/>
      <c r="DH536" s="50"/>
      <c r="DI536" s="51"/>
      <c r="DJ536" s="52"/>
      <c r="DL536" s="70"/>
      <c r="DM536" s="51"/>
      <c r="DP536" s="7"/>
      <c r="DQ536" s="7"/>
      <c r="DR536" s="7"/>
      <c r="DS536" s="53"/>
      <c r="DU536" s="37"/>
      <c r="DV536" s="132"/>
      <c r="DW536" s="61"/>
      <c r="DX536" s="134"/>
      <c r="DY536" s="61"/>
      <c r="EA536" s="67"/>
      <c r="EC536" s="61"/>
      <c r="EE536" s="50"/>
      <c r="EF536" s="51"/>
      <c r="EG536" s="52"/>
      <c r="EI536" s="70"/>
      <c r="EJ536" s="51"/>
      <c r="EM536" s="7"/>
      <c r="EN536" s="7"/>
      <c r="EO536" s="7"/>
      <c r="EP536" s="53"/>
      <c r="ER536" s="37"/>
      <c r="ES536" s="132"/>
      <c r="ET536" s="61"/>
      <c r="EU536" s="134"/>
      <c r="EV536" s="61"/>
      <c r="EX536" s="67"/>
      <c r="EZ536" s="61"/>
      <c r="FB536" s="50"/>
      <c r="FC536" s="51"/>
      <c r="FD536" s="52"/>
      <c r="FF536" s="70"/>
      <c r="FG536" s="51"/>
      <c r="FJ536" s="7"/>
      <c r="FK536" s="7"/>
      <c r="FL536" s="7"/>
      <c r="FM536" s="53"/>
      <c r="FO536" s="37"/>
      <c r="FP536" s="132"/>
      <c r="FQ536" s="134"/>
      <c r="FS536" s="67"/>
      <c r="FU536" s="61"/>
      <c r="FY536" s="7"/>
      <c r="FZ536" s="7"/>
      <c r="GA536" s="7"/>
      <c r="GB536" s="53"/>
      <c r="GD536" s="37"/>
      <c r="GF536" s="67"/>
      <c r="GH536" s="61"/>
      <c r="GJ536" s="50"/>
      <c r="GK536" s="51"/>
      <c r="GL536" s="52"/>
      <c r="GN536" s="70"/>
      <c r="GO536" s="51"/>
      <c r="GP536" s="125"/>
      <c r="GQ536" s="51"/>
      <c r="HE536" s="53"/>
    </row>
    <row r="537" spans="1:213" x14ac:dyDescent="0.25">
      <c r="A537" s="6">
        <v>90081341</v>
      </c>
      <c r="B537" s="6" t="s">
        <v>553</v>
      </c>
      <c r="C537" s="7"/>
      <c r="D537" s="7"/>
      <c r="E537" s="7"/>
      <c r="F537" s="53">
        <v>61069</v>
      </c>
      <c r="H537" s="37"/>
      <c r="I537" s="132"/>
      <c r="J537" s="61"/>
      <c r="K537" s="134"/>
      <c r="L537" s="134"/>
      <c r="M537" s="190"/>
      <c r="O537" s="67"/>
      <c r="Q537" s="61"/>
      <c r="S537" s="50"/>
      <c r="T537" s="51"/>
      <c r="U537" s="52">
        <v>0</v>
      </c>
      <c r="W537" s="50">
        <v>61069</v>
      </c>
      <c r="X537" s="52">
        <f t="shared" si="263"/>
        <v>5089.083333333333</v>
      </c>
      <c r="Y537" s="51"/>
      <c r="AB537" s="7"/>
      <c r="AC537" s="7"/>
      <c r="AD537" s="7"/>
      <c r="AE537" s="53"/>
      <c r="AG537" s="37"/>
      <c r="AH537" s="132"/>
      <c r="AI537" s="61"/>
      <c r="AJ537" s="134"/>
      <c r="AK537" s="61"/>
      <c r="AM537" s="67"/>
      <c r="AO537" s="61"/>
      <c r="AQ537" s="50"/>
      <c r="AR537" s="51"/>
      <c r="AS537" s="52"/>
      <c r="AU537" s="70"/>
      <c r="AV537" s="51"/>
      <c r="AY537" s="7"/>
      <c r="AZ537" s="7"/>
      <c r="BA537" s="7"/>
      <c r="BB537" s="53"/>
      <c r="BD537" s="37"/>
      <c r="BE537" s="132"/>
      <c r="BF537" s="61"/>
      <c r="BG537" s="134"/>
      <c r="BH537" s="61"/>
      <c r="BJ537" s="67"/>
      <c r="BL537" s="61"/>
      <c r="BN537" s="50"/>
      <c r="BO537" s="51"/>
      <c r="BP537" s="52"/>
      <c r="BR537" s="70"/>
      <c r="BS537" s="51"/>
      <c r="BV537" s="7"/>
      <c r="BW537" s="7"/>
      <c r="BX537" s="7"/>
      <c r="BY537" s="53"/>
      <c r="CA537" s="37"/>
      <c r="CB537" s="132"/>
      <c r="CC537" s="61"/>
      <c r="CD537" s="134"/>
      <c r="CE537" s="61"/>
      <c r="CG537" s="67"/>
      <c r="CI537" s="61"/>
      <c r="CK537" s="50"/>
      <c r="CL537" s="51"/>
      <c r="CM537" s="52"/>
      <c r="CO537" s="70"/>
      <c r="CP537" s="51"/>
      <c r="CS537" s="7"/>
      <c r="CT537" s="7"/>
      <c r="CU537" s="7"/>
      <c r="CV537" s="53"/>
      <c r="CX537" s="37"/>
      <c r="CY537" s="132"/>
      <c r="CZ537" s="61"/>
      <c r="DA537" s="134"/>
      <c r="DB537" s="61"/>
      <c r="DD537" s="67"/>
      <c r="DF537" s="61"/>
      <c r="DH537" s="50"/>
      <c r="DI537" s="51"/>
      <c r="DJ537" s="52"/>
      <c r="DL537" s="70"/>
      <c r="DM537" s="51"/>
      <c r="DP537" s="7"/>
      <c r="DQ537" s="7"/>
      <c r="DR537" s="7"/>
      <c r="DS537" s="53"/>
      <c r="DU537" s="37"/>
      <c r="DV537" s="132"/>
      <c r="DW537" s="61"/>
      <c r="DX537" s="134"/>
      <c r="DY537" s="61"/>
      <c r="EA537" s="67"/>
      <c r="EC537" s="61"/>
      <c r="EE537" s="50"/>
      <c r="EF537" s="51"/>
      <c r="EG537" s="52"/>
      <c r="EI537" s="70"/>
      <c r="EJ537" s="51"/>
      <c r="EM537" s="7"/>
      <c r="EN537" s="7"/>
      <c r="EO537" s="7"/>
      <c r="EP537" s="53"/>
      <c r="ER537" s="37"/>
      <c r="ES537" s="132"/>
      <c r="ET537" s="61"/>
      <c r="EU537" s="134"/>
      <c r="EV537" s="61"/>
      <c r="EX537" s="67"/>
      <c r="EZ537" s="61"/>
      <c r="FB537" s="50"/>
      <c r="FC537" s="51"/>
      <c r="FD537" s="52"/>
      <c r="FF537" s="70"/>
      <c r="FG537" s="51"/>
      <c r="FJ537" s="7"/>
      <c r="FK537" s="7"/>
      <c r="FL537" s="7"/>
      <c r="FM537" s="53"/>
      <c r="FO537" s="37"/>
      <c r="FP537" s="132"/>
      <c r="FQ537" s="134"/>
      <c r="FS537" s="67"/>
      <c r="FU537" s="61"/>
      <c r="FY537" s="7"/>
      <c r="FZ537" s="7"/>
      <c r="GA537" s="7"/>
      <c r="GB537" s="53"/>
      <c r="GD537" s="37"/>
      <c r="GF537" s="67"/>
      <c r="GH537" s="61"/>
      <c r="GJ537" s="50"/>
      <c r="GK537" s="51"/>
      <c r="GL537" s="52"/>
      <c r="GN537" s="70"/>
      <c r="GO537" s="51"/>
      <c r="GP537" s="125"/>
      <c r="GQ537" s="51"/>
      <c r="HE537" s="53"/>
    </row>
    <row r="538" spans="1:213" x14ac:dyDescent="0.25">
      <c r="A538" s="6">
        <v>90016701</v>
      </c>
      <c r="B538" s="6" t="s">
        <v>554</v>
      </c>
      <c r="C538" s="7"/>
      <c r="D538" s="7"/>
      <c r="E538" s="7"/>
      <c r="F538" s="53">
        <v>974562</v>
      </c>
      <c r="H538" s="37"/>
      <c r="I538" s="132"/>
      <c r="J538" s="61"/>
      <c r="K538" s="134"/>
      <c r="L538" s="134"/>
      <c r="M538" s="190"/>
      <c r="O538" s="67"/>
      <c r="Q538" s="61"/>
      <c r="S538" s="50"/>
      <c r="T538" s="51"/>
      <c r="U538" s="52">
        <v>0</v>
      </c>
      <c r="W538" s="50">
        <v>974562</v>
      </c>
      <c r="X538" s="52">
        <f t="shared" si="263"/>
        <v>81213.5</v>
      </c>
      <c r="Y538" s="51"/>
      <c r="AB538" s="7"/>
      <c r="AC538" s="7"/>
      <c r="AD538" s="7"/>
      <c r="AE538" s="53"/>
      <c r="AG538" s="37"/>
      <c r="AH538" s="132"/>
      <c r="AI538" s="61"/>
      <c r="AJ538" s="134"/>
      <c r="AK538" s="61"/>
      <c r="AM538" s="67"/>
      <c r="AO538" s="61"/>
      <c r="AQ538" s="50"/>
      <c r="AR538" s="51"/>
      <c r="AS538" s="52"/>
      <c r="AU538" s="70"/>
      <c r="AV538" s="51"/>
      <c r="AY538" s="7"/>
      <c r="AZ538" s="7"/>
      <c r="BA538" s="7"/>
      <c r="BB538" s="53"/>
      <c r="BD538" s="37"/>
      <c r="BE538" s="132"/>
      <c r="BF538" s="61"/>
      <c r="BG538" s="134"/>
      <c r="BH538" s="61"/>
      <c r="BJ538" s="67"/>
      <c r="BL538" s="61"/>
      <c r="BN538" s="50"/>
      <c r="BO538" s="51"/>
      <c r="BP538" s="52"/>
      <c r="BR538" s="70"/>
      <c r="BS538" s="51"/>
      <c r="BV538" s="7"/>
      <c r="BW538" s="7"/>
      <c r="BX538" s="7"/>
      <c r="BY538" s="53"/>
      <c r="CA538" s="37"/>
      <c r="CB538" s="132"/>
      <c r="CC538" s="61"/>
      <c r="CD538" s="134"/>
      <c r="CE538" s="61"/>
      <c r="CG538" s="67"/>
      <c r="CI538" s="61"/>
      <c r="CK538" s="50"/>
      <c r="CL538" s="51"/>
      <c r="CM538" s="52"/>
      <c r="CO538" s="70"/>
      <c r="CP538" s="51"/>
      <c r="CS538" s="7"/>
      <c r="CT538" s="7"/>
      <c r="CU538" s="7"/>
      <c r="CV538" s="53"/>
      <c r="CX538" s="37"/>
      <c r="CY538" s="132"/>
      <c r="CZ538" s="61"/>
      <c r="DA538" s="134"/>
      <c r="DB538" s="61"/>
      <c r="DD538" s="67"/>
      <c r="DF538" s="61"/>
      <c r="DH538" s="50"/>
      <c r="DI538" s="51"/>
      <c r="DJ538" s="52"/>
      <c r="DL538" s="70"/>
      <c r="DM538" s="51"/>
      <c r="DP538" s="7"/>
      <c r="DQ538" s="7"/>
      <c r="DR538" s="7"/>
      <c r="DS538" s="53"/>
      <c r="DU538" s="37"/>
      <c r="DV538" s="132"/>
      <c r="DW538" s="61"/>
      <c r="DX538" s="134"/>
      <c r="DY538" s="61"/>
      <c r="EA538" s="67"/>
      <c r="EC538" s="61"/>
      <c r="EE538" s="50"/>
      <c r="EF538" s="51"/>
      <c r="EG538" s="52"/>
      <c r="EI538" s="70"/>
      <c r="EJ538" s="51"/>
      <c r="EM538" s="7"/>
      <c r="EN538" s="7"/>
      <c r="EO538" s="7"/>
      <c r="EP538" s="53"/>
      <c r="ER538" s="37"/>
      <c r="ES538" s="132"/>
      <c r="ET538" s="61"/>
      <c r="EU538" s="134"/>
      <c r="EV538" s="61"/>
      <c r="EX538" s="67"/>
      <c r="EZ538" s="61"/>
      <c r="FB538" s="50"/>
      <c r="FC538" s="51"/>
      <c r="FD538" s="52"/>
      <c r="FF538" s="70"/>
      <c r="FG538" s="51"/>
      <c r="FJ538" s="7"/>
      <c r="FK538" s="7"/>
      <c r="FL538" s="7"/>
      <c r="FM538" s="53"/>
      <c r="FO538" s="37"/>
      <c r="FP538" s="132"/>
      <c r="FQ538" s="134"/>
      <c r="FS538" s="67"/>
      <c r="FU538" s="61"/>
      <c r="FY538" s="7"/>
      <c r="FZ538" s="7"/>
      <c r="GA538" s="7"/>
      <c r="GB538" s="53"/>
      <c r="GD538" s="37"/>
      <c r="GF538" s="67"/>
      <c r="GH538" s="61"/>
      <c r="GJ538" s="50"/>
      <c r="GK538" s="51"/>
      <c r="GL538" s="52"/>
      <c r="GN538" s="70"/>
      <c r="GO538" s="51"/>
      <c r="GP538" s="125"/>
      <c r="GQ538" s="51"/>
      <c r="HE538" s="53"/>
    </row>
    <row r="539" spans="1:213" x14ac:dyDescent="0.25">
      <c r="A539" s="6">
        <v>90021881</v>
      </c>
      <c r="B539" s="6" t="s">
        <v>555</v>
      </c>
      <c r="C539" s="7"/>
      <c r="D539" s="7"/>
      <c r="E539" s="7"/>
      <c r="F539" s="53">
        <v>76752</v>
      </c>
      <c r="H539" s="37"/>
      <c r="I539" s="132"/>
      <c r="J539" s="61"/>
      <c r="K539" s="134"/>
      <c r="L539" s="134"/>
      <c r="M539" s="190"/>
      <c r="O539" s="67"/>
      <c r="Q539" s="61"/>
      <c r="S539" s="50"/>
      <c r="T539" s="51"/>
      <c r="U539" s="52">
        <v>0</v>
      </c>
      <c r="W539" s="50">
        <v>76752</v>
      </c>
      <c r="X539" s="52">
        <f t="shared" si="263"/>
        <v>6396</v>
      </c>
      <c r="Y539" s="51"/>
      <c r="AB539" s="7"/>
      <c r="AC539" s="7"/>
      <c r="AD539" s="7"/>
      <c r="AE539" s="53"/>
      <c r="AG539" s="37"/>
      <c r="AH539" s="132"/>
      <c r="AI539" s="61"/>
      <c r="AJ539" s="134"/>
      <c r="AK539" s="61"/>
      <c r="AM539" s="67"/>
      <c r="AO539" s="61"/>
      <c r="AQ539" s="50"/>
      <c r="AR539" s="51"/>
      <c r="AS539" s="52"/>
      <c r="AU539" s="70"/>
      <c r="AV539" s="51"/>
      <c r="AY539" s="7"/>
      <c r="AZ539" s="7"/>
      <c r="BA539" s="7"/>
      <c r="BB539" s="53"/>
      <c r="BD539" s="37"/>
      <c r="BE539" s="132"/>
      <c r="BF539" s="61"/>
      <c r="BG539" s="134"/>
      <c r="BH539" s="61"/>
      <c r="BJ539" s="67"/>
      <c r="BL539" s="61"/>
      <c r="BN539" s="50"/>
      <c r="BO539" s="51"/>
      <c r="BP539" s="52"/>
      <c r="BR539" s="70"/>
      <c r="BS539" s="51"/>
      <c r="BV539" s="7"/>
      <c r="BW539" s="7"/>
      <c r="BX539" s="7"/>
      <c r="BY539" s="53"/>
      <c r="CA539" s="37"/>
      <c r="CB539" s="132"/>
      <c r="CC539" s="61"/>
      <c r="CD539" s="134"/>
      <c r="CE539" s="61"/>
      <c r="CG539" s="67"/>
      <c r="CI539" s="61"/>
      <c r="CK539" s="50"/>
      <c r="CL539" s="51"/>
      <c r="CM539" s="52"/>
      <c r="CO539" s="70"/>
      <c r="CP539" s="51"/>
      <c r="CS539" s="7"/>
      <c r="CT539" s="7"/>
      <c r="CU539" s="7"/>
      <c r="CV539" s="53"/>
      <c r="CX539" s="37"/>
      <c r="CY539" s="132"/>
      <c r="CZ539" s="61"/>
      <c r="DA539" s="134"/>
      <c r="DB539" s="61"/>
      <c r="DD539" s="67"/>
      <c r="DF539" s="61"/>
      <c r="DH539" s="50"/>
      <c r="DI539" s="51"/>
      <c r="DJ539" s="52"/>
      <c r="DL539" s="70"/>
      <c r="DM539" s="51"/>
      <c r="DP539" s="7"/>
      <c r="DQ539" s="7"/>
      <c r="DR539" s="7"/>
      <c r="DS539" s="53"/>
      <c r="DU539" s="37"/>
      <c r="DV539" s="132"/>
      <c r="DW539" s="61"/>
      <c r="DX539" s="134"/>
      <c r="DY539" s="61"/>
      <c r="EA539" s="67"/>
      <c r="EC539" s="61"/>
      <c r="EE539" s="50"/>
      <c r="EF539" s="51"/>
      <c r="EG539" s="52"/>
      <c r="EI539" s="70"/>
      <c r="EJ539" s="51"/>
      <c r="EM539" s="7"/>
      <c r="EN539" s="7"/>
      <c r="EO539" s="7"/>
      <c r="EP539" s="53"/>
      <c r="ER539" s="37"/>
      <c r="ES539" s="132"/>
      <c r="ET539" s="61"/>
      <c r="EU539" s="134"/>
      <c r="EV539" s="61"/>
      <c r="EX539" s="67"/>
      <c r="EZ539" s="61"/>
      <c r="FB539" s="50"/>
      <c r="FC539" s="51"/>
      <c r="FD539" s="52"/>
      <c r="FF539" s="70"/>
      <c r="FG539" s="51"/>
      <c r="FJ539" s="7"/>
      <c r="FK539" s="7"/>
      <c r="FL539" s="7"/>
      <c r="FM539" s="53"/>
      <c r="FO539" s="37"/>
      <c r="FP539" s="132"/>
      <c r="FQ539" s="134"/>
      <c r="FS539" s="67"/>
      <c r="FU539" s="61"/>
      <c r="FY539" s="7"/>
      <c r="FZ539" s="7"/>
      <c r="GA539" s="7"/>
      <c r="GB539" s="53"/>
      <c r="GD539" s="37"/>
      <c r="GF539" s="67"/>
      <c r="GH539" s="61"/>
      <c r="GJ539" s="50"/>
      <c r="GK539" s="51"/>
      <c r="GL539" s="52"/>
      <c r="GN539" s="70"/>
      <c r="GO539" s="51"/>
      <c r="GP539" s="125"/>
      <c r="GQ539" s="51"/>
      <c r="HE539" s="53"/>
    </row>
    <row r="540" spans="1:213" x14ac:dyDescent="0.25">
      <c r="A540" s="6">
        <v>90016601</v>
      </c>
      <c r="B540" s="6" t="s">
        <v>556</v>
      </c>
      <c r="C540" s="7"/>
      <c r="D540" s="7"/>
      <c r="E540" s="7"/>
      <c r="F540" s="53">
        <v>615444</v>
      </c>
      <c r="H540" s="37"/>
      <c r="I540" s="132"/>
      <c r="J540" s="61"/>
      <c r="K540" s="134"/>
      <c r="L540" s="134"/>
      <c r="M540" s="190"/>
      <c r="O540" s="67"/>
      <c r="Q540" s="61"/>
      <c r="S540" s="50"/>
      <c r="T540" s="51"/>
      <c r="U540" s="52">
        <v>0</v>
      </c>
      <c r="W540" s="50">
        <v>615444</v>
      </c>
      <c r="X540" s="52">
        <f t="shared" si="263"/>
        <v>51287</v>
      </c>
      <c r="Y540" s="51"/>
      <c r="AB540" s="7"/>
      <c r="AC540" s="7"/>
      <c r="AD540" s="7"/>
      <c r="AE540" s="53"/>
      <c r="AG540" s="37"/>
      <c r="AH540" s="132"/>
      <c r="AI540" s="61"/>
      <c r="AJ540" s="134"/>
      <c r="AK540" s="61"/>
      <c r="AM540" s="67"/>
      <c r="AO540" s="61"/>
      <c r="AQ540" s="50"/>
      <c r="AR540" s="51"/>
      <c r="AS540" s="52"/>
      <c r="AU540" s="70"/>
      <c r="AV540" s="51"/>
      <c r="AY540" s="7"/>
      <c r="AZ540" s="7"/>
      <c r="BA540" s="7"/>
      <c r="BB540" s="53"/>
      <c r="BD540" s="37"/>
      <c r="BE540" s="132"/>
      <c r="BF540" s="61"/>
      <c r="BG540" s="134"/>
      <c r="BH540" s="61"/>
      <c r="BJ540" s="67"/>
      <c r="BL540" s="61"/>
      <c r="BN540" s="50"/>
      <c r="BO540" s="51"/>
      <c r="BP540" s="52"/>
      <c r="BR540" s="70"/>
      <c r="BS540" s="51"/>
      <c r="BV540" s="7"/>
      <c r="BW540" s="7"/>
      <c r="BX540" s="7"/>
      <c r="BY540" s="53"/>
      <c r="CA540" s="37"/>
      <c r="CB540" s="132"/>
      <c r="CC540" s="61"/>
      <c r="CD540" s="134"/>
      <c r="CE540" s="61"/>
      <c r="CG540" s="67"/>
      <c r="CI540" s="61"/>
      <c r="CK540" s="50"/>
      <c r="CL540" s="51"/>
      <c r="CM540" s="52"/>
      <c r="CO540" s="70"/>
      <c r="CP540" s="51"/>
      <c r="CS540" s="7"/>
      <c r="CT540" s="7"/>
      <c r="CU540" s="7"/>
      <c r="CV540" s="53"/>
      <c r="CX540" s="37"/>
      <c r="CY540" s="132"/>
      <c r="CZ540" s="61"/>
      <c r="DA540" s="134"/>
      <c r="DB540" s="61"/>
      <c r="DD540" s="67"/>
      <c r="DF540" s="61"/>
      <c r="DH540" s="50"/>
      <c r="DI540" s="51"/>
      <c r="DJ540" s="52"/>
      <c r="DL540" s="70"/>
      <c r="DM540" s="51"/>
      <c r="DP540" s="7"/>
      <c r="DQ540" s="7"/>
      <c r="DR540" s="7"/>
      <c r="DS540" s="53"/>
      <c r="DU540" s="37"/>
      <c r="DV540" s="132"/>
      <c r="DW540" s="61"/>
      <c r="DX540" s="134"/>
      <c r="DY540" s="61"/>
      <c r="EA540" s="67"/>
      <c r="EC540" s="61"/>
      <c r="EE540" s="50"/>
      <c r="EF540" s="51"/>
      <c r="EG540" s="52"/>
      <c r="EI540" s="70"/>
      <c r="EJ540" s="51"/>
      <c r="EM540" s="7"/>
      <c r="EN540" s="7"/>
      <c r="EO540" s="7"/>
      <c r="EP540" s="53"/>
      <c r="ER540" s="37"/>
      <c r="ES540" s="132"/>
      <c r="ET540" s="61"/>
      <c r="EU540" s="134"/>
      <c r="EV540" s="61"/>
      <c r="EX540" s="67"/>
      <c r="EZ540" s="61"/>
      <c r="FB540" s="50"/>
      <c r="FC540" s="51"/>
      <c r="FD540" s="52"/>
      <c r="FF540" s="70"/>
      <c r="FG540" s="51"/>
      <c r="FJ540" s="7"/>
      <c r="FK540" s="7"/>
      <c r="FL540" s="7"/>
      <c r="FM540" s="53"/>
      <c r="FO540" s="37"/>
      <c r="FP540" s="132"/>
      <c r="FQ540" s="134"/>
      <c r="FS540" s="67"/>
      <c r="FU540" s="61"/>
      <c r="FY540" s="7"/>
      <c r="FZ540" s="7"/>
      <c r="GA540" s="7"/>
      <c r="GB540" s="53"/>
      <c r="GD540" s="37"/>
      <c r="GF540" s="67"/>
      <c r="GH540" s="61"/>
      <c r="GJ540" s="50"/>
      <c r="GK540" s="51"/>
      <c r="GL540" s="52"/>
      <c r="GN540" s="70"/>
      <c r="GO540" s="51"/>
      <c r="GP540" s="125"/>
      <c r="GQ540" s="51"/>
      <c r="HE540" s="53"/>
    </row>
    <row r="541" spans="1:213" x14ac:dyDescent="0.25">
      <c r="A541" s="6">
        <v>90021461</v>
      </c>
      <c r="B541" s="6" t="s">
        <v>557</v>
      </c>
      <c r="C541" s="7"/>
      <c r="D541" s="7"/>
      <c r="E541" s="7"/>
      <c r="F541" s="53">
        <v>580659</v>
      </c>
      <c r="H541" s="37"/>
      <c r="I541" s="132"/>
      <c r="J541" s="61"/>
      <c r="K541" s="134"/>
      <c r="L541" s="134"/>
      <c r="M541" s="190"/>
      <c r="O541" s="67"/>
      <c r="Q541" s="61"/>
      <c r="S541" s="50"/>
      <c r="T541" s="51"/>
      <c r="U541" s="52">
        <v>0</v>
      </c>
      <c r="W541" s="50">
        <v>580659</v>
      </c>
      <c r="X541" s="52">
        <f t="shared" si="263"/>
        <v>48388.25</v>
      </c>
      <c r="Y541" s="51"/>
      <c r="AB541" s="7"/>
      <c r="AC541" s="7"/>
      <c r="AD541" s="7"/>
      <c r="AE541" s="53"/>
      <c r="AG541" s="37"/>
      <c r="AH541" s="132"/>
      <c r="AI541" s="61"/>
      <c r="AJ541" s="134"/>
      <c r="AK541" s="61"/>
      <c r="AM541" s="67"/>
      <c r="AO541" s="61"/>
      <c r="AQ541" s="50"/>
      <c r="AR541" s="51"/>
      <c r="AS541" s="52"/>
      <c r="AU541" s="70"/>
      <c r="AV541" s="51"/>
      <c r="AY541" s="7"/>
      <c r="AZ541" s="7"/>
      <c r="BA541" s="7"/>
      <c r="BB541" s="53"/>
      <c r="BD541" s="37"/>
      <c r="BE541" s="132"/>
      <c r="BF541" s="61"/>
      <c r="BG541" s="134"/>
      <c r="BH541" s="61"/>
      <c r="BJ541" s="67"/>
      <c r="BL541" s="61"/>
      <c r="BN541" s="50"/>
      <c r="BO541" s="51"/>
      <c r="BP541" s="52"/>
      <c r="BR541" s="70"/>
      <c r="BS541" s="51"/>
      <c r="BV541" s="7"/>
      <c r="BW541" s="7"/>
      <c r="BX541" s="7"/>
      <c r="BY541" s="53"/>
      <c r="CA541" s="37"/>
      <c r="CB541" s="132"/>
      <c r="CC541" s="61"/>
      <c r="CD541" s="134"/>
      <c r="CE541" s="61"/>
      <c r="CG541" s="67"/>
      <c r="CI541" s="61"/>
      <c r="CK541" s="50"/>
      <c r="CL541" s="51"/>
      <c r="CM541" s="52"/>
      <c r="CO541" s="70"/>
      <c r="CP541" s="51"/>
      <c r="CS541" s="7"/>
      <c r="CT541" s="7"/>
      <c r="CU541" s="7"/>
      <c r="CV541" s="53"/>
      <c r="CX541" s="37"/>
      <c r="CY541" s="132"/>
      <c r="CZ541" s="61"/>
      <c r="DA541" s="134"/>
      <c r="DB541" s="61"/>
      <c r="DD541" s="67"/>
      <c r="DF541" s="61"/>
      <c r="DH541" s="50"/>
      <c r="DI541" s="51"/>
      <c r="DJ541" s="52"/>
      <c r="DL541" s="70"/>
      <c r="DM541" s="51"/>
      <c r="DP541" s="7"/>
      <c r="DQ541" s="7"/>
      <c r="DR541" s="7"/>
      <c r="DS541" s="53"/>
      <c r="DU541" s="37"/>
      <c r="DV541" s="132"/>
      <c r="DW541" s="61"/>
      <c r="DX541" s="134"/>
      <c r="DY541" s="61"/>
      <c r="EA541" s="67"/>
      <c r="EC541" s="61"/>
      <c r="EE541" s="50"/>
      <c r="EF541" s="51"/>
      <c r="EG541" s="52"/>
      <c r="EI541" s="70"/>
      <c r="EJ541" s="51"/>
      <c r="EM541" s="7"/>
      <c r="EN541" s="7"/>
      <c r="EO541" s="7"/>
      <c r="EP541" s="53"/>
      <c r="ER541" s="37"/>
      <c r="ES541" s="132"/>
      <c r="ET541" s="61"/>
      <c r="EU541" s="134"/>
      <c r="EV541" s="61"/>
      <c r="EX541" s="67"/>
      <c r="EZ541" s="61"/>
      <c r="FB541" s="50"/>
      <c r="FC541" s="51"/>
      <c r="FD541" s="52"/>
      <c r="FF541" s="70"/>
      <c r="FG541" s="51"/>
      <c r="FJ541" s="7"/>
      <c r="FK541" s="7"/>
      <c r="FL541" s="7"/>
      <c r="FM541" s="53"/>
      <c r="FO541" s="37"/>
      <c r="FP541" s="132"/>
      <c r="FQ541" s="134"/>
      <c r="FS541" s="67"/>
      <c r="FU541" s="61"/>
      <c r="FY541" s="7"/>
      <c r="FZ541" s="7"/>
      <c r="GA541" s="7"/>
      <c r="GB541" s="53"/>
      <c r="GD541" s="37"/>
      <c r="GF541" s="67"/>
      <c r="GH541" s="61"/>
      <c r="GJ541" s="50"/>
      <c r="GK541" s="51"/>
      <c r="GL541" s="52"/>
      <c r="GN541" s="70"/>
      <c r="GO541" s="51"/>
      <c r="GP541" s="125"/>
      <c r="GQ541" s="51"/>
      <c r="HE541" s="53"/>
    </row>
    <row r="542" spans="1:213" x14ac:dyDescent="0.25">
      <c r="A542" s="6">
        <v>90082461</v>
      </c>
      <c r="B542" s="6" t="s">
        <v>558</v>
      </c>
      <c r="C542" s="7"/>
      <c r="D542" s="7"/>
      <c r="E542" s="7"/>
      <c r="F542" s="53">
        <v>673315</v>
      </c>
      <c r="H542" s="37"/>
      <c r="I542" s="132"/>
      <c r="J542" s="61"/>
      <c r="K542" s="134"/>
      <c r="L542" s="134"/>
      <c r="M542" s="190"/>
      <c r="O542" s="67"/>
      <c r="Q542" s="61"/>
      <c r="S542" s="50"/>
      <c r="T542" s="51"/>
      <c r="U542" s="52">
        <v>0</v>
      </c>
      <c r="W542" s="50">
        <v>673315</v>
      </c>
      <c r="X542" s="52">
        <f t="shared" si="263"/>
        <v>56109.583333333336</v>
      </c>
      <c r="Y542" s="51"/>
      <c r="AB542" s="7"/>
      <c r="AC542" s="7"/>
      <c r="AD542" s="7"/>
      <c r="AE542" s="53"/>
      <c r="AG542" s="37"/>
      <c r="AH542" s="132"/>
      <c r="AI542" s="61"/>
      <c r="AJ542" s="134"/>
      <c r="AK542" s="61"/>
      <c r="AM542" s="67"/>
      <c r="AO542" s="61"/>
      <c r="AQ542" s="50"/>
      <c r="AR542" s="51"/>
      <c r="AS542" s="52"/>
      <c r="AU542" s="70"/>
      <c r="AV542" s="51"/>
      <c r="AY542" s="7"/>
      <c r="AZ542" s="7"/>
      <c r="BA542" s="7"/>
      <c r="BB542" s="53"/>
      <c r="BD542" s="37"/>
      <c r="BE542" s="132"/>
      <c r="BF542" s="61"/>
      <c r="BG542" s="134"/>
      <c r="BH542" s="61"/>
      <c r="BJ542" s="67"/>
      <c r="BL542" s="61"/>
      <c r="BN542" s="50"/>
      <c r="BO542" s="51"/>
      <c r="BP542" s="52"/>
      <c r="BR542" s="70"/>
      <c r="BS542" s="51"/>
      <c r="BV542" s="7"/>
      <c r="BW542" s="7"/>
      <c r="BX542" s="7"/>
      <c r="BY542" s="53"/>
      <c r="CA542" s="37"/>
      <c r="CB542" s="132"/>
      <c r="CC542" s="61"/>
      <c r="CD542" s="134"/>
      <c r="CE542" s="61"/>
      <c r="CG542" s="67"/>
      <c r="CI542" s="61"/>
      <c r="CK542" s="50"/>
      <c r="CL542" s="51"/>
      <c r="CM542" s="52"/>
      <c r="CO542" s="70"/>
      <c r="CP542" s="51"/>
      <c r="CS542" s="7"/>
      <c r="CT542" s="7"/>
      <c r="CU542" s="7"/>
      <c r="CV542" s="53"/>
      <c r="CX542" s="37"/>
      <c r="CY542" s="132"/>
      <c r="CZ542" s="61"/>
      <c r="DA542" s="134"/>
      <c r="DB542" s="61"/>
      <c r="DD542" s="67"/>
      <c r="DF542" s="61"/>
      <c r="DH542" s="50"/>
      <c r="DI542" s="51"/>
      <c r="DJ542" s="52"/>
      <c r="DL542" s="70"/>
      <c r="DM542" s="51"/>
      <c r="DP542" s="7"/>
      <c r="DQ542" s="7"/>
      <c r="DR542" s="7"/>
      <c r="DS542" s="53"/>
      <c r="DU542" s="37"/>
      <c r="DV542" s="132"/>
      <c r="DW542" s="61"/>
      <c r="DX542" s="134"/>
      <c r="DY542" s="61"/>
      <c r="EA542" s="67"/>
      <c r="EC542" s="61"/>
      <c r="EE542" s="50"/>
      <c r="EF542" s="51"/>
      <c r="EG542" s="52"/>
      <c r="EI542" s="70"/>
      <c r="EJ542" s="51"/>
      <c r="EM542" s="7"/>
      <c r="EN542" s="7"/>
      <c r="EO542" s="7"/>
      <c r="EP542" s="53"/>
      <c r="ER542" s="37"/>
      <c r="ES542" s="132"/>
      <c r="ET542" s="61"/>
      <c r="EU542" s="134"/>
      <c r="EV542" s="61"/>
      <c r="EX542" s="67"/>
      <c r="EZ542" s="61"/>
      <c r="FB542" s="50"/>
      <c r="FC542" s="51"/>
      <c r="FD542" s="52"/>
      <c r="FF542" s="70"/>
      <c r="FG542" s="51"/>
      <c r="FJ542" s="7"/>
      <c r="FK542" s="7"/>
      <c r="FL542" s="7"/>
      <c r="FM542" s="53"/>
      <c r="FO542" s="37"/>
      <c r="FP542" s="132"/>
      <c r="FQ542" s="134"/>
      <c r="FS542" s="67"/>
      <c r="FU542" s="61"/>
      <c r="FY542" s="7"/>
      <c r="FZ542" s="7"/>
      <c r="GA542" s="7"/>
      <c r="GB542" s="53"/>
      <c r="GD542" s="37"/>
      <c r="GF542" s="67"/>
      <c r="GH542" s="61"/>
      <c r="GJ542" s="50"/>
      <c r="GK542" s="51"/>
      <c r="GL542" s="52"/>
      <c r="GN542" s="70"/>
      <c r="GO542" s="51"/>
      <c r="GP542" s="125"/>
      <c r="GQ542" s="51"/>
      <c r="HE542" s="53"/>
    </row>
    <row r="543" spans="1:213" x14ac:dyDescent="0.25">
      <c r="A543" s="6">
        <v>90029891</v>
      </c>
      <c r="B543" s="6" t="s">
        <v>559</v>
      </c>
      <c r="C543" s="7"/>
      <c r="D543" s="7"/>
      <c r="E543" s="7"/>
      <c r="F543" s="53">
        <v>120709</v>
      </c>
      <c r="H543" s="37"/>
      <c r="I543" s="132"/>
      <c r="J543" s="61"/>
      <c r="K543" s="134"/>
      <c r="L543" s="134"/>
      <c r="M543" s="190"/>
      <c r="O543" s="67"/>
      <c r="Q543" s="61"/>
      <c r="S543" s="50"/>
      <c r="T543" s="51"/>
      <c r="U543" s="52">
        <v>0</v>
      </c>
      <c r="W543" s="50">
        <v>120709</v>
      </c>
      <c r="X543" s="52">
        <f t="shared" si="263"/>
        <v>10059.083333333334</v>
      </c>
      <c r="Y543" s="51"/>
      <c r="AB543" s="7"/>
      <c r="AC543" s="7"/>
      <c r="AD543" s="7"/>
      <c r="AE543" s="53"/>
      <c r="AG543" s="37"/>
      <c r="AH543" s="132"/>
      <c r="AI543" s="61"/>
      <c r="AJ543" s="134"/>
      <c r="AK543" s="61"/>
      <c r="AM543" s="67"/>
      <c r="AO543" s="61"/>
      <c r="AQ543" s="50"/>
      <c r="AR543" s="51"/>
      <c r="AS543" s="52"/>
      <c r="AU543" s="70"/>
      <c r="AV543" s="51"/>
      <c r="AY543" s="7"/>
      <c r="AZ543" s="7"/>
      <c r="BA543" s="7"/>
      <c r="BB543" s="53"/>
      <c r="BD543" s="37"/>
      <c r="BE543" s="132"/>
      <c r="BF543" s="61"/>
      <c r="BG543" s="134"/>
      <c r="BH543" s="61"/>
      <c r="BJ543" s="67"/>
      <c r="BL543" s="61"/>
      <c r="BN543" s="50"/>
      <c r="BO543" s="51"/>
      <c r="BP543" s="52"/>
      <c r="BR543" s="70"/>
      <c r="BS543" s="51"/>
      <c r="BV543" s="7"/>
      <c r="BW543" s="7"/>
      <c r="BX543" s="7"/>
      <c r="BY543" s="53"/>
      <c r="CA543" s="37"/>
      <c r="CB543" s="132"/>
      <c r="CC543" s="61"/>
      <c r="CD543" s="134"/>
      <c r="CE543" s="61"/>
      <c r="CG543" s="67"/>
      <c r="CI543" s="61"/>
      <c r="CK543" s="50"/>
      <c r="CL543" s="51"/>
      <c r="CM543" s="52"/>
      <c r="CO543" s="70"/>
      <c r="CP543" s="51"/>
      <c r="CS543" s="7"/>
      <c r="CT543" s="7"/>
      <c r="CU543" s="7"/>
      <c r="CV543" s="53"/>
      <c r="CX543" s="37"/>
      <c r="CY543" s="132"/>
      <c r="CZ543" s="61"/>
      <c r="DA543" s="134"/>
      <c r="DB543" s="61"/>
      <c r="DD543" s="67"/>
      <c r="DF543" s="61"/>
      <c r="DH543" s="50"/>
      <c r="DI543" s="51"/>
      <c r="DJ543" s="52"/>
      <c r="DL543" s="70"/>
      <c r="DM543" s="51"/>
      <c r="DP543" s="7"/>
      <c r="DQ543" s="7"/>
      <c r="DR543" s="7"/>
      <c r="DS543" s="53"/>
      <c r="DU543" s="37"/>
      <c r="DV543" s="132"/>
      <c r="DW543" s="61"/>
      <c r="DX543" s="134"/>
      <c r="DY543" s="61"/>
      <c r="EA543" s="67"/>
      <c r="EC543" s="61"/>
      <c r="EE543" s="50"/>
      <c r="EF543" s="51"/>
      <c r="EG543" s="52"/>
      <c r="EI543" s="70"/>
      <c r="EJ543" s="51"/>
      <c r="EM543" s="7"/>
      <c r="EN543" s="7"/>
      <c r="EO543" s="7"/>
      <c r="EP543" s="53"/>
      <c r="ER543" s="37"/>
      <c r="ES543" s="132"/>
      <c r="ET543" s="61"/>
      <c r="EU543" s="134"/>
      <c r="EV543" s="61"/>
      <c r="EX543" s="67"/>
      <c r="EZ543" s="61"/>
      <c r="FB543" s="50"/>
      <c r="FC543" s="51"/>
      <c r="FD543" s="52"/>
      <c r="FF543" s="70"/>
      <c r="FG543" s="51"/>
      <c r="FJ543" s="7"/>
      <c r="FK543" s="7"/>
      <c r="FL543" s="7"/>
      <c r="FM543" s="53"/>
      <c r="FO543" s="37"/>
      <c r="FP543" s="132"/>
      <c r="FQ543" s="134"/>
      <c r="FS543" s="67"/>
      <c r="FU543" s="61"/>
      <c r="FY543" s="7"/>
      <c r="FZ543" s="7"/>
      <c r="GA543" s="7"/>
      <c r="GB543" s="53"/>
      <c r="GD543" s="37"/>
      <c r="GF543" s="67"/>
      <c r="GH543" s="61"/>
      <c r="GJ543" s="50"/>
      <c r="GK543" s="51"/>
      <c r="GL543" s="52"/>
      <c r="GN543" s="70"/>
      <c r="GO543" s="51"/>
      <c r="GP543" s="125"/>
      <c r="GQ543" s="51"/>
      <c r="HE543" s="53"/>
    </row>
    <row r="544" spans="1:213" x14ac:dyDescent="0.25">
      <c r="A544" s="6">
        <v>90016611</v>
      </c>
      <c r="B544" s="6" t="s">
        <v>560</v>
      </c>
      <c r="C544" s="7"/>
      <c r="D544" s="7"/>
      <c r="E544" s="7"/>
      <c r="F544" s="53">
        <v>814741</v>
      </c>
      <c r="H544" s="37"/>
      <c r="I544" s="132"/>
      <c r="J544" s="61"/>
      <c r="K544" s="134"/>
      <c r="L544" s="134"/>
      <c r="M544" s="190"/>
      <c r="O544" s="67"/>
      <c r="Q544" s="61"/>
      <c r="S544" s="50"/>
      <c r="T544" s="51"/>
      <c r="U544" s="52">
        <v>0</v>
      </c>
      <c r="W544" s="50">
        <v>814741</v>
      </c>
      <c r="X544" s="52">
        <f t="shared" si="263"/>
        <v>67895.083333333328</v>
      </c>
      <c r="Y544" s="51"/>
      <c r="AB544" s="7"/>
      <c r="AC544" s="7"/>
      <c r="AD544" s="7"/>
      <c r="AE544" s="53"/>
      <c r="AG544" s="37"/>
      <c r="AH544" s="132"/>
      <c r="AI544" s="61"/>
      <c r="AJ544" s="134"/>
      <c r="AK544" s="61"/>
      <c r="AM544" s="67"/>
      <c r="AO544" s="61"/>
      <c r="AQ544" s="50"/>
      <c r="AR544" s="51"/>
      <c r="AS544" s="52"/>
      <c r="AU544" s="70"/>
      <c r="AV544" s="51"/>
      <c r="AY544" s="7"/>
      <c r="AZ544" s="7"/>
      <c r="BA544" s="7"/>
      <c r="BB544" s="53"/>
      <c r="BD544" s="37"/>
      <c r="BE544" s="132"/>
      <c r="BF544" s="61"/>
      <c r="BG544" s="134"/>
      <c r="BH544" s="61"/>
      <c r="BJ544" s="67"/>
      <c r="BL544" s="61"/>
      <c r="BN544" s="50"/>
      <c r="BO544" s="51"/>
      <c r="BP544" s="52"/>
      <c r="BR544" s="70"/>
      <c r="BS544" s="51"/>
      <c r="BV544" s="7"/>
      <c r="BW544" s="7"/>
      <c r="BX544" s="7"/>
      <c r="BY544" s="53"/>
      <c r="CA544" s="37"/>
      <c r="CB544" s="132"/>
      <c r="CC544" s="61"/>
      <c r="CD544" s="134"/>
      <c r="CE544" s="61"/>
      <c r="CG544" s="67"/>
      <c r="CI544" s="61"/>
      <c r="CK544" s="50"/>
      <c r="CL544" s="51"/>
      <c r="CM544" s="52"/>
      <c r="CO544" s="70"/>
      <c r="CP544" s="51"/>
      <c r="CS544" s="7"/>
      <c r="CT544" s="7"/>
      <c r="CU544" s="7"/>
      <c r="CV544" s="53"/>
      <c r="CX544" s="37"/>
      <c r="CY544" s="132"/>
      <c r="CZ544" s="61"/>
      <c r="DA544" s="134"/>
      <c r="DB544" s="61"/>
      <c r="DD544" s="67"/>
      <c r="DF544" s="61"/>
      <c r="DH544" s="50"/>
      <c r="DI544" s="51"/>
      <c r="DJ544" s="52"/>
      <c r="DL544" s="70"/>
      <c r="DM544" s="51"/>
      <c r="DP544" s="7"/>
      <c r="DQ544" s="7"/>
      <c r="DR544" s="7"/>
      <c r="DS544" s="53"/>
      <c r="DU544" s="37"/>
      <c r="DV544" s="132"/>
      <c r="DW544" s="61"/>
      <c r="DX544" s="134"/>
      <c r="DY544" s="61"/>
      <c r="EA544" s="67"/>
      <c r="EC544" s="61"/>
      <c r="EE544" s="50"/>
      <c r="EF544" s="51"/>
      <c r="EG544" s="52"/>
      <c r="EI544" s="70"/>
      <c r="EJ544" s="51"/>
      <c r="EM544" s="7"/>
      <c r="EN544" s="7"/>
      <c r="EO544" s="7"/>
      <c r="EP544" s="53"/>
      <c r="ER544" s="37"/>
      <c r="ES544" s="132"/>
      <c r="ET544" s="61"/>
      <c r="EU544" s="134"/>
      <c r="EV544" s="61"/>
      <c r="EX544" s="67"/>
      <c r="EZ544" s="61"/>
      <c r="FB544" s="50"/>
      <c r="FC544" s="51"/>
      <c r="FD544" s="52"/>
      <c r="FF544" s="70"/>
      <c r="FG544" s="51"/>
      <c r="FJ544" s="7"/>
      <c r="FK544" s="7"/>
      <c r="FL544" s="7"/>
      <c r="FM544" s="53"/>
      <c r="FO544" s="37"/>
      <c r="FP544" s="132"/>
      <c r="FQ544" s="134"/>
      <c r="FS544" s="67"/>
      <c r="FU544" s="61"/>
      <c r="FY544" s="7"/>
      <c r="FZ544" s="7"/>
      <c r="GA544" s="7"/>
      <c r="GB544" s="53"/>
      <c r="GD544" s="37"/>
      <c r="GF544" s="67"/>
      <c r="GH544" s="61"/>
      <c r="GJ544" s="50"/>
      <c r="GK544" s="51"/>
      <c r="GL544" s="52"/>
      <c r="GN544" s="70"/>
      <c r="GO544" s="51"/>
      <c r="GP544" s="125"/>
      <c r="GQ544" s="51"/>
      <c r="HE544" s="53"/>
    </row>
    <row r="545" spans="1:213" x14ac:dyDescent="0.25">
      <c r="A545" s="6">
        <v>90083271</v>
      </c>
      <c r="B545" s="6" t="s">
        <v>561</v>
      </c>
      <c r="C545" s="7"/>
      <c r="D545" s="7"/>
      <c r="E545" s="7"/>
      <c r="F545" s="53">
        <v>95924</v>
      </c>
      <c r="H545" s="37"/>
      <c r="I545" s="132"/>
      <c r="J545" s="61"/>
      <c r="K545" s="134"/>
      <c r="L545" s="134"/>
      <c r="M545" s="190"/>
      <c r="O545" s="67"/>
      <c r="Q545" s="61"/>
      <c r="S545" s="50"/>
      <c r="T545" s="51"/>
      <c r="U545" s="52">
        <v>0</v>
      </c>
      <c r="W545" s="50">
        <v>95924</v>
      </c>
      <c r="X545" s="52">
        <f t="shared" si="263"/>
        <v>7993.666666666667</v>
      </c>
      <c r="Y545" s="51"/>
      <c r="AB545" s="7"/>
      <c r="AC545" s="7"/>
      <c r="AD545" s="7"/>
      <c r="AE545" s="53"/>
      <c r="AG545" s="37"/>
      <c r="AH545" s="132"/>
      <c r="AI545" s="61"/>
      <c r="AJ545" s="134"/>
      <c r="AK545" s="61"/>
      <c r="AM545" s="67"/>
      <c r="AO545" s="61"/>
      <c r="AQ545" s="50"/>
      <c r="AR545" s="51"/>
      <c r="AS545" s="52"/>
      <c r="AU545" s="70"/>
      <c r="AV545" s="51"/>
      <c r="AY545" s="7"/>
      <c r="AZ545" s="7"/>
      <c r="BA545" s="7"/>
      <c r="BB545" s="53"/>
      <c r="BD545" s="37"/>
      <c r="BE545" s="132"/>
      <c r="BF545" s="61"/>
      <c r="BG545" s="134"/>
      <c r="BH545" s="61"/>
      <c r="BJ545" s="67"/>
      <c r="BL545" s="61"/>
      <c r="BN545" s="50"/>
      <c r="BO545" s="51"/>
      <c r="BP545" s="52"/>
      <c r="BR545" s="70"/>
      <c r="BS545" s="51"/>
      <c r="BV545" s="7"/>
      <c r="BW545" s="7"/>
      <c r="BX545" s="7"/>
      <c r="BY545" s="53"/>
      <c r="CA545" s="37"/>
      <c r="CB545" s="132"/>
      <c r="CC545" s="61"/>
      <c r="CD545" s="134"/>
      <c r="CE545" s="61"/>
      <c r="CG545" s="67"/>
      <c r="CI545" s="61"/>
      <c r="CK545" s="50"/>
      <c r="CL545" s="51"/>
      <c r="CM545" s="52"/>
      <c r="CO545" s="70"/>
      <c r="CP545" s="51"/>
      <c r="CS545" s="7"/>
      <c r="CT545" s="7"/>
      <c r="CU545" s="7"/>
      <c r="CV545" s="53"/>
      <c r="CX545" s="37"/>
      <c r="CY545" s="132"/>
      <c r="CZ545" s="61"/>
      <c r="DA545" s="134"/>
      <c r="DB545" s="61"/>
      <c r="DD545" s="67"/>
      <c r="DF545" s="61"/>
      <c r="DH545" s="50"/>
      <c r="DI545" s="51"/>
      <c r="DJ545" s="52"/>
      <c r="DL545" s="70"/>
      <c r="DM545" s="51"/>
      <c r="DP545" s="7"/>
      <c r="DQ545" s="7"/>
      <c r="DR545" s="7"/>
      <c r="DS545" s="53"/>
      <c r="DU545" s="37"/>
      <c r="DV545" s="132"/>
      <c r="DW545" s="61"/>
      <c r="DX545" s="134"/>
      <c r="DY545" s="61"/>
      <c r="EA545" s="67"/>
      <c r="EC545" s="61"/>
      <c r="EE545" s="50"/>
      <c r="EF545" s="51"/>
      <c r="EG545" s="52"/>
      <c r="EI545" s="70"/>
      <c r="EJ545" s="51"/>
      <c r="EM545" s="7"/>
      <c r="EN545" s="7"/>
      <c r="EO545" s="7"/>
      <c r="EP545" s="53"/>
      <c r="ER545" s="37"/>
      <c r="ES545" s="132"/>
      <c r="ET545" s="61"/>
      <c r="EU545" s="134"/>
      <c r="EV545" s="61"/>
      <c r="EX545" s="67"/>
      <c r="EZ545" s="61"/>
      <c r="FB545" s="50"/>
      <c r="FC545" s="51"/>
      <c r="FD545" s="52"/>
      <c r="FF545" s="70"/>
      <c r="FG545" s="51"/>
      <c r="FJ545" s="7"/>
      <c r="FK545" s="7"/>
      <c r="FL545" s="7"/>
      <c r="FM545" s="53"/>
      <c r="FO545" s="37"/>
      <c r="FP545" s="132"/>
      <c r="FQ545" s="134"/>
      <c r="FS545" s="67"/>
      <c r="FU545" s="61"/>
      <c r="FY545" s="7"/>
      <c r="FZ545" s="7"/>
      <c r="GA545" s="7"/>
      <c r="GB545" s="53"/>
      <c r="GD545" s="37"/>
      <c r="GF545" s="67"/>
      <c r="GH545" s="61"/>
      <c r="GJ545" s="50"/>
      <c r="GK545" s="51"/>
      <c r="GL545" s="52"/>
      <c r="GN545" s="70"/>
      <c r="GO545" s="51"/>
      <c r="GP545" s="125"/>
      <c r="GQ545" s="51"/>
      <c r="HE545" s="53"/>
    </row>
    <row r="546" spans="1:213" x14ac:dyDescent="0.25">
      <c r="A546" s="6">
        <v>90031226</v>
      </c>
      <c r="B546" s="6" t="s">
        <v>790</v>
      </c>
      <c r="C546" s="7"/>
      <c r="D546" s="7"/>
      <c r="E546" s="7"/>
      <c r="F546" s="53">
        <v>10756023</v>
      </c>
      <c r="H546" s="37"/>
      <c r="I546" s="132"/>
      <c r="J546" s="61"/>
      <c r="K546" s="134"/>
      <c r="L546" s="134"/>
      <c r="M546" s="190"/>
      <c r="O546" s="67"/>
      <c r="Q546" s="61"/>
      <c r="S546" s="50"/>
      <c r="T546" s="51"/>
      <c r="U546" s="52">
        <v>0</v>
      </c>
      <c r="W546" s="50">
        <v>10756023</v>
      </c>
      <c r="X546" s="52">
        <f t="shared" si="263"/>
        <v>896335.25</v>
      </c>
      <c r="Y546" s="51"/>
      <c r="AB546" s="7"/>
      <c r="AC546" s="7"/>
      <c r="AD546" s="7"/>
      <c r="AE546" s="53"/>
      <c r="AG546" s="37"/>
      <c r="AH546" s="132"/>
      <c r="AI546" s="61"/>
      <c r="AJ546" s="134"/>
      <c r="AK546" s="61"/>
      <c r="AM546" s="67"/>
      <c r="AO546" s="61"/>
      <c r="AQ546" s="50"/>
      <c r="AR546" s="51"/>
      <c r="AS546" s="52"/>
      <c r="AU546" s="70"/>
      <c r="AV546" s="51"/>
      <c r="AY546" s="7"/>
      <c r="AZ546" s="7"/>
      <c r="BA546" s="7"/>
      <c r="BB546" s="53"/>
      <c r="BD546" s="37"/>
      <c r="BE546" s="132"/>
      <c r="BF546" s="61"/>
      <c r="BG546" s="134"/>
      <c r="BH546" s="61"/>
      <c r="BJ546" s="67"/>
      <c r="BL546" s="61"/>
      <c r="BN546" s="50"/>
      <c r="BO546" s="51"/>
      <c r="BP546" s="52"/>
      <c r="BR546" s="70"/>
      <c r="BS546" s="51"/>
      <c r="BV546" s="7"/>
      <c r="BW546" s="7"/>
      <c r="BX546" s="7"/>
      <c r="BY546" s="53"/>
      <c r="CA546" s="37"/>
      <c r="CB546" s="132"/>
      <c r="CC546" s="61"/>
      <c r="CD546" s="134"/>
      <c r="CE546" s="61"/>
      <c r="CG546" s="67"/>
      <c r="CI546" s="61"/>
      <c r="CK546" s="50"/>
      <c r="CL546" s="51"/>
      <c r="CM546" s="52"/>
      <c r="CO546" s="70"/>
      <c r="CP546" s="51"/>
      <c r="CS546" s="7"/>
      <c r="CT546" s="7"/>
      <c r="CU546" s="7"/>
      <c r="CV546" s="53"/>
      <c r="CX546" s="37"/>
      <c r="CY546" s="132"/>
      <c r="CZ546" s="61"/>
      <c r="DA546" s="134"/>
      <c r="DB546" s="61"/>
      <c r="DD546" s="67"/>
      <c r="DF546" s="61"/>
      <c r="DH546" s="50"/>
      <c r="DI546" s="51"/>
      <c r="DJ546" s="52"/>
      <c r="DL546" s="70"/>
      <c r="DM546" s="51"/>
      <c r="DP546" s="7"/>
      <c r="DQ546" s="7"/>
      <c r="DR546" s="7"/>
      <c r="DS546" s="53"/>
      <c r="DU546" s="37"/>
      <c r="DV546" s="132"/>
      <c r="DW546" s="61"/>
      <c r="DX546" s="134"/>
      <c r="DY546" s="61"/>
      <c r="EA546" s="67"/>
      <c r="EC546" s="61"/>
      <c r="EE546" s="50"/>
      <c r="EF546" s="51"/>
      <c r="EG546" s="52"/>
      <c r="EI546" s="70"/>
      <c r="EJ546" s="51"/>
      <c r="EM546" s="7"/>
      <c r="EN546" s="7"/>
      <c r="EO546" s="7"/>
      <c r="EP546" s="53"/>
      <c r="ER546" s="37"/>
      <c r="ES546" s="132"/>
      <c r="ET546" s="61"/>
      <c r="EU546" s="134"/>
      <c r="EV546" s="61"/>
      <c r="EX546" s="67"/>
      <c r="EZ546" s="61"/>
      <c r="FB546" s="50"/>
      <c r="FC546" s="51"/>
      <c r="FD546" s="52"/>
      <c r="FF546" s="70"/>
      <c r="FG546" s="51"/>
      <c r="FJ546" s="7"/>
      <c r="FK546" s="7"/>
      <c r="FL546" s="7"/>
      <c r="FM546" s="53"/>
      <c r="FO546" s="37"/>
      <c r="FP546" s="132"/>
      <c r="FQ546" s="134"/>
      <c r="FS546" s="67"/>
      <c r="FU546" s="61"/>
      <c r="FY546" s="7"/>
      <c r="FZ546" s="7"/>
      <c r="GA546" s="7"/>
      <c r="GB546" s="53"/>
      <c r="GD546" s="37"/>
      <c r="GF546" s="67"/>
      <c r="GH546" s="61"/>
      <c r="GJ546" s="50"/>
      <c r="GK546" s="51"/>
      <c r="GL546" s="52"/>
      <c r="GN546" s="70"/>
      <c r="GO546" s="51"/>
      <c r="GP546" s="125"/>
      <c r="GQ546" s="51"/>
      <c r="HE546" s="53"/>
    </row>
    <row r="547" spans="1:213" x14ac:dyDescent="0.25">
      <c r="A547" s="6">
        <v>90031216</v>
      </c>
      <c r="B547" s="6" t="s">
        <v>791</v>
      </c>
      <c r="C547" s="7"/>
      <c r="D547" s="7"/>
      <c r="E547" s="7"/>
      <c r="F547" s="53">
        <v>18249264</v>
      </c>
      <c r="H547" s="37"/>
      <c r="I547" s="132"/>
      <c r="J547" s="61"/>
      <c r="K547" s="134"/>
      <c r="L547" s="134"/>
      <c r="M547" s="190"/>
      <c r="O547" s="67"/>
      <c r="Q547" s="61"/>
      <c r="S547" s="50"/>
      <c r="T547" s="51"/>
      <c r="U547" s="52">
        <v>0</v>
      </c>
      <c r="W547" s="50">
        <v>18249264</v>
      </c>
      <c r="X547" s="52">
        <f t="shared" si="263"/>
        <v>1520772</v>
      </c>
      <c r="Y547" s="51"/>
      <c r="AB547" s="7"/>
      <c r="AC547" s="7"/>
      <c r="AD547" s="7"/>
      <c r="AE547" s="53"/>
      <c r="AG547" s="37"/>
      <c r="AH547" s="132"/>
      <c r="AI547" s="61"/>
      <c r="AJ547" s="134"/>
      <c r="AK547" s="61"/>
      <c r="AM547" s="67"/>
      <c r="AO547" s="61"/>
      <c r="AQ547" s="50"/>
      <c r="AR547" s="51"/>
      <c r="AS547" s="52"/>
      <c r="AU547" s="70"/>
      <c r="AV547" s="51"/>
      <c r="AY547" s="7"/>
      <c r="AZ547" s="7"/>
      <c r="BA547" s="7"/>
      <c r="BB547" s="53"/>
      <c r="BD547" s="37"/>
      <c r="BE547" s="132"/>
      <c r="BF547" s="61"/>
      <c r="BG547" s="134"/>
      <c r="BH547" s="61"/>
      <c r="BJ547" s="67"/>
      <c r="BL547" s="61"/>
      <c r="BN547" s="50"/>
      <c r="BO547" s="51"/>
      <c r="BP547" s="52"/>
      <c r="BR547" s="70"/>
      <c r="BS547" s="51"/>
      <c r="BV547" s="7"/>
      <c r="BW547" s="7"/>
      <c r="BX547" s="7"/>
      <c r="BY547" s="53"/>
      <c r="CA547" s="37"/>
      <c r="CB547" s="132"/>
      <c r="CC547" s="61"/>
      <c r="CD547" s="134"/>
      <c r="CE547" s="61"/>
      <c r="CG547" s="67"/>
      <c r="CI547" s="61"/>
      <c r="CK547" s="50"/>
      <c r="CL547" s="51"/>
      <c r="CM547" s="52"/>
      <c r="CO547" s="70"/>
      <c r="CP547" s="51"/>
      <c r="CS547" s="7"/>
      <c r="CT547" s="7"/>
      <c r="CU547" s="7"/>
      <c r="CV547" s="53"/>
      <c r="CX547" s="37"/>
      <c r="CY547" s="132"/>
      <c r="CZ547" s="61"/>
      <c r="DA547" s="134"/>
      <c r="DB547" s="61"/>
      <c r="DD547" s="67"/>
      <c r="DF547" s="61"/>
      <c r="DH547" s="50"/>
      <c r="DI547" s="51"/>
      <c r="DJ547" s="52"/>
      <c r="DL547" s="70"/>
      <c r="DM547" s="51"/>
      <c r="DP547" s="7"/>
      <c r="DQ547" s="7"/>
      <c r="DR547" s="7"/>
      <c r="DS547" s="53"/>
      <c r="DU547" s="37"/>
      <c r="DV547" s="132"/>
      <c r="DW547" s="61"/>
      <c r="DX547" s="134"/>
      <c r="DY547" s="61"/>
      <c r="EA547" s="67"/>
      <c r="EC547" s="61"/>
      <c r="EE547" s="50"/>
      <c r="EF547" s="51"/>
      <c r="EG547" s="52"/>
      <c r="EI547" s="70"/>
      <c r="EJ547" s="51"/>
      <c r="EM547" s="7"/>
      <c r="EN547" s="7"/>
      <c r="EO547" s="7"/>
      <c r="EP547" s="53"/>
      <c r="ER547" s="37"/>
      <c r="ES547" s="132"/>
      <c r="ET547" s="61"/>
      <c r="EU547" s="134"/>
      <c r="EV547" s="61"/>
      <c r="EX547" s="67"/>
      <c r="EZ547" s="61"/>
      <c r="FB547" s="50"/>
      <c r="FC547" s="51"/>
      <c r="FD547" s="52"/>
      <c r="FF547" s="70"/>
      <c r="FG547" s="51"/>
      <c r="FJ547" s="7"/>
      <c r="FK547" s="7"/>
      <c r="FL547" s="7"/>
      <c r="FM547" s="53"/>
      <c r="FO547" s="37"/>
      <c r="FP547" s="132"/>
      <c r="FQ547" s="134"/>
      <c r="FS547" s="67"/>
      <c r="FU547" s="61"/>
      <c r="FY547" s="7"/>
      <c r="FZ547" s="7"/>
      <c r="GA547" s="7"/>
      <c r="GB547" s="53"/>
      <c r="GD547" s="37"/>
      <c r="GF547" s="67"/>
      <c r="GH547" s="61"/>
      <c r="GJ547" s="50"/>
      <c r="GK547" s="51"/>
      <c r="GL547" s="52"/>
      <c r="GN547" s="70"/>
      <c r="GO547" s="51"/>
      <c r="GP547" s="125"/>
      <c r="GQ547" s="51"/>
      <c r="HE547" s="53"/>
    </row>
    <row r="548" spans="1:213" x14ac:dyDescent="0.25">
      <c r="A548" s="6">
        <v>90031206</v>
      </c>
      <c r="B548" s="6" t="s">
        <v>792</v>
      </c>
      <c r="C548" s="7"/>
      <c r="D548" s="7"/>
      <c r="E548" s="7"/>
      <c r="F548" s="53">
        <v>25528053</v>
      </c>
      <c r="H548" s="37"/>
      <c r="I548" s="132"/>
      <c r="J548" s="61"/>
      <c r="K548" s="134"/>
      <c r="L548" s="134"/>
      <c r="M548" s="190"/>
      <c r="O548" s="67"/>
      <c r="Q548" s="61"/>
      <c r="S548" s="50"/>
      <c r="T548" s="51"/>
      <c r="U548" s="52">
        <v>0</v>
      </c>
      <c r="W548" s="50">
        <v>25528053</v>
      </c>
      <c r="X548" s="52">
        <f t="shared" si="263"/>
        <v>2127337.75</v>
      </c>
      <c r="Y548" s="51"/>
      <c r="AB548" s="7"/>
      <c r="AC548" s="7"/>
      <c r="AD548" s="7"/>
      <c r="AE548" s="53"/>
      <c r="AG548" s="37"/>
      <c r="AH548" s="132"/>
      <c r="AI548" s="61"/>
      <c r="AJ548" s="134"/>
      <c r="AK548" s="61"/>
      <c r="AM548" s="67"/>
      <c r="AO548" s="61"/>
      <c r="AQ548" s="50"/>
      <c r="AR548" s="51"/>
      <c r="AS548" s="52"/>
      <c r="AU548" s="70"/>
      <c r="AV548" s="51"/>
      <c r="AY548" s="7"/>
      <c r="AZ548" s="7"/>
      <c r="BA548" s="7"/>
      <c r="BB548" s="53"/>
      <c r="BD548" s="37"/>
      <c r="BE548" s="132"/>
      <c r="BF548" s="61"/>
      <c r="BG548" s="134"/>
      <c r="BH548" s="61"/>
      <c r="BJ548" s="67"/>
      <c r="BL548" s="61"/>
      <c r="BN548" s="50"/>
      <c r="BO548" s="51"/>
      <c r="BP548" s="52"/>
      <c r="BR548" s="70"/>
      <c r="BS548" s="51"/>
      <c r="BV548" s="7"/>
      <c r="BW548" s="7"/>
      <c r="BX548" s="7"/>
      <c r="BY548" s="53"/>
      <c r="CA548" s="37"/>
      <c r="CB548" s="132"/>
      <c r="CC548" s="61"/>
      <c r="CD548" s="134"/>
      <c r="CE548" s="61"/>
      <c r="CG548" s="67"/>
      <c r="CI548" s="61"/>
      <c r="CK548" s="50"/>
      <c r="CL548" s="51"/>
      <c r="CM548" s="52"/>
      <c r="CO548" s="70"/>
      <c r="CP548" s="51"/>
      <c r="CS548" s="7"/>
      <c r="CT548" s="7"/>
      <c r="CU548" s="7"/>
      <c r="CV548" s="53"/>
      <c r="CX548" s="37"/>
      <c r="CY548" s="132"/>
      <c r="CZ548" s="61"/>
      <c r="DA548" s="134"/>
      <c r="DB548" s="61"/>
      <c r="DD548" s="67"/>
      <c r="DF548" s="61"/>
      <c r="DH548" s="50"/>
      <c r="DI548" s="51"/>
      <c r="DJ548" s="52"/>
      <c r="DL548" s="70"/>
      <c r="DM548" s="51"/>
      <c r="DP548" s="7"/>
      <c r="DQ548" s="7"/>
      <c r="DR548" s="7"/>
      <c r="DS548" s="53"/>
      <c r="DU548" s="37"/>
      <c r="DV548" s="132"/>
      <c r="DW548" s="61"/>
      <c r="DX548" s="134"/>
      <c r="DY548" s="61"/>
      <c r="EA548" s="67"/>
      <c r="EC548" s="61"/>
      <c r="EE548" s="50"/>
      <c r="EF548" s="51"/>
      <c r="EG548" s="52"/>
      <c r="EI548" s="70"/>
      <c r="EJ548" s="51"/>
      <c r="EM548" s="7"/>
      <c r="EN548" s="7"/>
      <c r="EO548" s="7"/>
      <c r="EP548" s="53"/>
      <c r="ER548" s="37"/>
      <c r="ES548" s="132"/>
      <c r="ET548" s="61"/>
      <c r="EU548" s="134"/>
      <c r="EV548" s="61"/>
      <c r="EX548" s="67"/>
      <c r="EZ548" s="61"/>
      <c r="FB548" s="50"/>
      <c r="FC548" s="51"/>
      <c r="FD548" s="52"/>
      <c r="FF548" s="70"/>
      <c r="FG548" s="51"/>
      <c r="FJ548" s="7"/>
      <c r="FK548" s="7"/>
      <c r="FL548" s="7"/>
      <c r="FM548" s="53"/>
      <c r="FO548" s="37"/>
      <c r="FP548" s="132"/>
      <c r="FQ548" s="134"/>
      <c r="FS548" s="67"/>
      <c r="FU548" s="61"/>
      <c r="FY548" s="7"/>
      <c r="FZ548" s="7"/>
      <c r="GA548" s="7"/>
      <c r="GB548" s="53"/>
      <c r="GD548" s="37"/>
      <c r="GF548" s="67"/>
      <c r="GH548" s="61"/>
      <c r="GJ548" s="50"/>
      <c r="GK548" s="51"/>
      <c r="GL548" s="52"/>
      <c r="GN548" s="70"/>
      <c r="GO548" s="51"/>
      <c r="GP548" s="125"/>
      <c r="GQ548" s="51"/>
      <c r="HE548" s="53"/>
    </row>
    <row r="549" spans="1:213" x14ac:dyDescent="0.25">
      <c r="A549" s="6">
        <v>90024851</v>
      </c>
      <c r="B549" s="6" t="s">
        <v>562</v>
      </c>
      <c r="C549" s="7"/>
      <c r="D549" s="7"/>
      <c r="E549" s="7"/>
      <c r="F549" s="53">
        <v>535205</v>
      </c>
      <c r="H549" s="37"/>
      <c r="I549" s="132"/>
      <c r="J549" s="61"/>
      <c r="K549" s="134"/>
      <c r="L549" s="134"/>
      <c r="M549" s="190"/>
      <c r="O549" s="67"/>
      <c r="Q549" s="61"/>
      <c r="S549" s="50"/>
      <c r="T549" s="51"/>
      <c r="U549" s="52">
        <v>0</v>
      </c>
      <c r="W549" s="50">
        <v>535205</v>
      </c>
      <c r="X549" s="52">
        <f t="shared" si="263"/>
        <v>44600.416666666664</v>
      </c>
      <c r="Y549" s="51"/>
      <c r="AB549" s="7"/>
      <c r="AC549" s="7"/>
      <c r="AD549" s="7"/>
      <c r="AE549" s="53"/>
      <c r="AG549" s="37"/>
      <c r="AH549" s="132"/>
      <c r="AI549" s="61"/>
      <c r="AJ549" s="134"/>
      <c r="AK549" s="61"/>
      <c r="AM549" s="67"/>
      <c r="AO549" s="61"/>
      <c r="AQ549" s="50"/>
      <c r="AR549" s="51"/>
      <c r="AS549" s="52"/>
      <c r="AU549" s="70"/>
      <c r="AV549" s="51"/>
      <c r="AY549" s="7"/>
      <c r="AZ549" s="7"/>
      <c r="BA549" s="7"/>
      <c r="BB549" s="53"/>
      <c r="BD549" s="37"/>
      <c r="BE549" s="132"/>
      <c r="BF549" s="61"/>
      <c r="BG549" s="134"/>
      <c r="BH549" s="61"/>
      <c r="BJ549" s="67"/>
      <c r="BL549" s="61"/>
      <c r="BN549" s="50"/>
      <c r="BO549" s="51"/>
      <c r="BP549" s="52"/>
      <c r="BR549" s="70"/>
      <c r="BS549" s="51"/>
      <c r="BV549" s="7"/>
      <c r="BW549" s="7"/>
      <c r="BX549" s="7"/>
      <c r="BY549" s="53"/>
      <c r="CA549" s="37"/>
      <c r="CB549" s="132"/>
      <c r="CC549" s="61"/>
      <c r="CD549" s="134"/>
      <c r="CE549" s="61"/>
      <c r="CG549" s="67"/>
      <c r="CI549" s="61"/>
      <c r="CK549" s="50"/>
      <c r="CL549" s="51"/>
      <c r="CM549" s="52"/>
      <c r="CO549" s="70"/>
      <c r="CP549" s="51"/>
      <c r="CS549" s="7"/>
      <c r="CT549" s="7"/>
      <c r="CU549" s="7"/>
      <c r="CV549" s="53"/>
      <c r="CX549" s="37"/>
      <c r="CY549" s="132"/>
      <c r="CZ549" s="61"/>
      <c r="DA549" s="134"/>
      <c r="DB549" s="61"/>
      <c r="DD549" s="67"/>
      <c r="DF549" s="61"/>
      <c r="DH549" s="50"/>
      <c r="DI549" s="51"/>
      <c r="DJ549" s="52"/>
      <c r="DL549" s="70"/>
      <c r="DM549" s="51"/>
      <c r="DP549" s="7"/>
      <c r="DQ549" s="7"/>
      <c r="DR549" s="7"/>
      <c r="DS549" s="53"/>
      <c r="DU549" s="37"/>
      <c r="DV549" s="132"/>
      <c r="DW549" s="61"/>
      <c r="DX549" s="134"/>
      <c r="DY549" s="61"/>
      <c r="EA549" s="67"/>
      <c r="EC549" s="61"/>
      <c r="EE549" s="50"/>
      <c r="EF549" s="51"/>
      <c r="EG549" s="52"/>
      <c r="EI549" s="70"/>
      <c r="EJ549" s="51"/>
      <c r="EM549" s="7"/>
      <c r="EN549" s="7"/>
      <c r="EO549" s="7"/>
      <c r="EP549" s="53"/>
      <c r="ER549" s="37"/>
      <c r="ES549" s="132"/>
      <c r="ET549" s="61"/>
      <c r="EU549" s="134"/>
      <c r="EV549" s="61"/>
      <c r="EX549" s="67"/>
      <c r="EZ549" s="61"/>
      <c r="FB549" s="50"/>
      <c r="FC549" s="51"/>
      <c r="FD549" s="52"/>
      <c r="FF549" s="70"/>
      <c r="FG549" s="51"/>
      <c r="FJ549" s="7"/>
      <c r="FK549" s="7"/>
      <c r="FL549" s="7"/>
      <c r="FM549" s="53"/>
      <c r="FO549" s="37"/>
      <c r="FP549" s="132"/>
      <c r="FQ549" s="134"/>
      <c r="FS549" s="67"/>
      <c r="FU549" s="61"/>
      <c r="FY549" s="7"/>
      <c r="FZ549" s="7"/>
      <c r="GA549" s="7"/>
      <c r="GB549" s="53"/>
      <c r="GD549" s="37"/>
      <c r="GF549" s="67"/>
      <c r="GH549" s="61"/>
      <c r="GJ549" s="50"/>
      <c r="GK549" s="51"/>
      <c r="GL549" s="52"/>
      <c r="GN549" s="70"/>
      <c r="GO549" s="51"/>
      <c r="GP549" s="125"/>
      <c r="GQ549" s="51"/>
      <c r="HE549" s="53"/>
    </row>
    <row r="550" spans="1:213" x14ac:dyDescent="0.25">
      <c r="A550" s="6">
        <v>90051411</v>
      </c>
      <c r="B550" s="6" t="s">
        <v>563</v>
      </c>
      <c r="C550" s="7"/>
      <c r="D550" s="7"/>
      <c r="E550" s="7"/>
      <c r="F550" s="53">
        <v>99771</v>
      </c>
      <c r="H550" s="37"/>
      <c r="I550" s="132"/>
      <c r="J550" s="61"/>
      <c r="K550" s="134"/>
      <c r="L550" s="134"/>
      <c r="M550" s="190"/>
      <c r="O550" s="67"/>
      <c r="Q550" s="61"/>
      <c r="S550" s="50"/>
      <c r="T550" s="51"/>
      <c r="U550" s="52">
        <v>0</v>
      </c>
      <c r="W550" s="50">
        <v>99771</v>
      </c>
      <c r="X550" s="52">
        <f t="shared" si="263"/>
        <v>8314.25</v>
      </c>
      <c r="Y550" s="51"/>
      <c r="AB550" s="7"/>
      <c r="AC550" s="7"/>
      <c r="AD550" s="7"/>
      <c r="AE550" s="53"/>
      <c r="AG550" s="37"/>
      <c r="AH550" s="132"/>
      <c r="AI550" s="61"/>
      <c r="AJ550" s="134"/>
      <c r="AK550" s="61"/>
      <c r="AM550" s="67"/>
      <c r="AO550" s="61"/>
      <c r="AQ550" s="50"/>
      <c r="AR550" s="51"/>
      <c r="AS550" s="52"/>
      <c r="AU550" s="70"/>
      <c r="AV550" s="51"/>
      <c r="AY550" s="7"/>
      <c r="AZ550" s="7"/>
      <c r="BA550" s="7"/>
      <c r="BB550" s="53"/>
      <c r="BD550" s="37"/>
      <c r="BE550" s="132"/>
      <c r="BF550" s="61"/>
      <c r="BG550" s="134"/>
      <c r="BH550" s="61"/>
      <c r="BJ550" s="67"/>
      <c r="BL550" s="61"/>
      <c r="BN550" s="50"/>
      <c r="BO550" s="51"/>
      <c r="BP550" s="52"/>
      <c r="BR550" s="70"/>
      <c r="BS550" s="51"/>
      <c r="BV550" s="7"/>
      <c r="BW550" s="7"/>
      <c r="BX550" s="7"/>
      <c r="BY550" s="53"/>
      <c r="CA550" s="37"/>
      <c r="CB550" s="132"/>
      <c r="CC550" s="61"/>
      <c r="CD550" s="134"/>
      <c r="CE550" s="61"/>
      <c r="CG550" s="67"/>
      <c r="CI550" s="61"/>
      <c r="CK550" s="50"/>
      <c r="CL550" s="51"/>
      <c r="CM550" s="52"/>
      <c r="CO550" s="70"/>
      <c r="CP550" s="51"/>
      <c r="CS550" s="7"/>
      <c r="CT550" s="7"/>
      <c r="CU550" s="7"/>
      <c r="CV550" s="53"/>
      <c r="CX550" s="37"/>
      <c r="CY550" s="132"/>
      <c r="CZ550" s="61"/>
      <c r="DA550" s="134"/>
      <c r="DB550" s="61"/>
      <c r="DD550" s="67"/>
      <c r="DF550" s="61"/>
      <c r="DH550" s="50"/>
      <c r="DI550" s="51"/>
      <c r="DJ550" s="52"/>
      <c r="DL550" s="70"/>
      <c r="DM550" s="51"/>
      <c r="DP550" s="7"/>
      <c r="DQ550" s="7"/>
      <c r="DR550" s="7"/>
      <c r="DS550" s="53"/>
      <c r="DU550" s="37"/>
      <c r="DV550" s="132"/>
      <c r="DW550" s="61"/>
      <c r="DX550" s="134"/>
      <c r="DY550" s="61"/>
      <c r="EA550" s="67"/>
      <c r="EC550" s="61"/>
      <c r="EE550" s="50"/>
      <c r="EF550" s="51"/>
      <c r="EG550" s="52"/>
      <c r="EI550" s="70"/>
      <c r="EJ550" s="51"/>
      <c r="EM550" s="7"/>
      <c r="EN550" s="7"/>
      <c r="EO550" s="7"/>
      <c r="EP550" s="53"/>
      <c r="ER550" s="37"/>
      <c r="ES550" s="132"/>
      <c r="ET550" s="61"/>
      <c r="EU550" s="134"/>
      <c r="EV550" s="61"/>
      <c r="EX550" s="67"/>
      <c r="EZ550" s="61"/>
      <c r="FB550" s="50"/>
      <c r="FC550" s="51"/>
      <c r="FD550" s="52"/>
      <c r="FF550" s="70"/>
      <c r="FG550" s="51"/>
      <c r="FJ550" s="7"/>
      <c r="FK550" s="7"/>
      <c r="FL550" s="7"/>
      <c r="FM550" s="53"/>
      <c r="FO550" s="37"/>
      <c r="FP550" s="132"/>
      <c r="FQ550" s="134"/>
      <c r="FS550" s="67"/>
      <c r="FU550" s="61"/>
      <c r="FY550" s="7"/>
      <c r="FZ550" s="7"/>
      <c r="GA550" s="7"/>
      <c r="GB550" s="53"/>
      <c r="GD550" s="37"/>
      <c r="GF550" s="67"/>
      <c r="GH550" s="61"/>
      <c r="GJ550" s="50"/>
      <c r="GK550" s="51"/>
      <c r="GL550" s="52"/>
      <c r="GN550" s="70"/>
      <c r="GO550" s="51"/>
      <c r="GP550" s="125"/>
      <c r="GQ550" s="51"/>
      <c r="HE550" s="53"/>
    </row>
    <row r="551" spans="1:213" x14ac:dyDescent="0.25">
      <c r="A551" s="6">
        <v>90053091</v>
      </c>
      <c r="B551" s="6" t="s">
        <v>565</v>
      </c>
      <c r="C551" s="7"/>
      <c r="D551" s="7"/>
      <c r="E551" s="7"/>
      <c r="F551" s="53">
        <v>45346648</v>
      </c>
      <c r="H551" s="37"/>
      <c r="I551" s="132"/>
      <c r="J551" s="61"/>
      <c r="K551" s="134"/>
      <c r="L551" s="134"/>
      <c r="M551" s="190"/>
      <c r="O551" s="67"/>
      <c r="Q551" s="61"/>
      <c r="S551" s="50"/>
      <c r="T551" s="51"/>
      <c r="U551" s="52">
        <v>0</v>
      </c>
      <c r="W551" s="50">
        <v>45346648</v>
      </c>
      <c r="X551" s="52">
        <f t="shared" si="263"/>
        <v>3778887.3333333335</v>
      </c>
      <c r="Y551" s="51"/>
      <c r="AB551" s="7"/>
      <c r="AC551" s="7"/>
      <c r="AD551" s="7"/>
      <c r="AE551" s="53"/>
      <c r="AG551" s="37"/>
      <c r="AH551" s="132"/>
      <c r="AI551" s="61"/>
      <c r="AJ551" s="134"/>
      <c r="AK551" s="61"/>
      <c r="AM551" s="67"/>
      <c r="AO551" s="61"/>
      <c r="AQ551" s="50"/>
      <c r="AR551" s="51"/>
      <c r="AS551" s="52"/>
      <c r="AU551" s="70"/>
      <c r="AV551" s="51"/>
      <c r="AY551" s="7"/>
      <c r="AZ551" s="7"/>
      <c r="BA551" s="7"/>
      <c r="BB551" s="53"/>
      <c r="BD551" s="37"/>
      <c r="BE551" s="132"/>
      <c r="BF551" s="61"/>
      <c r="BG551" s="134"/>
      <c r="BH551" s="61"/>
      <c r="BJ551" s="67"/>
      <c r="BL551" s="61"/>
      <c r="BN551" s="50"/>
      <c r="BO551" s="51"/>
      <c r="BP551" s="52"/>
      <c r="BR551" s="70"/>
      <c r="BS551" s="51"/>
      <c r="BV551" s="7"/>
      <c r="BW551" s="7"/>
      <c r="BX551" s="7"/>
      <c r="BY551" s="53"/>
      <c r="CA551" s="37"/>
      <c r="CB551" s="132"/>
      <c r="CC551" s="61"/>
      <c r="CD551" s="134"/>
      <c r="CE551" s="61"/>
      <c r="CG551" s="67"/>
      <c r="CI551" s="61"/>
      <c r="CK551" s="50"/>
      <c r="CL551" s="51"/>
      <c r="CM551" s="52"/>
      <c r="CO551" s="70"/>
      <c r="CP551" s="51"/>
      <c r="CS551" s="7"/>
      <c r="CT551" s="7"/>
      <c r="CU551" s="7"/>
      <c r="CV551" s="53"/>
      <c r="CX551" s="37"/>
      <c r="CY551" s="132"/>
      <c r="CZ551" s="61"/>
      <c r="DA551" s="134"/>
      <c r="DB551" s="61"/>
      <c r="DD551" s="67"/>
      <c r="DF551" s="61"/>
      <c r="DH551" s="50"/>
      <c r="DI551" s="51"/>
      <c r="DJ551" s="52"/>
      <c r="DL551" s="70"/>
      <c r="DM551" s="51"/>
      <c r="DP551" s="7"/>
      <c r="DQ551" s="7"/>
      <c r="DR551" s="7"/>
      <c r="DS551" s="53"/>
      <c r="DU551" s="37"/>
      <c r="DV551" s="132"/>
      <c r="DW551" s="61"/>
      <c r="DX551" s="134"/>
      <c r="DY551" s="61"/>
      <c r="EA551" s="67"/>
      <c r="EC551" s="61"/>
      <c r="EE551" s="50"/>
      <c r="EF551" s="51"/>
      <c r="EG551" s="52"/>
      <c r="EI551" s="70"/>
      <c r="EJ551" s="51"/>
      <c r="EM551" s="7"/>
      <c r="EN551" s="7"/>
      <c r="EO551" s="7"/>
      <c r="EP551" s="53"/>
      <c r="ER551" s="37"/>
      <c r="ES551" s="132"/>
      <c r="ET551" s="61"/>
      <c r="EU551" s="134"/>
      <c r="EV551" s="61"/>
      <c r="EX551" s="67"/>
      <c r="EZ551" s="61"/>
      <c r="FB551" s="50"/>
      <c r="FC551" s="51"/>
      <c r="FD551" s="52"/>
      <c r="FF551" s="70"/>
      <c r="FG551" s="51"/>
      <c r="FJ551" s="7"/>
      <c r="FK551" s="7"/>
      <c r="FL551" s="7"/>
      <c r="FM551" s="53"/>
      <c r="FO551" s="37"/>
      <c r="FP551" s="132"/>
      <c r="FQ551" s="134"/>
      <c r="FS551" s="67"/>
      <c r="FU551" s="61"/>
      <c r="FY551" s="7"/>
      <c r="FZ551" s="7"/>
      <c r="GA551" s="7"/>
      <c r="GB551" s="53"/>
      <c r="GD551" s="37"/>
      <c r="GF551" s="67"/>
      <c r="GH551" s="61"/>
      <c r="GJ551" s="50"/>
      <c r="GK551" s="51"/>
      <c r="GL551" s="52"/>
      <c r="GN551" s="70"/>
      <c r="GO551" s="51"/>
      <c r="GP551" s="125"/>
      <c r="GQ551" s="51"/>
      <c r="HE551" s="53"/>
    </row>
    <row r="552" spans="1:213" x14ac:dyDescent="0.25">
      <c r="A552" s="6">
        <v>90016631</v>
      </c>
      <c r="B552" s="6" t="s">
        <v>564</v>
      </c>
      <c r="C552" s="7"/>
      <c r="D552" s="7"/>
      <c r="E552" s="7"/>
      <c r="F552" s="53">
        <v>721875</v>
      </c>
      <c r="H552" s="37"/>
      <c r="I552" s="132"/>
      <c r="J552" s="61"/>
      <c r="K552" s="134"/>
      <c r="L552" s="134"/>
      <c r="M552" s="190"/>
      <c r="O552" s="67"/>
      <c r="Q552" s="61"/>
      <c r="S552" s="50"/>
      <c r="T552" s="51"/>
      <c r="U552" s="52">
        <v>0</v>
      </c>
      <c r="W552" s="50">
        <v>721875</v>
      </c>
      <c r="X552" s="52">
        <f t="shared" si="263"/>
        <v>60156.25</v>
      </c>
      <c r="Y552" s="51"/>
      <c r="AB552" s="7"/>
      <c r="AC552" s="7"/>
      <c r="AD552" s="7"/>
      <c r="AE552" s="53"/>
      <c r="AG552" s="37"/>
      <c r="AH552" s="132"/>
      <c r="AI552" s="61"/>
      <c r="AJ552" s="134"/>
      <c r="AK552" s="61"/>
      <c r="AM552" s="67"/>
      <c r="AO552" s="61"/>
      <c r="AQ552" s="50"/>
      <c r="AR552" s="51"/>
      <c r="AS552" s="52"/>
      <c r="AU552" s="70"/>
      <c r="AV552" s="51"/>
      <c r="AY552" s="7"/>
      <c r="AZ552" s="7"/>
      <c r="BA552" s="7"/>
      <c r="BB552" s="53"/>
      <c r="BD552" s="37"/>
      <c r="BE552" s="132"/>
      <c r="BF552" s="61"/>
      <c r="BG552" s="134"/>
      <c r="BH552" s="61"/>
      <c r="BJ552" s="67"/>
      <c r="BL552" s="61"/>
      <c r="BN552" s="50"/>
      <c r="BO552" s="51"/>
      <c r="BP552" s="52"/>
      <c r="BR552" s="70"/>
      <c r="BS552" s="51"/>
      <c r="BV552" s="7"/>
      <c r="BW552" s="7"/>
      <c r="BX552" s="7"/>
      <c r="BY552" s="53"/>
      <c r="CA552" s="37"/>
      <c r="CB552" s="132"/>
      <c r="CC552" s="61"/>
      <c r="CD552" s="134"/>
      <c r="CE552" s="61"/>
      <c r="CG552" s="67"/>
      <c r="CI552" s="61"/>
      <c r="CK552" s="50"/>
      <c r="CL552" s="51"/>
      <c r="CM552" s="52"/>
      <c r="CO552" s="70"/>
      <c r="CP552" s="51"/>
      <c r="CS552" s="7"/>
      <c r="CT552" s="7"/>
      <c r="CU552" s="7"/>
      <c r="CV552" s="53"/>
      <c r="CX552" s="37"/>
      <c r="CY552" s="132"/>
      <c r="CZ552" s="61"/>
      <c r="DA552" s="134"/>
      <c r="DB552" s="61"/>
      <c r="DD552" s="67"/>
      <c r="DF552" s="61"/>
      <c r="DH552" s="50"/>
      <c r="DI552" s="51"/>
      <c r="DJ552" s="52"/>
      <c r="DL552" s="70"/>
      <c r="DM552" s="51"/>
      <c r="DP552" s="7"/>
      <c r="DQ552" s="7"/>
      <c r="DR552" s="7"/>
      <c r="DS552" s="53"/>
      <c r="DU552" s="37"/>
      <c r="DV552" s="132"/>
      <c r="DW552" s="61"/>
      <c r="DX552" s="134"/>
      <c r="DY552" s="61"/>
      <c r="EA552" s="67"/>
      <c r="EC552" s="61"/>
      <c r="EE552" s="50"/>
      <c r="EF552" s="51"/>
      <c r="EG552" s="52"/>
      <c r="EI552" s="70"/>
      <c r="EJ552" s="51"/>
      <c r="EM552" s="7"/>
      <c r="EN552" s="7"/>
      <c r="EO552" s="7"/>
      <c r="EP552" s="53"/>
      <c r="ER552" s="37"/>
      <c r="ES552" s="132"/>
      <c r="ET552" s="61"/>
      <c r="EU552" s="134"/>
      <c r="EV552" s="61"/>
      <c r="EX552" s="67"/>
      <c r="EZ552" s="61"/>
      <c r="FB552" s="50"/>
      <c r="FC552" s="51"/>
      <c r="FD552" s="52"/>
      <c r="FF552" s="70"/>
      <c r="FG552" s="51"/>
      <c r="FJ552" s="7"/>
      <c r="FK552" s="7"/>
      <c r="FL552" s="7"/>
      <c r="FM552" s="53"/>
      <c r="FO552" s="37"/>
      <c r="FP552" s="132"/>
      <c r="FQ552" s="134"/>
      <c r="FS552" s="67"/>
      <c r="FU552" s="61"/>
      <c r="FY552" s="7"/>
      <c r="FZ552" s="7"/>
      <c r="GA552" s="7"/>
      <c r="GB552" s="53"/>
      <c r="GD552" s="37"/>
      <c r="GF552" s="67"/>
      <c r="GH552" s="61"/>
      <c r="GJ552" s="50"/>
      <c r="GK552" s="51"/>
      <c r="GL552" s="52"/>
      <c r="GN552" s="70"/>
      <c r="GO552" s="51"/>
      <c r="GP552" s="125"/>
      <c r="GQ552" s="51"/>
      <c r="HE552" s="53"/>
    </row>
    <row r="553" spans="1:213" x14ac:dyDescent="0.25">
      <c r="A553" s="6">
        <v>90016641</v>
      </c>
      <c r="B553" s="6" t="s">
        <v>566</v>
      </c>
      <c r="C553" s="7"/>
      <c r="D553" s="7"/>
      <c r="E553" s="7"/>
      <c r="F553" s="53">
        <v>889763</v>
      </c>
      <c r="H553" s="37"/>
      <c r="I553" s="132"/>
      <c r="J553" s="61"/>
      <c r="K553" s="134"/>
      <c r="L553" s="134"/>
      <c r="M553" s="190"/>
      <c r="O553" s="67"/>
      <c r="Q553" s="61"/>
      <c r="S553" s="50"/>
      <c r="T553" s="51"/>
      <c r="U553" s="52">
        <v>0</v>
      </c>
      <c r="W553" s="50">
        <v>889763</v>
      </c>
      <c r="X553" s="52">
        <f t="shared" si="263"/>
        <v>74146.916666666672</v>
      </c>
      <c r="Y553" s="51"/>
      <c r="AB553" s="7"/>
      <c r="AC553" s="7"/>
      <c r="AD553" s="7"/>
      <c r="AE553" s="53"/>
      <c r="AG553" s="37"/>
      <c r="AH553" s="132"/>
      <c r="AI553" s="61"/>
      <c r="AJ553" s="134"/>
      <c r="AK553" s="61"/>
      <c r="AM553" s="67"/>
      <c r="AO553" s="61"/>
      <c r="AQ553" s="50"/>
      <c r="AR553" s="51"/>
      <c r="AS553" s="52"/>
      <c r="AU553" s="70"/>
      <c r="AV553" s="51"/>
      <c r="AY553" s="7"/>
      <c r="AZ553" s="7"/>
      <c r="BA553" s="7"/>
      <c r="BB553" s="53"/>
      <c r="BD553" s="37"/>
      <c r="BE553" s="132"/>
      <c r="BF553" s="61"/>
      <c r="BG553" s="134"/>
      <c r="BH553" s="61"/>
      <c r="BJ553" s="67"/>
      <c r="BL553" s="61"/>
      <c r="BN553" s="50"/>
      <c r="BO553" s="51"/>
      <c r="BP553" s="52"/>
      <c r="BR553" s="70"/>
      <c r="BS553" s="51"/>
      <c r="BV553" s="7"/>
      <c r="BW553" s="7"/>
      <c r="BX553" s="7"/>
      <c r="BY553" s="53"/>
      <c r="CA553" s="37"/>
      <c r="CB553" s="132"/>
      <c r="CC553" s="61"/>
      <c r="CD553" s="134"/>
      <c r="CE553" s="61"/>
      <c r="CG553" s="67"/>
      <c r="CI553" s="61"/>
      <c r="CK553" s="50"/>
      <c r="CL553" s="51"/>
      <c r="CM553" s="52"/>
      <c r="CO553" s="70"/>
      <c r="CP553" s="51"/>
      <c r="CS553" s="7"/>
      <c r="CT553" s="7"/>
      <c r="CU553" s="7"/>
      <c r="CV553" s="53"/>
      <c r="CX553" s="37"/>
      <c r="CY553" s="132"/>
      <c r="CZ553" s="61"/>
      <c r="DA553" s="134"/>
      <c r="DB553" s="61"/>
      <c r="DD553" s="67"/>
      <c r="DF553" s="61"/>
      <c r="DH553" s="50"/>
      <c r="DI553" s="51"/>
      <c r="DJ553" s="52"/>
      <c r="DL553" s="70"/>
      <c r="DM553" s="51"/>
      <c r="DP553" s="7"/>
      <c r="DQ553" s="7"/>
      <c r="DR553" s="7"/>
      <c r="DS553" s="53"/>
      <c r="DU553" s="37"/>
      <c r="DV553" s="132"/>
      <c r="DW553" s="61"/>
      <c r="DX553" s="134"/>
      <c r="DY553" s="61"/>
      <c r="EA553" s="67"/>
      <c r="EC553" s="61"/>
      <c r="EE553" s="50"/>
      <c r="EF553" s="51"/>
      <c r="EG553" s="52"/>
      <c r="EI553" s="70"/>
      <c r="EJ553" s="51"/>
      <c r="EM553" s="7"/>
      <c r="EN553" s="7"/>
      <c r="EO553" s="7"/>
      <c r="EP553" s="53"/>
      <c r="ER553" s="37"/>
      <c r="ES553" s="132"/>
      <c r="ET553" s="61"/>
      <c r="EU553" s="134"/>
      <c r="EV553" s="61"/>
      <c r="EX553" s="67"/>
      <c r="EZ553" s="61"/>
      <c r="FB553" s="50"/>
      <c r="FC553" s="51"/>
      <c r="FD553" s="52"/>
      <c r="FF553" s="70"/>
      <c r="FG553" s="51"/>
      <c r="FJ553" s="7"/>
      <c r="FK553" s="7"/>
      <c r="FL553" s="7"/>
      <c r="FM553" s="53"/>
      <c r="FO553" s="37"/>
      <c r="FP553" s="132"/>
      <c r="FQ553" s="134"/>
      <c r="FS553" s="67"/>
      <c r="FU553" s="61"/>
      <c r="FY553" s="7"/>
      <c r="FZ553" s="7"/>
      <c r="GA553" s="7"/>
      <c r="GB553" s="53"/>
      <c r="GD553" s="37"/>
      <c r="GF553" s="67"/>
      <c r="GH553" s="61"/>
      <c r="GJ553" s="50"/>
      <c r="GK553" s="51"/>
      <c r="GL553" s="52"/>
      <c r="GN553" s="70"/>
      <c r="GO553" s="51"/>
      <c r="GP553" s="125"/>
      <c r="GQ553" s="51"/>
      <c r="HE553" s="53"/>
    </row>
    <row r="554" spans="1:213" x14ac:dyDescent="0.25">
      <c r="A554" s="6">
        <v>90023191</v>
      </c>
      <c r="B554" s="6" t="s">
        <v>567</v>
      </c>
      <c r="C554" s="7"/>
      <c r="D554" s="7"/>
      <c r="E554" s="7"/>
      <c r="F554" s="53">
        <v>221238</v>
      </c>
      <c r="H554" s="37"/>
      <c r="I554" s="132"/>
      <c r="J554" s="61"/>
      <c r="K554" s="134"/>
      <c r="L554" s="134"/>
      <c r="M554" s="190"/>
      <c r="O554" s="67"/>
      <c r="Q554" s="61"/>
      <c r="S554" s="50"/>
      <c r="T554" s="51"/>
      <c r="U554" s="52">
        <v>0</v>
      </c>
      <c r="W554" s="50">
        <v>221238</v>
      </c>
      <c r="X554" s="52">
        <f t="shared" si="263"/>
        <v>18436.5</v>
      </c>
      <c r="Y554" s="51"/>
      <c r="AB554" s="7"/>
      <c r="AC554" s="7"/>
      <c r="AD554" s="7"/>
      <c r="AE554" s="53"/>
      <c r="AG554" s="37"/>
      <c r="AH554" s="132"/>
      <c r="AI554" s="61"/>
      <c r="AJ554" s="134"/>
      <c r="AK554" s="61"/>
      <c r="AM554" s="67"/>
      <c r="AO554" s="61"/>
      <c r="AQ554" s="50"/>
      <c r="AR554" s="51"/>
      <c r="AS554" s="52"/>
      <c r="AU554" s="70"/>
      <c r="AV554" s="51"/>
      <c r="AY554" s="7"/>
      <c r="AZ554" s="7"/>
      <c r="BA554" s="7"/>
      <c r="BB554" s="53"/>
      <c r="BD554" s="37"/>
      <c r="BE554" s="132"/>
      <c r="BF554" s="61"/>
      <c r="BG554" s="134"/>
      <c r="BH554" s="61"/>
      <c r="BJ554" s="67"/>
      <c r="BL554" s="61"/>
      <c r="BN554" s="50"/>
      <c r="BO554" s="51"/>
      <c r="BP554" s="52"/>
      <c r="BR554" s="70"/>
      <c r="BS554" s="51"/>
      <c r="BV554" s="7"/>
      <c r="BW554" s="7"/>
      <c r="BX554" s="7"/>
      <c r="BY554" s="53"/>
      <c r="CA554" s="37"/>
      <c r="CB554" s="132"/>
      <c r="CC554" s="61"/>
      <c r="CD554" s="134"/>
      <c r="CE554" s="61"/>
      <c r="CG554" s="67"/>
      <c r="CI554" s="61"/>
      <c r="CK554" s="50"/>
      <c r="CL554" s="51"/>
      <c r="CM554" s="52"/>
      <c r="CO554" s="70"/>
      <c r="CP554" s="51"/>
      <c r="CS554" s="7"/>
      <c r="CT554" s="7"/>
      <c r="CU554" s="7"/>
      <c r="CV554" s="53"/>
      <c r="CX554" s="37"/>
      <c r="CY554" s="132"/>
      <c r="CZ554" s="61"/>
      <c r="DA554" s="134"/>
      <c r="DB554" s="61"/>
      <c r="DD554" s="67"/>
      <c r="DF554" s="61"/>
      <c r="DH554" s="50"/>
      <c r="DI554" s="51"/>
      <c r="DJ554" s="52"/>
      <c r="DL554" s="70"/>
      <c r="DM554" s="51"/>
      <c r="DP554" s="7"/>
      <c r="DQ554" s="7"/>
      <c r="DR554" s="7"/>
      <c r="DS554" s="53"/>
      <c r="DU554" s="37"/>
      <c r="DV554" s="132"/>
      <c r="DW554" s="61"/>
      <c r="DX554" s="134"/>
      <c r="DY554" s="61"/>
      <c r="EA554" s="67"/>
      <c r="EC554" s="61"/>
      <c r="EE554" s="50"/>
      <c r="EF554" s="51"/>
      <c r="EG554" s="52"/>
      <c r="EI554" s="70"/>
      <c r="EJ554" s="51"/>
      <c r="EM554" s="7"/>
      <c r="EN554" s="7"/>
      <c r="EO554" s="7"/>
      <c r="EP554" s="53"/>
      <c r="ER554" s="37"/>
      <c r="ES554" s="132"/>
      <c r="ET554" s="61"/>
      <c r="EU554" s="134"/>
      <c r="EV554" s="61"/>
      <c r="EX554" s="67"/>
      <c r="EZ554" s="61"/>
      <c r="FB554" s="50"/>
      <c r="FC554" s="51"/>
      <c r="FD554" s="52"/>
      <c r="FF554" s="70"/>
      <c r="FG554" s="51"/>
      <c r="FJ554" s="7"/>
      <c r="FK554" s="7"/>
      <c r="FL554" s="7"/>
      <c r="FM554" s="53"/>
      <c r="FO554" s="37"/>
      <c r="FP554" s="132"/>
      <c r="FQ554" s="134"/>
      <c r="FS554" s="67"/>
      <c r="FU554" s="61"/>
      <c r="FY554" s="7"/>
      <c r="FZ554" s="7"/>
      <c r="GA554" s="7"/>
      <c r="GB554" s="53"/>
      <c r="GD554" s="37"/>
      <c r="GF554" s="67"/>
      <c r="GH554" s="61"/>
      <c r="GJ554" s="50"/>
      <c r="GK554" s="51"/>
      <c r="GL554" s="52"/>
      <c r="GN554" s="70"/>
      <c r="GO554" s="51"/>
      <c r="GP554" s="125"/>
      <c r="GQ554" s="51"/>
      <c r="HE554" s="53"/>
    </row>
    <row r="555" spans="1:213" x14ac:dyDescent="0.25">
      <c r="A555" s="6">
        <v>90011641</v>
      </c>
      <c r="B555" s="6" t="s">
        <v>568</v>
      </c>
      <c r="C555" s="7"/>
      <c r="D555" s="7"/>
      <c r="E555" s="7"/>
      <c r="F555" s="53">
        <v>1988868</v>
      </c>
      <c r="H555" s="37"/>
      <c r="I555" s="132"/>
      <c r="J555" s="61"/>
      <c r="K555" s="134"/>
      <c r="L555" s="134"/>
      <c r="M555" s="190"/>
      <c r="O555" s="67"/>
      <c r="Q555" s="61"/>
      <c r="S555" s="50"/>
      <c r="T555" s="51"/>
      <c r="U555" s="52">
        <v>0</v>
      </c>
      <c r="W555" s="50">
        <v>1988868</v>
      </c>
      <c r="X555" s="52">
        <f t="shared" si="263"/>
        <v>165739</v>
      </c>
      <c r="Y555" s="51"/>
      <c r="AB555" s="7"/>
      <c r="AC555" s="7"/>
      <c r="AD555" s="7"/>
      <c r="AE555" s="53"/>
      <c r="AG555" s="37"/>
      <c r="AH555" s="132"/>
      <c r="AI555" s="61"/>
      <c r="AJ555" s="134"/>
      <c r="AK555" s="61"/>
      <c r="AM555" s="67"/>
      <c r="AO555" s="61"/>
      <c r="AQ555" s="50"/>
      <c r="AR555" s="51"/>
      <c r="AS555" s="52"/>
      <c r="AU555" s="70"/>
      <c r="AV555" s="51"/>
      <c r="AY555" s="7"/>
      <c r="AZ555" s="7"/>
      <c r="BA555" s="7"/>
      <c r="BB555" s="53"/>
      <c r="BD555" s="37"/>
      <c r="BE555" s="132"/>
      <c r="BF555" s="61"/>
      <c r="BG555" s="134"/>
      <c r="BH555" s="61"/>
      <c r="BJ555" s="67"/>
      <c r="BL555" s="61"/>
      <c r="BN555" s="50"/>
      <c r="BO555" s="51"/>
      <c r="BP555" s="52"/>
      <c r="BR555" s="70"/>
      <c r="BS555" s="51"/>
      <c r="BV555" s="7"/>
      <c r="BW555" s="7"/>
      <c r="BX555" s="7"/>
      <c r="BY555" s="53"/>
      <c r="CA555" s="37"/>
      <c r="CB555" s="132"/>
      <c r="CC555" s="61"/>
      <c r="CD555" s="134"/>
      <c r="CE555" s="61"/>
      <c r="CG555" s="67"/>
      <c r="CI555" s="61"/>
      <c r="CK555" s="50"/>
      <c r="CL555" s="51"/>
      <c r="CM555" s="52"/>
      <c r="CO555" s="70"/>
      <c r="CP555" s="51"/>
      <c r="CS555" s="7"/>
      <c r="CT555" s="7"/>
      <c r="CU555" s="7"/>
      <c r="CV555" s="53"/>
      <c r="CX555" s="37"/>
      <c r="CY555" s="132"/>
      <c r="CZ555" s="61"/>
      <c r="DA555" s="134"/>
      <c r="DB555" s="61"/>
      <c r="DD555" s="67"/>
      <c r="DF555" s="61"/>
      <c r="DH555" s="50"/>
      <c r="DI555" s="51"/>
      <c r="DJ555" s="52"/>
      <c r="DL555" s="70"/>
      <c r="DM555" s="51"/>
      <c r="DP555" s="7"/>
      <c r="DQ555" s="7"/>
      <c r="DR555" s="7"/>
      <c r="DS555" s="53"/>
      <c r="DU555" s="37"/>
      <c r="DV555" s="132"/>
      <c r="DW555" s="61"/>
      <c r="DX555" s="134"/>
      <c r="DY555" s="61"/>
      <c r="EA555" s="67"/>
      <c r="EC555" s="61"/>
      <c r="EE555" s="50"/>
      <c r="EF555" s="51"/>
      <c r="EG555" s="52"/>
      <c r="EI555" s="70"/>
      <c r="EJ555" s="51"/>
      <c r="EM555" s="7"/>
      <c r="EN555" s="7"/>
      <c r="EO555" s="7"/>
      <c r="EP555" s="53"/>
      <c r="ER555" s="37"/>
      <c r="ES555" s="132"/>
      <c r="ET555" s="61"/>
      <c r="EU555" s="134"/>
      <c r="EV555" s="61"/>
      <c r="EX555" s="67"/>
      <c r="EZ555" s="61"/>
      <c r="FB555" s="50"/>
      <c r="FC555" s="51"/>
      <c r="FD555" s="52"/>
      <c r="FF555" s="70"/>
      <c r="FG555" s="51"/>
      <c r="FJ555" s="7"/>
      <c r="FK555" s="7"/>
      <c r="FL555" s="7"/>
      <c r="FM555" s="53"/>
      <c r="FO555" s="37"/>
      <c r="FP555" s="132"/>
      <c r="FQ555" s="134"/>
      <c r="FS555" s="67"/>
      <c r="FU555" s="61"/>
      <c r="FY555" s="7"/>
      <c r="FZ555" s="7"/>
      <c r="GA555" s="7"/>
      <c r="GB555" s="53"/>
      <c r="GD555" s="37"/>
      <c r="GF555" s="67"/>
      <c r="GH555" s="61"/>
      <c r="GJ555" s="50"/>
      <c r="GK555" s="51"/>
      <c r="GL555" s="52"/>
      <c r="GN555" s="70"/>
      <c r="GO555" s="51"/>
      <c r="GP555" s="125"/>
      <c r="GQ555" s="51"/>
      <c r="HE555" s="53"/>
    </row>
    <row r="556" spans="1:213" x14ac:dyDescent="0.25">
      <c r="A556" s="6">
        <v>90001791</v>
      </c>
      <c r="B556" s="6" t="s">
        <v>569</v>
      </c>
      <c r="C556" s="7"/>
      <c r="D556" s="7"/>
      <c r="E556" s="7"/>
      <c r="F556" s="53">
        <v>1717331</v>
      </c>
      <c r="H556" s="37"/>
      <c r="I556" s="132"/>
      <c r="J556" s="61"/>
      <c r="K556" s="134"/>
      <c r="L556" s="134"/>
      <c r="M556" s="190"/>
      <c r="O556" s="67"/>
      <c r="Q556" s="61"/>
      <c r="S556" s="50"/>
      <c r="T556" s="51"/>
      <c r="U556" s="52">
        <v>4585173.6788134081</v>
      </c>
      <c r="W556" s="50">
        <v>6302504.6788134081</v>
      </c>
      <c r="X556" s="52">
        <f t="shared" si="263"/>
        <v>525208.72323445068</v>
      </c>
      <c r="Y556" s="51"/>
      <c r="AB556" s="7"/>
      <c r="AC556" s="7"/>
      <c r="AD556" s="7"/>
      <c r="AE556" s="53"/>
      <c r="AG556" s="37"/>
      <c r="AH556" s="132"/>
      <c r="AI556" s="61"/>
      <c r="AJ556" s="134"/>
      <c r="AK556" s="61"/>
      <c r="AM556" s="67"/>
      <c r="AO556" s="61"/>
      <c r="AQ556" s="50"/>
      <c r="AR556" s="51"/>
      <c r="AS556" s="52"/>
      <c r="AU556" s="70"/>
      <c r="AV556" s="51"/>
      <c r="AY556" s="7"/>
      <c r="AZ556" s="7"/>
      <c r="BA556" s="7"/>
      <c r="BB556" s="53"/>
      <c r="BD556" s="37"/>
      <c r="BE556" s="132"/>
      <c r="BF556" s="61"/>
      <c r="BG556" s="134"/>
      <c r="BH556" s="61"/>
      <c r="BJ556" s="67"/>
      <c r="BL556" s="61"/>
      <c r="BN556" s="50"/>
      <c r="BO556" s="51"/>
      <c r="BP556" s="52"/>
      <c r="BR556" s="70"/>
      <c r="BS556" s="51"/>
      <c r="BV556" s="7"/>
      <c r="BW556" s="7"/>
      <c r="BX556" s="7"/>
      <c r="BY556" s="53"/>
      <c r="CA556" s="37"/>
      <c r="CB556" s="132"/>
      <c r="CC556" s="61"/>
      <c r="CD556" s="134"/>
      <c r="CE556" s="61"/>
      <c r="CG556" s="67"/>
      <c r="CI556" s="61"/>
      <c r="CK556" s="50"/>
      <c r="CL556" s="51"/>
      <c r="CM556" s="52"/>
      <c r="CO556" s="70"/>
      <c r="CP556" s="51"/>
      <c r="CS556" s="7"/>
      <c r="CT556" s="7"/>
      <c r="CU556" s="7"/>
      <c r="CV556" s="53"/>
      <c r="CX556" s="37"/>
      <c r="CY556" s="132"/>
      <c r="CZ556" s="61"/>
      <c r="DA556" s="134"/>
      <c r="DB556" s="61"/>
      <c r="DD556" s="67"/>
      <c r="DF556" s="61"/>
      <c r="DH556" s="50"/>
      <c r="DI556" s="51"/>
      <c r="DJ556" s="52"/>
      <c r="DL556" s="70"/>
      <c r="DM556" s="51"/>
      <c r="DP556" s="7"/>
      <c r="DQ556" s="7"/>
      <c r="DR556" s="7"/>
      <c r="DS556" s="53"/>
      <c r="DU556" s="37"/>
      <c r="DV556" s="132"/>
      <c r="DW556" s="61"/>
      <c r="DX556" s="134"/>
      <c r="DY556" s="61"/>
      <c r="EA556" s="67"/>
      <c r="EC556" s="61"/>
      <c r="EE556" s="50"/>
      <c r="EF556" s="51"/>
      <c r="EG556" s="52"/>
      <c r="EI556" s="70"/>
      <c r="EJ556" s="51"/>
      <c r="EM556" s="7"/>
      <c r="EN556" s="7"/>
      <c r="EO556" s="7"/>
      <c r="EP556" s="53"/>
      <c r="ER556" s="37"/>
      <c r="ES556" s="132"/>
      <c r="ET556" s="61"/>
      <c r="EU556" s="134"/>
      <c r="EV556" s="61"/>
      <c r="EX556" s="67"/>
      <c r="EZ556" s="61"/>
      <c r="FB556" s="50"/>
      <c r="FC556" s="51"/>
      <c r="FD556" s="52"/>
      <c r="FF556" s="70"/>
      <c r="FG556" s="51"/>
      <c r="FJ556" s="7"/>
      <c r="FK556" s="7"/>
      <c r="FL556" s="7"/>
      <c r="FM556" s="53"/>
      <c r="FO556" s="37"/>
      <c r="FP556" s="132"/>
      <c r="FQ556" s="134"/>
      <c r="FS556" s="67"/>
      <c r="FU556" s="61"/>
      <c r="FY556" s="7"/>
      <c r="FZ556" s="7"/>
      <c r="GA556" s="7"/>
      <c r="GB556" s="53"/>
      <c r="GD556" s="37"/>
      <c r="GF556" s="67"/>
      <c r="GH556" s="61"/>
      <c r="GJ556" s="50"/>
      <c r="GK556" s="51"/>
      <c r="GL556" s="52"/>
      <c r="GN556" s="70"/>
      <c r="GO556" s="51"/>
      <c r="GP556" s="125"/>
      <c r="GQ556" s="51"/>
      <c r="HE556" s="53"/>
    </row>
    <row r="557" spans="1:213" x14ac:dyDescent="0.25">
      <c r="A557" s="6">
        <v>90099031</v>
      </c>
      <c r="B557" s="6" t="s">
        <v>570</v>
      </c>
      <c r="C557" s="7"/>
      <c r="D557" s="7"/>
      <c r="E557" s="7"/>
      <c r="F557" s="53">
        <v>1283754</v>
      </c>
      <c r="H557" s="37"/>
      <c r="I557" s="132"/>
      <c r="J557" s="61"/>
      <c r="K557" s="134"/>
      <c r="L557" s="134"/>
      <c r="M557" s="190"/>
      <c r="O557" s="67"/>
      <c r="Q557" s="61"/>
      <c r="S557" s="50"/>
      <c r="T557" s="51"/>
      <c r="U557" s="52">
        <v>0</v>
      </c>
      <c r="W557" s="50">
        <v>1283754</v>
      </c>
      <c r="X557" s="52">
        <f t="shared" si="263"/>
        <v>106979.5</v>
      </c>
      <c r="Y557" s="51"/>
      <c r="AB557" s="7"/>
      <c r="AC557" s="7"/>
      <c r="AD557" s="7"/>
      <c r="AE557" s="53"/>
      <c r="AG557" s="37"/>
      <c r="AH557" s="132"/>
      <c r="AI557" s="61"/>
      <c r="AJ557" s="134"/>
      <c r="AK557" s="61"/>
      <c r="AM557" s="67"/>
      <c r="AO557" s="61"/>
      <c r="AQ557" s="50"/>
      <c r="AR557" s="51"/>
      <c r="AS557" s="52"/>
      <c r="AU557" s="70"/>
      <c r="AV557" s="51"/>
      <c r="AY557" s="7"/>
      <c r="AZ557" s="7"/>
      <c r="BA557" s="7"/>
      <c r="BB557" s="53"/>
      <c r="BD557" s="37"/>
      <c r="BE557" s="132"/>
      <c r="BF557" s="61"/>
      <c r="BG557" s="134"/>
      <c r="BH557" s="61"/>
      <c r="BJ557" s="67"/>
      <c r="BL557" s="61"/>
      <c r="BN557" s="50"/>
      <c r="BO557" s="51"/>
      <c r="BP557" s="52"/>
      <c r="BR557" s="70"/>
      <c r="BS557" s="51"/>
      <c r="BV557" s="7"/>
      <c r="BW557" s="7"/>
      <c r="BX557" s="7"/>
      <c r="BY557" s="53"/>
      <c r="CA557" s="37"/>
      <c r="CB557" s="132"/>
      <c r="CC557" s="61"/>
      <c r="CD557" s="134"/>
      <c r="CE557" s="61"/>
      <c r="CG557" s="67"/>
      <c r="CI557" s="61"/>
      <c r="CK557" s="50"/>
      <c r="CL557" s="51"/>
      <c r="CM557" s="52"/>
      <c r="CO557" s="70"/>
      <c r="CP557" s="51"/>
      <c r="CS557" s="7"/>
      <c r="CT557" s="7"/>
      <c r="CU557" s="7"/>
      <c r="CV557" s="53"/>
      <c r="CX557" s="37"/>
      <c r="CY557" s="132"/>
      <c r="CZ557" s="61"/>
      <c r="DA557" s="134"/>
      <c r="DB557" s="61"/>
      <c r="DD557" s="67"/>
      <c r="DF557" s="61"/>
      <c r="DH557" s="50"/>
      <c r="DI557" s="51"/>
      <c r="DJ557" s="52"/>
      <c r="DL557" s="70"/>
      <c r="DM557" s="51"/>
      <c r="DP557" s="7"/>
      <c r="DQ557" s="7"/>
      <c r="DR557" s="7"/>
      <c r="DS557" s="53"/>
      <c r="DU557" s="37"/>
      <c r="DV557" s="132"/>
      <c r="DW557" s="61"/>
      <c r="DX557" s="134"/>
      <c r="DY557" s="61"/>
      <c r="EA557" s="67"/>
      <c r="EC557" s="61"/>
      <c r="EE557" s="50"/>
      <c r="EF557" s="51"/>
      <c r="EG557" s="52"/>
      <c r="EI557" s="70"/>
      <c r="EJ557" s="51"/>
      <c r="EM557" s="7"/>
      <c r="EN557" s="7"/>
      <c r="EO557" s="7"/>
      <c r="EP557" s="53"/>
      <c r="ER557" s="37"/>
      <c r="ES557" s="132"/>
      <c r="ET557" s="61"/>
      <c r="EU557" s="134"/>
      <c r="EV557" s="61"/>
      <c r="EX557" s="67"/>
      <c r="EZ557" s="61"/>
      <c r="FB557" s="50"/>
      <c r="FC557" s="51"/>
      <c r="FD557" s="52"/>
      <c r="FF557" s="70"/>
      <c r="FG557" s="51"/>
      <c r="FJ557" s="7"/>
      <c r="FK557" s="7"/>
      <c r="FL557" s="7"/>
      <c r="FM557" s="53"/>
      <c r="FO557" s="37"/>
      <c r="FP557" s="132"/>
      <c r="FQ557" s="134"/>
      <c r="FS557" s="67"/>
      <c r="FU557" s="61"/>
      <c r="FY557" s="7"/>
      <c r="FZ557" s="7"/>
      <c r="GA557" s="7"/>
      <c r="GB557" s="53"/>
      <c r="GD557" s="37"/>
      <c r="GF557" s="67"/>
      <c r="GH557" s="61"/>
      <c r="GJ557" s="50"/>
      <c r="GK557" s="51"/>
      <c r="GL557" s="52"/>
      <c r="GN557" s="70"/>
      <c r="GO557" s="51"/>
      <c r="GP557" s="125"/>
      <c r="GQ557" s="51"/>
      <c r="HE557" s="53"/>
    </row>
    <row r="558" spans="1:213" x14ac:dyDescent="0.25">
      <c r="A558" s="6">
        <v>90014261</v>
      </c>
      <c r="B558" s="6" t="s">
        <v>572</v>
      </c>
      <c r="C558" s="7"/>
      <c r="D558" s="7"/>
      <c r="E558" s="7"/>
      <c r="F558" s="53">
        <v>10533640</v>
      </c>
      <c r="H558" s="37"/>
      <c r="I558" s="132"/>
      <c r="J558" s="61"/>
      <c r="K558" s="134"/>
      <c r="L558" s="134"/>
      <c r="M558" s="190"/>
      <c r="O558" s="67"/>
      <c r="Q558" s="61"/>
      <c r="S558" s="50"/>
      <c r="T558" s="51"/>
      <c r="U558" s="52">
        <v>0</v>
      </c>
      <c r="W558" s="50">
        <v>10533640</v>
      </c>
      <c r="X558" s="52">
        <f t="shared" si="263"/>
        <v>877803.33333333337</v>
      </c>
      <c r="Y558" s="51"/>
      <c r="AB558" s="7"/>
      <c r="AC558" s="7"/>
      <c r="AD558" s="7"/>
      <c r="AE558" s="53"/>
      <c r="AG558" s="37"/>
      <c r="AH558" s="132"/>
      <c r="AI558" s="61"/>
      <c r="AJ558" s="134"/>
      <c r="AK558" s="61"/>
      <c r="AM558" s="67"/>
      <c r="AO558" s="61"/>
      <c r="AQ558" s="50"/>
      <c r="AR558" s="51"/>
      <c r="AS558" s="52"/>
      <c r="AU558" s="70"/>
      <c r="AV558" s="51"/>
      <c r="AY558" s="7"/>
      <c r="AZ558" s="7"/>
      <c r="BA558" s="7"/>
      <c r="BB558" s="53"/>
      <c r="BD558" s="37"/>
      <c r="BE558" s="132"/>
      <c r="BF558" s="61"/>
      <c r="BG558" s="134"/>
      <c r="BH558" s="61"/>
      <c r="BJ558" s="67"/>
      <c r="BL558" s="61"/>
      <c r="BN558" s="50"/>
      <c r="BO558" s="51"/>
      <c r="BP558" s="52"/>
      <c r="BR558" s="70"/>
      <c r="BS558" s="51"/>
      <c r="BV558" s="7"/>
      <c r="BW558" s="7"/>
      <c r="BX558" s="7"/>
      <c r="BY558" s="53"/>
      <c r="CA558" s="37"/>
      <c r="CB558" s="132"/>
      <c r="CC558" s="61"/>
      <c r="CD558" s="134"/>
      <c r="CE558" s="61"/>
      <c r="CG558" s="67"/>
      <c r="CI558" s="61"/>
      <c r="CK558" s="50"/>
      <c r="CL558" s="51"/>
      <c r="CM558" s="52"/>
      <c r="CO558" s="70"/>
      <c r="CP558" s="51"/>
      <c r="CS558" s="7"/>
      <c r="CT558" s="7"/>
      <c r="CU558" s="7"/>
      <c r="CV558" s="53"/>
      <c r="CX558" s="37"/>
      <c r="CY558" s="132"/>
      <c r="CZ558" s="61"/>
      <c r="DA558" s="134"/>
      <c r="DB558" s="61"/>
      <c r="DD558" s="67"/>
      <c r="DF558" s="61"/>
      <c r="DH558" s="50"/>
      <c r="DI558" s="51"/>
      <c r="DJ558" s="52"/>
      <c r="DL558" s="70"/>
      <c r="DM558" s="51"/>
      <c r="DP558" s="7"/>
      <c r="DQ558" s="7"/>
      <c r="DR558" s="7"/>
      <c r="DS558" s="53"/>
      <c r="DU558" s="37"/>
      <c r="DV558" s="132"/>
      <c r="DW558" s="61"/>
      <c r="DX558" s="134"/>
      <c r="DY558" s="61"/>
      <c r="EA558" s="67"/>
      <c r="EC558" s="61"/>
      <c r="EE558" s="50"/>
      <c r="EF558" s="51"/>
      <c r="EG558" s="52"/>
      <c r="EI558" s="70"/>
      <c r="EJ558" s="51"/>
      <c r="EM558" s="7"/>
      <c r="EN558" s="7"/>
      <c r="EO558" s="7"/>
      <c r="EP558" s="53"/>
      <c r="ER558" s="37"/>
      <c r="ES558" s="132"/>
      <c r="ET558" s="61"/>
      <c r="EU558" s="134"/>
      <c r="EV558" s="61"/>
      <c r="EX558" s="67"/>
      <c r="EZ558" s="61"/>
      <c r="FB558" s="50"/>
      <c r="FC558" s="51"/>
      <c r="FD558" s="52"/>
      <c r="FF558" s="70"/>
      <c r="FG558" s="51"/>
      <c r="FJ558" s="7"/>
      <c r="FK558" s="7"/>
      <c r="FL558" s="7"/>
      <c r="FM558" s="53"/>
      <c r="FO558" s="37"/>
      <c r="FP558" s="132"/>
      <c r="FQ558" s="134"/>
      <c r="FS558" s="67"/>
      <c r="FU558" s="61"/>
      <c r="FY558" s="7"/>
      <c r="FZ558" s="7"/>
      <c r="GA558" s="7"/>
      <c r="GB558" s="53"/>
      <c r="GD558" s="37"/>
      <c r="GF558" s="67"/>
      <c r="GH558" s="61"/>
      <c r="GJ558" s="50"/>
      <c r="GK558" s="51"/>
      <c r="GL558" s="52"/>
      <c r="GN558" s="70"/>
      <c r="GO558" s="51"/>
      <c r="GP558" s="125"/>
      <c r="GQ558" s="51"/>
      <c r="HE558" s="53"/>
    </row>
    <row r="559" spans="1:213" x14ac:dyDescent="0.25">
      <c r="A559" s="6">
        <v>90013991</v>
      </c>
      <c r="B559" s="6" t="s">
        <v>573</v>
      </c>
      <c r="C559" s="7"/>
      <c r="D559" s="7"/>
      <c r="E559" s="7"/>
      <c r="F559" s="53">
        <v>1967116</v>
      </c>
      <c r="H559" s="37"/>
      <c r="I559" s="132"/>
      <c r="J559" s="61"/>
      <c r="K559" s="134"/>
      <c r="L559" s="134"/>
      <c r="M559" s="190"/>
      <c r="O559" s="67"/>
      <c r="Q559" s="61"/>
      <c r="S559" s="50"/>
      <c r="T559" s="51"/>
      <c r="U559" s="52">
        <v>0</v>
      </c>
      <c r="W559" s="50">
        <v>1967116</v>
      </c>
      <c r="X559" s="52">
        <f t="shared" si="263"/>
        <v>163926.33333333334</v>
      </c>
      <c r="Y559" s="51"/>
      <c r="AB559" s="7"/>
      <c r="AC559" s="7"/>
      <c r="AD559" s="7"/>
      <c r="AE559" s="53"/>
      <c r="AG559" s="37"/>
      <c r="AH559" s="132"/>
      <c r="AI559" s="61"/>
      <c r="AJ559" s="134"/>
      <c r="AK559" s="61"/>
      <c r="AM559" s="67"/>
      <c r="AO559" s="61"/>
      <c r="AQ559" s="50"/>
      <c r="AR559" s="51"/>
      <c r="AS559" s="52"/>
      <c r="AU559" s="70"/>
      <c r="AV559" s="51"/>
      <c r="AY559" s="7"/>
      <c r="AZ559" s="7"/>
      <c r="BA559" s="7"/>
      <c r="BB559" s="53"/>
      <c r="BD559" s="37"/>
      <c r="BE559" s="132"/>
      <c r="BF559" s="61"/>
      <c r="BG559" s="134"/>
      <c r="BH559" s="61"/>
      <c r="BJ559" s="67"/>
      <c r="BL559" s="61"/>
      <c r="BN559" s="50"/>
      <c r="BO559" s="51"/>
      <c r="BP559" s="52"/>
      <c r="BR559" s="70"/>
      <c r="BS559" s="51"/>
      <c r="BV559" s="7"/>
      <c r="BW559" s="7"/>
      <c r="BX559" s="7"/>
      <c r="BY559" s="53"/>
      <c r="CA559" s="37"/>
      <c r="CB559" s="132"/>
      <c r="CC559" s="61"/>
      <c r="CD559" s="134"/>
      <c r="CE559" s="61"/>
      <c r="CG559" s="67"/>
      <c r="CI559" s="61"/>
      <c r="CK559" s="50"/>
      <c r="CL559" s="51"/>
      <c r="CM559" s="52"/>
      <c r="CO559" s="70"/>
      <c r="CP559" s="51"/>
      <c r="CS559" s="7"/>
      <c r="CT559" s="7"/>
      <c r="CU559" s="7"/>
      <c r="CV559" s="53"/>
      <c r="CX559" s="37"/>
      <c r="CY559" s="132"/>
      <c r="CZ559" s="61"/>
      <c r="DA559" s="134"/>
      <c r="DB559" s="61"/>
      <c r="DD559" s="67"/>
      <c r="DF559" s="61"/>
      <c r="DH559" s="50"/>
      <c r="DI559" s="51"/>
      <c r="DJ559" s="52"/>
      <c r="DL559" s="70"/>
      <c r="DM559" s="51"/>
      <c r="DP559" s="7"/>
      <c r="DQ559" s="7"/>
      <c r="DR559" s="7"/>
      <c r="DS559" s="53"/>
      <c r="DU559" s="37"/>
      <c r="DV559" s="132"/>
      <c r="DW559" s="61"/>
      <c r="DX559" s="134"/>
      <c r="DY559" s="61"/>
      <c r="EA559" s="67"/>
      <c r="EC559" s="61"/>
      <c r="EE559" s="50"/>
      <c r="EF559" s="51"/>
      <c r="EG559" s="52"/>
      <c r="EI559" s="70"/>
      <c r="EJ559" s="51"/>
      <c r="EM559" s="7"/>
      <c r="EN559" s="7"/>
      <c r="EO559" s="7"/>
      <c r="EP559" s="53"/>
      <c r="ER559" s="37"/>
      <c r="ES559" s="132"/>
      <c r="ET559" s="61"/>
      <c r="EU559" s="134"/>
      <c r="EV559" s="61"/>
      <c r="EX559" s="67"/>
      <c r="EZ559" s="61"/>
      <c r="FB559" s="50"/>
      <c r="FC559" s="51"/>
      <c r="FD559" s="52"/>
      <c r="FF559" s="70"/>
      <c r="FG559" s="51"/>
      <c r="FJ559" s="7"/>
      <c r="FK559" s="7"/>
      <c r="FL559" s="7"/>
      <c r="FM559" s="53"/>
      <c r="FO559" s="37"/>
      <c r="FP559" s="132"/>
      <c r="FQ559" s="134"/>
      <c r="FS559" s="67"/>
      <c r="FU559" s="61"/>
      <c r="FY559" s="7"/>
      <c r="FZ559" s="7"/>
      <c r="GA559" s="7"/>
      <c r="GB559" s="53"/>
      <c r="GD559" s="37"/>
      <c r="GF559" s="67"/>
      <c r="GH559" s="61"/>
      <c r="GJ559" s="50"/>
      <c r="GK559" s="51"/>
      <c r="GL559" s="52"/>
      <c r="GN559" s="70"/>
      <c r="GO559" s="51"/>
      <c r="GP559" s="125"/>
      <c r="GQ559" s="51"/>
      <c r="HE559" s="53"/>
    </row>
    <row r="560" spans="1:213" x14ac:dyDescent="0.25">
      <c r="A560" s="6">
        <v>90081101</v>
      </c>
      <c r="B560" s="6" t="s">
        <v>574</v>
      </c>
      <c r="C560" s="7"/>
      <c r="D560" s="7"/>
      <c r="E560" s="7"/>
      <c r="F560" s="53">
        <v>265516</v>
      </c>
      <c r="H560" s="37"/>
      <c r="I560" s="132"/>
      <c r="J560" s="61"/>
      <c r="K560" s="134"/>
      <c r="L560" s="134"/>
      <c r="M560" s="190"/>
      <c r="O560" s="67"/>
      <c r="Q560" s="61"/>
      <c r="S560" s="50"/>
      <c r="T560" s="51"/>
      <c r="U560" s="52">
        <v>0</v>
      </c>
      <c r="W560" s="50">
        <v>265516</v>
      </c>
      <c r="X560" s="52">
        <f t="shared" si="263"/>
        <v>22126.333333333332</v>
      </c>
      <c r="Y560" s="51"/>
      <c r="AB560" s="7"/>
      <c r="AC560" s="7"/>
      <c r="AD560" s="7"/>
      <c r="AE560" s="53"/>
      <c r="AG560" s="37"/>
      <c r="AH560" s="132"/>
      <c r="AI560" s="61"/>
      <c r="AJ560" s="134"/>
      <c r="AK560" s="61"/>
      <c r="AM560" s="67"/>
      <c r="AO560" s="61"/>
      <c r="AQ560" s="50"/>
      <c r="AR560" s="51"/>
      <c r="AS560" s="52"/>
      <c r="AU560" s="70"/>
      <c r="AV560" s="51"/>
      <c r="AY560" s="7"/>
      <c r="AZ560" s="7"/>
      <c r="BA560" s="7"/>
      <c r="BB560" s="53"/>
      <c r="BD560" s="37"/>
      <c r="BE560" s="132"/>
      <c r="BF560" s="61"/>
      <c r="BG560" s="134"/>
      <c r="BH560" s="61"/>
      <c r="BJ560" s="67"/>
      <c r="BL560" s="61"/>
      <c r="BN560" s="50"/>
      <c r="BO560" s="51"/>
      <c r="BP560" s="52"/>
      <c r="BR560" s="70"/>
      <c r="BS560" s="51"/>
      <c r="BV560" s="7"/>
      <c r="BW560" s="7"/>
      <c r="BX560" s="7"/>
      <c r="BY560" s="53"/>
      <c r="CA560" s="37"/>
      <c r="CB560" s="132"/>
      <c r="CC560" s="61"/>
      <c r="CD560" s="134"/>
      <c r="CE560" s="61"/>
      <c r="CG560" s="67"/>
      <c r="CI560" s="61"/>
      <c r="CK560" s="50"/>
      <c r="CL560" s="51"/>
      <c r="CM560" s="52"/>
      <c r="CO560" s="70"/>
      <c r="CP560" s="51"/>
      <c r="CS560" s="7"/>
      <c r="CT560" s="7"/>
      <c r="CU560" s="7"/>
      <c r="CV560" s="53"/>
      <c r="CX560" s="37"/>
      <c r="CY560" s="132"/>
      <c r="CZ560" s="61"/>
      <c r="DA560" s="134"/>
      <c r="DB560" s="61"/>
      <c r="DD560" s="67"/>
      <c r="DF560" s="61"/>
      <c r="DH560" s="50"/>
      <c r="DI560" s="51"/>
      <c r="DJ560" s="52"/>
      <c r="DL560" s="70"/>
      <c r="DM560" s="51"/>
      <c r="DP560" s="7"/>
      <c r="DQ560" s="7"/>
      <c r="DR560" s="7"/>
      <c r="DS560" s="53"/>
      <c r="DU560" s="37"/>
      <c r="DV560" s="132"/>
      <c r="DW560" s="61"/>
      <c r="DX560" s="134"/>
      <c r="DY560" s="61"/>
      <c r="EA560" s="67"/>
      <c r="EC560" s="61"/>
      <c r="EE560" s="50"/>
      <c r="EF560" s="51"/>
      <c r="EG560" s="52"/>
      <c r="EI560" s="70"/>
      <c r="EJ560" s="51"/>
      <c r="EM560" s="7"/>
      <c r="EN560" s="7"/>
      <c r="EO560" s="7"/>
      <c r="EP560" s="53"/>
      <c r="ER560" s="37"/>
      <c r="ES560" s="132"/>
      <c r="ET560" s="61"/>
      <c r="EU560" s="134"/>
      <c r="EV560" s="61"/>
      <c r="EX560" s="67"/>
      <c r="EZ560" s="61"/>
      <c r="FB560" s="50"/>
      <c r="FC560" s="51"/>
      <c r="FD560" s="52"/>
      <c r="FF560" s="70"/>
      <c r="FG560" s="51"/>
      <c r="FJ560" s="7"/>
      <c r="FK560" s="7"/>
      <c r="FL560" s="7"/>
      <c r="FM560" s="53"/>
      <c r="FO560" s="37"/>
      <c r="FP560" s="132"/>
      <c r="FQ560" s="134"/>
      <c r="FS560" s="67"/>
      <c r="FU560" s="61"/>
      <c r="FY560" s="7"/>
      <c r="FZ560" s="7"/>
      <c r="GA560" s="7"/>
      <c r="GB560" s="53"/>
      <c r="GD560" s="37"/>
      <c r="GF560" s="67"/>
      <c r="GH560" s="61"/>
      <c r="GJ560" s="50"/>
      <c r="GK560" s="51"/>
      <c r="GL560" s="52"/>
      <c r="GN560" s="70"/>
      <c r="GO560" s="51"/>
      <c r="GP560" s="125"/>
      <c r="GQ560" s="51"/>
      <c r="HE560" s="53"/>
    </row>
    <row r="561" spans="1:213" x14ac:dyDescent="0.25">
      <c r="A561" s="6">
        <v>90011301</v>
      </c>
      <c r="B561" s="6" t="s">
        <v>575</v>
      </c>
      <c r="C561" s="7"/>
      <c r="D561" s="7"/>
      <c r="E561" s="7"/>
      <c r="F561" s="53">
        <v>34821</v>
      </c>
      <c r="H561" s="37"/>
      <c r="I561" s="132"/>
      <c r="J561" s="61"/>
      <c r="K561" s="134"/>
      <c r="L561" s="134"/>
      <c r="M561" s="190"/>
      <c r="O561" s="67"/>
      <c r="Q561" s="61"/>
      <c r="S561" s="50"/>
      <c r="T561" s="51"/>
      <c r="U561" s="52">
        <v>0</v>
      </c>
      <c r="W561" s="50">
        <v>34821</v>
      </c>
      <c r="X561" s="52">
        <f t="shared" si="263"/>
        <v>2901.75</v>
      </c>
      <c r="Y561" s="51"/>
      <c r="AB561" s="7"/>
      <c r="AC561" s="7"/>
      <c r="AD561" s="7"/>
      <c r="AE561" s="53"/>
      <c r="AG561" s="37"/>
      <c r="AH561" s="132"/>
      <c r="AI561" s="61"/>
      <c r="AJ561" s="134"/>
      <c r="AK561" s="61"/>
      <c r="AM561" s="67"/>
      <c r="AO561" s="61"/>
      <c r="AQ561" s="50"/>
      <c r="AR561" s="51"/>
      <c r="AS561" s="52"/>
      <c r="AU561" s="70"/>
      <c r="AV561" s="51"/>
      <c r="AY561" s="7"/>
      <c r="AZ561" s="7"/>
      <c r="BA561" s="7"/>
      <c r="BB561" s="53"/>
      <c r="BD561" s="37"/>
      <c r="BE561" s="132"/>
      <c r="BF561" s="61"/>
      <c r="BG561" s="134"/>
      <c r="BH561" s="61"/>
      <c r="BJ561" s="67"/>
      <c r="BL561" s="61"/>
      <c r="BN561" s="50"/>
      <c r="BO561" s="51"/>
      <c r="BP561" s="52"/>
      <c r="BR561" s="70"/>
      <c r="BS561" s="51"/>
      <c r="BV561" s="7"/>
      <c r="BW561" s="7"/>
      <c r="BX561" s="7"/>
      <c r="BY561" s="53"/>
      <c r="CA561" s="37"/>
      <c r="CB561" s="132"/>
      <c r="CC561" s="61"/>
      <c r="CD561" s="134"/>
      <c r="CE561" s="61"/>
      <c r="CG561" s="67"/>
      <c r="CI561" s="61"/>
      <c r="CK561" s="50"/>
      <c r="CL561" s="51"/>
      <c r="CM561" s="52"/>
      <c r="CO561" s="70"/>
      <c r="CP561" s="51"/>
      <c r="CS561" s="7"/>
      <c r="CT561" s="7"/>
      <c r="CU561" s="7"/>
      <c r="CV561" s="53"/>
      <c r="CX561" s="37"/>
      <c r="CY561" s="132"/>
      <c r="CZ561" s="61"/>
      <c r="DA561" s="134"/>
      <c r="DB561" s="61"/>
      <c r="DD561" s="67"/>
      <c r="DF561" s="61"/>
      <c r="DH561" s="50"/>
      <c r="DI561" s="51"/>
      <c r="DJ561" s="52"/>
      <c r="DL561" s="70"/>
      <c r="DM561" s="51"/>
      <c r="DP561" s="7"/>
      <c r="DQ561" s="7"/>
      <c r="DR561" s="7"/>
      <c r="DS561" s="53"/>
      <c r="DU561" s="37"/>
      <c r="DV561" s="132"/>
      <c r="DW561" s="61"/>
      <c r="DX561" s="134"/>
      <c r="DY561" s="61"/>
      <c r="EA561" s="67"/>
      <c r="EC561" s="61"/>
      <c r="EE561" s="50"/>
      <c r="EF561" s="51"/>
      <c r="EG561" s="52"/>
      <c r="EI561" s="70"/>
      <c r="EJ561" s="51"/>
      <c r="EM561" s="7"/>
      <c r="EN561" s="7"/>
      <c r="EO561" s="7"/>
      <c r="EP561" s="53"/>
      <c r="ER561" s="37"/>
      <c r="ES561" s="132"/>
      <c r="ET561" s="61"/>
      <c r="EU561" s="134"/>
      <c r="EV561" s="61"/>
      <c r="EX561" s="67"/>
      <c r="EZ561" s="61"/>
      <c r="FB561" s="50"/>
      <c r="FC561" s="51"/>
      <c r="FD561" s="52"/>
      <c r="FF561" s="70"/>
      <c r="FG561" s="51"/>
      <c r="FJ561" s="7"/>
      <c r="FK561" s="7"/>
      <c r="FL561" s="7"/>
      <c r="FM561" s="53"/>
      <c r="FO561" s="37"/>
      <c r="FP561" s="132"/>
      <c r="FQ561" s="134"/>
      <c r="FS561" s="67"/>
      <c r="FU561" s="61"/>
      <c r="FY561" s="7"/>
      <c r="FZ561" s="7"/>
      <c r="GA561" s="7"/>
      <c r="GB561" s="53"/>
      <c r="GD561" s="37"/>
      <c r="GF561" s="67"/>
      <c r="GH561" s="61"/>
      <c r="GJ561" s="50"/>
      <c r="GK561" s="51"/>
      <c r="GL561" s="52"/>
      <c r="GN561" s="70"/>
      <c r="GO561" s="51"/>
      <c r="GP561" s="125"/>
      <c r="GQ561" s="51"/>
      <c r="HE561" s="53"/>
    </row>
    <row r="562" spans="1:213" x14ac:dyDescent="0.25">
      <c r="A562" s="6">
        <v>90053151</v>
      </c>
      <c r="B562" s="6" t="s">
        <v>571</v>
      </c>
      <c r="C562" s="7"/>
      <c r="D562" s="7"/>
      <c r="E562" s="7"/>
      <c r="F562" s="53">
        <v>747699</v>
      </c>
      <c r="H562" s="37"/>
      <c r="I562" s="132"/>
      <c r="J562" s="61"/>
      <c r="K562" s="134"/>
      <c r="L562" s="134"/>
      <c r="M562" s="190"/>
      <c r="O562" s="67"/>
      <c r="Q562" s="61"/>
      <c r="S562" s="50"/>
      <c r="T562" s="51"/>
      <c r="U562" s="52">
        <v>0</v>
      </c>
      <c r="W562" s="50">
        <v>747699</v>
      </c>
      <c r="X562" s="52">
        <f t="shared" si="263"/>
        <v>62308.25</v>
      </c>
      <c r="Y562" s="51"/>
      <c r="AB562" s="7"/>
      <c r="AC562" s="7"/>
      <c r="AD562" s="7"/>
      <c r="AE562" s="53"/>
      <c r="AG562" s="37"/>
      <c r="AH562" s="132"/>
      <c r="AI562" s="61"/>
      <c r="AJ562" s="134"/>
      <c r="AK562" s="61"/>
      <c r="AM562" s="67"/>
      <c r="AO562" s="61"/>
      <c r="AQ562" s="50"/>
      <c r="AR562" s="51"/>
      <c r="AS562" s="52"/>
      <c r="AU562" s="70"/>
      <c r="AV562" s="51"/>
      <c r="AY562" s="7"/>
      <c r="AZ562" s="7"/>
      <c r="BA562" s="7"/>
      <c r="BB562" s="53"/>
      <c r="BD562" s="37"/>
      <c r="BE562" s="132"/>
      <c r="BF562" s="61"/>
      <c r="BG562" s="134"/>
      <c r="BH562" s="61"/>
      <c r="BJ562" s="67"/>
      <c r="BL562" s="61"/>
      <c r="BN562" s="50"/>
      <c r="BO562" s="51"/>
      <c r="BP562" s="52"/>
      <c r="BR562" s="70"/>
      <c r="BS562" s="51"/>
      <c r="BV562" s="7"/>
      <c r="BW562" s="7"/>
      <c r="BX562" s="7"/>
      <c r="BY562" s="53"/>
      <c r="CA562" s="37"/>
      <c r="CB562" s="132"/>
      <c r="CC562" s="61"/>
      <c r="CD562" s="134"/>
      <c r="CE562" s="61"/>
      <c r="CG562" s="67"/>
      <c r="CI562" s="61"/>
      <c r="CK562" s="50"/>
      <c r="CL562" s="51"/>
      <c r="CM562" s="52"/>
      <c r="CO562" s="70"/>
      <c r="CP562" s="51"/>
      <c r="CS562" s="7"/>
      <c r="CT562" s="7"/>
      <c r="CU562" s="7"/>
      <c r="CV562" s="53"/>
      <c r="CX562" s="37"/>
      <c r="CY562" s="132"/>
      <c r="CZ562" s="61"/>
      <c r="DA562" s="134"/>
      <c r="DB562" s="61"/>
      <c r="DD562" s="67"/>
      <c r="DF562" s="61"/>
      <c r="DH562" s="50"/>
      <c r="DI562" s="51"/>
      <c r="DJ562" s="52"/>
      <c r="DL562" s="70"/>
      <c r="DM562" s="51"/>
      <c r="DP562" s="7"/>
      <c r="DQ562" s="7"/>
      <c r="DR562" s="7"/>
      <c r="DS562" s="53"/>
      <c r="DU562" s="37"/>
      <c r="DV562" s="132"/>
      <c r="DW562" s="61"/>
      <c r="DX562" s="134"/>
      <c r="DY562" s="61"/>
      <c r="EA562" s="67"/>
      <c r="EC562" s="61"/>
      <c r="EE562" s="50"/>
      <c r="EF562" s="51"/>
      <c r="EG562" s="52"/>
      <c r="EI562" s="70"/>
      <c r="EJ562" s="51"/>
      <c r="EM562" s="7"/>
      <c r="EN562" s="7"/>
      <c r="EO562" s="7"/>
      <c r="EP562" s="53"/>
      <c r="ER562" s="37"/>
      <c r="ES562" s="132"/>
      <c r="ET562" s="61"/>
      <c r="EU562" s="134"/>
      <c r="EV562" s="61"/>
      <c r="EX562" s="67"/>
      <c r="EZ562" s="61"/>
      <c r="FB562" s="50"/>
      <c r="FC562" s="51"/>
      <c r="FD562" s="52"/>
      <c r="FF562" s="70"/>
      <c r="FG562" s="51"/>
      <c r="FJ562" s="7"/>
      <c r="FK562" s="7"/>
      <c r="FL562" s="7"/>
      <c r="FM562" s="53"/>
      <c r="FO562" s="37"/>
      <c r="FP562" s="132"/>
      <c r="FQ562" s="134"/>
      <c r="FS562" s="67"/>
      <c r="FU562" s="61"/>
      <c r="FY562" s="7"/>
      <c r="FZ562" s="7"/>
      <c r="GA562" s="7"/>
      <c r="GB562" s="53"/>
      <c r="GD562" s="37"/>
      <c r="GF562" s="67"/>
      <c r="GH562" s="61"/>
      <c r="GJ562" s="50"/>
      <c r="GK562" s="51"/>
      <c r="GL562" s="52"/>
      <c r="GN562" s="70"/>
      <c r="GO562" s="51"/>
      <c r="GP562" s="125"/>
      <c r="GQ562" s="51"/>
      <c r="HE562" s="53"/>
    </row>
    <row r="563" spans="1:213" x14ac:dyDescent="0.25">
      <c r="A563" s="6">
        <v>90099321</v>
      </c>
      <c r="B563" s="6" t="s">
        <v>576</v>
      </c>
      <c r="C563" s="7"/>
      <c r="D563" s="7"/>
      <c r="E563" s="7"/>
      <c r="F563" s="53">
        <v>119826</v>
      </c>
      <c r="H563" s="37"/>
      <c r="I563" s="132"/>
      <c r="J563" s="61"/>
      <c r="K563" s="134"/>
      <c r="L563" s="134"/>
      <c r="M563" s="190"/>
      <c r="O563" s="67"/>
      <c r="Q563" s="61"/>
      <c r="S563" s="50"/>
      <c r="T563" s="51"/>
      <c r="U563" s="52">
        <v>0</v>
      </c>
      <c r="W563" s="50">
        <v>119826</v>
      </c>
      <c r="X563" s="52">
        <f t="shared" si="263"/>
        <v>9985.5</v>
      </c>
      <c r="Y563" s="51"/>
      <c r="AB563" s="7"/>
      <c r="AC563" s="7"/>
      <c r="AD563" s="7"/>
      <c r="AE563" s="53"/>
      <c r="AG563" s="37"/>
      <c r="AH563" s="132"/>
      <c r="AI563" s="61"/>
      <c r="AJ563" s="134"/>
      <c r="AK563" s="61"/>
      <c r="AM563" s="67"/>
      <c r="AO563" s="61"/>
      <c r="AQ563" s="50"/>
      <c r="AR563" s="51"/>
      <c r="AS563" s="52"/>
      <c r="AU563" s="70"/>
      <c r="AV563" s="51"/>
      <c r="AY563" s="7"/>
      <c r="AZ563" s="7"/>
      <c r="BA563" s="7"/>
      <c r="BB563" s="53"/>
      <c r="BD563" s="37"/>
      <c r="BE563" s="132"/>
      <c r="BF563" s="61"/>
      <c r="BG563" s="134"/>
      <c r="BH563" s="61"/>
      <c r="BJ563" s="67"/>
      <c r="BL563" s="61"/>
      <c r="BN563" s="50"/>
      <c r="BO563" s="51"/>
      <c r="BP563" s="52"/>
      <c r="BR563" s="70"/>
      <c r="BS563" s="51"/>
      <c r="BV563" s="7"/>
      <c r="BW563" s="7"/>
      <c r="BX563" s="7"/>
      <c r="BY563" s="53"/>
      <c r="CA563" s="37"/>
      <c r="CB563" s="132"/>
      <c r="CC563" s="61"/>
      <c r="CD563" s="134"/>
      <c r="CE563" s="61"/>
      <c r="CG563" s="67"/>
      <c r="CI563" s="61"/>
      <c r="CK563" s="50"/>
      <c r="CL563" s="51"/>
      <c r="CM563" s="52"/>
      <c r="CO563" s="70"/>
      <c r="CP563" s="51"/>
      <c r="CS563" s="7"/>
      <c r="CT563" s="7"/>
      <c r="CU563" s="7"/>
      <c r="CV563" s="53"/>
      <c r="CX563" s="37"/>
      <c r="CY563" s="132"/>
      <c r="CZ563" s="61"/>
      <c r="DA563" s="134"/>
      <c r="DB563" s="61"/>
      <c r="DD563" s="67"/>
      <c r="DF563" s="61"/>
      <c r="DH563" s="50"/>
      <c r="DI563" s="51"/>
      <c r="DJ563" s="52"/>
      <c r="DL563" s="70"/>
      <c r="DM563" s="51"/>
      <c r="DP563" s="7"/>
      <c r="DQ563" s="7"/>
      <c r="DR563" s="7"/>
      <c r="DS563" s="53"/>
      <c r="DU563" s="37"/>
      <c r="DV563" s="132"/>
      <c r="DW563" s="61"/>
      <c r="DX563" s="134"/>
      <c r="DY563" s="61"/>
      <c r="EA563" s="67"/>
      <c r="EC563" s="61"/>
      <c r="EE563" s="50"/>
      <c r="EF563" s="51"/>
      <c r="EG563" s="52"/>
      <c r="EI563" s="70"/>
      <c r="EJ563" s="51"/>
      <c r="EM563" s="7"/>
      <c r="EN563" s="7"/>
      <c r="EO563" s="7"/>
      <c r="EP563" s="53"/>
      <c r="ER563" s="37"/>
      <c r="ES563" s="132"/>
      <c r="ET563" s="61"/>
      <c r="EU563" s="134"/>
      <c r="EV563" s="61"/>
      <c r="EX563" s="67"/>
      <c r="EZ563" s="61"/>
      <c r="FB563" s="50"/>
      <c r="FC563" s="51"/>
      <c r="FD563" s="52"/>
      <c r="FF563" s="70"/>
      <c r="FG563" s="51"/>
      <c r="FJ563" s="7"/>
      <c r="FK563" s="7"/>
      <c r="FL563" s="7"/>
      <c r="FM563" s="53"/>
      <c r="FO563" s="37"/>
      <c r="FP563" s="132"/>
      <c r="FQ563" s="134"/>
      <c r="FS563" s="67"/>
      <c r="FU563" s="61"/>
      <c r="FY563" s="7"/>
      <c r="FZ563" s="7"/>
      <c r="GA563" s="7"/>
      <c r="GB563" s="53"/>
      <c r="GD563" s="37"/>
      <c r="GF563" s="67"/>
      <c r="GH563" s="61"/>
      <c r="GJ563" s="50"/>
      <c r="GK563" s="51"/>
      <c r="GL563" s="52"/>
      <c r="GN563" s="70"/>
      <c r="GO563" s="51"/>
      <c r="GP563" s="125"/>
      <c r="GQ563" s="51"/>
      <c r="HE563" s="53"/>
    </row>
    <row r="564" spans="1:213" x14ac:dyDescent="0.25">
      <c r="A564" s="6">
        <v>90019661</v>
      </c>
      <c r="B564" s="6" t="s">
        <v>577</v>
      </c>
      <c r="C564" s="7"/>
      <c r="D564" s="7"/>
      <c r="E564" s="7"/>
      <c r="F564" s="53">
        <v>1057735</v>
      </c>
      <c r="H564" s="37"/>
      <c r="I564" s="132"/>
      <c r="J564" s="61"/>
      <c r="K564" s="134"/>
      <c r="L564" s="134"/>
      <c r="M564" s="190"/>
      <c r="O564" s="67"/>
      <c r="Q564" s="61"/>
      <c r="S564" s="50"/>
      <c r="T564" s="51"/>
      <c r="U564" s="52">
        <v>0</v>
      </c>
      <c r="W564" s="50">
        <v>1057735</v>
      </c>
      <c r="X564" s="52">
        <f t="shared" si="263"/>
        <v>88144.583333333328</v>
      </c>
      <c r="Y564" s="51"/>
      <c r="AB564" s="7"/>
      <c r="AC564" s="7"/>
      <c r="AD564" s="7"/>
      <c r="AE564" s="53"/>
      <c r="AG564" s="37"/>
      <c r="AH564" s="132"/>
      <c r="AI564" s="61"/>
      <c r="AJ564" s="134"/>
      <c r="AK564" s="61"/>
      <c r="AM564" s="67"/>
      <c r="AO564" s="61"/>
      <c r="AQ564" s="50"/>
      <c r="AR564" s="51"/>
      <c r="AS564" s="52"/>
      <c r="AU564" s="70"/>
      <c r="AV564" s="51"/>
      <c r="AY564" s="7"/>
      <c r="AZ564" s="7"/>
      <c r="BA564" s="7"/>
      <c r="BB564" s="53"/>
      <c r="BD564" s="37"/>
      <c r="BE564" s="132"/>
      <c r="BF564" s="61"/>
      <c r="BG564" s="134"/>
      <c r="BH564" s="61"/>
      <c r="BJ564" s="67"/>
      <c r="BL564" s="61"/>
      <c r="BN564" s="50"/>
      <c r="BO564" s="51"/>
      <c r="BP564" s="52"/>
      <c r="BR564" s="70"/>
      <c r="BS564" s="51"/>
      <c r="BV564" s="7"/>
      <c r="BW564" s="7"/>
      <c r="BX564" s="7"/>
      <c r="BY564" s="53"/>
      <c r="CA564" s="37"/>
      <c r="CB564" s="132"/>
      <c r="CC564" s="61"/>
      <c r="CD564" s="134"/>
      <c r="CE564" s="61"/>
      <c r="CG564" s="67"/>
      <c r="CI564" s="61"/>
      <c r="CK564" s="50"/>
      <c r="CL564" s="51"/>
      <c r="CM564" s="52"/>
      <c r="CO564" s="70"/>
      <c r="CP564" s="51"/>
      <c r="CS564" s="7"/>
      <c r="CT564" s="7"/>
      <c r="CU564" s="7"/>
      <c r="CV564" s="53"/>
      <c r="CX564" s="37"/>
      <c r="CY564" s="132"/>
      <c r="CZ564" s="61"/>
      <c r="DA564" s="134"/>
      <c r="DB564" s="61"/>
      <c r="DD564" s="67"/>
      <c r="DF564" s="61"/>
      <c r="DH564" s="50"/>
      <c r="DI564" s="51"/>
      <c r="DJ564" s="52"/>
      <c r="DL564" s="70"/>
      <c r="DM564" s="51"/>
      <c r="DP564" s="7"/>
      <c r="DQ564" s="7"/>
      <c r="DR564" s="7"/>
      <c r="DS564" s="53"/>
      <c r="DU564" s="37"/>
      <c r="DV564" s="132"/>
      <c r="DW564" s="61"/>
      <c r="DX564" s="134"/>
      <c r="DY564" s="61"/>
      <c r="EA564" s="67"/>
      <c r="EC564" s="61"/>
      <c r="EE564" s="50"/>
      <c r="EF564" s="51"/>
      <c r="EG564" s="52"/>
      <c r="EI564" s="70"/>
      <c r="EJ564" s="51"/>
      <c r="EM564" s="7"/>
      <c r="EN564" s="7"/>
      <c r="EO564" s="7"/>
      <c r="EP564" s="53"/>
      <c r="ER564" s="37"/>
      <c r="ES564" s="132"/>
      <c r="ET564" s="61"/>
      <c r="EU564" s="134"/>
      <c r="EV564" s="61"/>
      <c r="EX564" s="67"/>
      <c r="EZ564" s="61"/>
      <c r="FB564" s="50"/>
      <c r="FC564" s="51"/>
      <c r="FD564" s="52"/>
      <c r="FF564" s="70"/>
      <c r="FG564" s="51"/>
      <c r="FJ564" s="7"/>
      <c r="FK564" s="7"/>
      <c r="FL564" s="7"/>
      <c r="FM564" s="53"/>
      <c r="FO564" s="37"/>
      <c r="FP564" s="132"/>
      <c r="FQ564" s="134"/>
      <c r="FS564" s="67"/>
      <c r="FU564" s="61"/>
      <c r="FY564" s="7"/>
      <c r="FZ564" s="7"/>
      <c r="GA564" s="7"/>
      <c r="GB564" s="53"/>
      <c r="GD564" s="37"/>
      <c r="GF564" s="67"/>
      <c r="GH564" s="61"/>
      <c r="GJ564" s="50"/>
      <c r="GK564" s="51"/>
      <c r="GL564" s="52"/>
      <c r="GN564" s="70"/>
      <c r="GO564" s="51"/>
      <c r="GP564" s="125"/>
      <c r="GQ564" s="51"/>
      <c r="HE564" s="53"/>
    </row>
    <row r="565" spans="1:213" x14ac:dyDescent="0.25">
      <c r="A565" s="6">
        <v>90082201</v>
      </c>
      <c r="B565" s="6" t="s">
        <v>578</v>
      </c>
      <c r="C565" s="7"/>
      <c r="D565" s="7"/>
      <c r="E565" s="7"/>
      <c r="F565" s="53">
        <v>840519</v>
      </c>
      <c r="H565" s="37"/>
      <c r="I565" s="132"/>
      <c r="J565" s="61"/>
      <c r="K565" s="134"/>
      <c r="L565" s="134"/>
      <c r="M565" s="190"/>
      <c r="O565" s="67"/>
      <c r="Q565" s="61"/>
      <c r="S565" s="50"/>
      <c r="T565" s="51"/>
      <c r="U565" s="52">
        <v>0</v>
      </c>
      <c r="W565" s="50">
        <v>840519</v>
      </c>
      <c r="X565" s="52">
        <f t="shared" si="263"/>
        <v>70043.25</v>
      </c>
      <c r="Y565" s="51"/>
      <c r="AB565" s="7"/>
      <c r="AC565" s="7"/>
      <c r="AD565" s="7"/>
      <c r="AE565" s="53"/>
      <c r="AG565" s="37"/>
      <c r="AH565" s="132"/>
      <c r="AI565" s="61"/>
      <c r="AJ565" s="134"/>
      <c r="AK565" s="61"/>
      <c r="AM565" s="67"/>
      <c r="AO565" s="61"/>
      <c r="AQ565" s="50"/>
      <c r="AR565" s="51"/>
      <c r="AS565" s="52"/>
      <c r="AU565" s="70"/>
      <c r="AV565" s="51"/>
      <c r="AY565" s="7"/>
      <c r="AZ565" s="7"/>
      <c r="BA565" s="7"/>
      <c r="BB565" s="53"/>
      <c r="BD565" s="37"/>
      <c r="BE565" s="132"/>
      <c r="BF565" s="61"/>
      <c r="BG565" s="134"/>
      <c r="BH565" s="61"/>
      <c r="BJ565" s="67"/>
      <c r="BL565" s="61"/>
      <c r="BN565" s="50"/>
      <c r="BO565" s="51"/>
      <c r="BP565" s="52"/>
      <c r="BR565" s="70"/>
      <c r="BS565" s="51"/>
      <c r="BV565" s="7"/>
      <c r="BW565" s="7"/>
      <c r="BX565" s="7"/>
      <c r="BY565" s="53"/>
      <c r="CA565" s="37"/>
      <c r="CB565" s="132"/>
      <c r="CC565" s="61"/>
      <c r="CD565" s="134"/>
      <c r="CE565" s="61"/>
      <c r="CG565" s="67"/>
      <c r="CI565" s="61"/>
      <c r="CK565" s="50"/>
      <c r="CL565" s="51"/>
      <c r="CM565" s="52"/>
      <c r="CO565" s="70"/>
      <c r="CP565" s="51"/>
      <c r="CS565" s="7"/>
      <c r="CT565" s="7"/>
      <c r="CU565" s="7"/>
      <c r="CV565" s="53"/>
      <c r="CX565" s="37"/>
      <c r="CY565" s="132"/>
      <c r="CZ565" s="61"/>
      <c r="DA565" s="134"/>
      <c r="DB565" s="61"/>
      <c r="DD565" s="67"/>
      <c r="DF565" s="61"/>
      <c r="DH565" s="50"/>
      <c r="DI565" s="51"/>
      <c r="DJ565" s="52"/>
      <c r="DL565" s="70"/>
      <c r="DM565" s="51"/>
      <c r="DP565" s="7"/>
      <c r="DQ565" s="7"/>
      <c r="DR565" s="7"/>
      <c r="DS565" s="53"/>
      <c r="DU565" s="37"/>
      <c r="DV565" s="132"/>
      <c r="DW565" s="61"/>
      <c r="DX565" s="134"/>
      <c r="DY565" s="61"/>
      <c r="EA565" s="67"/>
      <c r="EC565" s="61"/>
      <c r="EE565" s="50"/>
      <c r="EF565" s="51"/>
      <c r="EG565" s="52"/>
      <c r="EI565" s="70"/>
      <c r="EJ565" s="51"/>
      <c r="EM565" s="7"/>
      <c r="EN565" s="7"/>
      <c r="EO565" s="7"/>
      <c r="EP565" s="53"/>
      <c r="ER565" s="37"/>
      <c r="ES565" s="132"/>
      <c r="ET565" s="61"/>
      <c r="EU565" s="134"/>
      <c r="EV565" s="61"/>
      <c r="EX565" s="67"/>
      <c r="EZ565" s="61"/>
      <c r="FB565" s="50"/>
      <c r="FC565" s="51"/>
      <c r="FD565" s="52"/>
      <c r="FF565" s="70"/>
      <c r="FG565" s="51"/>
      <c r="FJ565" s="7"/>
      <c r="FK565" s="7"/>
      <c r="FL565" s="7"/>
      <c r="FM565" s="53"/>
      <c r="FO565" s="37"/>
      <c r="FP565" s="132"/>
      <c r="FQ565" s="134"/>
      <c r="FS565" s="67"/>
      <c r="FU565" s="61"/>
      <c r="FY565" s="7"/>
      <c r="FZ565" s="7"/>
      <c r="GA565" s="7"/>
      <c r="GB565" s="53"/>
      <c r="GD565" s="37"/>
      <c r="GF565" s="67"/>
      <c r="GH565" s="61"/>
      <c r="GJ565" s="50"/>
      <c r="GK565" s="51"/>
      <c r="GL565" s="52"/>
      <c r="GN565" s="70"/>
      <c r="GO565" s="51"/>
      <c r="GP565" s="125"/>
      <c r="GQ565" s="51"/>
      <c r="HE565" s="53"/>
    </row>
    <row r="566" spans="1:213" x14ac:dyDescent="0.25">
      <c r="A566" s="6">
        <v>90080911</v>
      </c>
      <c r="B566" s="6" t="s">
        <v>579</v>
      </c>
      <c r="C566" s="7"/>
      <c r="D566" s="7"/>
      <c r="E566" s="7"/>
      <c r="F566" s="53">
        <v>492067</v>
      </c>
      <c r="H566" s="37"/>
      <c r="I566" s="132"/>
      <c r="J566" s="61"/>
      <c r="K566" s="134"/>
      <c r="L566" s="134"/>
      <c r="M566" s="190"/>
      <c r="O566" s="67"/>
      <c r="Q566" s="61"/>
      <c r="S566" s="50"/>
      <c r="T566" s="51"/>
      <c r="U566" s="52">
        <v>0</v>
      </c>
      <c r="W566" s="50">
        <v>492067</v>
      </c>
      <c r="X566" s="52">
        <f t="shared" si="263"/>
        <v>41005.583333333336</v>
      </c>
      <c r="Y566" s="51"/>
      <c r="AB566" s="7"/>
      <c r="AC566" s="7"/>
      <c r="AD566" s="7"/>
      <c r="AE566" s="53"/>
      <c r="AG566" s="37"/>
      <c r="AH566" s="132"/>
      <c r="AI566" s="61"/>
      <c r="AJ566" s="134"/>
      <c r="AK566" s="61"/>
      <c r="AM566" s="67"/>
      <c r="AO566" s="61"/>
      <c r="AQ566" s="50"/>
      <c r="AR566" s="51"/>
      <c r="AS566" s="52"/>
      <c r="AU566" s="70"/>
      <c r="AV566" s="51"/>
      <c r="AY566" s="7"/>
      <c r="AZ566" s="7"/>
      <c r="BA566" s="7"/>
      <c r="BB566" s="53"/>
      <c r="BD566" s="37"/>
      <c r="BE566" s="132"/>
      <c r="BF566" s="61"/>
      <c r="BG566" s="134"/>
      <c r="BH566" s="61"/>
      <c r="BJ566" s="67"/>
      <c r="BL566" s="61"/>
      <c r="BN566" s="50"/>
      <c r="BO566" s="51"/>
      <c r="BP566" s="52"/>
      <c r="BR566" s="70"/>
      <c r="BS566" s="51"/>
      <c r="BV566" s="7"/>
      <c r="BW566" s="7"/>
      <c r="BX566" s="7"/>
      <c r="BY566" s="53"/>
      <c r="CA566" s="37"/>
      <c r="CB566" s="132"/>
      <c r="CC566" s="61"/>
      <c r="CD566" s="134"/>
      <c r="CE566" s="61"/>
      <c r="CG566" s="67"/>
      <c r="CI566" s="61"/>
      <c r="CK566" s="50"/>
      <c r="CL566" s="51"/>
      <c r="CM566" s="52"/>
      <c r="CO566" s="70"/>
      <c r="CP566" s="51"/>
      <c r="CS566" s="7"/>
      <c r="CT566" s="7"/>
      <c r="CU566" s="7"/>
      <c r="CV566" s="53"/>
      <c r="CX566" s="37"/>
      <c r="CY566" s="132"/>
      <c r="CZ566" s="61"/>
      <c r="DA566" s="134"/>
      <c r="DB566" s="61"/>
      <c r="DD566" s="67"/>
      <c r="DF566" s="61"/>
      <c r="DH566" s="50"/>
      <c r="DI566" s="51"/>
      <c r="DJ566" s="52"/>
      <c r="DL566" s="70"/>
      <c r="DM566" s="51"/>
      <c r="DP566" s="7"/>
      <c r="DQ566" s="7"/>
      <c r="DR566" s="7"/>
      <c r="DS566" s="53"/>
      <c r="DU566" s="37"/>
      <c r="DV566" s="132"/>
      <c r="DW566" s="61"/>
      <c r="DX566" s="134"/>
      <c r="DY566" s="61"/>
      <c r="EA566" s="67"/>
      <c r="EC566" s="61"/>
      <c r="EE566" s="50"/>
      <c r="EF566" s="51"/>
      <c r="EG566" s="52"/>
      <c r="EI566" s="70"/>
      <c r="EJ566" s="51"/>
      <c r="EM566" s="7"/>
      <c r="EN566" s="7"/>
      <c r="EO566" s="7"/>
      <c r="EP566" s="53"/>
      <c r="ER566" s="37"/>
      <c r="ES566" s="132"/>
      <c r="ET566" s="61"/>
      <c r="EU566" s="134"/>
      <c r="EV566" s="61"/>
      <c r="EX566" s="67"/>
      <c r="EZ566" s="61"/>
      <c r="FB566" s="50"/>
      <c r="FC566" s="51"/>
      <c r="FD566" s="52"/>
      <c r="FF566" s="70"/>
      <c r="FG566" s="51"/>
      <c r="FJ566" s="7"/>
      <c r="FK566" s="7"/>
      <c r="FL566" s="7"/>
      <c r="FM566" s="53"/>
      <c r="FO566" s="37"/>
      <c r="FP566" s="132"/>
      <c r="FQ566" s="134"/>
      <c r="FS566" s="67"/>
      <c r="FU566" s="61"/>
      <c r="FY566" s="7"/>
      <c r="FZ566" s="7"/>
      <c r="GA566" s="7"/>
      <c r="GB566" s="53"/>
      <c r="GD566" s="37"/>
      <c r="GF566" s="67"/>
      <c r="GH566" s="61"/>
      <c r="GJ566" s="50"/>
      <c r="GK566" s="51"/>
      <c r="GL566" s="52"/>
      <c r="GN566" s="70"/>
      <c r="GO566" s="51"/>
      <c r="GP566" s="125"/>
      <c r="GQ566" s="51"/>
      <c r="HE566" s="53"/>
    </row>
    <row r="567" spans="1:213" x14ac:dyDescent="0.25">
      <c r="A567" s="6">
        <v>90034021</v>
      </c>
      <c r="B567" s="6" t="s">
        <v>580</v>
      </c>
      <c r="C567" s="7"/>
      <c r="D567" s="7"/>
      <c r="E567" s="7"/>
      <c r="F567" s="53">
        <v>2891021</v>
      </c>
      <c r="H567" s="37"/>
      <c r="I567" s="132"/>
      <c r="J567" s="61"/>
      <c r="K567" s="134"/>
      <c r="L567" s="134"/>
      <c r="M567" s="190"/>
      <c r="O567" s="67"/>
      <c r="Q567" s="61"/>
      <c r="S567" s="50"/>
      <c r="T567" s="51"/>
      <c r="U567" s="52">
        <v>4938902.274684744</v>
      </c>
      <c r="W567" s="50">
        <v>7829923.274684744</v>
      </c>
      <c r="X567" s="52">
        <f t="shared" si="263"/>
        <v>652493.60622372862</v>
      </c>
      <c r="Y567" s="51"/>
      <c r="AB567" s="7"/>
      <c r="AC567" s="7"/>
      <c r="AD567" s="7"/>
      <c r="AE567" s="53"/>
      <c r="AG567" s="37"/>
      <c r="AH567" s="132"/>
      <c r="AI567" s="61"/>
      <c r="AJ567" s="134"/>
      <c r="AK567" s="61"/>
      <c r="AM567" s="67"/>
      <c r="AO567" s="61"/>
      <c r="AQ567" s="50"/>
      <c r="AR567" s="51"/>
      <c r="AS567" s="52"/>
      <c r="AU567" s="70"/>
      <c r="AV567" s="51"/>
      <c r="AY567" s="7"/>
      <c r="AZ567" s="7"/>
      <c r="BA567" s="7"/>
      <c r="BB567" s="53"/>
      <c r="BD567" s="37"/>
      <c r="BE567" s="132"/>
      <c r="BF567" s="61"/>
      <c r="BG567" s="134"/>
      <c r="BH567" s="61"/>
      <c r="BJ567" s="67"/>
      <c r="BL567" s="61"/>
      <c r="BN567" s="50"/>
      <c r="BO567" s="51"/>
      <c r="BP567" s="52"/>
      <c r="BR567" s="70"/>
      <c r="BS567" s="51"/>
      <c r="BV567" s="7"/>
      <c r="BW567" s="7"/>
      <c r="BX567" s="7"/>
      <c r="BY567" s="53"/>
      <c r="CA567" s="37"/>
      <c r="CB567" s="132"/>
      <c r="CC567" s="61"/>
      <c r="CD567" s="134"/>
      <c r="CE567" s="61"/>
      <c r="CG567" s="67"/>
      <c r="CI567" s="61"/>
      <c r="CK567" s="50"/>
      <c r="CL567" s="51"/>
      <c r="CM567" s="52"/>
      <c r="CO567" s="70"/>
      <c r="CP567" s="51"/>
      <c r="CS567" s="7"/>
      <c r="CT567" s="7"/>
      <c r="CU567" s="7"/>
      <c r="CV567" s="53"/>
      <c r="CX567" s="37"/>
      <c r="CY567" s="132"/>
      <c r="CZ567" s="61"/>
      <c r="DA567" s="134"/>
      <c r="DB567" s="61"/>
      <c r="DD567" s="67"/>
      <c r="DF567" s="61"/>
      <c r="DH567" s="50"/>
      <c r="DI567" s="51"/>
      <c r="DJ567" s="52"/>
      <c r="DL567" s="70"/>
      <c r="DM567" s="51"/>
      <c r="DP567" s="7"/>
      <c r="DQ567" s="7"/>
      <c r="DR567" s="7"/>
      <c r="DS567" s="53"/>
      <c r="DU567" s="37"/>
      <c r="DV567" s="132"/>
      <c r="DW567" s="61"/>
      <c r="DX567" s="134"/>
      <c r="DY567" s="61"/>
      <c r="EA567" s="67"/>
      <c r="EC567" s="61"/>
      <c r="EE567" s="50"/>
      <c r="EF567" s="51"/>
      <c r="EG567" s="52"/>
      <c r="EI567" s="70"/>
      <c r="EJ567" s="51"/>
      <c r="EM567" s="7"/>
      <c r="EN567" s="7"/>
      <c r="EO567" s="7"/>
      <c r="EP567" s="53"/>
      <c r="ER567" s="37"/>
      <c r="ES567" s="132"/>
      <c r="ET567" s="61"/>
      <c r="EU567" s="134"/>
      <c r="EV567" s="61"/>
      <c r="EX567" s="67"/>
      <c r="EZ567" s="61"/>
      <c r="FB567" s="50"/>
      <c r="FC567" s="51"/>
      <c r="FD567" s="52"/>
      <c r="FF567" s="70"/>
      <c r="FG567" s="51"/>
      <c r="FJ567" s="7"/>
      <c r="FK567" s="7"/>
      <c r="FL567" s="7"/>
      <c r="FM567" s="53"/>
      <c r="FO567" s="37"/>
      <c r="FP567" s="132"/>
      <c r="FQ567" s="134"/>
      <c r="FS567" s="67"/>
      <c r="FU567" s="61"/>
      <c r="FY567" s="7"/>
      <c r="FZ567" s="7"/>
      <c r="GA567" s="7"/>
      <c r="GB567" s="53"/>
      <c r="GD567" s="37"/>
      <c r="GF567" s="67"/>
      <c r="GH567" s="61"/>
      <c r="GJ567" s="50"/>
      <c r="GK567" s="51"/>
      <c r="GL567" s="52"/>
      <c r="GN567" s="70"/>
      <c r="GO567" s="51"/>
      <c r="GP567" s="125"/>
      <c r="GQ567" s="51"/>
      <c r="HE567" s="53"/>
    </row>
    <row r="568" spans="1:213" x14ac:dyDescent="0.25">
      <c r="A568" s="6">
        <v>90019671</v>
      </c>
      <c r="B568" s="6" t="s">
        <v>581</v>
      </c>
      <c r="C568" s="7"/>
      <c r="D568" s="7"/>
      <c r="E568" s="7"/>
      <c r="F568" s="53">
        <v>801182</v>
      </c>
      <c r="H568" s="37"/>
      <c r="I568" s="132"/>
      <c r="J568" s="61"/>
      <c r="K568" s="134"/>
      <c r="L568" s="134"/>
      <c r="M568" s="190"/>
      <c r="O568" s="67"/>
      <c r="Q568" s="61"/>
      <c r="S568" s="50"/>
      <c r="T568" s="51"/>
      <c r="U568" s="52">
        <v>0</v>
      </c>
      <c r="W568" s="50">
        <v>801182</v>
      </c>
      <c r="X568" s="52">
        <f t="shared" si="263"/>
        <v>66765.166666666672</v>
      </c>
      <c r="Y568" s="51"/>
      <c r="AB568" s="7"/>
      <c r="AC568" s="7"/>
      <c r="AD568" s="7"/>
      <c r="AE568" s="53"/>
      <c r="AG568" s="37"/>
      <c r="AH568" s="132"/>
      <c r="AI568" s="61"/>
      <c r="AJ568" s="134"/>
      <c r="AK568" s="61"/>
      <c r="AM568" s="67"/>
      <c r="AO568" s="61"/>
      <c r="AQ568" s="50"/>
      <c r="AR568" s="51"/>
      <c r="AS568" s="52"/>
      <c r="AU568" s="70"/>
      <c r="AV568" s="51"/>
      <c r="AY568" s="7"/>
      <c r="AZ568" s="7"/>
      <c r="BA568" s="7"/>
      <c r="BB568" s="53"/>
      <c r="BD568" s="37"/>
      <c r="BE568" s="132"/>
      <c r="BF568" s="61"/>
      <c r="BG568" s="134"/>
      <c r="BH568" s="61"/>
      <c r="BJ568" s="67"/>
      <c r="BL568" s="61"/>
      <c r="BN568" s="50"/>
      <c r="BO568" s="51"/>
      <c r="BP568" s="52"/>
      <c r="BR568" s="70"/>
      <c r="BS568" s="51"/>
      <c r="BV568" s="7"/>
      <c r="BW568" s="7"/>
      <c r="BX568" s="7"/>
      <c r="BY568" s="53"/>
      <c r="CA568" s="37"/>
      <c r="CB568" s="132"/>
      <c r="CC568" s="61"/>
      <c r="CD568" s="134"/>
      <c r="CE568" s="61"/>
      <c r="CG568" s="67"/>
      <c r="CI568" s="61"/>
      <c r="CK568" s="50"/>
      <c r="CL568" s="51"/>
      <c r="CM568" s="52"/>
      <c r="CO568" s="70"/>
      <c r="CP568" s="51"/>
      <c r="CS568" s="7"/>
      <c r="CT568" s="7"/>
      <c r="CU568" s="7"/>
      <c r="CV568" s="53"/>
      <c r="CX568" s="37"/>
      <c r="CY568" s="132"/>
      <c r="CZ568" s="61"/>
      <c r="DA568" s="134"/>
      <c r="DB568" s="61"/>
      <c r="DD568" s="67"/>
      <c r="DF568" s="61"/>
      <c r="DH568" s="50"/>
      <c r="DI568" s="51"/>
      <c r="DJ568" s="52"/>
      <c r="DL568" s="70"/>
      <c r="DM568" s="51"/>
      <c r="DP568" s="7"/>
      <c r="DQ568" s="7"/>
      <c r="DR568" s="7"/>
      <c r="DS568" s="53"/>
      <c r="DU568" s="37"/>
      <c r="DV568" s="132"/>
      <c r="DW568" s="61"/>
      <c r="DX568" s="134"/>
      <c r="DY568" s="61"/>
      <c r="EA568" s="67"/>
      <c r="EC568" s="61"/>
      <c r="EE568" s="50"/>
      <c r="EF568" s="51"/>
      <c r="EG568" s="52"/>
      <c r="EI568" s="70"/>
      <c r="EJ568" s="51"/>
      <c r="EM568" s="7"/>
      <c r="EN568" s="7"/>
      <c r="EO568" s="7"/>
      <c r="EP568" s="53"/>
      <c r="ER568" s="37"/>
      <c r="ES568" s="132"/>
      <c r="ET568" s="61"/>
      <c r="EU568" s="134"/>
      <c r="EV568" s="61"/>
      <c r="EX568" s="67"/>
      <c r="EZ568" s="61"/>
      <c r="FB568" s="50"/>
      <c r="FC568" s="51"/>
      <c r="FD568" s="52"/>
      <c r="FF568" s="70"/>
      <c r="FG568" s="51"/>
      <c r="FJ568" s="7"/>
      <c r="FK568" s="7"/>
      <c r="FL568" s="7"/>
      <c r="FM568" s="53"/>
      <c r="FO568" s="37"/>
      <c r="FP568" s="132"/>
      <c r="FQ568" s="134"/>
      <c r="FS568" s="67"/>
      <c r="FU568" s="61"/>
      <c r="FY568" s="7"/>
      <c r="FZ568" s="7"/>
      <c r="GA568" s="7"/>
      <c r="GB568" s="53"/>
      <c r="GD568" s="37"/>
      <c r="GF568" s="67"/>
      <c r="GH568" s="61"/>
      <c r="GJ568" s="50"/>
      <c r="GK568" s="51"/>
      <c r="GL568" s="52"/>
      <c r="GN568" s="70"/>
      <c r="GO568" s="51"/>
      <c r="GP568" s="125"/>
      <c r="GQ568" s="51"/>
      <c r="HE568" s="53"/>
    </row>
    <row r="569" spans="1:213" x14ac:dyDescent="0.25">
      <c r="A569" s="6">
        <v>90019231</v>
      </c>
      <c r="B569" s="6" t="s">
        <v>583</v>
      </c>
      <c r="C569" s="7"/>
      <c r="D569" s="7"/>
      <c r="E569" s="7"/>
      <c r="F569" s="53">
        <v>1329748</v>
      </c>
      <c r="H569" s="37"/>
      <c r="I569" s="132"/>
      <c r="J569" s="61"/>
      <c r="K569" s="134"/>
      <c r="L569" s="134"/>
      <c r="M569" s="190"/>
      <c r="O569" s="67"/>
      <c r="Q569" s="61"/>
      <c r="S569" s="50"/>
      <c r="T569" s="51"/>
      <c r="U569" s="52">
        <v>0</v>
      </c>
      <c r="W569" s="50">
        <v>1329748</v>
      </c>
      <c r="X569" s="52">
        <f t="shared" si="263"/>
        <v>110812.33333333333</v>
      </c>
      <c r="Y569" s="51"/>
      <c r="AB569" s="7"/>
      <c r="AC569" s="7"/>
      <c r="AD569" s="7"/>
      <c r="AE569" s="53"/>
      <c r="AG569" s="37"/>
      <c r="AH569" s="132"/>
      <c r="AI569" s="61"/>
      <c r="AJ569" s="134"/>
      <c r="AK569" s="61"/>
      <c r="AM569" s="67"/>
      <c r="AO569" s="61"/>
      <c r="AQ569" s="50"/>
      <c r="AR569" s="51"/>
      <c r="AS569" s="52"/>
      <c r="AU569" s="70"/>
      <c r="AV569" s="51"/>
      <c r="AY569" s="7"/>
      <c r="AZ569" s="7"/>
      <c r="BA569" s="7"/>
      <c r="BB569" s="53"/>
      <c r="BD569" s="37"/>
      <c r="BE569" s="132"/>
      <c r="BF569" s="61"/>
      <c r="BG569" s="134"/>
      <c r="BH569" s="61"/>
      <c r="BJ569" s="67"/>
      <c r="BL569" s="61"/>
      <c r="BN569" s="50"/>
      <c r="BO569" s="51"/>
      <c r="BP569" s="52"/>
      <c r="BR569" s="70"/>
      <c r="BS569" s="51"/>
      <c r="BV569" s="7"/>
      <c r="BW569" s="7"/>
      <c r="BX569" s="7"/>
      <c r="BY569" s="53"/>
      <c r="CA569" s="37"/>
      <c r="CB569" s="132"/>
      <c r="CC569" s="61"/>
      <c r="CD569" s="134"/>
      <c r="CE569" s="61"/>
      <c r="CG569" s="67"/>
      <c r="CI569" s="61"/>
      <c r="CK569" s="50"/>
      <c r="CL569" s="51"/>
      <c r="CM569" s="52"/>
      <c r="CO569" s="70"/>
      <c r="CP569" s="51"/>
      <c r="CS569" s="7"/>
      <c r="CT569" s="7"/>
      <c r="CU569" s="7"/>
      <c r="CV569" s="53"/>
      <c r="CX569" s="37"/>
      <c r="CY569" s="132"/>
      <c r="CZ569" s="61"/>
      <c r="DA569" s="134"/>
      <c r="DB569" s="61"/>
      <c r="DD569" s="67"/>
      <c r="DF569" s="61"/>
      <c r="DH569" s="50"/>
      <c r="DI569" s="51"/>
      <c r="DJ569" s="52"/>
      <c r="DL569" s="70"/>
      <c r="DM569" s="51"/>
      <c r="DP569" s="7"/>
      <c r="DQ569" s="7"/>
      <c r="DR569" s="7"/>
      <c r="DS569" s="53"/>
      <c r="DU569" s="37"/>
      <c r="DV569" s="132"/>
      <c r="DW569" s="61"/>
      <c r="DX569" s="134"/>
      <c r="DY569" s="61"/>
      <c r="EA569" s="67"/>
      <c r="EC569" s="61"/>
      <c r="EE569" s="50"/>
      <c r="EF569" s="51"/>
      <c r="EG569" s="52"/>
      <c r="EI569" s="70"/>
      <c r="EJ569" s="51"/>
      <c r="EM569" s="7"/>
      <c r="EN569" s="7"/>
      <c r="EO569" s="7"/>
      <c r="EP569" s="53"/>
      <c r="ER569" s="37"/>
      <c r="ES569" s="132"/>
      <c r="ET569" s="61"/>
      <c r="EU569" s="134"/>
      <c r="EV569" s="61"/>
      <c r="EX569" s="67"/>
      <c r="EZ569" s="61"/>
      <c r="FB569" s="50"/>
      <c r="FC569" s="51"/>
      <c r="FD569" s="52"/>
      <c r="FF569" s="70"/>
      <c r="FG569" s="51"/>
      <c r="FJ569" s="7"/>
      <c r="FK569" s="7"/>
      <c r="FL569" s="7"/>
      <c r="FM569" s="53"/>
      <c r="FO569" s="37"/>
      <c r="FP569" s="132"/>
      <c r="FQ569" s="134"/>
      <c r="FS569" s="67"/>
      <c r="FU569" s="61"/>
      <c r="FY569" s="7"/>
      <c r="FZ569" s="7"/>
      <c r="GA569" s="7"/>
      <c r="GB569" s="53"/>
      <c r="GD569" s="37"/>
      <c r="GF569" s="67"/>
      <c r="GH569" s="61"/>
      <c r="GJ569" s="50"/>
      <c r="GK569" s="51"/>
      <c r="GL569" s="52"/>
      <c r="GN569" s="70"/>
      <c r="GO569" s="51"/>
      <c r="GP569" s="125"/>
      <c r="GQ569" s="51"/>
      <c r="HE569" s="53"/>
    </row>
    <row r="570" spans="1:213" x14ac:dyDescent="0.25">
      <c r="A570" s="6">
        <v>90010941</v>
      </c>
      <c r="B570" s="6" t="s">
        <v>582</v>
      </c>
      <c r="C570" s="7"/>
      <c r="D570" s="7"/>
      <c r="E570" s="7"/>
      <c r="F570" s="53">
        <v>739574</v>
      </c>
      <c r="H570" s="37"/>
      <c r="I570" s="132"/>
      <c r="J570" s="61"/>
      <c r="K570" s="134"/>
      <c r="L570" s="134"/>
      <c r="M570" s="190"/>
      <c r="O570" s="67"/>
      <c r="Q570" s="61"/>
      <c r="S570" s="50"/>
      <c r="T570" s="51"/>
      <c r="U570" s="52">
        <v>0</v>
      </c>
      <c r="W570" s="50">
        <v>739574</v>
      </c>
      <c r="X570" s="52">
        <f t="shared" si="263"/>
        <v>61631.166666666664</v>
      </c>
      <c r="Y570" s="51"/>
      <c r="AB570" s="7"/>
      <c r="AC570" s="7"/>
      <c r="AD570" s="7"/>
      <c r="AE570" s="53"/>
      <c r="AG570" s="37"/>
      <c r="AH570" s="132"/>
      <c r="AI570" s="61"/>
      <c r="AJ570" s="134"/>
      <c r="AK570" s="61"/>
      <c r="AM570" s="67"/>
      <c r="AO570" s="61"/>
      <c r="AQ570" s="50"/>
      <c r="AR570" s="51"/>
      <c r="AS570" s="52"/>
      <c r="AU570" s="70"/>
      <c r="AV570" s="51"/>
      <c r="AY570" s="7"/>
      <c r="AZ570" s="7"/>
      <c r="BA570" s="7"/>
      <c r="BB570" s="53"/>
      <c r="BD570" s="37"/>
      <c r="BE570" s="132"/>
      <c r="BF570" s="61"/>
      <c r="BG570" s="134"/>
      <c r="BH570" s="61"/>
      <c r="BJ570" s="67"/>
      <c r="BL570" s="61"/>
      <c r="BN570" s="50"/>
      <c r="BO570" s="51"/>
      <c r="BP570" s="52"/>
      <c r="BR570" s="70"/>
      <c r="BS570" s="51"/>
      <c r="BV570" s="7"/>
      <c r="BW570" s="7"/>
      <c r="BX570" s="7"/>
      <c r="BY570" s="53"/>
      <c r="CA570" s="37"/>
      <c r="CB570" s="132"/>
      <c r="CC570" s="61"/>
      <c r="CD570" s="134"/>
      <c r="CE570" s="61"/>
      <c r="CG570" s="67"/>
      <c r="CI570" s="61"/>
      <c r="CK570" s="50"/>
      <c r="CL570" s="51"/>
      <c r="CM570" s="52"/>
      <c r="CO570" s="70"/>
      <c r="CP570" s="51"/>
      <c r="CS570" s="7"/>
      <c r="CT570" s="7"/>
      <c r="CU570" s="7"/>
      <c r="CV570" s="53"/>
      <c r="CX570" s="37"/>
      <c r="CY570" s="132"/>
      <c r="CZ570" s="61"/>
      <c r="DA570" s="134"/>
      <c r="DB570" s="61"/>
      <c r="DD570" s="67"/>
      <c r="DF570" s="61"/>
      <c r="DH570" s="50"/>
      <c r="DI570" s="51"/>
      <c r="DJ570" s="52"/>
      <c r="DL570" s="70"/>
      <c r="DM570" s="51"/>
      <c r="DP570" s="7"/>
      <c r="DQ570" s="7"/>
      <c r="DR570" s="7"/>
      <c r="DS570" s="53"/>
      <c r="DU570" s="37"/>
      <c r="DV570" s="132"/>
      <c r="DW570" s="61"/>
      <c r="DX570" s="134"/>
      <c r="DY570" s="61"/>
      <c r="EA570" s="67"/>
      <c r="EC570" s="61"/>
      <c r="EE570" s="50"/>
      <c r="EF570" s="51"/>
      <c r="EG570" s="52"/>
      <c r="EI570" s="70"/>
      <c r="EJ570" s="51"/>
      <c r="EM570" s="7"/>
      <c r="EN570" s="7"/>
      <c r="EO570" s="7"/>
      <c r="EP570" s="53"/>
      <c r="ER570" s="37"/>
      <c r="ES570" s="132"/>
      <c r="ET570" s="61"/>
      <c r="EU570" s="134"/>
      <c r="EV570" s="61"/>
      <c r="EX570" s="67"/>
      <c r="EZ570" s="61"/>
      <c r="FB570" s="50"/>
      <c r="FC570" s="51"/>
      <c r="FD570" s="52"/>
      <c r="FF570" s="70"/>
      <c r="FG570" s="51"/>
      <c r="FJ570" s="7"/>
      <c r="FK570" s="7"/>
      <c r="FL570" s="7"/>
      <c r="FM570" s="53"/>
      <c r="FO570" s="37"/>
      <c r="FP570" s="132"/>
      <c r="FQ570" s="134"/>
      <c r="FS570" s="67"/>
      <c r="FU570" s="61"/>
      <c r="FY570" s="7"/>
      <c r="FZ570" s="7"/>
      <c r="GA570" s="7"/>
      <c r="GB570" s="53"/>
      <c r="GD570" s="37"/>
      <c r="GF570" s="67"/>
      <c r="GH570" s="61"/>
      <c r="GJ570" s="50"/>
      <c r="GK570" s="51"/>
      <c r="GL570" s="52"/>
      <c r="GN570" s="70"/>
      <c r="GO570" s="51"/>
      <c r="GP570" s="125"/>
      <c r="GQ570" s="51"/>
      <c r="HE570" s="53"/>
    </row>
    <row r="571" spans="1:213" x14ac:dyDescent="0.25">
      <c r="A571" s="6">
        <v>90016821</v>
      </c>
      <c r="B571" s="6" t="s">
        <v>584</v>
      </c>
      <c r="C571" s="7"/>
      <c r="D571" s="7"/>
      <c r="E571" s="7"/>
      <c r="F571" s="53">
        <v>386247</v>
      </c>
      <c r="H571" s="37"/>
      <c r="I571" s="132"/>
      <c r="J571" s="61"/>
      <c r="K571" s="134"/>
      <c r="L571" s="134"/>
      <c r="M571" s="190"/>
      <c r="O571" s="67"/>
      <c r="Q571" s="61"/>
      <c r="S571" s="50"/>
      <c r="T571" s="51"/>
      <c r="U571" s="52">
        <v>0</v>
      </c>
      <c r="W571" s="50">
        <v>386247</v>
      </c>
      <c r="X571" s="52">
        <f t="shared" si="263"/>
        <v>32187.25</v>
      </c>
      <c r="Y571" s="51"/>
      <c r="AB571" s="7"/>
      <c r="AC571" s="7"/>
      <c r="AD571" s="7"/>
      <c r="AE571" s="53"/>
      <c r="AG571" s="37"/>
      <c r="AH571" s="132"/>
      <c r="AI571" s="61"/>
      <c r="AJ571" s="134"/>
      <c r="AK571" s="61"/>
      <c r="AM571" s="67"/>
      <c r="AO571" s="61"/>
      <c r="AQ571" s="50"/>
      <c r="AR571" s="51"/>
      <c r="AS571" s="52"/>
      <c r="AU571" s="70"/>
      <c r="AV571" s="51"/>
      <c r="AY571" s="7"/>
      <c r="AZ571" s="7"/>
      <c r="BA571" s="7"/>
      <c r="BB571" s="53"/>
      <c r="BD571" s="37"/>
      <c r="BE571" s="132"/>
      <c r="BF571" s="61"/>
      <c r="BG571" s="134"/>
      <c r="BH571" s="61"/>
      <c r="BJ571" s="67"/>
      <c r="BL571" s="61"/>
      <c r="BN571" s="50"/>
      <c r="BO571" s="51"/>
      <c r="BP571" s="52"/>
      <c r="BR571" s="70"/>
      <c r="BS571" s="51"/>
      <c r="BV571" s="7"/>
      <c r="BW571" s="7"/>
      <c r="BX571" s="7"/>
      <c r="BY571" s="53"/>
      <c r="CA571" s="37"/>
      <c r="CB571" s="132"/>
      <c r="CC571" s="61"/>
      <c r="CD571" s="134"/>
      <c r="CE571" s="61"/>
      <c r="CG571" s="67"/>
      <c r="CI571" s="61"/>
      <c r="CK571" s="50"/>
      <c r="CL571" s="51"/>
      <c r="CM571" s="52"/>
      <c r="CO571" s="70"/>
      <c r="CP571" s="51"/>
      <c r="CS571" s="7"/>
      <c r="CT571" s="7"/>
      <c r="CU571" s="7"/>
      <c r="CV571" s="53"/>
      <c r="CX571" s="37"/>
      <c r="CY571" s="132"/>
      <c r="CZ571" s="61"/>
      <c r="DA571" s="134"/>
      <c r="DB571" s="61"/>
      <c r="DD571" s="67"/>
      <c r="DF571" s="61"/>
      <c r="DH571" s="50"/>
      <c r="DI571" s="51"/>
      <c r="DJ571" s="52"/>
      <c r="DL571" s="70"/>
      <c r="DM571" s="51"/>
      <c r="DP571" s="7"/>
      <c r="DQ571" s="7"/>
      <c r="DR571" s="7"/>
      <c r="DS571" s="53"/>
      <c r="DU571" s="37"/>
      <c r="DV571" s="132"/>
      <c r="DW571" s="61"/>
      <c r="DX571" s="134"/>
      <c r="DY571" s="61"/>
      <c r="EA571" s="67"/>
      <c r="EC571" s="61"/>
      <c r="EE571" s="50"/>
      <c r="EF571" s="51"/>
      <c r="EG571" s="52"/>
      <c r="EI571" s="70"/>
      <c r="EJ571" s="51"/>
      <c r="EM571" s="7"/>
      <c r="EN571" s="7"/>
      <c r="EO571" s="7"/>
      <c r="EP571" s="53"/>
      <c r="ER571" s="37"/>
      <c r="ES571" s="132"/>
      <c r="ET571" s="61"/>
      <c r="EU571" s="134"/>
      <c r="EV571" s="61"/>
      <c r="EX571" s="67"/>
      <c r="EZ571" s="61"/>
      <c r="FB571" s="50"/>
      <c r="FC571" s="51"/>
      <c r="FD571" s="52"/>
      <c r="FF571" s="70"/>
      <c r="FG571" s="51"/>
      <c r="FJ571" s="7"/>
      <c r="FK571" s="7"/>
      <c r="FL571" s="7"/>
      <c r="FM571" s="53"/>
      <c r="FO571" s="37"/>
      <c r="FP571" s="132"/>
      <c r="FQ571" s="134"/>
      <c r="FS571" s="67"/>
      <c r="FU571" s="61"/>
      <c r="FY571" s="7"/>
      <c r="FZ571" s="7"/>
      <c r="GA571" s="7"/>
      <c r="GB571" s="53"/>
      <c r="GD571" s="37"/>
      <c r="GF571" s="67"/>
      <c r="GH571" s="61"/>
      <c r="GJ571" s="50"/>
      <c r="GK571" s="51"/>
      <c r="GL571" s="52"/>
      <c r="GN571" s="70"/>
      <c r="GO571" s="51"/>
      <c r="GP571" s="125"/>
      <c r="GQ571" s="51"/>
      <c r="HE571" s="53"/>
    </row>
    <row r="572" spans="1:213" x14ac:dyDescent="0.25">
      <c r="A572" s="6">
        <v>90081281</v>
      </c>
      <c r="B572" s="6" t="s">
        <v>585</v>
      </c>
      <c r="C572" s="7"/>
      <c r="D572" s="7"/>
      <c r="E572" s="7"/>
      <c r="F572" s="53">
        <v>56470</v>
      </c>
      <c r="H572" s="37"/>
      <c r="I572" s="132"/>
      <c r="J572" s="61"/>
      <c r="K572" s="134"/>
      <c r="L572" s="134"/>
      <c r="M572" s="190"/>
      <c r="O572" s="67"/>
      <c r="Q572" s="61"/>
      <c r="S572" s="50"/>
      <c r="T572" s="51"/>
      <c r="U572" s="52">
        <v>0</v>
      </c>
      <c r="W572" s="50">
        <v>56470</v>
      </c>
      <c r="X572" s="52">
        <f t="shared" si="263"/>
        <v>4705.833333333333</v>
      </c>
      <c r="Y572" s="51"/>
      <c r="AB572" s="7"/>
      <c r="AC572" s="7"/>
      <c r="AD572" s="7"/>
      <c r="AE572" s="53"/>
      <c r="AG572" s="37"/>
      <c r="AH572" s="132"/>
      <c r="AI572" s="61"/>
      <c r="AJ572" s="134"/>
      <c r="AK572" s="61"/>
      <c r="AM572" s="67"/>
      <c r="AO572" s="61"/>
      <c r="AQ572" s="50"/>
      <c r="AR572" s="51"/>
      <c r="AS572" s="52"/>
      <c r="AU572" s="70"/>
      <c r="AV572" s="51"/>
      <c r="AY572" s="7"/>
      <c r="AZ572" s="7"/>
      <c r="BA572" s="7"/>
      <c r="BB572" s="53"/>
      <c r="BD572" s="37"/>
      <c r="BE572" s="132"/>
      <c r="BF572" s="61"/>
      <c r="BG572" s="134"/>
      <c r="BH572" s="61"/>
      <c r="BJ572" s="67"/>
      <c r="BL572" s="61"/>
      <c r="BN572" s="50"/>
      <c r="BO572" s="51"/>
      <c r="BP572" s="52"/>
      <c r="BR572" s="70"/>
      <c r="BS572" s="51"/>
      <c r="BV572" s="7"/>
      <c r="BW572" s="7"/>
      <c r="BX572" s="7"/>
      <c r="BY572" s="53"/>
      <c r="CA572" s="37"/>
      <c r="CB572" s="132"/>
      <c r="CC572" s="61"/>
      <c r="CD572" s="134"/>
      <c r="CE572" s="61"/>
      <c r="CG572" s="67"/>
      <c r="CI572" s="61"/>
      <c r="CK572" s="50"/>
      <c r="CL572" s="51"/>
      <c r="CM572" s="52"/>
      <c r="CO572" s="70"/>
      <c r="CP572" s="51"/>
      <c r="CS572" s="7"/>
      <c r="CT572" s="7"/>
      <c r="CU572" s="7"/>
      <c r="CV572" s="53"/>
      <c r="CX572" s="37"/>
      <c r="CY572" s="132"/>
      <c r="CZ572" s="61"/>
      <c r="DA572" s="134"/>
      <c r="DB572" s="61"/>
      <c r="DD572" s="67"/>
      <c r="DF572" s="61"/>
      <c r="DH572" s="50"/>
      <c r="DI572" s="51"/>
      <c r="DJ572" s="52"/>
      <c r="DL572" s="70"/>
      <c r="DM572" s="51"/>
      <c r="DP572" s="7"/>
      <c r="DQ572" s="7"/>
      <c r="DR572" s="7"/>
      <c r="DS572" s="53"/>
      <c r="DU572" s="37"/>
      <c r="DV572" s="132"/>
      <c r="DW572" s="61"/>
      <c r="DX572" s="134"/>
      <c r="DY572" s="61"/>
      <c r="EA572" s="67"/>
      <c r="EC572" s="61"/>
      <c r="EE572" s="50"/>
      <c r="EF572" s="51"/>
      <c r="EG572" s="52"/>
      <c r="EI572" s="70"/>
      <c r="EJ572" s="51"/>
      <c r="EM572" s="7"/>
      <c r="EN572" s="7"/>
      <c r="EO572" s="7"/>
      <c r="EP572" s="53"/>
      <c r="ER572" s="37"/>
      <c r="ES572" s="132"/>
      <c r="ET572" s="61"/>
      <c r="EU572" s="134"/>
      <c r="EV572" s="61"/>
      <c r="EX572" s="67"/>
      <c r="EZ572" s="61"/>
      <c r="FB572" s="50"/>
      <c r="FC572" s="51"/>
      <c r="FD572" s="52"/>
      <c r="FF572" s="70"/>
      <c r="FG572" s="51"/>
      <c r="FJ572" s="7"/>
      <c r="FK572" s="7"/>
      <c r="FL572" s="7"/>
      <c r="FM572" s="53"/>
      <c r="FO572" s="37"/>
      <c r="FP572" s="132"/>
      <c r="FQ572" s="134"/>
      <c r="FS572" s="67"/>
      <c r="FU572" s="61"/>
      <c r="FY572" s="7"/>
      <c r="FZ572" s="7"/>
      <c r="GA572" s="7"/>
      <c r="GB572" s="53"/>
      <c r="GD572" s="37"/>
      <c r="GF572" s="67"/>
      <c r="GH572" s="61"/>
      <c r="GJ572" s="50"/>
      <c r="GK572" s="51"/>
      <c r="GL572" s="52"/>
      <c r="GN572" s="70"/>
      <c r="GO572" s="51"/>
      <c r="GP572" s="125"/>
      <c r="GQ572" s="51"/>
      <c r="HE572" s="53"/>
    </row>
    <row r="573" spans="1:213" x14ac:dyDescent="0.25">
      <c r="A573" s="6">
        <v>90082221</v>
      </c>
      <c r="B573" s="6" t="s">
        <v>586</v>
      </c>
      <c r="C573" s="7"/>
      <c r="D573" s="7"/>
      <c r="E573" s="7"/>
      <c r="F573" s="53">
        <v>301725</v>
      </c>
      <c r="H573" s="37"/>
      <c r="I573" s="132"/>
      <c r="J573" s="61"/>
      <c r="K573" s="134"/>
      <c r="L573" s="134"/>
      <c r="M573" s="190"/>
      <c r="O573" s="67"/>
      <c r="Q573" s="61"/>
      <c r="S573" s="50"/>
      <c r="T573" s="51"/>
      <c r="U573" s="52">
        <v>0</v>
      </c>
      <c r="W573" s="50">
        <v>301725</v>
      </c>
      <c r="X573" s="52">
        <f t="shared" si="263"/>
        <v>25143.75</v>
      </c>
      <c r="Y573" s="51"/>
      <c r="AB573" s="7"/>
      <c r="AC573" s="7"/>
      <c r="AD573" s="7"/>
      <c r="AE573" s="53"/>
      <c r="AG573" s="37"/>
      <c r="AH573" s="132"/>
      <c r="AI573" s="61"/>
      <c r="AJ573" s="134"/>
      <c r="AK573" s="61"/>
      <c r="AM573" s="67"/>
      <c r="AO573" s="61"/>
      <c r="AQ573" s="50"/>
      <c r="AR573" s="51"/>
      <c r="AS573" s="52"/>
      <c r="AU573" s="70"/>
      <c r="AV573" s="51"/>
      <c r="AY573" s="7"/>
      <c r="AZ573" s="7"/>
      <c r="BA573" s="7"/>
      <c r="BB573" s="53"/>
      <c r="BD573" s="37"/>
      <c r="BE573" s="132"/>
      <c r="BF573" s="61"/>
      <c r="BG573" s="134"/>
      <c r="BH573" s="61"/>
      <c r="BJ573" s="67"/>
      <c r="BL573" s="61"/>
      <c r="BN573" s="50"/>
      <c r="BO573" s="51"/>
      <c r="BP573" s="52"/>
      <c r="BR573" s="70"/>
      <c r="BS573" s="51"/>
      <c r="BV573" s="7"/>
      <c r="BW573" s="7"/>
      <c r="BX573" s="7"/>
      <c r="BY573" s="53"/>
      <c r="CA573" s="37"/>
      <c r="CB573" s="132"/>
      <c r="CC573" s="61"/>
      <c r="CD573" s="134"/>
      <c r="CE573" s="61"/>
      <c r="CG573" s="67"/>
      <c r="CI573" s="61"/>
      <c r="CK573" s="50"/>
      <c r="CL573" s="51"/>
      <c r="CM573" s="52"/>
      <c r="CO573" s="70"/>
      <c r="CP573" s="51"/>
      <c r="CS573" s="7"/>
      <c r="CT573" s="7"/>
      <c r="CU573" s="7"/>
      <c r="CV573" s="53"/>
      <c r="CX573" s="37"/>
      <c r="CY573" s="132"/>
      <c r="CZ573" s="61"/>
      <c r="DA573" s="134"/>
      <c r="DB573" s="61"/>
      <c r="DD573" s="67"/>
      <c r="DF573" s="61"/>
      <c r="DH573" s="50"/>
      <c r="DI573" s="51"/>
      <c r="DJ573" s="52"/>
      <c r="DL573" s="70"/>
      <c r="DM573" s="51"/>
      <c r="DP573" s="7"/>
      <c r="DQ573" s="7"/>
      <c r="DR573" s="7"/>
      <c r="DS573" s="53"/>
      <c r="DU573" s="37"/>
      <c r="DV573" s="132"/>
      <c r="DW573" s="61"/>
      <c r="DX573" s="134"/>
      <c r="DY573" s="61"/>
      <c r="EA573" s="67"/>
      <c r="EC573" s="61"/>
      <c r="EE573" s="50"/>
      <c r="EF573" s="51"/>
      <c r="EG573" s="52"/>
      <c r="EI573" s="70"/>
      <c r="EJ573" s="51"/>
      <c r="EM573" s="7"/>
      <c r="EN573" s="7"/>
      <c r="EO573" s="7"/>
      <c r="EP573" s="53"/>
      <c r="ER573" s="37"/>
      <c r="ES573" s="132"/>
      <c r="ET573" s="61"/>
      <c r="EU573" s="134"/>
      <c r="EV573" s="61"/>
      <c r="EX573" s="67"/>
      <c r="EZ573" s="61"/>
      <c r="FB573" s="50"/>
      <c r="FC573" s="51"/>
      <c r="FD573" s="52"/>
      <c r="FF573" s="70"/>
      <c r="FG573" s="51"/>
      <c r="FJ573" s="7"/>
      <c r="FK573" s="7"/>
      <c r="FL573" s="7"/>
      <c r="FM573" s="53"/>
      <c r="FO573" s="37"/>
      <c r="FP573" s="132"/>
      <c r="FQ573" s="134"/>
      <c r="FS573" s="67"/>
      <c r="FU573" s="61"/>
      <c r="FY573" s="7"/>
      <c r="FZ573" s="7"/>
      <c r="GA573" s="7"/>
      <c r="GB573" s="53"/>
      <c r="GD573" s="37"/>
      <c r="GF573" s="67"/>
      <c r="GH573" s="61"/>
      <c r="GJ573" s="50"/>
      <c r="GK573" s="51"/>
      <c r="GL573" s="52"/>
      <c r="GN573" s="70"/>
      <c r="GO573" s="51"/>
      <c r="GP573" s="125"/>
      <c r="GQ573" s="51"/>
      <c r="HE573" s="53"/>
    </row>
    <row r="574" spans="1:213" x14ac:dyDescent="0.25">
      <c r="A574" s="6">
        <v>90032731</v>
      </c>
      <c r="B574" s="6" t="s">
        <v>587</v>
      </c>
      <c r="C574" s="7"/>
      <c r="D574" s="7"/>
      <c r="E574" s="7"/>
      <c r="F574" s="53">
        <v>631361</v>
      </c>
      <c r="H574" s="37"/>
      <c r="I574" s="132"/>
      <c r="J574" s="61"/>
      <c r="K574" s="134"/>
      <c r="L574" s="134"/>
      <c r="M574" s="190"/>
      <c r="O574" s="67"/>
      <c r="Q574" s="61"/>
      <c r="S574" s="50"/>
      <c r="T574" s="51"/>
      <c r="U574" s="52">
        <v>414899.70643555204</v>
      </c>
      <c r="W574" s="50">
        <v>1046260.7064355521</v>
      </c>
      <c r="X574" s="52">
        <f t="shared" si="263"/>
        <v>87188.39220296267</v>
      </c>
      <c r="Y574" s="51"/>
      <c r="AB574" s="7"/>
      <c r="AC574" s="7"/>
      <c r="AD574" s="7"/>
      <c r="AE574" s="53"/>
      <c r="AG574" s="37"/>
      <c r="AH574" s="132"/>
      <c r="AI574" s="61"/>
      <c r="AJ574" s="134"/>
      <c r="AK574" s="61"/>
      <c r="AM574" s="67"/>
      <c r="AO574" s="61"/>
      <c r="AQ574" s="50"/>
      <c r="AR574" s="51"/>
      <c r="AS574" s="52"/>
      <c r="AU574" s="70"/>
      <c r="AV574" s="51"/>
      <c r="AY574" s="7"/>
      <c r="AZ574" s="7"/>
      <c r="BA574" s="7"/>
      <c r="BB574" s="53"/>
      <c r="BD574" s="37"/>
      <c r="BE574" s="132"/>
      <c r="BF574" s="61"/>
      <c r="BG574" s="134"/>
      <c r="BH574" s="61"/>
      <c r="BJ574" s="67"/>
      <c r="BL574" s="61"/>
      <c r="BN574" s="50"/>
      <c r="BO574" s="51"/>
      <c r="BP574" s="52"/>
      <c r="BR574" s="70"/>
      <c r="BS574" s="51"/>
      <c r="BV574" s="7"/>
      <c r="BW574" s="7"/>
      <c r="BX574" s="7"/>
      <c r="BY574" s="53"/>
      <c r="CA574" s="37"/>
      <c r="CB574" s="132"/>
      <c r="CC574" s="61"/>
      <c r="CD574" s="134"/>
      <c r="CE574" s="61"/>
      <c r="CG574" s="67"/>
      <c r="CI574" s="61"/>
      <c r="CK574" s="50"/>
      <c r="CL574" s="51"/>
      <c r="CM574" s="52"/>
      <c r="CO574" s="70"/>
      <c r="CP574" s="51"/>
      <c r="CS574" s="7"/>
      <c r="CT574" s="7"/>
      <c r="CU574" s="7"/>
      <c r="CV574" s="53"/>
      <c r="CX574" s="37"/>
      <c r="CY574" s="132"/>
      <c r="CZ574" s="61"/>
      <c r="DA574" s="134"/>
      <c r="DB574" s="61"/>
      <c r="DD574" s="67"/>
      <c r="DF574" s="61"/>
      <c r="DH574" s="50"/>
      <c r="DI574" s="51"/>
      <c r="DJ574" s="52"/>
      <c r="DL574" s="70"/>
      <c r="DM574" s="51"/>
      <c r="DP574" s="7"/>
      <c r="DQ574" s="7"/>
      <c r="DR574" s="7"/>
      <c r="DS574" s="53"/>
      <c r="DU574" s="37"/>
      <c r="DV574" s="132"/>
      <c r="DW574" s="61"/>
      <c r="DX574" s="134"/>
      <c r="DY574" s="61"/>
      <c r="EA574" s="67"/>
      <c r="EC574" s="61"/>
      <c r="EE574" s="50"/>
      <c r="EF574" s="51"/>
      <c r="EG574" s="52"/>
      <c r="EI574" s="70"/>
      <c r="EJ574" s="51"/>
      <c r="EM574" s="7"/>
      <c r="EN574" s="7"/>
      <c r="EO574" s="7"/>
      <c r="EP574" s="53"/>
      <c r="ER574" s="37"/>
      <c r="ES574" s="132"/>
      <c r="ET574" s="61"/>
      <c r="EU574" s="134"/>
      <c r="EV574" s="61"/>
      <c r="EX574" s="67"/>
      <c r="EZ574" s="61"/>
      <c r="FB574" s="50"/>
      <c r="FC574" s="51"/>
      <c r="FD574" s="52"/>
      <c r="FF574" s="70"/>
      <c r="FG574" s="51"/>
      <c r="FJ574" s="7"/>
      <c r="FK574" s="7"/>
      <c r="FL574" s="7"/>
      <c r="FM574" s="53"/>
      <c r="FO574" s="37"/>
      <c r="FP574" s="132"/>
      <c r="FQ574" s="134"/>
      <c r="FS574" s="67"/>
      <c r="FU574" s="61"/>
      <c r="FY574" s="7"/>
      <c r="FZ574" s="7"/>
      <c r="GA574" s="7"/>
      <c r="GB574" s="53"/>
      <c r="GD574" s="37"/>
      <c r="GF574" s="67"/>
      <c r="GH574" s="61"/>
      <c r="GJ574" s="50"/>
      <c r="GK574" s="51"/>
      <c r="GL574" s="52"/>
      <c r="GN574" s="70"/>
      <c r="GO574" s="51"/>
      <c r="GP574" s="125"/>
      <c r="GQ574" s="51"/>
      <c r="HE574" s="53"/>
    </row>
    <row r="575" spans="1:213" x14ac:dyDescent="0.25">
      <c r="A575" s="6">
        <v>90023451</v>
      </c>
      <c r="B575" s="6" t="s">
        <v>588</v>
      </c>
      <c r="C575" s="7"/>
      <c r="D575" s="7"/>
      <c r="E575" s="7"/>
      <c r="F575" s="53">
        <v>633954</v>
      </c>
      <c r="H575" s="37"/>
      <c r="I575" s="132"/>
      <c r="J575" s="61"/>
      <c r="K575" s="134"/>
      <c r="L575" s="134"/>
      <c r="M575" s="190"/>
      <c r="O575" s="67"/>
      <c r="Q575" s="61"/>
      <c r="S575" s="50"/>
      <c r="T575" s="51"/>
      <c r="U575" s="52">
        <v>0</v>
      </c>
      <c r="W575" s="50">
        <v>633954</v>
      </c>
      <c r="X575" s="52">
        <f t="shared" si="263"/>
        <v>52829.5</v>
      </c>
      <c r="Y575" s="51"/>
      <c r="AB575" s="7"/>
      <c r="AC575" s="7"/>
      <c r="AD575" s="7"/>
      <c r="AE575" s="53"/>
      <c r="AG575" s="37"/>
      <c r="AH575" s="132"/>
      <c r="AI575" s="61"/>
      <c r="AJ575" s="134"/>
      <c r="AK575" s="61"/>
      <c r="AM575" s="67"/>
      <c r="AO575" s="61"/>
      <c r="AQ575" s="50"/>
      <c r="AR575" s="51"/>
      <c r="AS575" s="52"/>
      <c r="AU575" s="70"/>
      <c r="AV575" s="51"/>
      <c r="AY575" s="7"/>
      <c r="AZ575" s="7"/>
      <c r="BA575" s="7"/>
      <c r="BB575" s="53"/>
      <c r="BD575" s="37"/>
      <c r="BE575" s="132"/>
      <c r="BF575" s="61"/>
      <c r="BG575" s="134"/>
      <c r="BH575" s="61"/>
      <c r="BJ575" s="67"/>
      <c r="BL575" s="61"/>
      <c r="BN575" s="50"/>
      <c r="BO575" s="51"/>
      <c r="BP575" s="52"/>
      <c r="BR575" s="70"/>
      <c r="BS575" s="51"/>
      <c r="BV575" s="7"/>
      <c r="BW575" s="7"/>
      <c r="BX575" s="7"/>
      <c r="BY575" s="53"/>
      <c r="CA575" s="37"/>
      <c r="CB575" s="132"/>
      <c r="CC575" s="61"/>
      <c r="CD575" s="134"/>
      <c r="CE575" s="61"/>
      <c r="CG575" s="67"/>
      <c r="CI575" s="61"/>
      <c r="CK575" s="50"/>
      <c r="CL575" s="51"/>
      <c r="CM575" s="52"/>
      <c r="CO575" s="70"/>
      <c r="CP575" s="51"/>
      <c r="CS575" s="7"/>
      <c r="CT575" s="7"/>
      <c r="CU575" s="7"/>
      <c r="CV575" s="53"/>
      <c r="CX575" s="37"/>
      <c r="CY575" s="132"/>
      <c r="CZ575" s="61"/>
      <c r="DA575" s="134"/>
      <c r="DB575" s="61"/>
      <c r="DD575" s="67"/>
      <c r="DF575" s="61"/>
      <c r="DH575" s="50"/>
      <c r="DI575" s="51"/>
      <c r="DJ575" s="52"/>
      <c r="DL575" s="70"/>
      <c r="DM575" s="51"/>
      <c r="DP575" s="7"/>
      <c r="DQ575" s="7"/>
      <c r="DR575" s="7"/>
      <c r="DS575" s="53"/>
      <c r="DU575" s="37"/>
      <c r="DV575" s="132"/>
      <c r="DW575" s="61"/>
      <c r="DX575" s="134"/>
      <c r="DY575" s="61"/>
      <c r="EA575" s="67"/>
      <c r="EC575" s="61"/>
      <c r="EE575" s="50"/>
      <c r="EF575" s="51"/>
      <c r="EG575" s="52"/>
      <c r="EI575" s="70"/>
      <c r="EJ575" s="51"/>
      <c r="EM575" s="7"/>
      <c r="EN575" s="7"/>
      <c r="EO575" s="7"/>
      <c r="EP575" s="53"/>
      <c r="ER575" s="37"/>
      <c r="ES575" s="132"/>
      <c r="ET575" s="61"/>
      <c r="EU575" s="134"/>
      <c r="EV575" s="61"/>
      <c r="EX575" s="67"/>
      <c r="EZ575" s="61"/>
      <c r="FB575" s="50"/>
      <c r="FC575" s="51"/>
      <c r="FD575" s="52"/>
      <c r="FF575" s="70"/>
      <c r="FG575" s="51"/>
      <c r="FJ575" s="7"/>
      <c r="FK575" s="7"/>
      <c r="FL575" s="7"/>
      <c r="FM575" s="53"/>
      <c r="FO575" s="37"/>
      <c r="FP575" s="132"/>
      <c r="FQ575" s="134"/>
      <c r="FS575" s="67"/>
      <c r="FU575" s="61"/>
      <c r="FY575" s="7"/>
      <c r="FZ575" s="7"/>
      <c r="GA575" s="7"/>
      <c r="GB575" s="53"/>
      <c r="GD575" s="37"/>
      <c r="GF575" s="67"/>
      <c r="GH575" s="61"/>
      <c r="GJ575" s="50"/>
      <c r="GK575" s="51"/>
      <c r="GL575" s="52"/>
      <c r="GN575" s="70"/>
      <c r="GO575" s="51"/>
      <c r="GP575" s="125"/>
      <c r="GQ575" s="51"/>
      <c r="HE575" s="53"/>
    </row>
    <row r="576" spans="1:213" x14ac:dyDescent="0.25">
      <c r="A576" s="6">
        <v>90020261</v>
      </c>
      <c r="B576" s="6" t="s">
        <v>589</v>
      </c>
      <c r="C576" s="7"/>
      <c r="D576" s="7"/>
      <c r="E576" s="7"/>
      <c r="F576" s="53">
        <v>937467</v>
      </c>
      <c r="H576" s="37"/>
      <c r="I576" s="132"/>
      <c r="J576" s="61"/>
      <c r="K576" s="134"/>
      <c r="L576" s="134"/>
      <c r="M576" s="190"/>
      <c r="O576" s="67"/>
      <c r="Q576" s="61"/>
      <c r="S576" s="50"/>
      <c r="T576" s="51"/>
      <c r="U576" s="52">
        <v>0</v>
      </c>
      <c r="W576" s="50">
        <v>937467</v>
      </c>
      <c r="X576" s="52">
        <f t="shared" si="263"/>
        <v>78122.25</v>
      </c>
      <c r="Y576" s="51"/>
      <c r="AB576" s="7"/>
      <c r="AC576" s="7"/>
      <c r="AD576" s="7"/>
      <c r="AE576" s="53"/>
      <c r="AG576" s="37"/>
      <c r="AH576" s="132"/>
      <c r="AI576" s="61"/>
      <c r="AJ576" s="134"/>
      <c r="AK576" s="61"/>
      <c r="AM576" s="67"/>
      <c r="AO576" s="61"/>
      <c r="AQ576" s="50"/>
      <c r="AR576" s="51"/>
      <c r="AS576" s="52"/>
      <c r="AU576" s="70"/>
      <c r="AV576" s="51"/>
      <c r="AY576" s="7"/>
      <c r="AZ576" s="7"/>
      <c r="BA576" s="7"/>
      <c r="BB576" s="53"/>
      <c r="BD576" s="37"/>
      <c r="BE576" s="132"/>
      <c r="BF576" s="61"/>
      <c r="BG576" s="134"/>
      <c r="BH576" s="61"/>
      <c r="BJ576" s="67"/>
      <c r="BL576" s="61"/>
      <c r="BN576" s="50"/>
      <c r="BO576" s="51"/>
      <c r="BP576" s="52"/>
      <c r="BR576" s="70"/>
      <c r="BS576" s="51"/>
      <c r="BV576" s="7"/>
      <c r="BW576" s="7"/>
      <c r="BX576" s="7"/>
      <c r="BY576" s="53"/>
      <c r="CA576" s="37"/>
      <c r="CB576" s="132"/>
      <c r="CC576" s="61"/>
      <c r="CD576" s="134"/>
      <c r="CE576" s="61"/>
      <c r="CG576" s="67"/>
      <c r="CI576" s="61"/>
      <c r="CK576" s="50"/>
      <c r="CL576" s="51"/>
      <c r="CM576" s="52"/>
      <c r="CO576" s="70"/>
      <c r="CP576" s="51"/>
      <c r="CS576" s="7"/>
      <c r="CT576" s="7"/>
      <c r="CU576" s="7"/>
      <c r="CV576" s="53"/>
      <c r="CX576" s="37"/>
      <c r="CY576" s="132"/>
      <c r="CZ576" s="61"/>
      <c r="DA576" s="134"/>
      <c r="DB576" s="61"/>
      <c r="DD576" s="67"/>
      <c r="DF576" s="61"/>
      <c r="DH576" s="50"/>
      <c r="DI576" s="51"/>
      <c r="DJ576" s="52"/>
      <c r="DL576" s="70"/>
      <c r="DM576" s="51"/>
      <c r="DP576" s="7"/>
      <c r="DQ576" s="7"/>
      <c r="DR576" s="7"/>
      <c r="DS576" s="53"/>
      <c r="DU576" s="37"/>
      <c r="DV576" s="132"/>
      <c r="DW576" s="61"/>
      <c r="DX576" s="134"/>
      <c r="DY576" s="61"/>
      <c r="EA576" s="67"/>
      <c r="EC576" s="61"/>
      <c r="EE576" s="50"/>
      <c r="EF576" s="51"/>
      <c r="EG576" s="52"/>
      <c r="EI576" s="70"/>
      <c r="EJ576" s="51"/>
      <c r="EM576" s="7"/>
      <c r="EN576" s="7"/>
      <c r="EO576" s="7"/>
      <c r="EP576" s="53"/>
      <c r="ER576" s="37"/>
      <c r="ES576" s="132"/>
      <c r="ET576" s="61"/>
      <c r="EU576" s="134"/>
      <c r="EV576" s="61"/>
      <c r="EX576" s="67"/>
      <c r="EZ576" s="61"/>
      <c r="FB576" s="50"/>
      <c r="FC576" s="51"/>
      <c r="FD576" s="52"/>
      <c r="FF576" s="70"/>
      <c r="FG576" s="51"/>
      <c r="FJ576" s="7"/>
      <c r="FK576" s="7"/>
      <c r="FL576" s="7"/>
      <c r="FM576" s="53"/>
      <c r="FO576" s="37"/>
      <c r="FP576" s="132"/>
      <c r="FQ576" s="134"/>
      <c r="FS576" s="67"/>
      <c r="FU576" s="61"/>
      <c r="FY576" s="7"/>
      <c r="FZ576" s="7"/>
      <c r="GA576" s="7"/>
      <c r="GB576" s="53"/>
      <c r="GD576" s="37"/>
      <c r="GF576" s="67"/>
      <c r="GH576" s="61"/>
      <c r="GJ576" s="50"/>
      <c r="GK576" s="51"/>
      <c r="GL576" s="52"/>
      <c r="GN576" s="70"/>
      <c r="GO576" s="51"/>
      <c r="GP576" s="125"/>
      <c r="GQ576" s="51"/>
      <c r="HE576" s="53"/>
    </row>
    <row r="577" spans="1:213" x14ac:dyDescent="0.25">
      <c r="A577" s="6">
        <v>90029811</v>
      </c>
      <c r="B577" s="6" t="s">
        <v>590</v>
      </c>
      <c r="C577" s="7"/>
      <c r="D577" s="7"/>
      <c r="E577" s="7"/>
      <c r="F577" s="53">
        <v>307111</v>
      </c>
      <c r="H577" s="37"/>
      <c r="I577" s="132"/>
      <c r="J577" s="61"/>
      <c r="K577" s="134"/>
      <c r="L577" s="134"/>
      <c r="M577" s="190"/>
      <c r="O577" s="67"/>
      <c r="Q577" s="61"/>
      <c r="S577" s="50"/>
      <c r="T577" s="51"/>
      <c r="U577" s="52">
        <v>0</v>
      </c>
      <c r="W577" s="50">
        <v>307111</v>
      </c>
      <c r="X577" s="52">
        <f t="shared" si="263"/>
        <v>25592.583333333332</v>
      </c>
      <c r="Y577" s="51"/>
      <c r="AB577" s="7"/>
      <c r="AC577" s="7"/>
      <c r="AD577" s="7"/>
      <c r="AE577" s="53"/>
      <c r="AG577" s="37"/>
      <c r="AH577" s="132"/>
      <c r="AI577" s="61"/>
      <c r="AJ577" s="134"/>
      <c r="AK577" s="61"/>
      <c r="AM577" s="67"/>
      <c r="AO577" s="61"/>
      <c r="AQ577" s="50"/>
      <c r="AR577" s="51"/>
      <c r="AS577" s="52"/>
      <c r="AU577" s="70"/>
      <c r="AV577" s="51"/>
      <c r="AY577" s="7"/>
      <c r="AZ577" s="7"/>
      <c r="BA577" s="7"/>
      <c r="BB577" s="53"/>
      <c r="BD577" s="37"/>
      <c r="BE577" s="132"/>
      <c r="BF577" s="61"/>
      <c r="BG577" s="134"/>
      <c r="BH577" s="61"/>
      <c r="BJ577" s="67"/>
      <c r="BL577" s="61"/>
      <c r="BN577" s="50"/>
      <c r="BO577" s="51"/>
      <c r="BP577" s="52"/>
      <c r="BR577" s="70"/>
      <c r="BS577" s="51"/>
      <c r="BV577" s="7"/>
      <c r="BW577" s="7"/>
      <c r="BX577" s="7"/>
      <c r="BY577" s="53"/>
      <c r="CA577" s="37"/>
      <c r="CB577" s="132"/>
      <c r="CC577" s="61"/>
      <c r="CD577" s="134"/>
      <c r="CE577" s="61"/>
      <c r="CG577" s="67"/>
      <c r="CI577" s="61"/>
      <c r="CK577" s="50"/>
      <c r="CL577" s="51"/>
      <c r="CM577" s="52"/>
      <c r="CO577" s="70"/>
      <c r="CP577" s="51"/>
      <c r="CS577" s="7"/>
      <c r="CT577" s="7"/>
      <c r="CU577" s="7"/>
      <c r="CV577" s="53"/>
      <c r="CX577" s="37"/>
      <c r="CY577" s="132"/>
      <c r="CZ577" s="61"/>
      <c r="DA577" s="134"/>
      <c r="DB577" s="61"/>
      <c r="DD577" s="67"/>
      <c r="DF577" s="61"/>
      <c r="DH577" s="50"/>
      <c r="DI577" s="51"/>
      <c r="DJ577" s="52"/>
      <c r="DL577" s="70"/>
      <c r="DM577" s="51"/>
      <c r="DP577" s="7"/>
      <c r="DQ577" s="7"/>
      <c r="DR577" s="7"/>
      <c r="DS577" s="53"/>
      <c r="DU577" s="37"/>
      <c r="DV577" s="132"/>
      <c r="DW577" s="61"/>
      <c r="DX577" s="134"/>
      <c r="DY577" s="61"/>
      <c r="EA577" s="67"/>
      <c r="EC577" s="61"/>
      <c r="EE577" s="50"/>
      <c r="EF577" s="51"/>
      <c r="EG577" s="52"/>
      <c r="EI577" s="70"/>
      <c r="EJ577" s="51"/>
      <c r="EM577" s="7"/>
      <c r="EN577" s="7"/>
      <c r="EO577" s="7"/>
      <c r="EP577" s="53"/>
      <c r="ER577" s="37"/>
      <c r="ES577" s="132"/>
      <c r="ET577" s="61"/>
      <c r="EU577" s="134"/>
      <c r="EV577" s="61"/>
      <c r="EX577" s="67"/>
      <c r="EZ577" s="61"/>
      <c r="FB577" s="50"/>
      <c r="FC577" s="51"/>
      <c r="FD577" s="52"/>
      <c r="FF577" s="70"/>
      <c r="FG577" s="51"/>
      <c r="FJ577" s="7"/>
      <c r="FK577" s="7"/>
      <c r="FL577" s="7"/>
      <c r="FM577" s="53"/>
      <c r="FO577" s="37"/>
      <c r="FP577" s="132"/>
      <c r="FQ577" s="134"/>
      <c r="FS577" s="67"/>
      <c r="FU577" s="61"/>
      <c r="FY577" s="7"/>
      <c r="FZ577" s="7"/>
      <c r="GA577" s="7"/>
      <c r="GB577" s="53"/>
      <c r="GD577" s="37"/>
      <c r="GF577" s="67"/>
      <c r="GH577" s="61"/>
      <c r="GJ577" s="50"/>
      <c r="GK577" s="51"/>
      <c r="GL577" s="52"/>
      <c r="GN577" s="70"/>
      <c r="GO577" s="51"/>
      <c r="GP577" s="125"/>
      <c r="GQ577" s="51"/>
      <c r="HE577" s="53"/>
    </row>
    <row r="578" spans="1:213" x14ac:dyDescent="0.25">
      <c r="A578" s="6">
        <v>90099041</v>
      </c>
      <c r="B578" s="6" t="s">
        <v>591</v>
      </c>
      <c r="C578" s="7"/>
      <c r="D578" s="7"/>
      <c r="E578" s="7"/>
      <c r="F578" s="53">
        <v>4524334</v>
      </c>
      <c r="H578" s="37"/>
      <c r="I578" s="132"/>
      <c r="J578" s="61"/>
      <c r="K578" s="134"/>
      <c r="L578" s="134"/>
      <c r="M578" s="190"/>
      <c r="O578" s="67"/>
      <c r="Q578" s="61"/>
      <c r="S578" s="50"/>
      <c r="T578" s="51"/>
      <c r="U578" s="52">
        <v>0</v>
      </c>
      <c r="W578" s="50">
        <v>4524334</v>
      </c>
      <c r="X578" s="52">
        <f t="shared" si="263"/>
        <v>377027.83333333331</v>
      </c>
      <c r="Y578" s="51"/>
      <c r="AB578" s="7"/>
      <c r="AC578" s="7"/>
      <c r="AD578" s="7"/>
      <c r="AE578" s="53"/>
      <c r="AG578" s="37"/>
      <c r="AH578" s="132"/>
      <c r="AI578" s="61"/>
      <c r="AJ578" s="134"/>
      <c r="AK578" s="61"/>
      <c r="AM578" s="67"/>
      <c r="AO578" s="61"/>
      <c r="AQ578" s="50"/>
      <c r="AR578" s="51"/>
      <c r="AS578" s="52"/>
      <c r="AU578" s="70"/>
      <c r="AV578" s="51"/>
      <c r="AY578" s="7"/>
      <c r="AZ578" s="7"/>
      <c r="BA578" s="7"/>
      <c r="BB578" s="53"/>
      <c r="BD578" s="37"/>
      <c r="BE578" s="132"/>
      <c r="BF578" s="61"/>
      <c r="BG578" s="134"/>
      <c r="BH578" s="61"/>
      <c r="BJ578" s="67"/>
      <c r="BL578" s="61"/>
      <c r="BN578" s="50"/>
      <c r="BO578" s="51"/>
      <c r="BP578" s="52"/>
      <c r="BR578" s="70"/>
      <c r="BS578" s="51"/>
      <c r="BV578" s="7"/>
      <c r="BW578" s="7"/>
      <c r="BX578" s="7"/>
      <c r="BY578" s="53"/>
      <c r="CA578" s="37"/>
      <c r="CB578" s="132"/>
      <c r="CC578" s="61"/>
      <c r="CD578" s="134"/>
      <c r="CE578" s="61"/>
      <c r="CG578" s="67"/>
      <c r="CI578" s="61"/>
      <c r="CK578" s="50"/>
      <c r="CL578" s="51"/>
      <c r="CM578" s="52"/>
      <c r="CO578" s="70"/>
      <c r="CP578" s="51"/>
      <c r="CS578" s="7"/>
      <c r="CT578" s="7"/>
      <c r="CU578" s="7"/>
      <c r="CV578" s="53"/>
      <c r="CX578" s="37"/>
      <c r="CY578" s="132"/>
      <c r="CZ578" s="61"/>
      <c r="DA578" s="134"/>
      <c r="DB578" s="61"/>
      <c r="DD578" s="67"/>
      <c r="DF578" s="61"/>
      <c r="DH578" s="50"/>
      <c r="DI578" s="51"/>
      <c r="DJ578" s="52"/>
      <c r="DL578" s="70"/>
      <c r="DM578" s="51"/>
      <c r="DP578" s="7"/>
      <c r="DQ578" s="7"/>
      <c r="DR578" s="7"/>
      <c r="DS578" s="53"/>
      <c r="DU578" s="37"/>
      <c r="DV578" s="132"/>
      <c r="DW578" s="61"/>
      <c r="DX578" s="134"/>
      <c r="DY578" s="61"/>
      <c r="EA578" s="67"/>
      <c r="EC578" s="61"/>
      <c r="EE578" s="50"/>
      <c r="EF578" s="51"/>
      <c r="EG578" s="52"/>
      <c r="EI578" s="70"/>
      <c r="EJ578" s="51"/>
      <c r="EM578" s="7"/>
      <c r="EN578" s="7"/>
      <c r="EO578" s="7"/>
      <c r="EP578" s="53"/>
      <c r="ER578" s="37"/>
      <c r="ES578" s="132"/>
      <c r="ET578" s="61"/>
      <c r="EU578" s="134"/>
      <c r="EV578" s="61"/>
      <c r="EX578" s="67"/>
      <c r="EZ578" s="61"/>
      <c r="FB578" s="50"/>
      <c r="FC578" s="51"/>
      <c r="FD578" s="52"/>
      <c r="FF578" s="70"/>
      <c r="FG578" s="51"/>
      <c r="FJ578" s="7"/>
      <c r="FK578" s="7"/>
      <c r="FL578" s="7"/>
      <c r="FM578" s="53"/>
      <c r="FO578" s="37"/>
      <c r="FP578" s="132"/>
      <c r="FQ578" s="134"/>
      <c r="FS578" s="67"/>
      <c r="FU578" s="61"/>
      <c r="FY578" s="7"/>
      <c r="FZ578" s="7"/>
      <c r="GA578" s="7"/>
      <c r="GB578" s="53"/>
      <c r="GD578" s="37"/>
      <c r="GF578" s="67"/>
      <c r="GH578" s="61"/>
      <c r="GJ578" s="50"/>
      <c r="GK578" s="51"/>
      <c r="GL578" s="52"/>
      <c r="GN578" s="70"/>
      <c r="GO578" s="51"/>
      <c r="GP578" s="125"/>
      <c r="GQ578" s="51"/>
      <c r="HE578" s="53"/>
    </row>
    <row r="579" spans="1:213" x14ac:dyDescent="0.25">
      <c r="A579" s="6">
        <v>90031486</v>
      </c>
      <c r="B579" s="6" t="s">
        <v>793</v>
      </c>
      <c r="C579" s="7"/>
      <c r="D579" s="7"/>
      <c r="E579" s="7"/>
      <c r="F579" s="53">
        <v>14572907</v>
      </c>
      <c r="H579" s="37"/>
      <c r="I579" s="132"/>
      <c r="J579" s="61"/>
      <c r="K579" s="134"/>
      <c r="L579" s="134"/>
      <c r="M579" s="190"/>
      <c r="O579" s="67"/>
      <c r="Q579" s="61"/>
      <c r="S579" s="50"/>
      <c r="T579" s="51"/>
      <c r="U579" s="52">
        <v>0</v>
      </c>
      <c r="W579" s="50">
        <v>14572907</v>
      </c>
      <c r="X579" s="52">
        <f t="shared" si="263"/>
        <v>1214408.9166666667</v>
      </c>
      <c r="Y579" s="51"/>
      <c r="AB579" s="7"/>
      <c r="AC579" s="7"/>
      <c r="AD579" s="7"/>
      <c r="AE579" s="53"/>
      <c r="AG579" s="37"/>
      <c r="AH579" s="132"/>
      <c r="AI579" s="61"/>
      <c r="AJ579" s="134"/>
      <c r="AK579" s="61"/>
      <c r="AM579" s="67"/>
      <c r="AO579" s="61"/>
      <c r="AQ579" s="50"/>
      <c r="AR579" s="51"/>
      <c r="AS579" s="52"/>
      <c r="AU579" s="70"/>
      <c r="AV579" s="51"/>
      <c r="AY579" s="7"/>
      <c r="AZ579" s="7"/>
      <c r="BA579" s="7"/>
      <c r="BB579" s="53"/>
      <c r="BD579" s="37"/>
      <c r="BE579" s="132"/>
      <c r="BF579" s="61"/>
      <c r="BG579" s="134"/>
      <c r="BH579" s="61"/>
      <c r="BJ579" s="67"/>
      <c r="BL579" s="61"/>
      <c r="BN579" s="50"/>
      <c r="BO579" s="51"/>
      <c r="BP579" s="52"/>
      <c r="BR579" s="70"/>
      <c r="BS579" s="51"/>
      <c r="BV579" s="7"/>
      <c r="BW579" s="7"/>
      <c r="BX579" s="7"/>
      <c r="BY579" s="53"/>
      <c r="CA579" s="37"/>
      <c r="CB579" s="132"/>
      <c r="CC579" s="61"/>
      <c r="CD579" s="134"/>
      <c r="CE579" s="61"/>
      <c r="CG579" s="67"/>
      <c r="CI579" s="61"/>
      <c r="CK579" s="50"/>
      <c r="CL579" s="51"/>
      <c r="CM579" s="52"/>
      <c r="CO579" s="70"/>
      <c r="CP579" s="51"/>
      <c r="CS579" s="7"/>
      <c r="CT579" s="7"/>
      <c r="CU579" s="7"/>
      <c r="CV579" s="53"/>
      <c r="CX579" s="37"/>
      <c r="CY579" s="132"/>
      <c r="CZ579" s="61"/>
      <c r="DA579" s="134"/>
      <c r="DB579" s="61"/>
      <c r="DD579" s="67"/>
      <c r="DF579" s="61"/>
      <c r="DH579" s="50"/>
      <c r="DI579" s="51"/>
      <c r="DJ579" s="52"/>
      <c r="DL579" s="70"/>
      <c r="DM579" s="51"/>
      <c r="DP579" s="7"/>
      <c r="DQ579" s="7"/>
      <c r="DR579" s="7"/>
      <c r="DS579" s="53"/>
      <c r="DU579" s="37"/>
      <c r="DV579" s="132"/>
      <c r="DW579" s="61"/>
      <c r="DX579" s="134"/>
      <c r="DY579" s="61"/>
      <c r="EA579" s="67"/>
      <c r="EC579" s="61"/>
      <c r="EE579" s="50"/>
      <c r="EF579" s="51"/>
      <c r="EG579" s="52"/>
      <c r="EI579" s="70"/>
      <c r="EJ579" s="51"/>
      <c r="EM579" s="7"/>
      <c r="EN579" s="7"/>
      <c r="EO579" s="7"/>
      <c r="EP579" s="53"/>
      <c r="ER579" s="37"/>
      <c r="ES579" s="132"/>
      <c r="ET579" s="61"/>
      <c r="EU579" s="134"/>
      <c r="EV579" s="61"/>
      <c r="EX579" s="67"/>
      <c r="EZ579" s="61"/>
      <c r="FB579" s="50"/>
      <c r="FC579" s="51"/>
      <c r="FD579" s="52"/>
      <c r="FF579" s="70"/>
      <c r="FG579" s="51"/>
      <c r="FJ579" s="7"/>
      <c r="FK579" s="7"/>
      <c r="FL579" s="7"/>
      <c r="FM579" s="53"/>
      <c r="FO579" s="37"/>
      <c r="FP579" s="132"/>
      <c r="FQ579" s="134"/>
      <c r="FS579" s="67"/>
      <c r="FU579" s="61"/>
      <c r="FY579" s="7"/>
      <c r="FZ579" s="7"/>
      <c r="GA579" s="7"/>
      <c r="GB579" s="53"/>
      <c r="GD579" s="37"/>
      <c r="GF579" s="67"/>
      <c r="GH579" s="61"/>
      <c r="GJ579" s="50"/>
      <c r="GK579" s="51"/>
      <c r="GL579" s="52"/>
      <c r="GN579" s="70"/>
      <c r="GO579" s="51"/>
      <c r="GP579" s="125"/>
      <c r="GQ579" s="51"/>
      <c r="HE579" s="53"/>
    </row>
    <row r="580" spans="1:213" x14ac:dyDescent="0.25">
      <c r="A580" s="6">
        <v>90020751</v>
      </c>
      <c r="B580" s="6" t="s">
        <v>592</v>
      </c>
      <c r="C580" s="7"/>
      <c r="D580" s="7"/>
      <c r="E580" s="7"/>
      <c r="F580" s="53">
        <v>657958</v>
      </c>
      <c r="H580" s="37"/>
      <c r="I580" s="132"/>
      <c r="J580" s="61"/>
      <c r="K580" s="134"/>
      <c r="L580" s="134"/>
      <c r="M580" s="190"/>
      <c r="O580" s="67"/>
      <c r="Q580" s="61"/>
      <c r="S580" s="50"/>
      <c r="T580" s="51"/>
      <c r="U580" s="52">
        <v>0</v>
      </c>
      <c r="W580" s="50">
        <v>657958</v>
      </c>
      <c r="X580" s="52">
        <f t="shared" si="263"/>
        <v>54829.833333333336</v>
      </c>
      <c r="Y580" s="51"/>
      <c r="AB580" s="7"/>
      <c r="AC580" s="7"/>
      <c r="AD580" s="7"/>
      <c r="AE580" s="53"/>
      <c r="AG580" s="37"/>
      <c r="AH580" s="132"/>
      <c r="AI580" s="61"/>
      <c r="AJ580" s="134"/>
      <c r="AK580" s="61"/>
      <c r="AM580" s="67"/>
      <c r="AO580" s="61"/>
      <c r="AQ580" s="50"/>
      <c r="AR580" s="51"/>
      <c r="AS580" s="52"/>
      <c r="AU580" s="70"/>
      <c r="AV580" s="51"/>
      <c r="AY580" s="7"/>
      <c r="AZ580" s="7"/>
      <c r="BA580" s="7"/>
      <c r="BB580" s="53"/>
      <c r="BD580" s="37"/>
      <c r="BE580" s="132"/>
      <c r="BF580" s="61"/>
      <c r="BG580" s="134"/>
      <c r="BH580" s="61"/>
      <c r="BJ580" s="67"/>
      <c r="BL580" s="61"/>
      <c r="BN580" s="50"/>
      <c r="BO580" s="51"/>
      <c r="BP580" s="52"/>
      <c r="BR580" s="70"/>
      <c r="BS580" s="51"/>
      <c r="BV580" s="7"/>
      <c r="BW580" s="7"/>
      <c r="BX580" s="7"/>
      <c r="BY580" s="53"/>
      <c r="CA580" s="37"/>
      <c r="CB580" s="132"/>
      <c r="CC580" s="61"/>
      <c r="CD580" s="134"/>
      <c r="CE580" s="61"/>
      <c r="CG580" s="67"/>
      <c r="CI580" s="61"/>
      <c r="CK580" s="50"/>
      <c r="CL580" s="51"/>
      <c r="CM580" s="52"/>
      <c r="CO580" s="70"/>
      <c r="CP580" s="51"/>
      <c r="CS580" s="7"/>
      <c r="CT580" s="7"/>
      <c r="CU580" s="7"/>
      <c r="CV580" s="53"/>
      <c r="CX580" s="37"/>
      <c r="CY580" s="132"/>
      <c r="CZ580" s="61"/>
      <c r="DA580" s="134"/>
      <c r="DB580" s="61"/>
      <c r="DD580" s="67"/>
      <c r="DF580" s="61"/>
      <c r="DH580" s="50"/>
      <c r="DI580" s="51"/>
      <c r="DJ580" s="52"/>
      <c r="DL580" s="70"/>
      <c r="DM580" s="51"/>
      <c r="DP580" s="7"/>
      <c r="DQ580" s="7"/>
      <c r="DR580" s="7"/>
      <c r="DS580" s="53"/>
      <c r="DU580" s="37"/>
      <c r="DV580" s="132"/>
      <c r="DW580" s="61"/>
      <c r="DX580" s="134"/>
      <c r="DY580" s="61"/>
      <c r="EA580" s="67"/>
      <c r="EC580" s="61"/>
      <c r="EE580" s="50"/>
      <c r="EF580" s="51"/>
      <c r="EG580" s="52"/>
      <c r="EI580" s="70"/>
      <c r="EJ580" s="51"/>
      <c r="EM580" s="7"/>
      <c r="EN580" s="7"/>
      <c r="EO580" s="7"/>
      <c r="EP580" s="53"/>
      <c r="ER580" s="37"/>
      <c r="ES580" s="132"/>
      <c r="ET580" s="61"/>
      <c r="EU580" s="134"/>
      <c r="EV580" s="61"/>
      <c r="EX580" s="67"/>
      <c r="EZ580" s="61"/>
      <c r="FB580" s="50"/>
      <c r="FC580" s="51"/>
      <c r="FD580" s="52"/>
      <c r="FF580" s="70"/>
      <c r="FG580" s="51"/>
      <c r="FJ580" s="7"/>
      <c r="FK580" s="7"/>
      <c r="FL580" s="7"/>
      <c r="FM580" s="53"/>
      <c r="FO580" s="37"/>
      <c r="FP580" s="132"/>
      <c r="FQ580" s="134"/>
      <c r="FS580" s="67"/>
      <c r="FU580" s="61"/>
      <c r="FY580" s="7"/>
      <c r="FZ580" s="7"/>
      <c r="GA580" s="7"/>
      <c r="GB580" s="53"/>
      <c r="GD580" s="37"/>
      <c r="GF580" s="67"/>
      <c r="GH580" s="61"/>
      <c r="GJ580" s="50"/>
      <c r="GK580" s="51"/>
      <c r="GL580" s="52"/>
      <c r="GN580" s="70"/>
      <c r="GO580" s="51"/>
      <c r="GP580" s="125"/>
      <c r="GQ580" s="51"/>
      <c r="HE580" s="53"/>
    </row>
    <row r="581" spans="1:213" x14ac:dyDescent="0.25">
      <c r="A581" s="6">
        <v>90082001</v>
      </c>
      <c r="B581" s="6" t="s">
        <v>593</v>
      </c>
      <c r="C581" s="7"/>
      <c r="D581" s="7"/>
      <c r="E581" s="7"/>
      <c r="F581" s="53">
        <v>2284487</v>
      </c>
      <c r="H581" s="37"/>
      <c r="I581" s="132"/>
      <c r="J581" s="61"/>
      <c r="K581" s="134"/>
      <c r="L581" s="134"/>
      <c r="M581" s="190"/>
      <c r="O581" s="67"/>
      <c r="Q581" s="61"/>
      <c r="S581" s="50"/>
      <c r="T581" s="51"/>
      <c r="U581" s="52">
        <v>0</v>
      </c>
      <c r="W581" s="50">
        <v>2284487</v>
      </c>
      <c r="X581" s="52">
        <f t="shared" si="263"/>
        <v>190373.91666666666</v>
      </c>
      <c r="Y581" s="51"/>
      <c r="AB581" s="7"/>
      <c r="AC581" s="7"/>
      <c r="AD581" s="7"/>
      <c r="AE581" s="53"/>
      <c r="AG581" s="37"/>
      <c r="AH581" s="132"/>
      <c r="AI581" s="61"/>
      <c r="AJ581" s="134"/>
      <c r="AK581" s="61"/>
      <c r="AM581" s="67"/>
      <c r="AO581" s="61"/>
      <c r="AQ581" s="50"/>
      <c r="AR581" s="51"/>
      <c r="AS581" s="52"/>
      <c r="AU581" s="70"/>
      <c r="AV581" s="51"/>
      <c r="AY581" s="7"/>
      <c r="AZ581" s="7"/>
      <c r="BA581" s="7"/>
      <c r="BB581" s="53"/>
      <c r="BD581" s="37"/>
      <c r="BE581" s="132"/>
      <c r="BF581" s="61"/>
      <c r="BG581" s="134"/>
      <c r="BH581" s="61"/>
      <c r="BJ581" s="67"/>
      <c r="BL581" s="61"/>
      <c r="BN581" s="50"/>
      <c r="BO581" s="51"/>
      <c r="BP581" s="52"/>
      <c r="BR581" s="70"/>
      <c r="BS581" s="51"/>
      <c r="BV581" s="7"/>
      <c r="BW581" s="7"/>
      <c r="BX581" s="7"/>
      <c r="BY581" s="53"/>
      <c r="CA581" s="37"/>
      <c r="CB581" s="132"/>
      <c r="CC581" s="61"/>
      <c r="CD581" s="134"/>
      <c r="CE581" s="61"/>
      <c r="CG581" s="67"/>
      <c r="CI581" s="61"/>
      <c r="CK581" s="50"/>
      <c r="CL581" s="51"/>
      <c r="CM581" s="52"/>
      <c r="CO581" s="70"/>
      <c r="CP581" s="51"/>
      <c r="CS581" s="7"/>
      <c r="CT581" s="7"/>
      <c r="CU581" s="7"/>
      <c r="CV581" s="53"/>
      <c r="CX581" s="37"/>
      <c r="CY581" s="132"/>
      <c r="CZ581" s="61"/>
      <c r="DA581" s="134"/>
      <c r="DB581" s="61"/>
      <c r="DD581" s="67"/>
      <c r="DF581" s="61"/>
      <c r="DH581" s="50"/>
      <c r="DI581" s="51"/>
      <c r="DJ581" s="52"/>
      <c r="DL581" s="70"/>
      <c r="DM581" s="51"/>
      <c r="DP581" s="7"/>
      <c r="DQ581" s="7"/>
      <c r="DR581" s="7"/>
      <c r="DS581" s="53"/>
      <c r="DU581" s="37"/>
      <c r="DV581" s="132"/>
      <c r="DW581" s="61"/>
      <c r="DX581" s="134"/>
      <c r="DY581" s="61"/>
      <c r="EA581" s="67"/>
      <c r="EC581" s="61"/>
      <c r="EE581" s="50"/>
      <c r="EF581" s="51"/>
      <c r="EG581" s="52"/>
      <c r="EI581" s="70"/>
      <c r="EJ581" s="51"/>
      <c r="EM581" s="7"/>
      <c r="EN581" s="7"/>
      <c r="EO581" s="7"/>
      <c r="EP581" s="53"/>
      <c r="ER581" s="37"/>
      <c r="ES581" s="132"/>
      <c r="ET581" s="61"/>
      <c r="EU581" s="134"/>
      <c r="EV581" s="61"/>
      <c r="EX581" s="67"/>
      <c r="EZ581" s="61"/>
      <c r="FB581" s="50"/>
      <c r="FC581" s="51"/>
      <c r="FD581" s="52"/>
      <c r="FF581" s="70"/>
      <c r="FG581" s="51"/>
      <c r="FJ581" s="7"/>
      <c r="FK581" s="7"/>
      <c r="FL581" s="7"/>
      <c r="FM581" s="53"/>
      <c r="FO581" s="37"/>
      <c r="FP581" s="132"/>
      <c r="FQ581" s="134"/>
      <c r="FS581" s="67"/>
      <c r="FU581" s="61"/>
      <c r="FY581" s="7"/>
      <c r="FZ581" s="7"/>
      <c r="GA581" s="7"/>
      <c r="GB581" s="53"/>
      <c r="GD581" s="37"/>
      <c r="GF581" s="67"/>
      <c r="GH581" s="61"/>
      <c r="GJ581" s="50"/>
      <c r="GK581" s="51"/>
      <c r="GL581" s="52"/>
      <c r="GN581" s="70"/>
      <c r="GO581" s="51"/>
      <c r="GP581" s="125"/>
      <c r="GQ581" s="51"/>
      <c r="HE581" s="53"/>
    </row>
    <row r="582" spans="1:213" x14ac:dyDescent="0.25">
      <c r="A582" s="6">
        <v>90037981</v>
      </c>
      <c r="B582" s="6" t="s">
        <v>836</v>
      </c>
      <c r="C582" s="7"/>
      <c r="D582" s="7"/>
      <c r="E582" s="7"/>
      <c r="F582" s="53">
        <v>0</v>
      </c>
      <c r="H582" s="37"/>
      <c r="I582" s="132"/>
      <c r="J582" s="61"/>
      <c r="K582" s="134"/>
      <c r="L582" s="134"/>
      <c r="M582" s="190"/>
      <c r="O582" s="67"/>
      <c r="Q582" s="61"/>
      <c r="S582" s="50"/>
      <c r="T582" s="51"/>
      <c r="U582" s="52">
        <v>1261853.6263996642</v>
      </c>
      <c r="W582" s="50">
        <v>1261853.6263996642</v>
      </c>
      <c r="X582" s="52">
        <f t="shared" si="263"/>
        <v>105154.46886663868</v>
      </c>
      <c r="Y582" s="51"/>
      <c r="AB582" s="7"/>
      <c r="AC582" s="7"/>
      <c r="AD582" s="7"/>
      <c r="AE582" s="53"/>
      <c r="AG582" s="37"/>
      <c r="AH582" s="132"/>
      <c r="AI582" s="61"/>
      <c r="AJ582" s="134"/>
      <c r="AK582" s="61"/>
      <c r="AM582" s="67"/>
      <c r="AO582" s="61"/>
      <c r="AQ582" s="50"/>
      <c r="AR582" s="51"/>
      <c r="AS582" s="52"/>
      <c r="AU582" s="70"/>
      <c r="AV582" s="51"/>
      <c r="AY582" s="7"/>
      <c r="AZ582" s="7"/>
      <c r="BA582" s="7"/>
      <c r="BB582" s="53"/>
      <c r="BD582" s="37"/>
      <c r="BE582" s="132"/>
      <c r="BF582" s="61"/>
      <c r="BG582" s="134"/>
      <c r="BH582" s="61"/>
      <c r="BJ582" s="67"/>
      <c r="BL582" s="61"/>
      <c r="BN582" s="50"/>
      <c r="BO582" s="51"/>
      <c r="BP582" s="52"/>
      <c r="BR582" s="70"/>
      <c r="BS582" s="51"/>
      <c r="BV582" s="7"/>
      <c r="BW582" s="7"/>
      <c r="BX582" s="7"/>
      <c r="BY582" s="53"/>
      <c r="CA582" s="37"/>
      <c r="CB582" s="132"/>
      <c r="CC582" s="61"/>
      <c r="CD582" s="134"/>
      <c r="CE582" s="61"/>
      <c r="CG582" s="67"/>
      <c r="CI582" s="61"/>
      <c r="CK582" s="50"/>
      <c r="CL582" s="51"/>
      <c r="CM582" s="52"/>
      <c r="CO582" s="70"/>
      <c r="CP582" s="51"/>
      <c r="CS582" s="7"/>
      <c r="CT582" s="7"/>
      <c r="CU582" s="7"/>
      <c r="CV582" s="53"/>
      <c r="CX582" s="37"/>
      <c r="CY582" s="132"/>
      <c r="CZ582" s="61"/>
      <c r="DA582" s="134"/>
      <c r="DB582" s="61"/>
      <c r="DD582" s="67"/>
      <c r="DF582" s="61"/>
      <c r="DH582" s="50"/>
      <c r="DI582" s="51"/>
      <c r="DJ582" s="52"/>
      <c r="DL582" s="70"/>
      <c r="DM582" s="51"/>
      <c r="DP582" s="7"/>
      <c r="DQ582" s="7"/>
      <c r="DR582" s="7"/>
      <c r="DS582" s="53"/>
      <c r="DU582" s="37"/>
      <c r="DV582" s="132"/>
      <c r="DW582" s="61"/>
      <c r="DX582" s="134"/>
      <c r="DY582" s="61"/>
      <c r="EA582" s="67"/>
      <c r="EC582" s="61"/>
      <c r="EE582" s="50"/>
      <c r="EF582" s="51"/>
      <c r="EG582" s="52"/>
      <c r="EI582" s="70"/>
      <c r="EJ582" s="51"/>
      <c r="EM582" s="7"/>
      <c r="EN582" s="7"/>
      <c r="EO582" s="7"/>
      <c r="EP582" s="53"/>
      <c r="ER582" s="37"/>
      <c r="ES582" s="132"/>
      <c r="ET582" s="61"/>
      <c r="EU582" s="134"/>
      <c r="EV582" s="61"/>
      <c r="EX582" s="67"/>
      <c r="EZ582" s="61"/>
      <c r="FB582" s="50"/>
      <c r="FC582" s="51"/>
      <c r="FD582" s="52"/>
      <c r="FF582" s="70"/>
      <c r="FG582" s="51"/>
      <c r="FJ582" s="7"/>
      <c r="FK582" s="7"/>
      <c r="FL582" s="7"/>
      <c r="FM582" s="53"/>
      <c r="FO582" s="37"/>
      <c r="FP582" s="132"/>
      <c r="FQ582" s="134"/>
      <c r="FS582" s="67"/>
      <c r="FU582" s="61"/>
      <c r="FY582" s="7"/>
      <c r="FZ582" s="7"/>
      <c r="GA582" s="7"/>
      <c r="GB582" s="53"/>
      <c r="GD582" s="37"/>
      <c r="GF582" s="67"/>
      <c r="GH582" s="61"/>
      <c r="GJ582" s="50"/>
      <c r="GK582" s="51"/>
      <c r="GL582" s="52"/>
      <c r="GN582" s="70"/>
      <c r="GO582" s="51"/>
      <c r="GP582" s="125"/>
      <c r="GQ582" s="51"/>
      <c r="HE582" s="53"/>
    </row>
    <row r="583" spans="1:213" x14ac:dyDescent="0.25">
      <c r="A583" s="6">
        <v>90005992</v>
      </c>
      <c r="B583" s="6" t="s">
        <v>837</v>
      </c>
      <c r="C583" s="7"/>
      <c r="D583" s="7"/>
      <c r="E583" s="7"/>
      <c r="F583" s="53">
        <v>0</v>
      </c>
      <c r="H583" s="37"/>
      <c r="I583" s="132"/>
      <c r="J583" s="61"/>
      <c r="K583" s="134"/>
      <c r="L583" s="134"/>
      <c r="M583" s="190"/>
      <c r="O583" s="67"/>
      <c r="Q583" s="61"/>
      <c r="S583" s="50"/>
      <c r="T583" s="51"/>
      <c r="U583" s="52">
        <v>7067922.8836697405</v>
      </c>
      <c r="W583" s="50">
        <v>7067922.8836697405</v>
      </c>
      <c r="X583" s="52">
        <f t="shared" si="263"/>
        <v>588993.573639145</v>
      </c>
      <c r="Y583" s="51"/>
      <c r="AB583" s="7"/>
      <c r="AC583" s="7"/>
      <c r="AD583" s="7"/>
      <c r="AE583" s="53"/>
      <c r="AG583" s="37"/>
      <c r="AH583" s="132"/>
      <c r="AI583" s="61"/>
      <c r="AJ583" s="134"/>
      <c r="AK583" s="61"/>
      <c r="AM583" s="67"/>
      <c r="AO583" s="61"/>
      <c r="AQ583" s="50"/>
      <c r="AR583" s="51"/>
      <c r="AS583" s="52"/>
      <c r="AU583" s="70"/>
      <c r="AV583" s="51"/>
      <c r="AY583" s="7"/>
      <c r="AZ583" s="7"/>
      <c r="BA583" s="7"/>
      <c r="BB583" s="53"/>
      <c r="BD583" s="37"/>
      <c r="BE583" s="132"/>
      <c r="BF583" s="61"/>
      <c r="BG583" s="134"/>
      <c r="BH583" s="61"/>
      <c r="BJ583" s="67"/>
      <c r="BL583" s="61"/>
      <c r="BN583" s="50"/>
      <c r="BO583" s="51"/>
      <c r="BP583" s="52"/>
      <c r="BR583" s="70"/>
      <c r="BS583" s="51"/>
      <c r="BV583" s="7"/>
      <c r="BW583" s="7"/>
      <c r="BX583" s="7"/>
      <c r="BY583" s="53"/>
      <c r="CA583" s="37"/>
      <c r="CB583" s="132"/>
      <c r="CC583" s="61"/>
      <c r="CD583" s="134"/>
      <c r="CE583" s="61"/>
      <c r="CG583" s="67"/>
      <c r="CI583" s="61"/>
      <c r="CK583" s="50"/>
      <c r="CL583" s="51"/>
      <c r="CM583" s="52"/>
      <c r="CO583" s="70"/>
      <c r="CP583" s="51"/>
      <c r="CS583" s="7"/>
      <c r="CT583" s="7"/>
      <c r="CU583" s="7"/>
      <c r="CV583" s="53"/>
      <c r="CX583" s="37"/>
      <c r="CY583" s="132"/>
      <c r="CZ583" s="61"/>
      <c r="DA583" s="134"/>
      <c r="DB583" s="61"/>
      <c r="DD583" s="67"/>
      <c r="DF583" s="61"/>
      <c r="DH583" s="50"/>
      <c r="DI583" s="51"/>
      <c r="DJ583" s="52"/>
      <c r="DL583" s="70"/>
      <c r="DM583" s="51"/>
      <c r="DP583" s="7"/>
      <c r="DQ583" s="7"/>
      <c r="DR583" s="7"/>
      <c r="DS583" s="53"/>
      <c r="DU583" s="37"/>
      <c r="DV583" s="132"/>
      <c r="DW583" s="61"/>
      <c r="DX583" s="134"/>
      <c r="DY583" s="61"/>
      <c r="EA583" s="67"/>
      <c r="EC583" s="61"/>
      <c r="EE583" s="50"/>
      <c r="EF583" s="51"/>
      <c r="EG583" s="52"/>
      <c r="EI583" s="70"/>
      <c r="EJ583" s="51"/>
      <c r="EM583" s="7"/>
      <c r="EN583" s="7"/>
      <c r="EO583" s="7"/>
      <c r="EP583" s="53"/>
      <c r="ER583" s="37"/>
      <c r="ES583" s="132"/>
      <c r="ET583" s="61"/>
      <c r="EU583" s="134"/>
      <c r="EV583" s="61"/>
      <c r="EX583" s="67"/>
      <c r="EZ583" s="61"/>
      <c r="FB583" s="50"/>
      <c r="FC583" s="51"/>
      <c r="FD583" s="52"/>
      <c r="FF583" s="70"/>
      <c r="FG583" s="51"/>
      <c r="FJ583" s="7"/>
      <c r="FK583" s="7"/>
      <c r="FL583" s="7"/>
      <c r="FM583" s="53"/>
      <c r="FO583" s="37"/>
      <c r="FP583" s="132"/>
      <c r="FQ583" s="134"/>
      <c r="FS583" s="67"/>
      <c r="FU583" s="61"/>
      <c r="FY583" s="7"/>
      <c r="FZ583" s="7"/>
      <c r="GA583" s="7"/>
      <c r="GB583" s="53"/>
      <c r="GD583" s="37"/>
      <c r="GF583" s="67"/>
      <c r="GH583" s="61"/>
      <c r="GJ583" s="50"/>
      <c r="GK583" s="51"/>
      <c r="GL583" s="52"/>
      <c r="GN583" s="70"/>
      <c r="GO583" s="51"/>
      <c r="GP583" s="125"/>
      <c r="GQ583" s="51"/>
      <c r="HE583" s="53"/>
    </row>
    <row r="584" spans="1:213" x14ac:dyDescent="0.25">
      <c r="A584" s="6">
        <v>90038691</v>
      </c>
      <c r="B584" s="6" t="s">
        <v>594</v>
      </c>
      <c r="C584" s="7"/>
      <c r="D584" s="7"/>
      <c r="E584" s="7"/>
      <c r="F584" s="53">
        <v>26596</v>
      </c>
      <c r="H584" s="37"/>
      <c r="I584" s="132"/>
      <c r="J584" s="61"/>
      <c r="K584" s="134"/>
      <c r="L584" s="134"/>
      <c r="M584" s="190"/>
      <c r="O584" s="67"/>
      <c r="Q584" s="61"/>
      <c r="S584" s="50"/>
      <c r="T584" s="51"/>
      <c r="U584" s="52">
        <v>106384.54011168001</v>
      </c>
      <c r="W584" s="50">
        <v>132980.54011167999</v>
      </c>
      <c r="X584" s="52">
        <f t="shared" si="263"/>
        <v>11081.711675973333</v>
      </c>
      <c r="Y584" s="51"/>
      <c r="AB584" s="7"/>
      <c r="AC584" s="7"/>
      <c r="AD584" s="7"/>
      <c r="AE584" s="53"/>
      <c r="AG584" s="37"/>
      <c r="AH584" s="132"/>
      <c r="AI584" s="61"/>
      <c r="AJ584" s="134"/>
      <c r="AK584" s="61"/>
      <c r="AM584" s="67"/>
      <c r="AO584" s="61"/>
      <c r="AQ584" s="50"/>
      <c r="AR584" s="51"/>
      <c r="AS584" s="52"/>
      <c r="AU584" s="70"/>
      <c r="AV584" s="51"/>
      <c r="AY584" s="7"/>
      <c r="AZ584" s="7"/>
      <c r="BA584" s="7"/>
      <c r="BB584" s="53"/>
      <c r="BD584" s="37"/>
      <c r="BE584" s="132"/>
      <c r="BF584" s="61"/>
      <c r="BG584" s="134"/>
      <c r="BH584" s="61"/>
      <c r="BJ584" s="67"/>
      <c r="BL584" s="61"/>
      <c r="BN584" s="50"/>
      <c r="BO584" s="51"/>
      <c r="BP584" s="52"/>
      <c r="BR584" s="70"/>
      <c r="BS584" s="51"/>
      <c r="BV584" s="7"/>
      <c r="BW584" s="7"/>
      <c r="BX584" s="7"/>
      <c r="BY584" s="53"/>
      <c r="CA584" s="37"/>
      <c r="CB584" s="132"/>
      <c r="CC584" s="61"/>
      <c r="CD584" s="134"/>
      <c r="CE584" s="61"/>
      <c r="CG584" s="67"/>
      <c r="CI584" s="61"/>
      <c r="CK584" s="50"/>
      <c r="CL584" s="51"/>
      <c r="CM584" s="52"/>
      <c r="CO584" s="70"/>
      <c r="CP584" s="51"/>
      <c r="CS584" s="7"/>
      <c r="CT584" s="7"/>
      <c r="CU584" s="7"/>
      <c r="CV584" s="53"/>
      <c r="CX584" s="37"/>
      <c r="CY584" s="132"/>
      <c r="CZ584" s="61"/>
      <c r="DA584" s="134"/>
      <c r="DB584" s="61"/>
      <c r="DD584" s="67"/>
      <c r="DF584" s="61"/>
      <c r="DH584" s="50"/>
      <c r="DI584" s="51"/>
      <c r="DJ584" s="52"/>
      <c r="DL584" s="70"/>
      <c r="DM584" s="51"/>
      <c r="DP584" s="7"/>
      <c r="DQ584" s="7"/>
      <c r="DR584" s="7"/>
      <c r="DS584" s="53"/>
      <c r="DU584" s="37"/>
      <c r="DV584" s="132"/>
      <c r="DW584" s="61"/>
      <c r="DX584" s="134"/>
      <c r="DY584" s="61"/>
      <c r="EA584" s="67"/>
      <c r="EC584" s="61"/>
      <c r="EE584" s="50"/>
      <c r="EF584" s="51"/>
      <c r="EG584" s="52"/>
      <c r="EI584" s="70"/>
      <c r="EJ584" s="51"/>
      <c r="EM584" s="7"/>
      <c r="EN584" s="7"/>
      <c r="EO584" s="7"/>
      <c r="EP584" s="53"/>
      <c r="ER584" s="37"/>
      <c r="ES584" s="132"/>
      <c r="ET584" s="61"/>
      <c r="EU584" s="134"/>
      <c r="EV584" s="61"/>
      <c r="EX584" s="67"/>
      <c r="EZ584" s="61"/>
      <c r="FB584" s="50"/>
      <c r="FC584" s="51"/>
      <c r="FD584" s="52"/>
      <c r="FF584" s="70"/>
      <c r="FG584" s="51"/>
      <c r="FJ584" s="7"/>
      <c r="FK584" s="7"/>
      <c r="FL584" s="7"/>
      <c r="FM584" s="53"/>
      <c r="FO584" s="37"/>
      <c r="FP584" s="132"/>
      <c r="FQ584" s="134"/>
      <c r="FS584" s="67"/>
      <c r="FU584" s="61"/>
      <c r="FY584" s="7"/>
      <c r="FZ584" s="7"/>
      <c r="GA584" s="7"/>
      <c r="GB584" s="53"/>
      <c r="GD584" s="37"/>
      <c r="GF584" s="67"/>
      <c r="GH584" s="61"/>
      <c r="GJ584" s="50"/>
      <c r="GK584" s="51"/>
      <c r="GL584" s="52"/>
      <c r="GN584" s="70"/>
      <c r="GO584" s="51"/>
      <c r="GP584" s="125"/>
      <c r="GQ584" s="51"/>
      <c r="HE584" s="53"/>
    </row>
    <row r="585" spans="1:213" x14ac:dyDescent="0.25">
      <c r="A585" s="6">
        <v>90031686</v>
      </c>
      <c r="B585" s="6" t="s">
        <v>794</v>
      </c>
      <c r="C585" s="7"/>
      <c r="D585" s="7"/>
      <c r="E585" s="7"/>
      <c r="F585" s="53">
        <v>68550371</v>
      </c>
      <c r="H585" s="37"/>
      <c r="I585" s="132"/>
      <c r="J585" s="61"/>
      <c r="K585" s="134"/>
      <c r="L585" s="134"/>
      <c r="M585" s="190"/>
      <c r="O585" s="67"/>
      <c r="Q585" s="61"/>
      <c r="S585" s="50"/>
      <c r="T585" s="51"/>
      <c r="U585" s="52">
        <v>0</v>
      </c>
      <c r="W585" s="50">
        <v>68550371</v>
      </c>
      <c r="X585" s="52">
        <f t="shared" si="263"/>
        <v>5712530.916666667</v>
      </c>
      <c r="Y585" s="51"/>
      <c r="AB585" s="7"/>
      <c r="AC585" s="7"/>
      <c r="AD585" s="7"/>
      <c r="AE585" s="53"/>
      <c r="AG585" s="37"/>
      <c r="AH585" s="132"/>
      <c r="AI585" s="61"/>
      <c r="AJ585" s="134"/>
      <c r="AK585" s="61"/>
      <c r="AM585" s="67"/>
      <c r="AO585" s="61"/>
      <c r="AQ585" s="50"/>
      <c r="AR585" s="51"/>
      <c r="AS585" s="52"/>
      <c r="AU585" s="70"/>
      <c r="AV585" s="51"/>
      <c r="AY585" s="7"/>
      <c r="AZ585" s="7"/>
      <c r="BA585" s="7"/>
      <c r="BB585" s="53"/>
      <c r="BD585" s="37"/>
      <c r="BE585" s="132"/>
      <c r="BF585" s="61"/>
      <c r="BG585" s="134"/>
      <c r="BH585" s="61"/>
      <c r="BJ585" s="67"/>
      <c r="BL585" s="61"/>
      <c r="BN585" s="50"/>
      <c r="BO585" s="51"/>
      <c r="BP585" s="52"/>
      <c r="BR585" s="70"/>
      <c r="BS585" s="51"/>
      <c r="BV585" s="7"/>
      <c r="BW585" s="7"/>
      <c r="BX585" s="7"/>
      <c r="BY585" s="53"/>
      <c r="CA585" s="37"/>
      <c r="CB585" s="132"/>
      <c r="CC585" s="61"/>
      <c r="CD585" s="134"/>
      <c r="CE585" s="61"/>
      <c r="CG585" s="67"/>
      <c r="CI585" s="61"/>
      <c r="CK585" s="50"/>
      <c r="CL585" s="51"/>
      <c r="CM585" s="52"/>
      <c r="CO585" s="70"/>
      <c r="CP585" s="51"/>
      <c r="CS585" s="7"/>
      <c r="CT585" s="7"/>
      <c r="CU585" s="7"/>
      <c r="CV585" s="53"/>
      <c r="CX585" s="37"/>
      <c r="CY585" s="132"/>
      <c r="CZ585" s="61"/>
      <c r="DA585" s="134"/>
      <c r="DB585" s="61"/>
      <c r="DD585" s="67"/>
      <c r="DF585" s="61"/>
      <c r="DH585" s="50"/>
      <c r="DI585" s="51"/>
      <c r="DJ585" s="52"/>
      <c r="DL585" s="70"/>
      <c r="DM585" s="51"/>
      <c r="DP585" s="7"/>
      <c r="DQ585" s="7"/>
      <c r="DR585" s="7"/>
      <c r="DS585" s="53"/>
      <c r="DU585" s="37"/>
      <c r="DV585" s="132"/>
      <c r="DW585" s="61"/>
      <c r="DX585" s="134"/>
      <c r="DY585" s="61"/>
      <c r="EA585" s="67"/>
      <c r="EC585" s="61"/>
      <c r="EE585" s="50"/>
      <c r="EF585" s="51"/>
      <c r="EG585" s="52"/>
      <c r="EI585" s="70"/>
      <c r="EJ585" s="51"/>
      <c r="EM585" s="7"/>
      <c r="EN585" s="7"/>
      <c r="EO585" s="7"/>
      <c r="EP585" s="53"/>
      <c r="ER585" s="37"/>
      <c r="ES585" s="132"/>
      <c r="ET585" s="61"/>
      <c r="EU585" s="134"/>
      <c r="EV585" s="61"/>
      <c r="EX585" s="67"/>
      <c r="EZ585" s="61"/>
      <c r="FB585" s="50"/>
      <c r="FC585" s="51"/>
      <c r="FD585" s="52"/>
      <c r="FF585" s="70"/>
      <c r="FG585" s="51"/>
      <c r="FJ585" s="7"/>
      <c r="FK585" s="7"/>
      <c r="FL585" s="7"/>
      <c r="FM585" s="53"/>
      <c r="FO585" s="37"/>
      <c r="FP585" s="132"/>
      <c r="FQ585" s="134"/>
      <c r="FS585" s="67"/>
      <c r="FU585" s="61"/>
      <c r="FY585" s="7"/>
      <c r="FZ585" s="7"/>
      <c r="GA585" s="7"/>
      <c r="GB585" s="53"/>
      <c r="GD585" s="37"/>
      <c r="GF585" s="67"/>
      <c r="GH585" s="61"/>
      <c r="GJ585" s="50"/>
      <c r="GK585" s="51"/>
      <c r="GL585" s="52"/>
      <c r="GN585" s="70"/>
      <c r="GO585" s="51"/>
      <c r="GP585" s="125"/>
      <c r="GQ585" s="51"/>
      <c r="HE585" s="53"/>
    </row>
    <row r="586" spans="1:213" x14ac:dyDescent="0.25">
      <c r="A586" s="6">
        <v>90035441</v>
      </c>
      <c r="B586" s="6" t="s">
        <v>838</v>
      </c>
      <c r="C586" s="7"/>
      <c r="D586" s="7"/>
      <c r="E586" s="7"/>
      <c r="F586" s="53">
        <v>0</v>
      </c>
      <c r="H586" s="37"/>
      <c r="I586" s="132"/>
      <c r="J586" s="61"/>
      <c r="K586" s="134"/>
      <c r="L586" s="134"/>
      <c r="M586" s="190"/>
      <c r="O586" s="67"/>
      <c r="Q586" s="61"/>
      <c r="S586" s="50"/>
      <c r="T586" s="51"/>
      <c r="U586" s="52">
        <v>1722964.1174462275</v>
      </c>
      <c r="W586" s="50">
        <v>1722964.1174462275</v>
      </c>
      <c r="X586" s="52">
        <f t="shared" si="263"/>
        <v>143580.34312051896</v>
      </c>
      <c r="Y586" s="51"/>
      <c r="AB586" s="7"/>
      <c r="AC586" s="7"/>
      <c r="AD586" s="7"/>
      <c r="AE586" s="53"/>
      <c r="AG586" s="37"/>
      <c r="AH586" s="132"/>
      <c r="AI586" s="61"/>
      <c r="AJ586" s="134"/>
      <c r="AK586" s="61"/>
      <c r="AM586" s="67"/>
      <c r="AO586" s="61"/>
      <c r="AQ586" s="50"/>
      <c r="AR586" s="51"/>
      <c r="AS586" s="52"/>
      <c r="AU586" s="70"/>
      <c r="AV586" s="51"/>
      <c r="AY586" s="7"/>
      <c r="AZ586" s="7"/>
      <c r="BA586" s="7"/>
      <c r="BB586" s="53"/>
      <c r="BD586" s="37"/>
      <c r="BE586" s="132"/>
      <c r="BF586" s="61"/>
      <c r="BG586" s="134"/>
      <c r="BH586" s="61"/>
      <c r="BJ586" s="67"/>
      <c r="BL586" s="61"/>
      <c r="BN586" s="50"/>
      <c r="BO586" s="51"/>
      <c r="BP586" s="52"/>
      <c r="BR586" s="70"/>
      <c r="BS586" s="51"/>
      <c r="BV586" s="7"/>
      <c r="BW586" s="7"/>
      <c r="BX586" s="7"/>
      <c r="BY586" s="53"/>
      <c r="CA586" s="37"/>
      <c r="CB586" s="132"/>
      <c r="CC586" s="61"/>
      <c r="CD586" s="134"/>
      <c r="CE586" s="61"/>
      <c r="CG586" s="67"/>
      <c r="CI586" s="61"/>
      <c r="CK586" s="50"/>
      <c r="CL586" s="51"/>
      <c r="CM586" s="52"/>
      <c r="CO586" s="70"/>
      <c r="CP586" s="51"/>
      <c r="CS586" s="7"/>
      <c r="CT586" s="7"/>
      <c r="CU586" s="7"/>
      <c r="CV586" s="53"/>
      <c r="CX586" s="37"/>
      <c r="CY586" s="132"/>
      <c r="CZ586" s="61"/>
      <c r="DA586" s="134"/>
      <c r="DB586" s="61"/>
      <c r="DD586" s="67"/>
      <c r="DF586" s="61"/>
      <c r="DH586" s="50"/>
      <c r="DI586" s="51"/>
      <c r="DJ586" s="52"/>
      <c r="DL586" s="70"/>
      <c r="DM586" s="51"/>
      <c r="DP586" s="7"/>
      <c r="DQ586" s="7"/>
      <c r="DR586" s="7"/>
      <c r="DS586" s="53"/>
      <c r="DU586" s="37"/>
      <c r="DV586" s="132"/>
      <c r="DW586" s="61"/>
      <c r="DX586" s="134"/>
      <c r="DY586" s="61"/>
      <c r="EA586" s="67"/>
      <c r="EC586" s="61"/>
      <c r="EE586" s="50"/>
      <c r="EF586" s="51"/>
      <c r="EG586" s="52"/>
      <c r="EI586" s="70"/>
      <c r="EJ586" s="51"/>
      <c r="EM586" s="7"/>
      <c r="EN586" s="7"/>
      <c r="EO586" s="7"/>
      <c r="EP586" s="53"/>
      <c r="ER586" s="37"/>
      <c r="ES586" s="132"/>
      <c r="ET586" s="61"/>
      <c r="EU586" s="134"/>
      <c r="EV586" s="61"/>
      <c r="EX586" s="67"/>
      <c r="EZ586" s="61"/>
      <c r="FB586" s="50"/>
      <c r="FC586" s="51"/>
      <c r="FD586" s="52"/>
      <c r="FF586" s="70"/>
      <c r="FG586" s="51"/>
      <c r="FJ586" s="7"/>
      <c r="FK586" s="7"/>
      <c r="FL586" s="7"/>
      <c r="FM586" s="53"/>
      <c r="FO586" s="37"/>
      <c r="FP586" s="132"/>
      <c r="FQ586" s="134"/>
      <c r="FS586" s="67"/>
      <c r="FU586" s="61"/>
      <c r="FY586" s="7"/>
      <c r="FZ586" s="7"/>
      <c r="GA586" s="7"/>
      <c r="GB586" s="53"/>
      <c r="GD586" s="37"/>
      <c r="GF586" s="67"/>
      <c r="GH586" s="61"/>
      <c r="GJ586" s="50"/>
      <c r="GK586" s="51"/>
      <c r="GL586" s="52"/>
      <c r="GN586" s="70"/>
      <c r="GO586" s="51"/>
      <c r="GP586" s="125"/>
      <c r="GQ586" s="51"/>
      <c r="HE586" s="53"/>
    </row>
    <row r="587" spans="1:213" x14ac:dyDescent="0.25">
      <c r="A587" s="6">
        <v>90003241</v>
      </c>
      <c r="B587" s="6" t="s">
        <v>595</v>
      </c>
      <c r="C587" s="7"/>
      <c r="D587" s="7"/>
      <c r="E587" s="7"/>
      <c r="F587" s="53">
        <v>2299033</v>
      </c>
      <c r="H587" s="37"/>
      <c r="I587" s="132"/>
      <c r="J587" s="61"/>
      <c r="K587" s="134"/>
      <c r="L587" s="134"/>
      <c r="M587" s="190"/>
      <c r="O587" s="67"/>
      <c r="Q587" s="61"/>
      <c r="S587" s="50"/>
      <c r="T587" s="51"/>
      <c r="U587" s="52">
        <v>5400345.2174191568</v>
      </c>
      <c r="W587" s="50">
        <v>7699378.2174191568</v>
      </c>
      <c r="X587" s="52">
        <f t="shared" si="263"/>
        <v>641614.85145159636</v>
      </c>
      <c r="Y587" s="51"/>
      <c r="AB587" s="7"/>
      <c r="AC587" s="7"/>
      <c r="AD587" s="7"/>
      <c r="AE587" s="53"/>
      <c r="AG587" s="37"/>
      <c r="AH587" s="132"/>
      <c r="AI587" s="61"/>
      <c r="AJ587" s="134"/>
      <c r="AK587" s="61"/>
      <c r="AM587" s="67"/>
      <c r="AO587" s="61"/>
      <c r="AQ587" s="50"/>
      <c r="AR587" s="51"/>
      <c r="AS587" s="52"/>
      <c r="AU587" s="70"/>
      <c r="AV587" s="51"/>
      <c r="AY587" s="7"/>
      <c r="AZ587" s="7"/>
      <c r="BA587" s="7"/>
      <c r="BB587" s="53"/>
      <c r="BD587" s="37"/>
      <c r="BE587" s="132"/>
      <c r="BF587" s="61"/>
      <c r="BG587" s="134"/>
      <c r="BH587" s="61"/>
      <c r="BJ587" s="67"/>
      <c r="BL587" s="61"/>
      <c r="BN587" s="50"/>
      <c r="BO587" s="51"/>
      <c r="BP587" s="52"/>
      <c r="BR587" s="70"/>
      <c r="BS587" s="51"/>
      <c r="BV587" s="7"/>
      <c r="BW587" s="7"/>
      <c r="BX587" s="7"/>
      <c r="BY587" s="53"/>
      <c r="CA587" s="37"/>
      <c r="CB587" s="132"/>
      <c r="CC587" s="61"/>
      <c r="CD587" s="134"/>
      <c r="CE587" s="61"/>
      <c r="CG587" s="67"/>
      <c r="CI587" s="61"/>
      <c r="CK587" s="50"/>
      <c r="CL587" s="51"/>
      <c r="CM587" s="52"/>
      <c r="CO587" s="70"/>
      <c r="CP587" s="51"/>
      <c r="CS587" s="7"/>
      <c r="CT587" s="7"/>
      <c r="CU587" s="7"/>
      <c r="CV587" s="53"/>
      <c r="CX587" s="37"/>
      <c r="CY587" s="132"/>
      <c r="CZ587" s="61"/>
      <c r="DA587" s="134"/>
      <c r="DB587" s="61"/>
      <c r="DD587" s="67"/>
      <c r="DF587" s="61"/>
      <c r="DH587" s="50"/>
      <c r="DI587" s="51"/>
      <c r="DJ587" s="52"/>
      <c r="DL587" s="70"/>
      <c r="DM587" s="51"/>
      <c r="DP587" s="7"/>
      <c r="DQ587" s="7"/>
      <c r="DR587" s="7"/>
      <c r="DS587" s="53"/>
      <c r="DU587" s="37"/>
      <c r="DV587" s="132"/>
      <c r="DW587" s="61"/>
      <c r="DX587" s="134"/>
      <c r="DY587" s="61"/>
      <c r="EA587" s="67"/>
      <c r="EC587" s="61"/>
      <c r="EE587" s="50"/>
      <c r="EF587" s="51"/>
      <c r="EG587" s="52"/>
      <c r="EI587" s="70"/>
      <c r="EJ587" s="51"/>
      <c r="EM587" s="7"/>
      <c r="EN587" s="7"/>
      <c r="EO587" s="7"/>
      <c r="EP587" s="53"/>
      <c r="ER587" s="37"/>
      <c r="ES587" s="132"/>
      <c r="ET587" s="61"/>
      <c r="EU587" s="134"/>
      <c r="EV587" s="61"/>
      <c r="EX587" s="67"/>
      <c r="EZ587" s="61"/>
      <c r="FB587" s="50"/>
      <c r="FC587" s="51"/>
      <c r="FD587" s="52"/>
      <c r="FF587" s="70"/>
      <c r="FG587" s="51"/>
      <c r="FJ587" s="7"/>
      <c r="FK587" s="7"/>
      <c r="FL587" s="7"/>
      <c r="FM587" s="53"/>
      <c r="FO587" s="37"/>
      <c r="FP587" s="132"/>
      <c r="FQ587" s="134"/>
      <c r="FS587" s="67"/>
      <c r="FU587" s="61"/>
      <c r="FY587" s="7"/>
      <c r="FZ587" s="7"/>
      <c r="GA587" s="7"/>
      <c r="GB587" s="53"/>
      <c r="GD587" s="37"/>
      <c r="GF587" s="67"/>
      <c r="GH587" s="61"/>
      <c r="GJ587" s="50"/>
      <c r="GK587" s="51"/>
      <c r="GL587" s="52"/>
      <c r="GN587" s="70"/>
      <c r="GO587" s="51"/>
      <c r="GP587" s="125"/>
      <c r="GQ587" s="51"/>
      <c r="HE587" s="53"/>
    </row>
    <row r="588" spans="1:213" x14ac:dyDescent="0.25">
      <c r="A588" s="6">
        <v>90001801</v>
      </c>
      <c r="B588" s="6" t="s">
        <v>596</v>
      </c>
      <c r="C588" s="7"/>
      <c r="D588" s="7"/>
      <c r="E588" s="7"/>
      <c r="F588" s="53">
        <v>2228570</v>
      </c>
      <c r="H588" s="37"/>
      <c r="I588" s="132"/>
      <c r="J588" s="61"/>
      <c r="K588" s="134"/>
      <c r="L588" s="134"/>
      <c r="M588" s="190"/>
      <c r="O588" s="67"/>
      <c r="Q588" s="61"/>
      <c r="S588" s="50"/>
      <c r="T588" s="51"/>
      <c r="U588" s="52">
        <v>4102453.82805666</v>
      </c>
      <c r="W588" s="50">
        <v>6331023.8280566595</v>
      </c>
      <c r="X588" s="52">
        <f t="shared" si="263"/>
        <v>527585.31900472159</v>
      </c>
      <c r="Y588" s="51"/>
      <c r="AB588" s="7"/>
      <c r="AC588" s="7"/>
      <c r="AD588" s="7"/>
      <c r="AE588" s="53"/>
      <c r="AG588" s="37"/>
      <c r="AH588" s="132"/>
      <c r="AI588" s="61"/>
      <c r="AJ588" s="134"/>
      <c r="AK588" s="61"/>
      <c r="AM588" s="67"/>
      <c r="AO588" s="61"/>
      <c r="AQ588" s="50"/>
      <c r="AR588" s="51"/>
      <c r="AS588" s="52"/>
      <c r="AU588" s="70"/>
      <c r="AV588" s="51"/>
      <c r="AY588" s="7"/>
      <c r="AZ588" s="7"/>
      <c r="BA588" s="7"/>
      <c r="BB588" s="53"/>
      <c r="BD588" s="37"/>
      <c r="BE588" s="132"/>
      <c r="BF588" s="61"/>
      <c r="BG588" s="134"/>
      <c r="BH588" s="61"/>
      <c r="BJ588" s="67"/>
      <c r="BL588" s="61"/>
      <c r="BN588" s="50"/>
      <c r="BO588" s="51"/>
      <c r="BP588" s="52"/>
      <c r="BR588" s="70"/>
      <c r="BS588" s="51"/>
      <c r="BV588" s="7"/>
      <c r="BW588" s="7"/>
      <c r="BX588" s="7"/>
      <c r="BY588" s="53"/>
      <c r="CA588" s="37"/>
      <c r="CB588" s="132"/>
      <c r="CC588" s="61"/>
      <c r="CD588" s="134"/>
      <c r="CE588" s="61"/>
      <c r="CG588" s="67"/>
      <c r="CI588" s="61"/>
      <c r="CK588" s="50"/>
      <c r="CL588" s="51"/>
      <c r="CM588" s="52"/>
      <c r="CO588" s="70"/>
      <c r="CP588" s="51"/>
      <c r="CS588" s="7"/>
      <c r="CT588" s="7"/>
      <c r="CU588" s="7"/>
      <c r="CV588" s="53"/>
      <c r="CX588" s="37"/>
      <c r="CY588" s="132"/>
      <c r="CZ588" s="61"/>
      <c r="DA588" s="134"/>
      <c r="DB588" s="61"/>
      <c r="DD588" s="67"/>
      <c r="DF588" s="61"/>
      <c r="DH588" s="50"/>
      <c r="DI588" s="51"/>
      <c r="DJ588" s="52"/>
      <c r="DL588" s="70"/>
      <c r="DM588" s="51"/>
      <c r="DP588" s="7"/>
      <c r="DQ588" s="7"/>
      <c r="DR588" s="7"/>
      <c r="DS588" s="53"/>
      <c r="DU588" s="37"/>
      <c r="DV588" s="132"/>
      <c r="DW588" s="61"/>
      <c r="DX588" s="134"/>
      <c r="DY588" s="61"/>
      <c r="EA588" s="67"/>
      <c r="EC588" s="61"/>
      <c r="EE588" s="50"/>
      <c r="EF588" s="51"/>
      <c r="EG588" s="52"/>
      <c r="EI588" s="70"/>
      <c r="EJ588" s="51"/>
      <c r="EM588" s="7"/>
      <c r="EN588" s="7"/>
      <c r="EO588" s="7"/>
      <c r="EP588" s="53"/>
      <c r="ER588" s="37"/>
      <c r="ES588" s="132"/>
      <c r="ET588" s="61"/>
      <c r="EU588" s="134"/>
      <c r="EV588" s="61"/>
      <c r="EX588" s="67"/>
      <c r="EZ588" s="61"/>
      <c r="FB588" s="50"/>
      <c r="FC588" s="51"/>
      <c r="FD588" s="52"/>
      <c r="FF588" s="70"/>
      <c r="FG588" s="51"/>
      <c r="FJ588" s="7"/>
      <c r="FK588" s="7"/>
      <c r="FL588" s="7"/>
      <c r="FM588" s="53"/>
      <c r="FO588" s="37"/>
      <c r="FP588" s="132"/>
      <c r="FQ588" s="134"/>
      <c r="FS588" s="67"/>
      <c r="FU588" s="61"/>
      <c r="FY588" s="7"/>
      <c r="FZ588" s="7"/>
      <c r="GA588" s="7"/>
      <c r="GB588" s="53"/>
      <c r="GD588" s="37"/>
      <c r="GF588" s="67"/>
      <c r="GH588" s="61"/>
      <c r="GJ588" s="50"/>
      <c r="GK588" s="51"/>
      <c r="GL588" s="52"/>
      <c r="GN588" s="70"/>
      <c r="GO588" s="51"/>
      <c r="GP588" s="125"/>
      <c r="GQ588" s="51"/>
      <c r="HE588" s="53"/>
    </row>
    <row r="589" spans="1:213" x14ac:dyDescent="0.25">
      <c r="A589" s="6">
        <v>90031286</v>
      </c>
      <c r="B589" s="6" t="s">
        <v>796</v>
      </c>
      <c r="C589" s="7"/>
      <c r="D589" s="7"/>
      <c r="E589" s="7"/>
      <c r="F589" s="53">
        <v>51519323</v>
      </c>
      <c r="H589" s="37"/>
      <c r="I589" s="132"/>
      <c r="J589" s="61"/>
      <c r="K589" s="134"/>
      <c r="L589" s="134"/>
      <c r="M589" s="190"/>
      <c r="O589" s="67"/>
      <c r="Q589" s="61"/>
      <c r="S589" s="50"/>
      <c r="T589" s="51"/>
      <c r="U589" s="52">
        <v>0</v>
      </c>
      <c r="W589" s="50">
        <v>51519323</v>
      </c>
      <c r="X589" s="52">
        <f t="shared" si="263"/>
        <v>4293276.916666667</v>
      </c>
      <c r="Y589" s="51"/>
      <c r="AB589" s="7"/>
      <c r="AC589" s="7"/>
      <c r="AD589" s="7"/>
      <c r="AE589" s="53"/>
      <c r="AG589" s="37"/>
      <c r="AH589" s="132"/>
      <c r="AI589" s="61"/>
      <c r="AJ589" s="134"/>
      <c r="AK589" s="61"/>
      <c r="AM589" s="67"/>
      <c r="AO589" s="61"/>
      <c r="AQ589" s="50"/>
      <c r="AR589" s="51"/>
      <c r="AS589" s="52"/>
      <c r="AU589" s="70"/>
      <c r="AV589" s="51"/>
      <c r="AY589" s="7"/>
      <c r="AZ589" s="7"/>
      <c r="BA589" s="7"/>
      <c r="BB589" s="53"/>
      <c r="BD589" s="37"/>
      <c r="BE589" s="132"/>
      <c r="BF589" s="61"/>
      <c r="BG589" s="134"/>
      <c r="BH589" s="61"/>
      <c r="BJ589" s="67"/>
      <c r="BL589" s="61"/>
      <c r="BN589" s="50"/>
      <c r="BO589" s="51"/>
      <c r="BP589" s="52"/>
      <c r="BR589" s="70"/>
      <c r="BS589" s="51"/>
      <c r="BV589" s="7"/>
      <c r="BW589" s="7"/>
      <c r="BX589" s="7"/>
      <c r="BY589" s="53"/>
      <c r="CA589" s="37"/>
      <c r="CB589" s="132"/>
      <c r="CC589" s="61"/>
      <c r="CD589" s="134"/>
      <c r="CE589" s="61"/>
      <c r="CG589" s="67"/>
      <c r="CI589" s="61"/>
      <c r="CK589" s="50"/>
      <c r="CL589" s="51"/>
      <c r="CM589" s="52"/>
      <c r="CO589" s="70"/>
      <c r="CP589" s="51"/>
      <c r="CS589" s="7"/>
      <c r="CT589" s="7"/>
      <c r="CU589" s="7"/>
      <c r="CV589" s="53"/>
      <c r="CX589" s="37"/>
      <c r="CY589" s="132"/>
      <c r="CZ589" s="61"/>
      <c r="DA589" s="134"/>
      <c r="DB589" s="61"/>
      <c r="DD589" s="67"/>
      <c r="DF589" s="61"/>
      <c r="DH589" s="50"/>
      <c r="DI589" s="51"/>
      <c r="DJ589" s="52"/>
      <c r="DL589" s="70"/>
      <c r="DM589" s="51"/>
      <c r="DP589" s="7"/>
      <c r="DQ589" s="7"/>
      <c r="DR589" s="7"/>
      <c r="DS589" s="53"/>
      <c r="DU589" s="37"/>
      <c r="DV589" s="132"/>
      <c r="DW589" s="61"/>
      <c r="DX589" s="134"/>
      <c r="DY589" s="61"/>
      <c r="EA589" s="67"/>
      <c r="EC589" s="61"/>
      <c r="EE589" s="50"/>
      <c r="EF589" s="51"/>
      <c r="EG589" s="52"/>
      <c r="EI589" s="70"/>
      <c r="EJ589" s="51"/>
      <c r="EM589" s="7"/>
      <c r="EN589" s="7"/>
      <c r="EO589" s="7"/>
      <c r="EP589" s="53"/>
      <c r="ER589" s="37"/>
      <c r="ES589" s="132"/>
      <c r="ET589" s="61"/>
      <c r="EU589" s="134"/>
      <c r="EV589" s="61"/>
      <c r="EX589" s="67"/>
      <c r="EZ589" s="61"/>
      <c r="FB589" s="50"/>
      <c r="FC589" s="51"/>
      <c r="FD589" s="52"/>
      <c r="FF589" s="70"/>
      <c r="FG589" s="51"/>
      <c r="FJ589" s="7"/>
      <c r="FK589" s="7"/>
      <c r="FL589" s="7"/>
      <c r="FM589" s="53"/>
      <c r="FO589" s="37"/>
      <c r="FP589" s="132"/>
      <c r="FQ589" s="134"/>
      <c r="FS589" s="67"/>
      <c r="FU589" s="61"/>
      <c r="FY589" s="7"/>
      <c r="FZ589" s="7"/>
      <c r="GA589" s="7"/>
      <c r="GB589" s="53"/>
      <c r="GD589" s="37"/>
      <c r="GF589" s="67"/>
      <c r="GH589" s="61"/>
      <c r="GJ589" s="50"/>
      <c r="GK589" s="51"/>
      <c r="GL589" s="52"/>
      <c r="GN589" s="70"/>
      <c r="GO589" s="51"/>
      <c r="GP589" s="125"/>
      <c r="GQ589" s="51"/>
      <c r="HE589" s="53"/>
    </row>
    <row r="590" spans="1:213" x14ac:dyDescent="0.25">
      <c r="A590" s="6">
        <v>90017741</v>
      </c>
      <c r="B590" s="6" t="s">
        <v>597</v>
      </c>
      <c r="C590" s="7"/>
      <c r="D590" s="7"/>
      <c r="E590" s="7"/>
      <c r="F590" s="53">
        <v>1371139</v>
      </c>
      <c r="H590" s="37"/>
      <c r="I590" s="132"/>
      <c r="J590" s="61"/>
      <c r="K590" s="134"/>
      <c r="L590" s="134"/>
      <c r="M590" s="190"/>
      <c r="O590" s="67"/>
      <c r="Q590" s="61"/>
      <c r="S590" s="50"/>
      <c r="T590" s="51"/>
      <c r="U590" s="52">
        <v>0</v>
      </c>
      <c r="W590" s="50">
        <v>1371139</v>
      </c>
      <c r="X590" s="52">
        <f t="shared" si="263"/>
        <v>114261.58333333333</v>
      </c>
      <c r="Y590" s="51"/>
      <c r="AB590" s="7"/>
      <c r="AC590" s="7"/>
      <c r="AD590" s="7"/>
      <c r="AE590" s="53"/>
      <c r="AG590" s="37"/>
      <c r="AH590" s="132"/>
      <c r="AI590" s="61"/>
      <c r="AJ590" s="134"/>
      <c r="AK590" s="61"/>
      <c r="AM590" s="67"/>
      <c r="AO590" s="61"/>
      <c r="AQ590" s="50"/>
      <c r="AR590" s="51"/>
      <c r="AS590" s="52"/>
      <c r="AU590" s="70"/>
      <c r="AV590" s="51"/>
      <c r="AY590" s="7"/>
      <c r="AZ590" s="7"/>
      <c r="BA590" s="7"/>
      <c r="BB590" s="53"/>
      <c r="BD590" s="37"/>
      <c r="BE590" s="132"/>
      <c r="BF590" s="61"/>
      <c r="BG590" s="134"/>
      <c r="BH590" s="61"/>
      <c r="BJ590" s="67"/>
      <c r="BL590" s="61"/>
      <c r="BN590" s="50"/>
      <c r="BO590" s="51"/>
      <c r="BP590" s="52"/>
      <c r="BR590" s="70"/>
      <c r="BS590" s="51"/>
      <c r="BV590" s="7"/>
      <c r="BW590" s="7"/>
      <c r="BX590" s="7"/>
      <c r="BY590" s="53"/>
      <c r="CA590" s="37"/>
      <c r="CB590" s="132"/>
      <c r="CC590" s="61"/>
      <c r="CD590" s="134"/>
      <c r="CE590" s="61"/>
      <c r="CG590" s="67"/>
      <c r="CI590" s="61"/>
      <c r="CK590" s="50"/>
      <c r="CL590" s="51"/>
      <c r="CM590" s="52"/>
      <c r="CO590" s="70"/>
      <c r="CP590" s="51"/>
      <c r="CS590" s="7"/>
      <c r="CT590" s="7"/>
      <c r="CU590" s="7"/>
      <c r="CV590" s="53"/>
      <c r="CX590" s="37"/>
      <c r="CY590" s="132"/>
      <c r="CZ590" s="61"/>
      <c r="DA590" s="134"/>
      <c r="DB590" s="61"/>
      <c r="DD590" s="67"/>
      <c r="DF590" s="61"/>
      <c r="DH590" s="50"/>
      <c r="DI590" s="51"/>
      <c r="DJ590" s="52"/>
      <c r="DL590" s="70"/>
      <c r="DM590" s="51"/>
      <c r="DP590" s="7"/>
      <c r="DQ590" s="7"/>
      <c r="DR590" s="7"/>
      <c r="DS590" s="53"/>
      <c r="DU590" s="37"/>
      <c r="DV590" s="132"/>
      <c r="DW590" s="61"/>
      <c r="DX590" s="134"/>
      <c r="DY590" s="61"/>
      <c r="EA590" s="67"/>
      <c r="EC590" s="61"/>
      <c r="EE590" s="50"/>
      <c r="EF590" s="51"/>
      <c r="EG590" s="52"/>
      <c r="EI590" s="70"/>
      <c r="EJ590" s="51"/>
      <c r="EM590" s="7"/>
      <c r="EN590" s="7"/>
      <c r="EO590" s="7"/>
      <c r="EP590" s="53"/>
      <c r="ER590" s="37"/>
      <c r="ES590" s="132"/>
      <c r="ET590" s="61"/>
      <c r="EU590" s="134"/>
      <c r="EV590" s="61"/>
      <c r="EX590" s="67"/>
      <c r="EZ590" s="61"/>
      <c r="FB590" s="50"/>
      <c r="FC590" s="51"/>
      <c r="FD590" s="52"/>
      <c r="FF590" s="70"/>
      <c r="FG590" s="51"/>
      <c r="FJ590" s="7"/>
      <c r="FK590" s="7"/>
      <c r="FL590" s="7"/>
      <c r="FM590" s="53"/>
      <c r="FO590" s="37"/>
      <c r="FP590" s="132"/>
      <c r="FQ590" s="134"/>
      <c r="FS590" s="67"/>
      <c r="FU590" s="61"/>
      <c r="FY590" s="7"/>
      <c r="FZ590" s="7"/>
      <c r="GA590" s="7"/>
      <c r="GB590" s="53"/>
      <c r="GD590" s="37"/>
      <c r="GF590" s="67"/>
      <c r="GH590" s="61"/>
      <c r="GJ590" s="50"/>
      <c r="GK590" s="51"/>
      <c r="GL590" s="52"/>
      <c r="GN590" s="70"/>
      <c r="GO590" s="51"/>
      <c r="GP590" s="125"/>
      <c r="GQ590" s="51"/>
      <c r="HE590" s="53"/>
    </row>
    <row r="591" spans="1:213" x14ac:dyDescent="0.25">
      <c r="A591" s="6">
        <v>90023341</v>
      </c>
      <c r="B591" s="6" t="s">
        <v>598</v>
      </c>
      <c r="C591" s="7"/>
      <c r="D591" s="7"/>
      <c r="E591" s="7"/>
      <c r="F591" s="53">
        <v>657585</v>
      </c>
      <c r="H591" s="37"/>
      <c r="I591" s="132"/>
      <c r="J591" s="61"/>
      <c r="K591" s="134"/>
      <c r="L591" s="134"/>
      <c r="M591" s="190"/>
      <c r="O591" s="67"/>
      <c r="Q591" s="61"/>
      <c r="S591" s="50"/>
      <c r="T591" s="51"/>
      <c r="U591" s="52">
        <v>0</v>
      </c>
      <c r="W591" s="50">
        <v>657585</v>
      </c>
      <c r="X591" s="52">
        <f t="shared" si="263"/>
        <v>54798.75</v>
      </c>
      <c r="Y591" s="51"/>
      <c r="AB591" s="7"/>
      <c r="AC591" s="7"/>
      <c r="AD591" s="7"/>
      <c r="AE591" s="53"/>
      <c r="AG591" s="37"/>
      <c r="AH591" s="132"/>
      <c r="AI591" s="61"/>
      <c r="AJ591" s="134"/>
      <c r="AK591" s="61"/>
      <c r="AM591" s="67"/>
      <c r="AO591" s="61"/>
      <c r="AQ591" s="50"/>
      <c r="AR591" s="51"/>
      <c r="AS591" s="52"/>
      <c r="AU591" s="70"/>
      <c r="AV591" s="51"/>
      <c r="AY591" s="7"/>
      <c r="AZ591" s="7"/>
      <c r="BA591" s="7"/>
      <c r="BB591" s="53"/>
      <c r="BD591" s="37"/>
      <c r="BE591" s="132"/>
      <c r="BF591" s="61"/>
      <c r="BG591" s="134"/>
      <c r="BH591" s="61"/>
      <c r="BJ591" s="67"/>
      <c r="BL591" s="61"/>
      <c r="BN591" s="50"/>
      <c r="BO591" s="51"/>
      <c r="BP591" s="52"/>
      <c r="BR591" s="70"/>
      <c r="BS591" s="51"/>
      <c r="BV591" s="7"/>
      <c r="BW591" s="7"/>
      <c r="BX591" s="7"/>
      <c r="BY591" s="53"/>
      <c r="CA591" s="37"/>
      <c r="CB591" s="132"/>
      <c r="CC591" s="61"/>
      <c r="CD591" s="134"/>
      <c r="CE591" s="61"/>
      <c r="CG591" s="67"/>
      <c r="CI591" s="61"/>
      <c r="CK591" s="50"/>
      <c r="CL591" s="51"/>
      <c r="CM591" s="52"/>
      <c r="CO591" s="70"/>
      <c r="CP591" s="51"/>
      <c r="CS591" s="7"/>
      <c r="CT591" s="7"/>
      <c r="CU591" s="7"/>
      <c r="CV591" s="53"/>
      <c r="CX591" s="37"/>
      <c r="CY591" s="132"/>
      <c r="CZ591" s="61"/>
      <c r="DA591" s="134"/>
      <c r="DB591" s="61"/>
      <c r="DD591" s="67"/>
      <c r="DF591" s="61"/>
      <c r="DH591" s="50"/>
      <c r="DI591" s="51"/>
      <c r="DJ591" s="52"/>
      <c r="DL591" s="70"/>
      <c r="DM591" s="51"/>
      <c r="DP591" s="7"/>
      <c r="DQ591" s="7"/>
      <c r="DR591" s="7"/>
      <c r="DS591" s="53"/>
      <c r="DU591" s="37"/>
      <c r="DV591" s="132"/>
      <c r="DW591" s="61"/>
      <c r="DX591" s="134"/>
      <c r="DY591" s="61"/>
      <c r="EA591" s="67"/>
      <c r="EC591" s="61"/>
      <c r="EE591" s="50"/>
      <c r="EF591" s="51"/>
      <c r="EG591" s="52"/>
      <c r="EI591" s="70"/>
      <c r="EJ591" s="51"/>
      <c r="EM591" s="7"/>
      <c r="EN591" s="7"/>
      <c r="EO591" s="7"/>
      <c r="EP591" s="53"/>
      <c r="ER591" s="37"/>
      <c r="ES591" s="132"/>
      <c r="ET591" s="61"/>
      <c r="EU591" s="134"/>
      <c r="EV591" s="61"/>
      <c r="EX591" s="67"/>
      <c r="EZ591" s="61"/>
      <c r="FB591" s="50"/>
      <c r="FC591" s="51"/>
      <c r="FD591" s="52"/>
      <c r="FF591" s="70"/>
      <c r="FG591" s="51"/>
      <c r="FJ591" s="7"/>
      <c r="FK591" s="7"/>
      <c r="FL591" s="7"/>
      <c r="FM591" s="53"/>
      <c r="FO591" s="37"/>
      <c r="FP591" s="132"/>
      <c r="FQ591" s="134"/>
      <c r="FS591" s="67"/>
      <c r="FU591" s="61"/>
      <c r="FY591" s="7"/>
      <c r="FZ591" s="7"/>
      <c r="GA591" s="7"/>
      <c r="GB591" s="53"/>
      <c r="GD591" s="37"/>
      <c r="GF591" s="67"/>
      <c r="GH591" s="61"/>
      <c r="GJ591" s="50"/>
      <c r="GK591" s="51"/>
      <c r="GL591" s="52"/>
      <c r="GN591" s="70"/>
      <c r="GO591" s="51"/>
      <c r="GP591" s="125"/>
      <c r="GQ591" s="51"/>
      <c r="HE591" s="53"/>
    </row>
    <row r="592" spans="1:213" x14ac:dyDescent="0.25">
      <c r="A592" s="6">
        <v>90016211</v>
      </c>
      <c r="B592" s="6" t="s">
        <v>599</v>
      </c>
      <c r="C592" s="7"/>
      <c r="D592" s="7"/>
      <c r="E592" s="7"/>
      <c r="F592" s="53">
        <v>1856343</v>
      </c>
      <c r="H592" s="37"/>
      <c r="I592" s="132"/>
      <c r="J592" s="61"/>
      <c r="K592" s="134"/>
      <c r="L592" s="134"/>
      <c r="M592" s="190"/>
      <c r="O592" s="67"/>
      <c r="Q592" s="61"/>
      <c r="S592" s="50"/>
      <c r="T592" s="51"/>
      <c r="U592" s="52">
        <v>0</v>
      </c>
      <c r="W592" s="50">
        <v>1856343</v>
      </c>
      <c r="X592" s="52">
        <f t="shared" ref="X592:X655" si="264">W592/12</f>
        <v>154695.25</v>
      </c>
      <c r="Y592" s="51"/>
      <c r="AB592" s="7"/>
      <c r="AC592" s="7"/>
      <c r="AD592" s="7"/>
      <c r="AE592" s="53"/>
      <c r="AG592" s="37"/>
      <c r="AH592" s="132"/>
      <c r="AI592" s="61"/>
      <c r="AJ592" s="134"/>
      <c r="AK592" s="61"/>
      <c r="AM592" s="67"/>
      <c r="AO592" s="61"/>
      <c r="AQ592" s="50"/>
      <c r="AR592" s="51"/>
      <c r="AS592" s="52"/>
      <c r="AU592" s="70"/>
      <c r="AV592" s="51"/>
      <c r="AY592" s="7"/>
      <c r="AZ592" s="7"/>
      <c r="BA592" s="7"/>
      <c r="BB592" s="53"/>
      <c r="BD592" s="37"/>
      <c r="BE592" s="132"/>
      <c r="BF592" s="61"/>
      <c r="BG592" s="134"/>
      <c r="BH592" s="61"/>
      <c r="BJ592" s="67"/>
      <c r="BL592" s="61"/>
      <c r="BN592" s="50"/>
      <c r="BO592" s="51"/>
      <c r="BP592" s="52"/>
      <c r="BR592" s="70"/>
      <c r="BS592" s="51"/>
      <c r="BV592" s="7"/>
      <c r="BW592" s="7"/>
      <c r="BX592" s="7"/>
      <c r="BY592" s="53"/>
      <c r="CA592" s="37"/>
      <c r="CB592" s="132"/>
      <c r="CC592" s="61"/>
      <c r="CD592" s="134"/>
      <c r="CE592" s="61"/>
      <c r="CG592" s="67"/>
      <c r="CI592" s="61"/>
      <c r="CK592" s="50"/>
      <c r="CL592" s="51"/>
      <c r="CM592" s="52"/>
      <c r="CO592" s="70"/>
      <c r="CP592" s="51"/>
      <c r="CS592" s="7"/>
      <c r="CT592" s="7"/>
      <c r="CU592" s="7"/>
      <c r="CV592" s="53"/>
      <c r="CX592" s="37"/>
      <c r="CY592" s="132"/>
      <c r="CZ592" s="61"/>
      <c r="DA592" s="134"/>
      <c r="DB592" s="61"/>
      <c r="DD592" s="67"/>
      <c r="DF592" s="61"/>
      <c r="DH592" s="50"/>
      <c r="DI592" s="51"/>
      <c r="DJ592" s="52"/>
      <c r="DL592" s="70"/>
      <c r="DM592" s="51"/>
      <c r="DP592" s="7"/>
      <c r="DQ592" s="7"/>
      <c r="DR592" s="7"/>
      <c r="DS592" s="53"/>
      <c r="DU592" s="37"/>
      <c r="DV592" s="132"/>
      <c r="DW592" s="61"/>
      <c r="DX592" s="134"/>
      <c r="DY592" s="61"/>
      <c r="EA592" s="67"/>
      <c r="EC592" s="61"/>
      <c r="EE592" s="50"/>
      <c r="EF592" s="51"/>
      <c r="EG592" s="52"/>
      <c r="EI592" s="70"/>
      <c r="EJ592" s="51"/>
      <c r="EM592" s="7"/>
      <c r="EN592" s="7"/>
      <c r="EO592" s="7"/>
      <c r="EP592" s="53"/>
      <c r="ER592" s="37"/>
      <c r="ES592" s="132"/>
      <c r="ET592" s="61"/>
      <c r="EU592" s="134"/>
      <c r="EV592" s="61"/>
      <c r="EX592" s="67"/>
      <c r="EZ592" s="61"/>
      <c r="FB592" s="50"/>
      <c r="FC592" s="51"/>
      <c r="FD592" s="52"/>
      <c r="FF592" s="70"/>
      <c r="FG592" s="51"/>
      <c r="FJ592" s="7"/>
      <c r="FK592" s="7"/>
      <c r="FL592" s="7"/>
      <c r="FM592" s="53"/>
      <c r="FO592" s="37"/>
      <c r="FP592" s="132"/>
      <c r="FQ592" s="134"/>
      <c r="FS592" s="67"/>
      <c r="FU592" s="61"/>
      <c r="FY592" s="7"/>
      <c r="FZ592" s="7"/>
      <c r="GA592" s="7"/>
      <c r="GB592" s="53"/>
      <c r="GD592" s="37"/>
      <c r="GF592" s="67"/>
      <c r="GH592" s="61"/>
      <c r="GJ592" s="50"/>
      <c r="GK592" s="51"/>
      <c r="GL592" s="52"/>
      <c r="GN592" s="70"/>
      <c r="GO592" s="51"/>
      <c r="GP592" s="125"/>
      <c r="GQ592" s="51"/>
      <c r="HE592" s="53"/>
    </row>
    <row r="593" spans="1:213" x14ac:dyDescent="0.25">
      <c r="A593" s="6">
        <v>90017791</v>
      </c>
      <c r="B593" s="6" t="s">
        <v>600</v>
      </c>
      <c r="C593" s="7"/>
      <c r="D593" s="7"/>
      <c r="E593" s="7"/>
      <c r="F593" s="53">
        <v>3393384</v>
      </c>
      <c r="H593" s="37"/>
      <c r="I593" s="132"/>
      <c r="J593" s="61"/>
      <c r="K593" s="134"/>
      <c r="L593" s="134"/>
      <c r="M593" s="190"/>
      <c r="O593" s="67"/>
      <c r="Q593" s="61"/>
      <c r="S593" s="50"/>
      <c r="T593" s="51"/>
      <c r="U593" s="52">
        <v>0</v>
      </c>
      <c r="W593" s="50">
        <v>3393384</v>
      </c>
      <c r="X593" s="52">
        <f t="shared" si="264"/>
        <v>282782</v>
      </c>
      <c r="Y593" s="51"/>
      <c r="AB593" s="7"/>
      <c r="AC593" s="7"/>
      <c r="AD593" s="7"/>
      <c r="AE593" s="53"/>
      <c r="AG593" s="37"/>
      <c r="AH593" s="132"/>
      <c r="AI593" s="61"/>
      <c r="AJ593" s="134"/>
      <c r="AK593" s="61"/>
      <c r="AM593" s="67"/>
      <c r="AO593" s="61"/>
      <c r="AQ593" s="50"/>
      <c r="AR593" s="51"/>
      <c r="AS593" s="52"/>
      <c r="AU593" s="70"/>
      <c r="AV593" s="51"/>
      <c r="AY593" s="7"/>
      <c r="AZ593" s="7"/>
      <c r="BA593" s="7"/>
      <c r="BB593" s="53"/>
      <c r="BD593" s="37"/>
      <c r="BE593" s="132"/>
      <c r="BF593" s="61"/>
      <c r="BG593" s="134"/>
      <c r="BH593" s="61"/>
      <c r="BJ593" s="67"/>
      <c r="BL593" s="61"/>
      <c r="BN593" s="50"/>
      <c r="BO593" s="51"/>
      <c r="BP593" s="52"/>
      <c r="BR593" s="70"/>
      <c r="BS593" s="51"/>
      <c r="BV593" s="7"/>
      <c r="BW593" s="7"/>
      <c r="BX593" s="7"/>
      <c r="BY593" s="53"/>
      <c r="CA593" s="37"/>
      <c r="CB593" s="132"/>
      <c r="CC593" s="61"/>
      <c r="CD593" s="134"/>
      <c r="CE593" s="61"/>
      <c r="CG593" s="67"/>
      <c r="CI593" s="61"/>
      <c r="CK593" s="50"/>
      <c r="CL593" s="51"/>
      <c r="CM593" s="52"/>
      <c r="CO593" s="70"/>
      <c r="CP593" s="51"/>
      <c r="CS593" s="7"/>
      <c r="CT593" s="7"/>
      <c r="CU593" s="7"/>
      <c r="CV593" s="53"/>
      <c r="CX593" s="37"/>
      <c r="CY593" s="132"/>
      <c r="CZ593" s="61"/>
      <c r="DA593" s="134"/>
      <c r="DB593" s="61"/>
      <c r="DD593" s="67"/>
      <c r="DF593" s="61"/>
      <c r="DH593" s="50"/>
      <c r="DI593" s="51"/>
      <c r="DJ593" s="52"/>
      <c r="DL593" s="70"/>
      <c r="DM593" s="51"/>
      <c r="DP593" s="7"/>
      <c r="DQ593" s="7"/>
      <c r="DR593" s="7"/>
      <c r="DS593" s="53"/>
      <c r="DU593" s="37"/>
      <c r="DV593" s="132"/>
      <c r="DW593" s="61"/>
      <c r="DX593" s="134"/>
      <c r="DY593" s="61"/>
      <c r="EA593" s="67"/>
      <c r="EC593" s="61"/>
      <c r="EE593" s="50"/>
      <c r="EF593" s="51"/>
      <c r="EG593" s="52"/>
      <c r="EI593" s="70"/>
      <c r="EJ593" s="51"/>
      <c r="EM593" s="7"/>
      <c r="EN593" s="7"/>
      <c r="EO593" s="7"/>
      <c r="EP593" s="53"/>
      <c r="ER593" s="37"/>
      <c r="ES593" s="132"/>
      <c r="ET593" s="61"/>
      <c r="EU593" s="134"/>
      <c r="EV593" s="61"/>
      <c r="EX593" s="67"/>
      <c r="EZ593" s="61"/>
      <c r="FB593" s="50"/>
      <c r="FC593" s="51"/>
      <c r="FD593" s="52"/>
      <c r="FF593" s="70"/>
      <c r="FG593" s="51"/>
      <c r="FJ593" s="7"/>
      <c r="FK593" s="7"/>
      <c r="FL593" s="7"/>
      <c r="FM593" s="53"/>
      <c r="FO593" s="37"/>
      <c r="FP593" s="132"/>
      <c r="FQ593" s="134"/>
      <c r="FS593" s="67"/>
      <c r="FU593" s="61"/>
      <c r="FY593" s="7"/>
      <c r="FZ593" s="7"/>
      <c r="GA593" s="7"/>
      <c r="GB593" s="53"/>
      <c r="GD593" s="37"/>
      <c r="GF593" s="67"/>
      <c r="GH593" s="61"/>
      <c r="GJ593" s="50"/>
      <c r="GK593" s="51"/>
      <c r="GL593" s="52"/>
      <c r="GN593" s="70"/>
      <c r="GO593" s="51"/>
      <c r="GP593" s="125"/>
      <c r="GQ593" s="51"/>
      <c r="HE593" s="53"/>
    </row>
    <row r="594" spans="1:213" x14ac:dyDescent="0.25">
      <c r="A594" s="6">
        <v>90081391</v>
      </c>
      <c r="B594" s="6" t="s">
        <v>601</v>
      </c>
      <c r="C594" s="7"/>
      <c r="D594" s="7"/>
      <c r="E594" s="7"/>
      <c r="F594" s="53">
        <v>127058</v>
      </c>
      <c r="H594" s="37"/>
      <c r="I594" s="132"/>
      <c r="J594" s="61"/>
      <c r="K594" s="134"/>
      <c r="L594" s="134"/>
      <c r="M594" s="190"/>
      <c r="O594" s="67"/>
      <c r="Q594" s="61"/>
      <c r="S594" s="50"/>
      <c r="T594" s="51"/>
      <c r="U594" s="52">
        <v>0</v>
      </c>
      <c r="W594" s="50">
        <v>127058</v>
      </c>
      <c r="X594" s="52">
        <f t="shared" si="264"/>
        <v>10588.166666666666</v>
      </c>
      <c r="Y594" s="51"/>
      <c r="AB594" s="7"/>
      <c r="AC594" s="7"/>
      <c r="AD594" s="7"/>
      <c r="AE594" s="53"/>
      <c r="AG594" s="37"/>
      <c r="AH594" s="132"/>
      <c r="AI594" s="61"/>
      <c r="AJ594" s="134"/>
      <c r="AK594" s="61"/>
      <c r="AM594" s="67"/>
      <c r="AO594" s="61"/>
      <c r="AQ594" s="50"/>
      <c r="AR594" s="51"/>
      <c r="AS594" s="52"/>
      <c r="AU594" s="70"/>
      <c r="AV594" s="51"/>
      <c r="AY594" s="7"/>
      <c r="AZ594" s="7"/>
      <c r="BA594" s="7"/>
      <c r="BB594" s="53"/>
      <c r="BD594" s="37"/>
      <c r="BE594" s="132"/>
      <c r="BF594" s="61"/>
      <c r="BG594" s="134"/>
      <c r="BH594" s="61"/>
      <c r="BJ594" s="67"/>
      <c r="BL594" s="61"/>
      <c r="BN594" s="50"/>
      <c r="BO594" s="51"/>
      <c r="BP594" s="52"/>
      <c r="BR594" s="70"/>
      <c r="BS594" s="51"/>
      <c r="BV594" s="7"/>
      <c r="BW594" s="7"/>
      <c r="BX594" s="7"/>
      <c r="BY594" s="53"/>
      <c r="CA594" s="37"/>
      <c r="CB594" s="132"/>
      <c r="CC594" s="61"/>
      <c r="CD594" s="134"/>
      <c r="CE594" s="61"/>
      <c r="CG594" s="67"/>
      <c r="CI594" s="61"/>
      <c r="CK594" s="50"/>
      <c r="CL594" s="51"/>
      <c r="CM594" s="52"/>
      <c r="CO594" s="70"/>
      <c r="CP594" s="51"/>
      <c r="CS594" s="7"/>
      <c r="CT594" s="7"/>
      <c r="CU594" s="7"/>
      <c r="CV594" s="53"/>
      <c r="CX594" s="37"/>
      <c r="CY594" s="132"/>
      <c r="CZ594" s="61"/>
      <c r="DA594" s="134"/>
      <c r="DB594" s="61"/>
      <c r="DD594" s="67"/>
      <c r="DF594" s="61"/>
      <c r="DH594" s="50"/>
      <c r="DI594" s="51"/>
      <c r="DJ594" s="52"/>
      <c r="DL594" s="70"/>
      <c r="DM594" s="51"/>
      <c r="DP594" s="7"/>
      <c r="DQ594" s="7"/>
      <c r="DR594" s="7"/>
      <c r="DS594" s="53"/>
      <c r="DU594" s="37"/>
      <c r="DV594" s="132"/>
      <c r="DW594" s="61"/>
      <c r="DX594" s="134"/>
      <c r="DY594" s="61"/>
      <c r="EA594" s="67"/>
      <c r="EC594" s="61"/>
      <c r="EE594" s="50"/>
      <c r="EF594" s="51"/>
      <c r="EG594" s="52"/>
      <c r="EI594" s="70"/>
      <c r="EJ594" s="51"/>
      <c r="EM594" s="7"/>
      <c r="EN594" s="7"/>
      <c r="EO594" s="7"/>
      <c r="EP594" s="53"/>
      <c r="ER594" s="37"/>
      <c r="ES594" s="132"/>
      <c r="ET594" s="61"/>
      <c r="EU594" s="134"/>
      <c r="EV594" s="61"/>
      <c r="EX594" s="67"/>
      <c r="EZ594" s="61"/>
      <c r="FB594" s="50"/>
      <c r="FC594" s="51"/>
      <c r="FD594" s="52"/>
      <c r="FF594" s="70"/>
      <c r="FG594" s="51"/>
      <c r="FJ594" s="7"/>
      <c r="FK594" s="7"/>
      <c r="FL594" s="7"/>
      <c r="FM594" s="53"/>
      <c r="FO594" s="37"/>
      <c r="FP594" s="132"/>
      <c r="FQ594" s="134"/>
      <c r="FS594" s="67"/>
      <c r="FU594" s="61"/>
      <c r="FY594" s="7"/>
      <c r="FZ594" s="7"/>
      <c r="GA594" s="7"/>
      <c r="GB594" s="53"/>
      <c r="GD594" s="37"/>
      <c r="GF594" s="67"/>
      <c r="GH594" s="61"/>
      <c r="GJ594" s="50"/>
      <c r="GK594" s="51"/>
      <c r="GL594" s="52"/>
      <c r="GN594" s="70"/>
      <c r="GO594" s="51"/>
      <c r="GP594" s="125"/>
      <c r="GQ594" s="51"/>
      <c r="HE594" s="53"/>
    </row>
    <row r="595" spans="1:213" x14ac:dyDescent="0.25">
      <c r="A595" s="6">
        <v>90031766</v>
      </c>
      <c r="B595" s="6" t="s">
        <v>795</v>
      </c>
      <c r="C595" s="7"/>
      <c r="D595" s="7"/>
      <c r="E595" s="7"/>
      <c r="F595" s="53">
        <v>10483043</v>
      </c>
      <c r="H595" s="37"/>
      <c r="I595" s="132"/>
      <c r="J595" s="61"/>
      <c r="K595" s="134"/>
      <c r="L595" s="134"/>
      <c r="M595" s="190"/>
      <c r="O595" s="67"/>
      <c r="Q595" s="61"/>
      <c r="S595" s="50"/>
      <c r="T595" s="51"/>
      <c r="U595" s="52">
        <v>0</v>
      </c>
      <c r="W595" s="50">
        <v>10483043</v>
      </c>
      <c r="X595" s="52">
        <f t="shared" si="264"/>
        <v>873586.91666666663</v>
      </c>
      <c r="Y595" s="51"/>
      <c r="AB595" s="7"/>
      <c r="AC595" s="7"/>
      <c r="AD595" s="7"/>
      <c r="AE595" s="53"/>
      <c r="AG595" s="37"/>
      <c r="AH595" s="132"/>
      <c r="AI595" s="61"/>
      <c r="AJ595" s="134"/>
      <c r="AK595" s="61"/>
      <c r="AM595" s="67"/>
      <c r="AO595" s="61"/>
      <c r="AQ595" s="50"/>
      <c r="AR595" s="51"/>
      <c r="AS595" s="52"/>
      <c r="AU595" s="70"/>
      <c r="AV595" s="51"/>
      <c r="AY595" s="7"/>
      <c r="AZ595" s="7"/>
      <c r="BA595" s="7"/>
      <c r="BB595" s="53"/>
      <c r="BD595" s="37"/>
      <c r="BE595" s="132"/>
      <c r="BF595" s="61"/>
      <c r="BG595" s="134"/>
      <c r="BH595" s="61"/>
      <c r="BJ595" s="67"/>
      <c r="BL595" s="61"/>
      <c r="BN595" s="50"/>
      <c r="BO595" s="51"/>
      <c r="BP595" s="52"/>
      <c r="BR595" s="70"/>
      <c r="BS595" s="51"/>
      <c r="BV595" s="7"/>
      <c r="BW595" s="7"/>
      <c r="BX595" s="7"/>
      <c r="BY595" s="53"/>
      <c r="CA595" s="37"/>
      <c r="CB595" s="132"/>
      <c r="CC595" s="61"/>
      <c r="CD595" s="134"/>
      <c r="CE595" s="61"/>
      <c r="CG595" s="67"/>
      <c r="CI595" s="61"/>
      <c r="CK595" s="50"/>
      <c r="CL595" s="51"/>
      <c r="CM595" s="52"/>
      <c r="CO595" s="70"/>
      <c r="CP595" s="51"/>
      <c r="CS595" s="7"/>
      <c r="CT595" s="7"/>
      <c r="CU595" s="7"/>
      <c r="CV595" s="53"/>
      <c r="CX595" s="37"/>
      <c r="CY595" s="132"/>
      <c r="CZ595" s="61"/>
      <c r="DA595" s="134"/>
      <c r="DB595" s="61"/>
      <c r="DD595" s="67"/>
      <c r="DF595" s="61"/>
      <c r="DH595" s="50"/>
      <c r="DI595" s="51"/>
      <c r="DJ595" s="52"/>
      <c r="DL595" s="70"/>
      <c r="DM595" s="51"/>
      <c r="DP595" s="7"/>
      <c r="DQ595" s="7"/>
      <c r="DR595" s="7"/>
      <c r="DS595" s="53"/>
      <c r="DU595" s="37"/>
      <c r="DV595" s="132"/>
      <c r="DW595" s="61"/>
      <c r="DX595" s="134"/>
      <c r="DY595" s="61"/>
      <c r="EA595" s="67"/>
      <c r="EC595" s="61"/>
      <c r="EE595" s="50"/>
      <c r="EF595" s="51"/>
      <c r="EG595" s="52"/>
      <c r="EI595" s="70"/>
      <c r="EJ595" s="51"/>
      <c r="EM595" s="7"/>
      <c r="EN595" s="7"/>
      <c r="EO595" s="7"/>
      <c r="EP595" s="53"/>
      <c r="ER595" s="37"/>
      <c r="ES595" s="132"/>
      <c r="ET595" s="61"/>
      <c r="EU595" s="134"/>
      <c r="EV595" s="61"/>
      <c r="EX595" s="67"/>
      <c r="EZ595" s="61"/>
      <c r="FB595" s="50"/>
      <c r="FC595" s="51"/>
      <c r="FD595" s="52"/>
      <c r="FF595" s="70"/>
      <c r="FG595" s="51"/>
      <c r="FJ595" s="7"/>
      <c r="FK595" s="7"/>
      <c r="FL595" s="7"/>
      <c r="FM595" s="53"/>
      <c r="FO595" s="37"/>
      <c r="FP595" s="132"/>
      <c r="FQ595" s="134"/>
      <c r="FS595" s="67"/>
      <c r="FU595" s="61"/>
      <c r="FY595" s="7"/>
      <c r="FZ595" s="7"/>
      <c r="GA595" s="7"/>
      <c r="GB595" s="53"/>
      <c r="GD595" s="37"/>
      <c r="GF595" s="67"/>
      <c r="GH595" s="61"/>
      <c r="GJ595" s="50"/>
      <c r="GK595" s="51"/>
      <c r="GL595" s="52"/>
      <c r="GN595" s="70"/>
      <c r="GO595" s="51"/>
      <c r="GP595" s="125"/>
      <c r="GQ595" s="51"/>
      <c r="HE595" s="53"/>
    </row>
    <row r="596" spans="1:213" x14ac:dyDescent="0.25">
      <c r="A596" s="6">
        <v>90033141</v>
      </c>
      <c r="B596" s="6" t="s">
        <v>602</v>
      </c>
      <c r="C596" s="7"/>
      <c r="D596" s="7"/>
      <c r="E596" s="7"/>
      <c r="F596" s="53">
        <v>215195</v>
      </c>
      <c r="H596" s="37"/>
      <c r="I596" s="132"/>
      <c r="J596" s="61"/>
      <c r="K596" s="134"/>
      <c r="L596" s="134"/>
      <c r="M596" s="190"/>
      <c r="O596" s="67"/>
      <c r="Q596" s="61"/>
      <c r="S596" s="50"/>
      <c r="T596" s="51"/>
      <c r="U596" s="52">
        <v>458783.32923162013</v>
      </c>
      <c r="W596" s="50">
        <v>673978.32923162007</v>
      </c>
      <c r="X596" s="52">
        <f t="shared" si="264"/>
        <v>56164.860769301675</v>
      </c>
      <c r="Y596" s="51"/>
      <c r="AB596" s="7"/>
      <c r="AC596" s="7"/>
      <c r="AD596" s="7"/>
      <c r="AE596" s="53"/>
      <c r="AG596" s="37"/>
      <c r="AH596" s="132"/>
      <c r="AI596" s="61"/>
      <c r="AJ596" s="134"/>
      <c r="AK596" s="61"/>
      <c r="AM596" s="67"/>
      <c r="AO596" s="61"/>
      <c r="AQ596" s="50"/>
      <c r="AR596" s="51"/>
      <c r="AS596" s="52"/>
      <c r="AU596" s="70"/>
      <c r="AV596" s="51"/>
      <c r="AY596" s="7"/>
      <c r="AZ596" s="7"/>
      <c r="BA596" s="7"/>
      <c r="BB596" s="53"/>
      <c r="BD596" s="37"/>
      <c r="BE596" s="132"/>
      <c r="BF596" s="61"/>
      <c r="BG596" s="134"/>
      <c r="BH596" s="61"/>
      <c r="BJ596" s="67"/>
      <c r="BL596" s="61"/>
      <c r="BN596" s="50"/>
      <c r="BO596" s="51"/>
      <c r="BP596" s="52"/>
      <c r="BR596" s="70"/>
      <c r="BS596" s="51"/>
      <c r="BV596" s="7"/>
      <c r="BW596" s="7"/>
      <c r="BX596" s="7"/>
      <c r="BY596" s="53"/>
      <c r="CA596" s="37"/>
      <c r="CB596" s="132"/>
      <c r="CC596" s="61"/>
      <c r="CD596" s="134"/>
      <c r="CE596" s="61"/>
      <c r="CG596" s="67"/>
      <c r="CI596" s="61"/>
      <c r="CK596" s="50"/>
      <c r="CL596" s="51"/>
      <c r="CM596" s="52"/>
      <c r="CO596" s="70"/>
      <c r="CP596" s="51"/>
      <c r="CS596" s="7"/>
      <c r="CT596" s="7"/>
      <c r="CU596" s="7"/>
      <c r="CV596" s="53"/>
      <c r="CX596" s="37"/>
      <c r="CY596" s="132"/>
      <c r="CZ596" s="61"/>
      <c r="DA596" s="134"/>
      <c r="DB596" s="61"/>
      <c r="DD596" s="67"/>
      <c r="DF596" s="61"/>
      <c r="DH596" s="50"/>
      <c r="DI596" s="51"/>
      <c r="DJ596" s="52"/>
      <c r="DL596" s="70"/>
      <c r="DM596" s="51"/>
      <c r="DP596" s="7"/>
      <c r="DQ596" s="7"/>
      <c r="DR596" s="7"/>
      <c r="DS596" s="53"/>
      <c r="DU596" s="37"/>
      <c r="DV596" s="132"/>
      <c r="DW596" s="61"/>
      <c r="DX596" s="134"/>
      <c r="DY596" s="61"/>
      <c r="EA596" s="67"/>
      <c r="EC596" s="61"/>
      <c r="EE596" s="50"/>
      <c r="EF596" s="51"/>
      <c r="EG596" s="52"/>
      <c r="EI596" s="70"/>
      <c r="EJ596" s="51"/>
      <c r="EM596" s="7"/>
      <c r="EN596" s="7"/>
      <c r="EO596" s="7"/>
      <c r="EP596" s="53"/>
      <c r="ER596" s="37"/>
      <c r="ES596" s="132"/>
      <c r="ET596" s="61"/>
      <c r="EU596" s="134"/>
      <c r="EV596" s="61"/>
      <c r="EX596" s="67"/>
      <c r="EZ596" s="61"/>
      <c r="FB596" s="50"/>
      <c r="FC596" s="51"/>
      <c r="FD596" s="52"/>
      <c r="FF596" s="70"/>
      <c r="FG596" s="51"/>
      <c r="FJ596" s="7"/>
      <c r="FK596" s="7"/>
      <c r="FL596" s="7"/>
      <c r="FM596" s="53"/>
      <c r="FO596" s="37"/>
      <c r="FP596" s="132"/>
      <c r="FQ596" s="134"/>
      <c r="FS596" s="67"/>
      <c r="FU596" s="61"/>
      <c r="FY596" s="7"/>
      <c r="FZ596" s="7"/>
      <c r="GA596" s="7"/>
      <c r="GB596" s="53"/>
      <c r="GD596" s="37"/>
      <c r="GF596" s="67"/>
      <c r="GH596" s="61"/>
      <c r="GJ596" s="50"/>
      <c r="GK596" s="51"/>
      <c r="GL596" s="52"/>
      <c r="GN596" s="70"/>
      <c r="GO596" s="51"/>
      <c r="GP596" s="125"/>
      <c r="GQ596" s="51"/>
      <c r="HE596" s="53"/>
    </row>
    <row r="597" spans="1:213" x14ac:dyDescent="0.25">
      <c r="A597" s="6">
        <v>90016811</v>
      </c>
      <c r="B597" s="6" t="s">
        <v>603</v>
      </c>
      <c r="C597" s="7"/>
      <c r="D597" s="7"/>
      <c r="E597" s="7"/>
      <c r="F597" s="53">
        <v>322095</v>
      </c>
      <c r="H597" s="37"/>
      <c r="I597" s="132"/>
      <c r="J597" s="61"/>
      <c r="K597" s="134"/>
      <c r="L597" s="134"/>
      <c r="M597" s="190"/>
      <c r="O597" s="67"/>
      <c r="Q597" s="61"/>
      <c r="S597" s="50"/>
      <c r="T597" s="51"/>
      <c r="U597" s="52">
        <v>0</v>
      </c>
      <c r="W597" s="50">
        <v>322095</v>
      </c>
      <c r="X597" s="52">
        <f t="shared" si="264"/>
        <v>26841.25</v>
      </c>
      <c r="Y597" s="51"/>
      <c r="AB597" s="7"/>
      <c r="AC597" s="7"/>
      <c r="AD597" s="7"/>
      <c r="AE597" s="53"/>
      <c r="AG597" s="37"/>
      <c r="AH597" s="132"/>
      <c r="AI597" s="61"/>
      <c r="AJ597" s="134"/>
      <c r="AK597" s="61"/>
      <c r="AM597" s="67"/>
      <c r="AO597" s="61"/>
      <c r="AQ597" s="50"/>
      <c r="AR597" s="51"/>
      <c r="AS597" s="52"/>
      <c r="AU597" s="70"/>
      <c r="AV597" s="51"/>
      <c r="AY597" s="7"/>
      <c r="AZ597" s="7"/>
      <c r="BA597" s="7"/>
      <c r="BB597" s="53"/>
      <c r="BD597" s="37"/>
      <c r="BE597" s="132"/>
      <c r="BF597" s="61"/>
      <c r="BG597" s="134"/>
      <c r="BH597" s="61"/>
      <c r="BJ597" s="67"/>
      <c r="BL597" s="61"/>
      <c r="BN597" s="50"/>
      <c r="BO597" s="51"/>
      <c r="BP597" s="52"/>
      <c r="BR597" s="70"/>
      <c r="BS597" s="51"/>
      <c r="BV597" s="7"/>
      <c r="BW597" s="7"/>
      <c r="BX597" s="7"/>
      <c r="BY597" s="53"/>
      <c r="CA597" s="37"/>
      <c r="CB597" s="132"/>
      <c r="CC597" s="61"/>
      <c r="CD597" s="134"/>
      <c r="CE597" s="61"/>
      <c r="CG597" s="67"/>
      <c r="CI597" s="61"/>
      <c r="CK597" s="50"/>
      <c r="CL597" s="51"/>
      <c r="CM597" s="52"/>
      <c r="CO597" s="70"/>
      <c r="CP597" s="51"/>
      <c r="CS597" s="7"/>
      <c r="CT597" s="7"/>
      <c r="CU597" s="7"/>
      <c r="CV597" s="53"/>
      <c r="CX597" s="37"/>
      <c r="CY597" s="132"/>
      <c r="CZ597" s="61"/>
      <c r="DA597" s="134"/>
      <c r="DB597" s="61"/>
      <c r="DD597" s="67"/>
      <c r="DF597" s="61"/>
      <c r="DH597" s="50"/>
      <c r="DI597" s="51"/>
      <c r="DJ597" s="52"/>
      <c r="DL597" s="70"/>
      <c r="DM597" s="51"/>
      <c r="DP597" s="7"/>
      <c r="DQ597" s="7"/>
      <c r="DR597" s="7"/>
      <c r="DS597" s="53"/>
      <c r="DU597" s="37"/>
      <c r="DV597" s="132"/>
      <c r="DW597" s="61"/>
      <c r="DX597" s="134"/>
      <c r="DY597" s="61"/>
      <c r="EA597" s="67"/>
      <c r="EC597" s="61"/>
      <c r="EE597" s="50"/>
      <c r="EF597" s="51"/>
      <c r="EG597" s="52"/>
      <c r="EI597" s="70"/>
      <c r="EJ597" s="51"/>
      <c r="EM597" s="7"/>
      <c r="EN597" s="7"/>
      <c r="EO597" s="7"/>
      <c r="EP597" s="53"/>
      <c r="ER597" s="37"/>
      <c r="ES597" s="132"/>
      <c r="ET597" s="61"/>
      <c r="EU597" s="134"/>
      <c r="EV597" s="61"/>
      <c r="EX597" s="67"/>
      <c r="EZ597" s="61"/>
      <c r="FB597" s="50"/>
      <c r="FC597" s="51"/>
      <c r="FD597" s="52"/>
      <c r="FF597" s="70"/>
      <c r="FG597" s="51"/>
      <c r="FJ597" s="7"/>
      <c r="FK597" s="7"/>
      <c r="FL597" s="7"/>
      <c r="FM597" s="53"/>
      <c r="FO597" s="37"/>
      <c r="FP597" s="132"/>
      <c r="FQ597" s="134"/>
      <c r="FS597" s="67"/>
      <c r="FU597" s="61"/>
      <c r="FY597" s="7"/>
      <c r="FZ597" s="7"/>
      <c r="GA597" s="7"/>
      <c r="GB597" s="53"/>
      <c r="GD597" s="37"/>
      <c r="GF597" s="67"/>
      <c r="GH597" s="61"/>
      <c r="GJ597" s="50"/>
      <c r="GK597" s="51"/>
      <c r="GL597" s="52"/>
      <c r="GN597" s="70"/>
      <c r="GO597" s="51"/>
      <c r="GP597" s="125"/>
      <c r="GQ597" s="51"/>
      <c r="HE597" s="53"/>
    </row>
    <row r="598" spans="1:213" x14ac:dyDescent="0.25">
      <c r="A598" s="6">
        <v>90053231</v>
      </c>
      <c r="B598" s="6" t="s">
        <v>604</v>
      </c>
      <c r="C598" s="7"/>
      <c r="D598" s="7"/>
      <c r="E598" s="7"/>
      <c r="F598" s="53">
        <v>13029056</v>
      </c>
      <c r="H598" s="37"/>
      <c r="I598" s="132"/>
      <c r="J598" s="61"/>
      <c r="K598" s="134"/>
      <c r="L598" s="134"/>
      <c r="M598" s="190"/>
      <c r="O598" s="67"/>
      <c r="Q598" s="61"/>
      <c r="S598" s="50"/>
      <c r="T598" s="51"/>
      <c r="U598" s="52">
        <v>0</v>
      </c>
      <c r="W598" s="50">
        <v>13029056</v>
      </c>
      <c r="X598" s="52">
        <f t="shared" si="264"/>
        <v>1085754.6666666667</v>
      </c>
      <c r="Y598" s="51"/>
      <c r="AB598" s="7"/>
      <c r="AC598" s="7"/>
      <c r="AD598" s="7"/>
      <c r="AE598" s="53"/>
      <c r="AG598" s="37"/>
      <c r="AH598" s="132"/>
      <c r="AI598" s="61"/>
      <c r="AJ598" s="134"/>
      <c r="AK598" s="61"/>
      <c r="AM598" s="67"/>
      <c r="AO598" s="61"/>
      <c r="AQ598" s="50"/>
      <c r="AR598" s="51"/>
      <c r="AS598" s="52"/>
      <c r="AU598" s="70"/>
      <c r="AV598" s="51"/>
      <c r="AY598" s="7"/>
      <c r="AZ598" s="7"/>
      <c r="BA598" s="7"/>
      <c r="BB598" s="53"/>
      <c r="BD598" s="37"/>
      <c r="BE598" s="132"/>
      <c r="BF598" s="61"/>
      <c r="BG598" s="134"/>
      <c r="BH598" s="61"/>
      <c r="BJ598" s="67"/>
      <c r="BL598" s="61"/>
      <c r="BN598" s="50"/>
      <c r="BO598" s="51"/>
      <c r="BP598" s="52"/>
      <c r="BR598" s="70"/>
      <c r="BS598" s="51"/>
      <c r="BV598" s="7"/>
      <c r="BW598" s="7"/>
      <c r="BX598" s="7"/>
      <c r="BY598" s="53"/>
      <c r="CA598" s="37"/>
      <c r="CB598" s="132"/>
      <c r="CC598" s="61"/>
      <c r="CD598" s="134"/>
      <c r="CE598" s="61"/>
      <c r="CG598" s="67"/>
      <c r="CI598" s="61"/>
      <c r="CK598" s="50"/>
      <c r="CL598" s="51"/>
      <c r="CM598" s="52"/>
      <c r="CO598" s="70"/>
      <c r="CP598" s="51"/>
      <c r="CS598" s="7"/>
      <c r="CT598" s="7"/>
      <c r="CU598" s="7"/>
      <c r="CV598" s="53"/>
      <c r="CX598" s="37"/>
      <c r="CY598" s="132"/>
      <c r="CZ598" s="61"/>
      <c r="DA598" s="134"/>
      <c r="DB598" s="61"/>
      <c r="DD598" s="67"/>
      <c r="DF598" s="61"/>
      <c r="DH598" s="50"/>
      <c r="DI598" s="51"/>
      <c r="DJ598" s="52"/>
      <c r="DL598" s="70"/>
      <c r="DM598" s="51"/>
      <c r="DP598" s="7"/>
      <c r="DQ598" s="7"/>
      <c r="DR598" s="7"/>
      <c r="DS598" s="53"/>
      <c r="DU598" s="37"/>
      <c r="DV598" s="132"/>
      <c r="DW598" s="61"/>
      <c r="DX598" s="134"/>
      <c r="DY598" s="61"/>
      <c r="EA598" s="67"/>
      <c r="EC598" s="61"/>
      <c r="EE598" s="50"/>
      <c r="EF598" s="51"/>
      <c r="EG598" s="52"/>
      <c r="EI598" s="70"/>
      <c r="EJ598" s="51"/>
      <c r="EM598" s="7"/>
      <c r="EN598" s="7"/>
      <c r="EO598" s="7"/>
      <c r="EP598" s="53"/>
      <c r="ER598" s="37"/>
      <c r="ES598" s="132"/>
      <c r="ET598" s="61"/>
      <c r="EU598" s="134"/>
      <c r="EV598" s="61"/>
      <c r="EX598" s="67"/>
      <c r="EZ598" s="61"/>
      <c r="FB598" s="50"/>
      <c r="FC598" s="51"/>
      <c r="FD598" s="52"/>
      <c r="FF598" s="70"/>
      <c r="FG598" s="51"/>
      <c r="FJ598" s="7"/>
      <c r="FK598" s="7"/>
      <c r="FL598" s="7"/>
      <c r="FM598" s="53"/>
      <c r="FO598" s="37"/>
      <c r="FP598" s="132"/>
      <c r="FQ598" s="134"/>
      <c r="FS598" s="67"/>
      <c r="FU598" s="61"/>
      <c r="FY598" s="7"/>
      <c r="FZ598" s="7"/>
      <c r="GA598" s="7"/>
      <c r="GB598" s="53"/>
      <c r="GD598" s="37"/>
      <c r="GF598" s="67"/>
      <c r="GH598" s="61"/>
      <c r="GJ598" s="50"/>
      <c r="GK598" s="51"/>
      <c r="GL598" s="52"/>
      <c r="GN598" s="70"/>
      <c r="GO598" s="51"/>
      <c r="GP598" s="125"/>
      <c r="GQ598" s="51"/>
      <c r="HE598" s="53"/>
    </row>
    <row r="599" spans="1:213" x14ac:dyDescent="0.25">
      <c r="A599" s="6">
        <v>90011141</v>
      </c>
      <c r="B599" s="6" t="s">
        <v>605</v>
      </c>
      <c r="C599" s="7"/>
      <c r="D599" s="7"/>
      <c r="E599" s="7"/>
      <c r="F599" s="53">
        <v>188759</v>
      </c>
      <c r="H599" s="37"/>
      <c r="I599" s="132"/>
      <c r="J599" s="61"/>
      <c r="K599" s="134"/>
      <c r="L599" s="134"/>
      <c r="M599" s="190"/>
      <c r="O599" s="67"/>
      <c r="Q599" s="61"/>
      <c r="S599" s="50"/>
      <c r="T599" s="51"/>
      <c r="U599" s="52">
        <v>0</v>
      </c>
      <c r="W599" s="50">
        <v>188759</v>
      </c>
      <c r="X599" s="52">
        <f t="shared" si="264"/>
        <v>15729.916666666666</v>
      </c>
      <c r="Y599" s="51"/>
      <c r="AB599" s="7"/>
      <c r="AC599" s="7"/>
      <c r="AD599" s="7"/>
      <c r="AE599" s="53"/>
      <c r="AG599" s="37"/>
      <c r="AH599" s="132"/>
      <c r="AI599" s="61"/>
      <c r="AJ599" s="134"/>
      <c r="AK599" s="61"/>
      <c r="AM599" s="67"/>
      <c r="AO599" s="61"/>
      <c r="AQ599" s="50"/>
      <c r="AR599" s="51"/>
      <c r="AS599" s="52"/>
      <c r="AU599" s="70"/>
      <c r="AV599" s="51"/>
      <c r="AY599" s="7"/>
      <c r="AZ599" s="7"/>
      <c r="BA599" s="7"/>
      <c r="BB599" s="53"/>
      <c r="BD599" s="37"/>
      <c r="BE599" s="132"/>
      <c r="BF599" s="61"/>
      <c r="BG599" s="134"/>
      <c r="BH599" s="61"/>
      <c r="BJ599" s="67"/>
      <c r="BL599" s="61"/>
      <c r="BN599" s="50"/>
      <c r="BO599" s="51"/>
      <c r="BP599" s="52"/>
      <c r="BR599" s="70"/>
      <c r="BS599" s="51"/>
      <c r="BV599" s="7"/>
      <c r="BW599" s="7"/>
      <c r="BX599" s="7"/>
      <c r="BY599" s="53"/>
      <c r="CA599" s="37"/>
      <c r="CB599" s="132"/>
      <c r="CC599" s="61"/>
      <c r="CD599" s="134"/>
      <c r="CE599" s="61"/>
      <c r="CG599" s="67"/>
      <c r="CI599" s="61"/>
      <c r="CK599" s="50"/>
      <c r="CL599" s="51"/>
      <c r="CM599" s="52"/>
      <c r="CO599" s="70"/>
      <c r="CP599" s="51"/>
      <c r="CS599" s="7"/>
      <c r="CT599" s="7"/>
      <c r="CU599" s="7"/>
      <c r="CV599" s="53"/>
      <c r="CX599" s="37"/>
      <c r="CY599" s="132"/>
      <c r="CZ599" s="61"/>
      <c r="DA599" s="134"/>
      <c r="DB599" s="61"/>
      <c r="DD599" s="67"/>
      <c r="DF599" s="61"/>
      <c r="DH599" s="50"/>
      <c r="DI599" s="51"/>
      <c r="DJ599" s="52"/>
      <c r="DL599" s="70"/>
      <c r="DM599" s="51"/>
      <c r="DP599" s="7"/>
      <c r="DQ599" s="7"/>
      <c r="DR599" s="7"/>
      <c r="DS599" s="53"/>
      <c r="DU599" s="37"/>
      <c r="DV599" s="132"/>
      <c r="DW599" s="61"/>
      <c r="DX599" s="134"/>
      <c r="DY599" s="61"/>
      <c r="EA599" s="67"/>
      <c r="EC599" s="61"/>
      <c r="EE599" s="50"/>
      <c r="EF599" s="51"/>
      <c r="EG599" s="52"/>
      <c r="EI599" s="70"/>
      <c r="EJ599" s="51"/>
      <c r="EM599" s="7"/>
      <c r="EN599" s="7"/>
      <c r="EO599" s="7"/>
      <c r="EP599" s="53"/>
      <c r="ER599" s="37"/>
      <c r="ES599" s="132"/>
      <c r="ET599" s="61"/>
      <c r="EU599" s="134"/>
      <c r="EV599" s="61"/>
      <c r="EX599" s="67"/>
      <c r="EZ599" s="61"/>
      <c r="FB599" s="50"/>
      <c r="FC599" s="51"/>
      <c r="FD599" s="52"/>
      <c r="FF599" s="70"/>
      <c r="FG599" s="51"/>
      <c r="FJ599" s="7"/>
      <c r="FK599" s="7"/>
      <c r="FL599" s="7"/>
      <c r="FM599" s="53"/>
      <c r="FO599" s="37"/>
      <c r="FP599" s="132"/>
      <c r="FQ599" s="134"/>
      <c r="FS599" s="67"/>
      <c r="FU599" s="61"/>
      <c r="FY599" s="7"/>
      <c r="FZ599" s="7"/>
      <c r="GA599" s="7"/>
      <c r="GB599" s="53"/>
      <c r="GD599" s="37"/>
      <c r="GF599" s="67"/>
      <c r="GH599" s="61"/>
      <c r="GJ599" s="50"/>
      <c r="GK599" s="51"/>
      <c r="GL599" s="52"/>
      <c r="GN599" s="70"/>
      <c r="GO599" s="51"/>
      <c r="GP599" s="125"/>
      <c r="GQ599" s="51"/>
      <c r="HE599" s="53"/>
    </row>
    <row r="600" spans="1:213" x14ac:dyDescent="0.25">
      <c r="A600" s="6">
        <v>90016691</v>
      </c>
      <c r="B600" s="6" t="s">
        <v>606</v>
      </c>
      <c r="C600" s="7"/>
      <c r="D600" s="7"/>
      <c r="E600" s="7"/>
      <c r="F600" s="53">
        <v>1105585</v>
      </c>
      <c r="H600" s="37"/>
      <c r="I600" s="132"/>
      <c r="J600" s="61"/>
      <c r="K600" s="134"/>
      <c r="L600" s="134"/>
      <c r="M600" s="190"/>
      <c r="O600" s="67"/>
      <c r="Q600" s="61"/>
      <c r="S600" s="50"/>
      <c r="T600" s="51"/>
      <c r="U600" s="52">
        <v>0</v>
      </c>
      <c r="W600" s="50">
        <v>1105585</v>
      </c>
      <c r="X600" s="52">
        <f t="shared" si="264"/>
        <v>92132.083333333328</v>
      </c>
      <c r="Y600" s="51"/>
      <c r="AB600" s="7"/>
      <c r="AC600" s="7"/>
      <c r="AD600" s="7"/>
      <c r="AE600" s="53"/>
      <c r="AG600" s="37"/>
      <c r="AH600" s="132"/>
      <c r="AI600" s="61"/>
      <c r="AJ600" s="134"/>
      <c r="AK600" s="61"/>
      <c r="AM600" s="67"/>
      <c r="AO600" s="61"/>
      <c r="AQ600" s="50"/>
      <c r="AR600" s="51"/>
      <c r="AS600" s="52"/>
      <c r="AU600" s="70"/>
      <c r="AV600" s="51"/>
      <c r="AY600" s="7"/>
      <c r="AZ600" s="7"/>
      <c r="BA600" s="7"/>
      <c r="BB600" s="53"/>
      <c r="BD600" s="37"/>
      <c r="BE600" s="132"/>
      <c r="BF600" s="61"/>
      <c r="BG600" s="134"/>
      <c r="BH600" s="61"/>
      <c r="BJ600" s="67"/>
      <c r="BL600" s="61"/>
      <c r="BN600" s="50"/>
      <c r="BO600" s="51"/>
      <c r="BP600" s="52"/>
      <c r="BR600" s="70"/>
      <c r="BS600" s="51"/>
      <c r="BV600" s="7"/>
      <c r="BW600" s="7"/>
      <c r="BX600" s="7"/>
      <c r="BY600" s="53"/>
      <c r="CA600" s="37"/>
      <c r="CB600" s="132"/>
      <c r="CC600" s="61"/>
      <c r="CD600" s="134"/>
      <c r="CE600" s="61"/>
      <c r="CG600" s="67"/>
      <c r="CI600" s="61"/>
      <c r="CK600" s="50"/>
      <c r="CL600" s="51"/>
      <c r="CM600" s="52"/>
      <c r="CO600" s="70"/>
      <c r="CP600" s="51"/>
      <c r="CS600" s="7"/>
      <c r="CT600" s="7"/>
      <c r="CU600" s="7"/>
      <c r="CV600" s="53"/>
      <c r="CX600" s="37"/>
      <c r="CY600" s="132"/>
      <c r="CZ600" s="61"/>
      <c r="DA600" s="134"/>
      <c r="DB600" s="61"/>
      <c r="DD600" s="67"/>
      <c r="DF600" s="61"/>
      <c r="DH600" s="50"/>
      <c r="DI600" s="51"/>
      <c r="DJ600" s="52"/>
      <c r="DL600" s="70"/>
      <c r="DM600" s="51"/>
      <c r="DP600" s="7"/>
      <c r="DQ600" s="7"/>
      <c r="DR600" s="7"/>
      <c r="DS600" s="53"/>
      <c r="DU600" s="37"/>
      <c r="DV600" s="132"/>
      <c r="DW600" s="61"/>
      <c r="DX600" s="134"/>
      <c r="DY600" s="61"/>
      <c r="EA600" s="67"/>
      <c r="EC600" s="61"/>
      <c r="EE600" s="50"/>
      <c r="EF600" s="51"/>
      <c r="EG600" s="52"/>
      <c r="EI600" s="70"/>
      <c r="EJ600" s="51"/>
      <c r="EM600" s="7"/>
      <c r="EN600" s="7"/>
      <c r="EO600" s="7"/>
      <c r="EP600" s="53"/>
      <c r="ER600" s="37"/>
      <c r="ES600" s="132"/>
      <c r="ET600" s="61"/>
      <c r="EU600" s="134"/>
      <c r="EV600" s="61"/>
      <c r="EX600" s="67"/>
      <c r="EZ600" s="61"/>
      <c r="FB600" s="50"/>
      <c r="FC600" s="51"/>
      <c r="FD600" s="52"/>
      <c r="FF600" s="70"/>
      <c r="FG600" s="51"/>
      <c r="FJ600" s="7"/>
      <c r="FK600" s="7"/>
      <c r="FL600" s="7"/>
      <c r="FM600" s="53"/>
      <c r="FO600" s="37"/>
      <c r="FP600" s="132"/>
      <c r="FQ600" s="134"/>
      <c r="FS600" s="67"/>
      <c r="FU600" s="61"/>
      <c r="FY600" s="7"/>
      <c r="FZ600" s="7"/>
      <c r="GA600" s="7"/>
      <c r="GB600" s="53"/>
      <c r="GD600" s="37"/>
      <c r="GF600" s="67"/>
      <c r="GH600" s="61"/>
      <c r="GJ600" s="50"/>
      <c r="GK600" s="51"/>
      <c r="GL600" s="52"/>
      <c r="GN600" s="70"/>
      <c r="GO600" s="51"/>
      <c r="GP600" s="125"/>
      <c r="GQ600" s="51"/>
      <c r="HE600" s="53"/>
    </row>
    <row r="601" spans="1:213" x14ac:dyDescent="0.25">
      <c r="A601" s="6">
        <v>90080581</v>
      </c>
      <c r="B601" s="6" t="s">
        <v>607</v>
      </c>
      <c r="C601" s="7"/>
      <c r="D601" s="7"/>
      <c r="E601" s="7"/>
      <c r="F601" s="53">
        <v>53103</v>
      </c>
      <c r="H601" s="37"/>
      <c r="I601" s="132"/>
      <c r="J601" s="61"/>
      <c r="K601" s="134"/>
      <c r="L601" s="134"/>
      <c r="M601" s="190"/>
      <c r="O601" s="67"/>
      <c r="Q601" s="61"/>
      <c r="S601" s="50"/>
      <c r="T601" s="51"/>
      <c r="U601" s="52">
        <v>0</v>
      </c>
      <c r="W601" s="50">
        <v>53103</v>
      </c>
      <c r="X601" s="52">
        <f t="shared" si="264"/>
        <v>4425.25</v>
      </c>
      <c r="Y601" s="51"/>
      <c r="AB601" s="7"/>
      <c r="AC601" s="7"/>
      <c r="AD601" s="7"/>
      <c r="AE601" s="53"/>
      <c r="AG601" s="37"/>
      <c r="AH601" s="132"/>
      <c r="AI601" s="61"/>
      <c r="AJ601" s="134"/>
      <c r="AK601" s="61"/>
      <c r="AM601" s="67"/>
      <c r="AO601" s="61"/>
      <c r="AQ601" s="50"/>
      <c r="AR601" s="51"/>
      <c r="AS601" s="52"/>
      <c r="AU601" s="70"/>
      <c r="AV601" s="51"/>
      <c r="AY601" s="7"/>
      <c r="AZ601" s="7"/>
      <c r="BA601" s="7"/>
      <c r="BB601" s="53"/>
      <c r="BD601" s="37"/>
      <c r="BE601" s="132"/>
      <c r="BF601" s="61"/>
      <c r="BG601" s="134"/>
      <c r="BH601" s="61"/>
      <c r="BJ601" s="67"/>
      <c r="BL601" s="61"/>
      <c r="BN601" s="50"/>
      <c r="BO601" s="51"/>
      <c r="BP601" s="52"/>
      <c r="BR601" s="70"/>
      <c r="BS601" s="51"/>
      <c r="BV601" s="7"/>
      <c r="BW601" s="7"/>
      <c r="BX601" s="7"/>
      <c r="BY601" s="53"/>
      <c r="CA601" s="37"/>
      <c r="CB601" s="132"/>
      <c r="CC601" s="61"/>
      <c r="CD601" s="134"/>
      <c r="CE601" s="61"/>
      <c r="CG601" s="67"/>
      <c r="CI601" s="61"/>
      <c r="CK601" s="50"/>
      <c r="CL601" s="51"/>
      <c r="CM601" s="52"/>
      <c r="CO601" s="70"/>
      <c r="CP601" s="51"/>
      <c r="CS601" s="7"/>
      <c r="CT601" s="7"/>
      <c r="CU601" s="7"/>
      <c r="CV601" s="53"/>
      <c r="CX601" s="37"/>
      <c r="CY601" s="132"/>
      <c r="CZ601" s="61"/>
      <c r="DA601" s="134"/>
      <c r="DB601" s="61"/>
      <c r="DD601" s="67"/>
      <c r="DF601" s="61"/>
      <c r="DH601" s="50"/>
      <c r="DI601" s="51"/>
      <c r="DJ601" s="52"/>
      <c r="DL601" s="70"/>
      <c r="DM601" s="51"/>
      <c r="DP601" s="7"/>
      <c r="DQ601" s="7"/>
      <c r="DR601" s="7"/>
      <c r="DS601" s="53"/>
      <c r="DU601" s="37"/>
      <c r="DV601" s="132"/>
      <c r="DW601" s="61"/>
      <c r="DX601" s="134"/>
      <c r="DY601" s="61"/>
      <c r="EA601" s="67"/>
      <c r="EC601" s="61"/>
      <c r="EE601" s="50"/>
      <c r="EF601" s="51"/>
      <c r="EG601" s="52"/>
      <c r="EI601" s="70"/>
      <c r="EJ601" s="51"/>
      <c r="EM601" s="7"/>
      <c r="EN601" s="7"/>
      <c r="EO601" s="7"/>
      <c r="EP601" s="53"/>
      <c r="ER601" s="37"/>
      <c r="ES601" s="132"/>
      <c r="ET601" s="61"/>
      <c r="EU601" s="134"/>
      <c r="EV601" s="61"/>
      <c r="EX601" s="67"/>
      <c r="EZ601" s="61"/>
      <c r="FB601" s="50"/>
      <c r="FC601" s="51"/>
      <c r="FD601" s="52"/>
      <c r="FF601" s="70"/>
      <c r="FG601" s="51"/>
      <c r="FJ601" s="7"/>
      <c r="FK601" s="7"/>
      <c r="FL601" s="7"/>
      <c r="FM601" s="53"/>
      <c r="FO601" s="37"/>
      <c r="FP601" s="132"/>
      <c r="FQ601" s="134"/>
      <c r="FS601" s="67"/>
      <c r="FU601" s="61"/>
      <c r="FY601" s="7"/>
      <c r="FZ601" s="7"/>
      <c r="GA601" s="7"/>
      <c r="GB601" s="53"/>
      <c r="GD601" s="37"/>
      <c r="GF601" s="67"/>
      <c r="GH601" s="61"/>
      <c r="GJ601" s="50"/>
      <c r="GK601" s="51"/>
      <c r="GL601" s="52"/>
      <c r="GN601" s="70"/>
      <c r="GO601" s="51"/>
      <c r="GP601" s="125"/>
      <c r="GQ601" s="51"/>
      <c r="HE601" s="53"/>
    </row>
    <row r="602" spans="1:213" x14ac:dyDescent="0.25">
      <c r="A602" s="6">
        <v>90089951</v>
      </c>
      <c r="B602" s="6" t="s">
        <v>608</v>
      </c>
      <c r="C602" s="7"/>
      <c r="D602" s="7"/>
      <c r="E602" s="7"/>
      <c r="F602" s="53">
        <v>291310</v>
      </c>
      <c r="H602" s="37"/>
      <c r="I602" s="132"/>
      <c r="J602" s="61"/>
      <c r="K602" s="134"/>
      <c r="L602" s="134"/>
      <c r="M602" s="190"/>
      <c r="O602" s="67"/>
      <c r="Q602" s="61"/>
      <c r="S602" s="50"/>
      <c r="T602" s="51"/>
      <c r="U602" s="52">
        <v>0</v>
      </c>
      <c r="W602" s="50">
        <v>291310</v>
      </c>
      <c r="X602" s="52">
        <f t="shared" si="264"/>
        <v>24275.833333333332</v>
      </c>
      <c r="Y602" s="51"/>
      <c r="AB602" s="7"/>
      <c r="AC602" s="7"/>
      <c r="AD602" s="7"/>
      <c r="AE602" s="53"/>
      <c r="AG602" s="37"/>
      <c r="AH602" s="132"/>
      <c r="AI602" s="61"/>
      <c r="AJ602" s="134"/>
      <c r="AK602" s="61"/>
      <c r="AM602" s="67"/>
      <c r="AO602" s="61"/>
      <c r="AQ602" s="50"/>
      <c r="AR602" s="51"/>
      <c r="AS602" s="52"/>
      <c r="AU602" s="70"/>
      <c r="AV602" s="51"/>
      <c r="AY602" s="7"/>
      <c r="AZ602" s="7"/>
      <c r="BA602" s="7"/>
      <c r="BB602" s="53"/>
      <c r="BD602" s="37"/>
      <c r="BE602" s="132"/>
      <c r="BF602" s="61"/>
      <c r="BG602" s="134"/>
      <c r="BH602" s="61"/>
      <c r="BJ602" s="67"/>
      <c r="BL602" s="61"/>
      <c r="BN602" s="50"/>
      <c r="BO602" s="51"/>
      <c r="BP602" s="52"/>
      <c r="BR602" s="70"/>
      <c r="BS602" s="51"/>
      <c r="BV602" s="7"/>
      <c r="BW602" s="7"/>
      <c r="BX602" s="7"/>
      <c r="BY602" s="53"/>
      <c r="CA602" s="37"/>
      <c r="CB602" s="132"/>
      <c r="CC602" s="61"/>
      <c r="CD602" s="134"/>
      <c r="CE602" s="61"/>
      <c r="CG602" s="67"/>
      <c r="CI602" s="61"/>
      <c r="CK602" s="50"/>
      <c r="CL602" s="51"/>
      <c r="CM602" s="52"/>
      <c r="CO602" s="70"/>
      <c r="CP602" s="51"/>
      <c r="CS602" s="7"/>
      <c r="CT602" s="7"/>
      <c r="CU602" s="7"/>
      <c r="CV602" s="53"/>
      <c r="CX602" s="37"/>
      <c r="CY602" s="132"/>
      <c r="CZ602" s="61"/>
      <c r="DA602" s="134"/>
      <c r="DB602" s="61"/>
      <c r="DD602" s="67"/>
      <c r="DF602" s="61"/>
      <c r="DH602" s="50"/>
      <c r="DI602" s="51"/>
      <c r="DJ602" s="52"/>
      <c r="DL602" s="70"/>
      <c r="DM602" s="51"/>
      <c r="DP602" s="7"/>
      <c r="DQ602" s="7"/>
      <c r="DR602" s="7"/>
      <c r="DS602" s="53"/>
      <c r="DU602" s="37"/>
      <c r="DV602" s="132"/>
      <c r="DW602" s="61"/>
      <c r="DX602" s="134"/>
      <c r="DY602" s="61"/>
      <c r="EA602" s="67"/>
      <c r="EC602" s="61"/>
      <c r="EE602" s="50"/>
      <c r="EF602" s="51"/>
      <c r="EG602" s="52"/>
      <c r="EI602" s="70"/>
      <c r="EJ602" s="51"/>
      <c r="EM602" s="7"/>
      <c r="EN602" s="7"/>
      <c r="EO602" s="7"/>
      <c r="EP602" s="53"/>
      <c r="ER602" s="37"/>
      <c r="ES602" s="132"/>
      <c r="ET602" s="61"/>
      <c r="EU602" s="134"/>
      <c r="EV602" s="61"/>
      <c r="EX602" s="67"/>
      <c r="EZ602" s="61"/>
      <c r="FB602" s="50"/>
      <c r="FC602" s="51"/>
      <c r="FD602" s="52"/>
      <c r="FF602" s="70"/>
      <c r="FG602" s="51"/>
      <c r="FJ602" s="7"/>
      <c r="FK602" s="7"/>
      <c r="FL602" s="7"/>
      <c r="FM602" s="53"/>
      <c r="FO602" s="37"/>
      <c r="FP602" s="132"/>
      <c r="FQ602" s="134"/>
      <c r="FS602" s="67"/>
      <c r="FU602" s="61"/>
      <c r="FY602" s="7"/>
      <c r="FZ602" s="7"/>
      <c r="GA602" s="7"/>
      <c r="GB602" s="53"/>
      <c r="GD602" s="37"/>
      <c r="GF602" s="67"/>
      <c r="GH602" s="61"/>
      <c r="GJ602" s="50"/>
      <c r="GK602" s="51"/>
      <c r="GL602" s="52"/>
      <c r="GN602" s="70"/>
      <c r="GO602" s="51"/>
      <c r="GP602" s="125"/>
      <c r="GQ602" s="51"/>
      <c r="HE602" s="53"/>
    </row>
    <row r="603" spans="1:213" x14ac:dyDescent="0.25">
      <c r="A603" s="6">
        <v>90054396</v>
      </c>
      <c r="B603" s="6" t="s">
        <v>797</v>
      </c>
      <c r="C603" s="7"/>
      <c r="D603" s="7"/>
      <c r="E603" s="7"/>
      <c r="F603" s="53">
        <v>711956</v>
      </c>
      <c r="H603" s="37"/>
      <c r="I603" s="132"/>
      <c r="J603" s="61"/>
      <c r="K603" s="134"/>
      <c r="L603" s="134"/>
      <c r="M603" s="190"/>
      <c r="O603" s="67"/>
      <c r="Q603" s="61"/>
      <c r="S603" s="50"/>
      <c r="T603" s="51"/>
      <c r="U603" s="52">
        <v>223615.04899999997</v>
      </c>
      <c r="W603" s="50">
        <v>935571.049</v>
      </c>
      <c r="X603" s="52">
        <f t="shared" si="264"/>
        <v>77964.254083333333</v>
      </c>
      <c r="Y603" s="51"/>
      <c r="AB603" s="7"/>
      <c r="AC603" s="7"/>
      <c r="AD603" s="7"/>
      <c r="AE603" s="53"/>
      <c r="AG603" s="37"/>
      <c r="AH603" s="132"/>
      <c r="AI603" s="61"/>
      <c r="AJ603" s="134"/>
      <c r="AK603" s="61"/>
      <c r="AM603" s="67"/>
      <c r="AO603" s="61"/>
      <c r="AQ603" s="50"/>
      <c r="AR603" s="51"/>
      <c r="AS603" s="52"/>
      <c r="AU603" s="70"/>
      <c r="AV603" s="51"/>
      <c r="AY603" s="7"/>
      <c r="AZ603" s="7"/>
      <c r="BA603" s="7"/>
      <c r="BB603" s="53"/>
      <c r="BD603" s="37"/>
      <c r="BE603" s="132"/>
      <c r="BF603" s="61"/>
      <c r="BG603" s="134"/>
      <c r="BH603" s="61"/>
      <c r="BJ603" s="67"/>
      <c r="BL603" s="61"/>
      <c r="BN603" s="50"/>
      <c r="BO603" s="51"/>
      <c r="BP603" s="52"/>
      <c r="BR603" s="70"/>
      <c r="BS603" s="51"/>
      <c r="BV603" s="7"/>
      <c r="BW603" s="7"/>
      <c r="BX603" s="7"/>
      <c r="BY603" s="53"/>
      <c r="CA603" s="37"/>
      <c r="CB603" s="132"/>
      <c r="CC603" s="61"/>
      <c r="CD603" s="134"/>
      <c r="CE603" s="61"/>
      <c r="CG603" s="67"/>
      <c r="CI603" s="61"/>
      <c r="CK603" s="50"/>
      <c r="CL603" s="51"/>
      <c r="CM603" s="52"/>
      <c r="CO603" s="70"/>
      <c r="CP603" s="51"/>
      <c r="CS603" s="7"/>
      <c r="CT603" s="7"/>
      <c r="CU603" s="7"/>
      <c r="CV603" s="53"/>
      <c r="CX603" s="37"/>
      <c r="CY603" s="132"/>
      <c r="CZ603" s="61"/>
      <c r="DA603" s="134"/>
      <c r="DB603" s="61"/>
      <c r="DD603" s="67"/>
      <c r="DF603" s="61"/>
      <c r="DH603" s="50"/>
      <c r="DI603" s="51"/>
      <c r="DJ603" s="52"/>
      <c r="DL603" s="70"/>
      <c r="DM603" s="51"/>
      <c r="DP603" s="7"/>
      <c r="DQ603" s="7"/>
      <c r="DR603" s="7"/>
      <c r="DS603" s="53"/>
      <c r="DU603" s="37"/>
      <c r="DV603" s="132"/>
      <c r="DW603" s="61"/>
      <c r="DX603" s="134"/>
      <c r="DY603" s="61"/>
      <c r="EA603" s="67"/>
      <c r="EC603" s="61"/>
      <c r="EE603" s="50"/>
      <c r="EF603" s="51"/>
      <c r="EG603" s="52"/>
      <c r="EI603" s="70"/>
      <c r="EJ603" s="51"/>
      <c r="EM603" s="7"/>
      <c r="EN603" s="7"/>
      <c r="EO603" s="7"/>
      <c r="EP603" s="53"/>
      <c r="ER603" s="37"/>
      <c r="ES603" s="132"/>
      <c r="ET603" s="61"/>
      <c r="EU603" s="134"/>
      <c r="EV603" s="61"/>
      <c r="EX603" s="67"/>
      <c r="EZ603" s="61"/>
      <c r="FB603" s="50"/>
      <c r="FC603" s="51"/>
      <c r="FD603" s="52"/>
      <c r="FF603" s="70"/>
      <c r="FG603" s="51"/>
      <c r="FJ603" s="7"/>
      <c r="FK603" s="7"/>
      <c r="FL603" s="7"/>
      <c r="FM603" s="53"/>
      <c r="FO603" s="37"/>
      <c r="FP603" s="132"/>
      <c r="FQ603" s="134"/>
      <c r="FS603" s="67"/>
      <c r="FU603" s="61"/>
      <c r="FY603" s="7"/>
      <c r="FZ603" s="7"/>
      <c r="GA603" s="7"/>
      <c r="GB603" s="53"/>
      <c r="GD603" s="37"/>
      <c r="GF603" s="67"/>
      <c r="GH603" s="61"/>
      <c r="GJ603" s="50"/>
      <c r="GK603" s="51"/>
      <c r="GL603" s="52"/>
      <c r="GN603" s="70"/>
      <c r="GO603" s="51"/>
      <c r="GP603" s="125"/>
      <c r="GQ603" s="51"/>
      <c r="HE603" s="53"/>
    </row>
    <row r="604" spans="1:213" x14ac:dyDescent="0.25">
      <c r="A604" s="6">
        <v>90082101</v>
      </c>
      <c r="B604" s="6" t="s">
        <v>613</v>
      </c>
      <c r="C604" s="7"/>
      <c r="D604" s="7"/>
      <c r="E604" s="7"/>
      <c r="F604" s="53">
        <v>1077304</v>
      </c>
      <c r="H604" s="37"/>
      <c r="I604" s="132"/>
      <c r="J604" s="61"/>
      <c r="K604" s="134"/>
      <c r="L604" s="134"/>
      <c r="M604" s="190"/>
      <c r="O604" s="67"/>
      <c r="Q604" s="61"/>
      <c r="S604" s="50"/>
      <c r="T604" s="51"/>
      <c r="U604" s="52">
        <v>0</v>
      </c>
      <c r="W604" s="50">
        <v>1077304</v>
      </c>
      <c r="X604" s="52">
        <f t="shared" si="264"/>
        <v>89775.333333333328</v>
      </c>
      <c r="Y604" s="51"/>
      <c r="AB604" s="7"/>
      <c r="AC604" s="7"/>
      <c r="AD604" s="7"/>
      <c r="AE604" s="53"/>
      <c r="AG604" s="37"/>
      <c r="AH604" s="132"/>
      <c r="AI604" s="61"/>
      <c r="AJ604" s="134"/>
      <c r="AK604" s="61"/>
      <c r="AM604" s="67"/>
      <c r="AO604" s="61"/>
      <c r="AQ604" s="50"/>
      <c r="AR604" s="51"/>
      <c r="AS604" s="52"/>
      <c r="AU604" s="70"/>
      <c r="AV604" s="51"/>
      <c r="AY604" s="7"/>
      <c r="AZ604" s="7"/>
      <c r="BA604" s="7"/>
      <c r="BB604" s="53"/>
      <c r="BD604" s="37"/>
      <c r="BE604" s="132"/>
      <c r="BF604" s="61"/>
      <c r="BG604" s="134"/>
      <c r="BH604" s="61"/>
      <c r="BJ604" s="67"/>
      <c r="BL604" s="61"/>
      <c r="BN604" s="50"/>
      <c r="BO604" s="51"/>
      <c r="BP604" s="52"/>
      <c r="BR604" s="70"/>
      <c r="BS604" s="51"/>
      <c r="BV604" s="7"/>
      <c r="BW604" s="7"/>
      <c r="BX604" s="7"/>
      <c r="BY604" s="53"/>
      <c r="CA604" s="37"/>
      <c r="CB604" s="132"/>
      <c r="CC604" s="61"/>
      <c r="CD604" s="134"/>
      <c r="CE604" s="61"/>
      <c r="CG604" s="67"/>
      <c r="CI604" s="61"/>
      <c r="CK604" s="50"/>
      <c r="CL604" s="51"/>
      <c r="CM604" s="52"/>
      <c r="CO604" s="70"/>
      <c r="CP604" s="51"/>
      <c r="CS604" s="7"/>
      <c r="CT604" s="7"/>
      <c r="CU604" s="7"/>
      <c r="CV604" s="53"/>
      <c r="CX604" s="37"/>
      <c r="CY604" s="132"/>
      <c r="CZ604" s="61"/>
      <c r="DA604" s="134"/>
      <c r="DB604" s="61"/>
      <c r="DD604" s="67"/>
      <c r="DF604" s="61"/>
      <c r="DH604" s="50"/>
      <c r="DI604" s="51"/>
      <c r="DJ604" s="52"/>
      <c r="DL604" s="70"/>
      <c r="DM604" s="51"/>
      <c r="DP604" s="7"/>
      <c r="DQ604" s="7"/>
      <c r="DR604" s="7"/>
      <c r="DS604" s="53"/>
      <c r="DU604" s="37"/>
      <c r="DV604" s="132"/>
      <c r="DW604" s="61"/>
      <c r="DX604" s="134"/>
      <c r="DY604" s="61"/>
      <c r="EA604" s="67"/>
      <c r="EC604" s="61"/>
      <c r="EE604" s="50"/>
      <c r="EF604" s="51"/>
      <c r="EG604" s="52"/>
      <c r="EI604" s="70"/>
      <c r="EJ604" s="51"/>
      <c r="EM604" s="7"/>
      <c r="EN604" s="7"/>
      <c r="EO604" s="7"/>
      <c r="EP604" s="53"/>
      <c r="ER604" s="37"/>
      <c r="ES604" s="132"/>
      <c r="ET604" s="61"/>
      <c r="EU604" s="134"/>
      <c r="EV604" s="61"/>
      <c r="EX604" s="67"/>
      <c r="EZ604" s="61"/>
      <c r="FB604" s="50"/>
      <c r="FC604" s="51"/>
      <c r="FD604" s="52"/>
      <c r="FF604" s="70"/>
      <c r="FG604" s="51"/>
      <c r="FJ604" s="7"/>
      <c r="FK604" s="7"/>
      <c r="FL604" s="7"/>
      <c r="FM604" s="53"/>
      <c r="FO604" s="37"/>
      <c r="FP604" s="132"/>
      <c r="FQ604" s="134"/>
      <c r="FS604" s="67"/>
      <c r="FU604" s="61"/>
      <c r="FY604" s="7"/>
      <c r="FZ604" s="7"/>
      <c r="GA604" s="7"/>
      <c r="GB604" s="53"/>
      <c r="GD604" s="37"/>
      <c r="GF604" s="67"/>
      <c r="GH604" s="61"/>
      <c r="GJ604" s="50"/>
      <c r="GK604" s="51"/>
      <c r="GL604" s="52"/>
      <c r="GN604" s="70"/>
      <c r="GO604" s="51"/>
      <c r="GP604" s="125"/>
      <c r="GQ604" s="51"/>
      <c r="HE604" s="53"/>
    </row>
    <row r="605" spans="1:213" x14ac:dyDescent="0.25">
      <c r="A605" s="6">
        <v>90019701</v>
      </c>
      <c r="B605" s="6" t="s">
        <v>614</v>
      </c>
      <c r="C605" s="7"/>
      <c r="D605" s="7"/>
      <c r="E605" s="7"/>
      <c r="F605" s="53">
        <v>1390659</v>
      </c>
      <c r="H605" s="37"/>
      <c r="I605" s="132"/>
      <c r="J605" s="61"/>
      <c r="K605" s="134"/>
      <c r="L605" s="134"/>
      <c r="M605" s="190"/>
      <c r="O605" s="67"/>
      <c r="Q605" s="61"/>
      <c r="S605" s="50"/>
      <c r="T605" s="51"/>
      <c r="U605" s="52">
        <v>0</v>
      </c>
      <c r="W605" s="50">
        <v>1390659</v>
      </c>
      <c r="X605" s="52">
        <f t="shared" si="264"/>
        <v>115888.25</v>
      </c>
      <c r="Y605" s="51"/>
      <c r="AB605" s="7"/>
      <c r="AC605" s="7"/>
      <c r="AD605" s="7"/>
      <c r="AE605" s="53"/>
      <c r="AG605" s="37"/>
      <c r="AH605" s="132"/>
      <c r="AI605" s="61"/>
      <c r="AJ605" s="134"/>
      <c r="AK605" s="61"/>
      <c r="AM605" s="67"/>
      <c r="AO605" s="61"/>
      <c r="AQ605" s="50"/>
      <c r="AR605" s="51"/>
      <c r="AS605" s="52"/>
      <c r="AU605" s="70"/>
      <c r="AV605" s="51"/>
      <c r="AY605" s="7"/>
      <c r="AZ605" s="7"/>
      <c r="BA605" s="7"/>
      <c r="BB605" s="53"/>
      <c r="BD605" s="37"/>
      <c r="BE605" s="132"/>
      <c r="BF605" s="61"/>
      <c r="BG605" s="134"/>
      <c r="BH605" s="61"/>
      <c r="BJ605" s="67"/>
      <c r="BL605" s="61"/>
      <c r="BN605" s="50"/>
      <c r="BO605" s="51"/>
      <c r="BP605" s="52"/>
      <c r="BR605" s="70"/>
      <c r="BS605" s="51"/>
      <c r="BV605" s="7"/>
      <c r="BW605" s="7"/>
      <c r="BX605" s="7"/>
      <c r="BY605" s="53"/>
      <c r="CA605" s="37"/>
      <c r="CB605" s="132"/>
      <c r="CC605" s="61"/>
      <c r="CD605" s="134"/>
      <c r="CE605" s="61"/>
      <c r="CG605" s="67"/>
      <c r="CI605" s="61"/>
      <c r="CK605" s="50"/>
      <c r="CL605" s="51"/>
      <c r="CM605" s="52"/>
      <c r="CO605" s="70"/>
      <c r="CP605" s="51"/>
      <c r="CS605" s="7"/>
      <c r="CT605" s="7"/>
      <c r="CU605" s="7"/>
      <c r="CV605" s="53"/>
      <c r="CX605" s="37"/>
      <c r="CY605" s="132"/>
      <c r="CZ605" s="61"/>
      <c r="DA605" s="134"/>
      <c r="DB605" s="61"/>
      <c r="DD605" s="67"/>
      <c r="DF605" s="61"/>
      <c r="DH605" s="50"/>
      <c r="DI605" s="51"/>
      <c r="DJ605" s="52"/>
      <c r="DL605" s="70"/>
      <c r="DM605" s="51"/>
      <c r="DP605" s="7"/>
      <c r="DQ605" s="7"/>
      <c r="DR605" s="7"/>
      <c r="DS605" s="53"/>
      <c r="DU605" s="37"/>
      <c r="DV605" s="132"/>
      <c r="DW605" s="61"/>
      <c r="DX605" s="134"/>
      <c r="DY605" s="61"/>
      <c r="EA605" s="67"/>
      <c r="EC605" s="61"/>
      <c r="EE605" s="50"/>
      <c r="EF605" s="51"/>
      <c r="EG605" s="52"/>
      <c r="EI605" s="70"/>
      <c r="EJ605" s="51"/>
      <c r="EM605" s="7"/>
      <c r="EN605" s="7"/>
      <c r="EO605" s="7"/>
      <c r="EP605" s="53"/>
      <c r="ER605" s="37"/>
      <c r="ES605" s="132"/>
      <c r="ET605" s="61"/>
      <c r="EU605" s="134"/>
      <c r="EV605" s="61"/>
      <c r="EX605" s="67"/>
      <c r="EZ605" s="61"/>
      <c r="FB605" s="50"/>
      <c r="FC605" s="51"/>
      <c r="FD605" s="52"/>
      <c r="FF605" s="70"/>
      <c r="FG605" s="51"/>
      <c r="FJ605" s="7"/>
      <c r="FK605" s="7"/>
      <c r="FL605" s="7"/>
      <c r="FM605" s="53"/>
      <c r="FO605" s="37"/>
      <c r="FP605" s="132"/>
      <c r="FQ605" s="134"/>
      <c r="FS605" s="67"/>
      <c r="FU605" s="61"/>
      <c r="FY605" s="7"/>
      <c r="FZ605" s="7"/>
      <c r="GA605" s="7"/>
      <c r="GB605" s="53"/>
      <c r="GD605" s="37"/>
      <c r="GF605" s="67"/>
      <c r="GH605" s="61"/>
      <c r="GJ605" s="50"/>
      <c r="GK605" s="51"/>
      <c r="GL605" s="52"/>
      <c r="GN605" s="70"/>
      <c r="GO605" s="51"/>
      <c r="GP605" s="125"/>
      <c r="GQ605" s="51"/>
      <c r="HE605" s="53"/>
    </row>
    <row r="606" spans="1:213" x14ac:dyDescent="0.25">
      <c r="A606" s="6">
        <v>90010581</v>
      </c>
      <c r="B606" s="6" t="s">
        <v>610</v>
      </c>
      <c r="C606" s="7"/>
      <c r="D606" s="7"/>
      <c r="E606" s="7"/>
      <c r="F606" s="53">
        <v>212422</v>
      </c>
      <c r="H606" s="37"/>
      <c r="I606" s="132"/>
      <c r="J606" s="61"/>
      <c r="K606" s="134"/>
      <c r="L606" s="134"/>
      <c r="M606" s="190"/>
      <c r="O606" s="67"/>
      <c r="Q606" s="61"/>
      <c r="S606" s="50"/>
      <c r="T606" s="51"/>
      <c r="U606" s="52">
        <v>0</v>
      </c>
      <c r="W606" s="50">
        <v>212422</v>
      </c>
      <c r="X606" s="52">
        <f t="shared" si="264"/>
        <v>17701.833333333332</v>
      </c>
      <c r="Y606" s="51"/>
      <c r="AB606" s="7"/>
      <c r="AC606" s="7"/>
      <c r="AD606" s="7"/>
      <c r="AE606" s="53"/>
      <c r="AG606" s="37"/>
      <c r="AH606" s="132"/>
      <c r="AI606" s="61"/>
      <c r="AJ606" s="134"/>
      <c r="AK606" s="61"/>
      <c r="AM606" s="67"/>
      <c r="AO606" s="61"/>
      <c r="AQ606" s="50"/>
      <c r="AR606" s="51"/>
      <c r="AS606" s="52"/>
      <c r="AU606" s="70"/>
      <c r="AV606" s="51"/>
      <c r="AY606" s="7"/>
      <c r="AZ606" s="7"/>
      <c r="BA606" s="7"/>
      <c r="BB606" s="53"/>
      <c r="BD606" s="37"/>
      <c r="BE606" s="132"/>
      <c r="BF606" s="61"/>
      <c r="BG606" s="134"/>
      <c r="BH606" s="61"/>
      <c r="BJ606" s="67"/>
      <c r="BL606" s="61"/>
      <c r="BN606" s="50"/>
      <c r="BO606" s="51"/>
      <c r="BP606" s="52"/>
      <c r="BR606" s="70"/>
      <c r="BS606" s="51"/>
      <c r="BV606" s="7"/>
      <c r="BW606" s="7"/>
      <c r="BX606" s="7"/>
      <c r="BY606" s="53"/>
      <c r="CA606" s="37"/>
      <c r="CB606" s="132"/>
      <c r="CC606" s="61"/>
      <c r="CD606" s="134"/>
      <c r="CE606" s="61"/>
      <c r="CG606" s="67"/>
      <c r="CI606" s="61"/>
      <c r="CK606" s="50"/>
      <c r="CL606" s="51"/>
      <c r="CM606" s="52"/>
      <c r="CO606" s="70"/>
      <c r="CP606" s="51"/>
      <c r="CS606" s="7"/>
      <c r="CT606" s="7"/>
      <c r="CU606" s="7"/>
      <c r="CV606" s="53"/>
      <c r="CX606" s="37"/>
      <c r="CY606" s="132"/>
      <c r="CZ606" s="61"/>
      <c r="DA606" s="134"/>
      <c r="DB606" s="61"/>
      <c r="DD606" s="67"/>
      <c r="DF606" s="61"/>
      <c r="DH606" s="50"/>
      <c r="DI606" s="51"/>
      <c r="DJ606" s="52"/>
      <c r="DL606" s="70"/>
      <c r="DM606" s="51"/>
      <c r="DP606" s="7"/>
      <c r="DQ606" s="7"/>
      <c r="DR606" s="7"/>
      <c r="DS606" s="53"/>
      <c r="DU606" s="37"/>
      <c r="DV606" s="132"/>
      <c r="DW606" s="61"/>
      <c r="DX606" s="134"/>
      <c r="DY606" s="61"/>
      <c r="EA606" s="67"/>
      <c r="EC606" s="61"/>
      <c r="EE606" s="50"/>
      <c r="EF606" s="51"/>
      <c r="EG606" s="52"/>
      <c r="EI606" s="70"/>
      <c r="EJ606" s="51"/>
      <c r="EM606" s="7"/>
      <c r="EN606" s="7"/>
      <c r="EO606" s="7"/>
      <c r="EP606" s="53"/>
      <c r="ER606" s="37"/>
      <c r="ES606" s="132"/>
      <c r="ET606" s="61"/>
      <c r="EU606" s="134"/>
      <c r="EV606" s="61"/>
      <c r="EX606" s="67"/>
      <c r="EZ606" s="61"/>
      <c r="FB606" s="50"/>
      <c r="FC606" s="51"/>
      <c r="FD606" s="52"/>
      <c r="FF606" s="70"/>
      <c r="FG606" s="51"/>
      <c r="FJ606" s="7"/>
      <c r="FK606" s="7"/>
      <c r="FL606" s="7"/>
      <c r="FM606" s="53"/>
      <c r="FO606" s="37"/>
      <c r="FP606" s="132"/>
      <c r="FQ606" s="134"/>
      <c r="FS606" s="67"/>
      <c r="FU606" s="61"/>
      <c r="FY606" s="7"/>
      <c r="FZ606" s="7"/>
      <c r="GA606" s="7"/>
      <c r="GB606" s="53"/>
      <c r="GD606" s="37"/>
      <c r="GF606" s="67"/>
      <c r="GH606" s="61"/>
      <c r="GJ606" s="50"/>
      <c r="GK606" s="51"/>
      <c r="GL606" s="52"/>
      <c r="GN606" s="70"/>
      <c r="GO606" s="51"/>
      <c r="GP606" s="125"/>
      <c r="GQ606" s="51"/>
      <c r="HE606" s="53"/>
    </row>
    <row r="607" spans="1:213" x14ac:dyDescent="0.25">
      <c r="A607" s="6">
        <v>90029901</v>
      </c>
      <c r="B607" s="6" t="s">
        <v>609</v>
      </c>
      <c r="C607" s="7"/>
      <c r="D607" s="7"/>
      <c r="E607" s="7"/>
      <c r="F607" s="53">
        <v>142761</v>
      </c>
      <c r="H607" s="37"/>
      <c r="I607" s="132"/>
      <c r="J607" s="61"/>
      <c r="K607" s="134"/>
      <c r="L607" s="134"/>
      <c r="M607" s="190"/>
      <c r="O607" s="67"/>
      <c r="Q607" s="61"/>
      <c r="S607" s="50"/>
      <c r="T607" s="51"/>
      <c r="U607" s="52">
        <v>0</v>
      </c>
      <c r="W607" s="50">
        <v>142761</v>
      </c>
      <c r="X607" s="52">
        <f t="shared" si="264"/>
        <v>11896.75</v>
      </c>
      <c r="Y607" s="51"/>
      <c r="AB607" s="7"/>
      <c r="AC607" s="7"/>
      <c r="AD607" s="7"/>
      <c r="AE607" s="53"/>
      <c r="AG607" s="37"/>
      <c r="AH607" s="132"/>
      <c r="AI607" s="61"/>
      <c r="AJ607" s="134"/>
      <c r="AK607" s="61"/>
      <c r="AM607" s="67"/>
      <c r="AO607" s="61"/>
      <c r="AQ607" s="50"/>
      <c r="AR607" s="51"/>
      <c r="AS607" s="52"/>
      <c r="AU607" s="70"/>
      <c r="AV607" s="51"/>
      <c r="AY607" s="7"/>
      <c r="AZ607" s="7"/>
      <c r="BA607" s="7"/>
      <c r="BB607" s="53"/>
      <c r="BD607" s="37"/>
      <c r="BE607" s="132"/>
      <c r="BF607" s="61"/>
      <c r="BG607" s="134"/>
      <c r="BH607" s="61"/>
      <c r="BJ607" s="67"/>
      <c r="BL607" s="61"/>
      <c r="BN607" s="50"/>
      <c r="BO607" s="51"/>
      <c r="BP607" s="52"/>
      <c r="BR607" s="70"/>
      <c r="BS607" s="51"/>
      <c r="BV607" s="7"/>
      <c r="BW607" s="7"/>
      <c r="BX607" s="7"/>
      <c r="BY607" s="53"/>
      <c r="CA607" s="37"/>
      <c r="CB607" s="132"/>
      <c r="CC607" s="61"/>
      <c r="CD607" s="134"/>
      <c r="CE607" s="61"/>
      <c r="CG607" s="67"/>
      <c r="CI607" s="61"/>
      <c r="CK607" s="50"/>
      <c r="CL607" s="51"/>
      <c r="CM607" s="52"/>
      <c r="CO607" s="70"/>
      <c r="CP607" s="51"/>
      <c r="CS607" s="7"/>
      <c r="CT607" s="7"/>
      <c r="CU607" s="7"/>
      <c r="CV607" s="53"/>
      <c r="CX607" s="37"/>
      <c r="CY607" s="132"/>
      <c r="CZ607" s="61"/>
      <c r="DA607" s="134"/>
      <c r="DB607" s="61"/>
      <c r="DD607" s="67"/>
      <c r="DF607" s="61"/>
      <c r="DH607" s="50"/>
      <c r="DI607" s="51"/>
      <c r="DJ607" s="52"/>
      <c r="DL607" s="70"/>
      <c r="DM607" s="51"/>
      <c r="DP607" s="7"/>
      <c r="DQ607" s="7"/>
      <c r="DR607" s="7"/>
      <c r="DS607" s="53"/>
      <c r="DU607" s="37"/>
      <c r="DV607" s="132"/>
      <c r="DW607" s="61"/>
      <c r="DX607" s="134"/>
      <c r="DY607" s="61"/>
      <c r="EA607" s="67"/>
      <c r="EC607" s="61"/>
      <c r="EE607" s="50"/>
      <c r="EF607" s="51"/>
      <c r="EG607" s="52"/>
      <c r="EI607" s="70"/>
      <c r="EJ607" s="51"/>
      <c r="EM607" s="7"/>
      <c r="EN607" s="7"/>
      <c r="EO607" s="7"/>
      <c r="EP607" s="53"/>
      <c r="ER607" s="37"/>
      <c r="ES607" s="132"/>
      <c r="ET607" s="61"/>
      <c r="EU607" s="134"/>
      <c r="EV607" s="61"/>
      <c r="EX607" s="67"/>
      <c r="EZ607" s="61"/>
      <c r="FB607" s="50"/>
      <c r="FC607" s="51"/>
      <c r="FD607" s="52"/>
      <c r="FF607" s="70"/>
      <c r="FG607" s="51"/>
      <c r="FJ607" s="7"/>
      <c r="FK607" s="7"/>
      <c r="FL607" s="7"/>
      <c r="FM607" s="53"/>
      <c r="FO607" s="37"/>
      <c r="FP607" s="132"/>
      <c r="FQ607" s="134"/>
      <c r="FS607" s="67"/>
      <c r="FU607" s="61"/>
      <c r="FY607" s="7"/>
      <c r="FZ607" s="7"/>
      <c r="GA607" s="7"/>
      <c r="GB607" s="53"/>
      <c r="GD607" s="37"/>
      <c r="GF607" s="67"/>
      <c r="GH607" s="61"/>
      <c r="GJ607" s="50"/>
      <c r="GK607" s="51"/>
      <c r="GL607" s="52"/>
      <c r="GN607" s="70"/>
      <c r="GO607" s="51"/>
      <c r="GP607" s="125"/>
      <c r="GQ607" s="51"/>
      <c r="HE607" s="53"/>
    </row>
    <row r="608" spans="1:213" x14ac:dyDescent="0.25">
      <c r="A608" s="6">
        <v>90006471</v>
      </c>
      <c r="B608" s="6" t="s">
        <v>611</v>
      </c>
      <c r="C608" s="7"/>
      <c r="D608" s="7"/>
      <c r="E608" s="7"/>
      <c r="F608" s="53">
        <v>2865295</v>
      </c>
      <c r="H608" s="37"/>
      <c r="I608" s="132"/>
      <c r="J608" s="61"/>
      <c r="K608" s="134"/>
      <c r="L608" s="134"/>
      <c r="M608" s="190"/>
      <c r="O608" s="67"/>
      <c r="Q608" s="61"/>
      <c r="S608" s="50"/>
      <c r="T608" s="51"/>
      <c r="U608" s="52">
        <v>4672940.9244055441</v>
      </c>
      <c r="W608" s="50">
        <v>7538235.9244055441</v>
      </c>
      <c r="X608" s="52">
        <f t="shared" si="264"/>
        <v>628186.3270337953</v>
      </c>
      <c r="Y608" s="51"/>
      <c r="AB608" s="7"/>
      <c r="AC608" s="7"/>
      <c r="AD608" s="7"/>
      <c r="AE608" s="53"/>
      <c r="AG608" s="37"/>
      <c r="AH608" s="132"/>
      <c r="AI608" s="61"/>
      <c r="AJ608" s="134"/>
      <c r="AK608" s="61"/>
      <c r="AM608" s="67"/>
      <c r="AO608" s="61"/>
      <c r="AQ608" s="50"/>
      <c r="AR608" s="51"/>
      <c r="AS608" s="52"/>
      <c r="AU608" s="70"/>
      <c r="AV608" s="51"/>
      <c r="AY608" s="7"/>
      <c r="AZ608" s="7"/>
      <c r="BA608" s="7"/>
      <c r="BB608" s="53"/>
      <c r="BD608" s="37"/>
      <c r="BE608" s="132"/>
      <c r="BF608" s="61"/>
      <c r="BG608" s="134"/>
      <c r="BH608" s="61"/>
      <c r="BJ608" s="67"/>
      <c r="BL608" s="61"/>
      <c r="BN608" s="50"/>
      <c r="BO608" s="51"/>
      <c r="BP608" s="52"/>
      <c r="BR608" s="70"/>
      <c r="BS608" s="51"/>
      <c r="BV608" s="7"/>
      <c r="BW608" s="7"/>
      <c r="BX608" s="7"/>
      <c r="BY608" s="53"/>
      <c r="CA608" s="37"/>
      <c r="CB608" s="132"/>
      <c r="CC608" s="61"/>
      <c r="CD608" s="134"/>
      <c r="CE608" s="61"/>
      <c r="CG608" s="67"/>
      <c r="CI608" s="61"/>
      <c r="CK608" s="50"/>
      <c r="CL608" s="51"/>
      <c r="CM608" s="52"/>
      <c r="CO608" s="70"/>
      <c r="CP608" s="51"/>
      <c r="CS608" s="7"/>
      <c r="CT608" s="7"/>
      <c r="CU608" s="7"/>
      <c r="CV608" s="53"/>
      <c r="CX608" s="37"/>
      <c r="CY608" s="132"/>
      <c r="CZ608" s="61"/>
      <c r="DA608" s="134"/>
      <c r="DB608" s="61"/>
      <c r="DD608" s="67"/>
      <c r="DF608" s="61"/>
      <c r="DH608" s="50"/>
      <c r="DI608" s="51"/>
      <c r="DJ608" s="52"/>
      <c r="DL608" s="70"/>
      <c r="DM608" s="51"/>
      <c r="DP608" s="7"/>
      <c r="DQ608" s="7"/>
      <c r="DR608" s="7"/>
      <c r="DS608" s="53"/>
      <c r="DU608" s="37"/>
      <c r="DV608" s="132"/>
      <c r="DW608" s="61"/>
      <c r="DX608" s="134"/>
      <c r="DY608" s="61"/>
      <c r="EA608" s="67"/>
      <c r="EC608" s="61"/>
      <c r="EE608" s="50"/>
      <c r="EF608" s="51"/>
      <c r="EG608" s="52"/>
      <c r="EI608" s="70"/>
      <c r="EJ608" s="51"/>
      <c r="EM608" s="7"/>
      <c r="EN608" s="7"/>
      <c r="EO608" s="7"/>
      <c r="EP608" s="53"/>
      <c r="ER608" s="37"/>
      <c r="ES608" s="132"/>
      <c r="ET608" s="61"/>
      <c r="EU608" s="134"/>
      <c r="EV608" s="61"/>
      <c r="EX608" s="67"/>
      <c r="EZ608" s="61"/>
      <c r="FB608" s="50"/>
      <c r="FC608" s="51"/>
      <c r="FD608" s="52"/>
      <c r="FF608" s="70"/>
      <c r="FG608" s="51"/>
      <c r="FJ608" s="7"/>
      <c r="FK608" s="7"/>
      <c r="FL608" s="7"/>
      <c r="FM608" s="53"/>
      <c r="FO608" s="37"/>
      <c r="FP608" s="132"/>
      <c r="FQ608" s="134"/>
      <c r="FS608" s="67"/>
      <c r="FU608" s="61"/>
      <c r="FY608" s="7"/>
      <c r="FZ608" s="7"/>
      <c r="GA608" s="7"/>
      <c r="GB608" s="53"/>
      <c r="GD608" s="37"/>
      <c r="GF608" s="67"/>
      <c r="GH608" s="61"/>
      <c r="GJ608" s="50"/>
      <c r="GK608" s="51"/>
      <c r="GL608" s="52"/>
      <c r="GN608" s="70"/>
      <c r="GO608" s="51"/>
      <c r="GP608" s="125"/>
      <c r="GQ608" s="51"/>
      <c r="HE608" s="53"/>
    </row>
    <row r="609" spans="1:213" x14ac:dyDescent="0.25">
      <c r="A609" s="6">
        <v>90019691</v>
      </c>
      <c r="B609" s="6" t="s">
        <v>612</v>
      </c>
      <c r="C609" s="7"/>
      <c r="D609" s="7"/>
      <c r="E609" s="7"/>
      <c r="F609" s="53">
        <v>866783</v>
      </c>
      <c r="H609" s="37"/>
      <c r="I609" s="132"/>
      <c r="J609" s="61"/>
      <c r="K609" s="134"/>
      <c r="L609" s="134"/>
      <c r="M609" s="190"/>
      <c r="O609" s="67"/>
      <c r="Q609" s="61"/>
      <c r="S609" s="50"/>
      <c r="T609" s="51"/>
      <c r="U609" s="52">
        <v>0</v>
      </c>
      <c r="W609" s="50">
        <v>866783</v>
      </c>
      <c r="X609" s="52">
        <f t="shared" si="264"/>
        <v>72231.916666666672</v>
      </c>
      <c r="Y609" s="51"/>
      <c r="AB609" s="7"/>
      <c r="AC609" s="7"/>
      <c r="AD609" s="7"/>
      <c r="AE609" s="53"/>
      <c r="AG609" s="37"/>
      <c r="AH609" s="132"/>
      <c r="AI609" s="61"/>
      <c r="AJ609" s="134"/>
      <c r="AK609" s="61"/>
      <c r="AM609" s="67"/>
      <c r="AO609" s="61"/>
      <c r="AQ609" s="50"/>
      <c r="AR609" s="51"/>
      <c r="AS609" s="52"/>
      <c r="AU609" s="70"/>
      <c r="AV609" s="51"/>
      <c r="AY609" s="7"/>
      <c r="AZ609" s="7"/>
      <c r="BA609" s="7"/>
      <c r="BB609" s="53"/>
      <c r="BD609" s="37"/>
      <c r="BE609" s="132"/>
      <c r="BF609" s="61"/>
      <c r="BG609" s="134"/>
      <c r="BH609" s="61"/>
      <c r="BJ609" s="67"/>
      <c r="BL609" s="61"/>
      <c r="BN609" s="50"/>
      <c r="BO609" s="51"/>
      <c r="BP609" s="52"/>
      <c r="BR609" s="70"/>
      <c r="BS609" s="51"/>
      <c r="BV609" s="7"/>
      <c r="BW609" s="7"/>
      <c r="BX609" s="7"/>
      <c r="BY609" s="53"/>
      <c r="CA609" s="37"/>
      <c r="CB609" s="132"/>
      <c r="CC609" s="61"/>
      <c r="CD609" s="134"/>
      <c r="CE609" s="61"/>
      <c r="CG609" s="67"/>
      <c r="CI609" s="61"/>
      <c r="CK609" s="50"/>
      <c r="CL609" s="51"/>
      <c r="CM609" s="52"/>
      <c r="CO609" s="70"/>
      <c r="CP609" s="51"/>
      <c r="CS609" s="7"/>
      <c r="CT609" s="7"/>
      <c r="CU609" s="7"/>
      <c r="CV609" s="53"/>
      <c r="CX609" s="37"/>
      <c r="CY609" s="132"/>
      <c r="CZ609" s="61"/>
      <c r="DA609" s="134"/>
      <c r="DB609" s="61"/>
      <c r="DD609" s="67"/>
      <c r="DF609" s="61"/>
      <c r="DH609" s="50"/>
      <c r="DI609" s="51"/>
      <c r="DJ609" s="52"/>
      <c r="DL609" s="70"/>
      <c r="DM609" s="51"/>
      <c r="DP609" s="7"/>
      <c r="DQ609" s="7"/>
      <c r="DR609" s="7"/>
      <c r="DS609" s="53"/>
      <c r="DU609" s="37"/>
      <c r="DV609" s="132"/>
      <c r="DW609" s="61"/>
      <c r="DX609" s="134"/>
      <c r="DY609" s="61"/>
      <c r="EA609" s="67"/>
      <c r="EC609" s="61"/>
      <c r="EE609" s="50"/>
      <c r="EF609" s="51"/>
      <c r="EG609" s="52"/>
      <c r="EI609" s="70"/>
      <c r="EJ609" s="51"/>
      <c r="EM609" s="7"/>
      <c r="EN609" s="7"/>
      <c r="EO609" s="7"/>
      <c r="EP609" s="53"/>
      <c r="ER609" s="37"/>
      <c r="ES609" s="132"/>
      <c r="ET609" s="61"/>
      <c r="EU609" s="134"/>
      <c r="EV609" s="61"/>
      <c r="EX609" s="67"/>
      <c r="EZ609" s="61"/>
      <c r="FB609" s="50"/>
      <c r="FC609" s="51"/>
      <c r="FD609" s="52"/>
      <c r="FF609" s="70"/>
      <c r="FG609" s="51"/>
      <c r="FJ609" s="7"/>
      <c r="FK609" s="7"/>
      <c r="FL609" s="7"/>
      <c r="FM609" s="53"/>
      <c r="FO609" s="37"/>
      <c r="FP609" s="132"/>
      <c r="FQ609" s="134"/>
      <c r="FS609" s="67"/>
      <c r="FU609" s="61"/>
      <c r="FY609" s="7"/>
      <c r="FZ609" s="7"/>
      <c r="GA609" s="7"/>
      <c r="GB609" s="53"/>
      <c r="GD609" s="37"/>
      <c r="GF609" s="67"/>
      <c r="GH609" s="61"/>
      <c r="GJ609" s="50"/>
      <c r="GK609" s="51"/>
      <c r="GL609" s="52"/>
      <c r="GN609" s="70"/>
      <c r="GO609" s="51"/>
      <c r="GP609" s="125"/>
      <c r="GQ609" s="51"/>
      <c r="HE609" s="53"/>
    </row>
    <row r="610" spans="1:213" x14ac:dyDescent="0.25">
      <c r="A610" s="6">
        <v>90019951</v>
      </c>
      <c r="B610" s="6" t="s">
        <v>619</v>
      </c>
      <c r="C610" s="7"/>
      <c r="D610" s="7"/>
      <c r="E610" s="7"/>
      <c r="F610" s="53">
        <v>2615536</v>
      </c>
      <c r="H610" s="37"/>
      <c r="I610" s="132"/>
      <c r="J610" s="61"/>
      <c r="K610" s="134"/>
      <c r="L610" s="134"/>
      <c r="M610" s="190"/>
      <c r="O610" s="67"/>
      <c r="Q610" s="61"/>
      <c r="S610" s="50"/>
      <c r="T610" s="51"/>
      <c r="U610" s="52">
        <v>0</v>
      </c>
      <c r="W610" s="50">
        <v>2615536</v>
      </c>
      <c r="X610" s="52">
        <f t="shared" si="264"/>
        <v>217961.33333333334</v>
      </c>
      <c r="Y610" s="51"/>
      <c r="AB610" s="7"/>
      <c r="AC610" s="7"/>
      <c r="AD610" s="7"/>
      <c r="AE610" s="53"/>
      <c r="AG610" s="37"/>
      <c r="AH610" s="132"/>
      <c r="AI610" s="61"/>
      <c r="AJ610" s="134"/>
      <c r="AK610" s="61"/>
      <c r="AM610" s="67"/>
      <c r="AO610" s="61"/>
      <c r="AQ610" s="50"/>
      <c r="AR610" s="51"/>
      <c r="AS610" s="52"/>
      <c r="AU610" s="70"/>
      <c r="AV610" s="51"/>
      <c r="AY610" s="7"/>
      <c r="AZ610" s="7"/>
      <c r="BA610" s="7"/>
      <c r="BB610" s="53"/>
      <c r="BD610" s="37"/>
      <c r="BE610" s="132"/>
      <c r="BF610" s="61"/>
      <c r="BG610" s="134"/>
      <c r="BH610" s="61"/>
      <c r="BJ610" s="67"/>
      <c r="BL610" s="61"/>
      <c r="BN610" s="50"/>
      <c r="BO610" s="51"/>
      <c r="BP610" s="52"/>
      <c r="BR610" s="70"/>
      <c r="BS610" s="51"/>
      <c r="BV610" s="7"/>
      <c r="BW610" s="7"/>
      <c r="BX610" s="7"/>
      <c r="BY610" s="53"/>
      <c r="CA610" s="37"/>
      <c r="CB610" s="132"/>
      <c r="CC610" s="61"/>
      <c r="CD610" s="134"/>
      <c r="CE610" s="61"/>
      <c r="CG610" s="67"/>
      <c r="CI610" s="61"/>
      <c r="CK610" s="50"/>
      <c r="CL610" s="51"/>
      <c r="CM610" s="52"/>
      <c r="CO610" s="70"/>
      <c r="CP610" s="51"/>
      <c r="CS610" s="7"/>
      <c r="CT610" s="7"/>
      <c r="CU610" s="7"/>
      <c r="CV610" s="53"/>
      <c r="CX610" s="37"/>
      <c r="CY610" s="132"/>
      <c r="CZ610" s="61"/>
      <c r="DA610" s="134"/>
      <c r="DB610" s="61"/>
      <c r="DD610" s="67"/>
      <c r="DF610" s="61"/>
      <c r="DH610" s="50"/>
      <c r="DI610" s="51"/>
      <c r="DJ610" s="52"/>
      <c r="DL610" s="70"/>
      <c r="DM610" s="51"/>
      <c r="DP610" s="7"/>
      <c r="DQ610" s="7"/>
      <c r="DR610" s="7"/>
      <c r="DS610" s="53"/>
      <c r="DU610" s="37"/>
      <c r="DV610" s="132"/>
      <c r="DW610" s="61"/>
      <c r="DX610" s="134"/>
      <c r="DY610" s="61"/>
      <c r="EA610" s="67"/>
      <c r="EC610" s="61"/>
      <c r="EE610" s="50"/>
      <c r="EF610" s="51"/>
      <c r="EG610" s="52"/>
      <c r="EI610" s="70"/>
      <c r="EJ610" s="51"/>
      <c r="EM610" s="7"/>
      <c r="EN610" s="7"/>
      <c r="EO610" s="7"/>
      <c r="EP610" s="53"/>
      <c r="ER610" s="37"/>
      <c r="ES610" s="132"/>
      <c r="ET610" s="61"/>
      <c r="EU610" s="134"/>
      <c r="EV610" s="61"/>
      <c r="EX610" s="67"/>
      <c r="EZ610" s="61"/>
      <c r="FB610" s="50"/>
      <c r="FC610" s="51"/>
      <c r="FD610" s="52"/>
      <c r="FF610" s="70"/>
      <c r="FG610" s="51"/>
      <c r="FJ610" s="7"/>
      <c r="FK610" s="7"/>
      <c r="FL610" s="7"/>
      <c r="FM610" s="53"/>
      <c r="FO610" s="37"/>
      <c r="FP610" s="132"/>
      <c r="FQ610" s="134"/>
      <c r="FS610" s="67"/>
      <c r="FU610" s="61"/>
      <c r="FY610" s="7"/>
      <c r="FZ610" s="7"/>
      <c r="GA610" s="7"/>
      <c r="GB610" s="53"/>
      <c r="GD610" s="37"/>
      <c r="GF610" s="67"/>
      <c r="GH610" s="61"/>
      <c r="GJ610" s="50"/>
      <c r="GK610" s="51"/>
      <c r="GL610" s="52"/>
      <c r="GN610" s="70"/>
      <c r="GO610" s="51"/>
      <c r="GP610" s="125"/>
      <c r="GQ610" s="51"/>
      <c r="HE610" s="53"/>
    </row>
    <row r="611" spans="1:213" x14ac:dyDescent="0.25">
      <c r="A611" s="6">
        <v>90037151</v>
      </c>
      <c r="B611" s="6" t="s">
        <v>839</v>
      </c>
      <c r="C611" s="7"/>
      <c r="D611" s="7"/>
      <c r="E611" s="7"/>
      <c r="F611" s="53">
        <v>0</v>
      </c>
      <c r="H611" s="37"/>
      <c r="I611" s="132"/>
      <c r="J611" s="61"/>
      <c r="K611" s="134"/>
      <c r="L611" s="134"/>
      <c r="M611" s="190"/>
      <c r="O611" s="67"/>
      <c r="Q611" s="61"/>
      <c r="S611" s="50"/>
      <c r="T611" s="51"/>
      <c r="U611" s="52">
        <v>772218.78053565731</v>
      </c>
      <c r="W611" s="50">
        <v>772218.78053565731</v>
      </c>
      <c r="X611" s="52">
        <f t="shared" si="264"/>
        <v>64351.565044638111</v>
      </c>
      <c r="Y611" s="51"/>
      <c r="AB611" s="7"/>
      <c r="AC611" s="7"/>
      <c r="AD611" s="7"/>
      <c r="AE611" s="53"/>
      <c r="AG611" s="37"/>
      <c r="AH611" s="132"/>
      <c r="AI611" s="61"/>
      <c r="AJ611" s="134"/>
      <c r="AK611" s="61"/>
      <c r="AM611" s="67"/>
      <c r="AO611" s="61"/>
      <c r="AQ611" s="50"/>
      <c r="AR611" s="51"/>
      <c r="AS611" s="52"/>
      <c r="AU611" s="70"/>
      <c r="AV611" s="51"/>
      <c r="AY611" s="7"/>
      <c r="AZ611" s="7"/>
      <c r="BA611" s="7"/>
      <c r="BB611" s="53"/>
      <c r="BD611" s="37"/>
      <c r="BE611" s="132"/>
      <c r="BF611" s="61"/>
      <c r="BG611" s="134"/>
      <c r="BH611" s="61"/>
      <c r="BJ611" s="67"/>
      <c r="BL611" s="61"/>
      <c r="BN611" s="50"/>
      <c r="BO611" s="51"/>
      <c r="BP611" s="52"/>
      <c r="BR611" s="70"/>
      <c r="BS611" s="51"/>
      <c r="BV611" s="7"/>
      <c r="BW611" s="7"/>
      <c r="BX611" s="7"/>
      <c r="BY611" s="53"/>
      <c r="CA611" s="37"/>
      <c r="CB611" s="132"/>
      <c r="CC611" s="61"/>
      <c r="CD611" s="134"/>
      <c r="CE611" s="61"/>
      <c r="CG611" s="67"/>
      <c r="CI611" s="61"/>
      <c r="CK611" s="50"/>
      <c r="CL611" s="51"/>
      <c r="CM611" s="52"/>
      <c r="CO611" s="70"/>
      <c r="CP611" s="51"/>
      <c r="CS611" s="7"/>
      <c r="CT611" s="7"/>
      <c r="CU611" s="7"/>
      <c r="CV611" s="53"/>
      <c r="CX611" s="37"/>
      <c r="CY611" s="132"/>
      <c r="CZ611" s="61"/>
      <c r="DA611" s="134"/>
      <c r="DB611" s="61"/>
      <c r="DD611" s="67"/>
      <c r="DF611" s="61"/>
      <c r="DH611" s="50"/>
      <c r="DI611" s="51"/>
      <c r="DJ611" s="52"/>
      <c r="DL611" s="70"/>
      <c r="DM611" s="51"/>
      <c r="DP611" s="7"/>
      <c r="DQ611" s="7"/>
      <c r="DR611" s="7"/>
      <c r="DS611" s="53"/>
      <c r="DU611" s="37"/>
      <c r="DV611" s="132"/>
      <c r="DW611" s="61"/>
      <c r="DX611" s="134"/>
      <c r="DY611" s="61"/>
      <c r="EA611" s="67"/>
      <c r="EC611" s="61"/>
      <c r="EE611" s="50"/>
      <c r="EF611" s="51"/>
      <c r="EG611" s="52"/>
      <c r="EI611" s="70"/>
      <c r="EJ611" s="51"/>
      <c r="EM611" s="7"/>
      <c r="EN611" s="7"/>
      <c r="EO611" s="7"/>
      <c r="EP611" s="53"/>
      <c r="ER611" s="37"/>
      <c r="ES611" s="132"/>
      <c r="ET611" s="61"/>
      <c r="EU611" s="134"/>
      <c r="EV611" s="61"/>
      <c r="EX611" s="67"/>
      <c r="EZ611" s="61"/>
      <c r="FB611" s="50"/>
      <c r="FC611" s="51"/>
      <c r="FD611" s="52"/>
      <c r="FF611" s="70"/>
      <c r="FG611" s="51"/>
      <c r="FJ611" s="7"/>
      <c r="FK611" s="7"/>
      <c r="FL611" s="7"/>
      <c r="FM611" s="53"/>
      <c r="FO611" s="37"/>
      <c r="FP611" s="132"/>
      <c r="FQ611" s="134"/>
      <c r="FS611" s="67"/>
      <c r="FU611" s="61"/>
      <c r="FY611" s="7"/>
      <c r="FZ611" s="7"/>
      <c r="GA611" s="7"/>
      <c r="GB611" s="53"/>
      <c r="GD611" s="37"/>
      <c r="GF611" s="67"/>
      <c r="GH611" s="61"/>
      <c r="GJ611" s="50"/>
      <c r="GK611" s="51"/>
      <c r="GL611" s="52"/>
      <c r="GN611" s="70"/>
      <c r="GO611" s="51"/>
      <c r="GP611" s="125"/>
      <c r="GQ611" s="51"/>
      <c r="HE611" s="53"/>
    </row>
    <row r="612" spans="1:213" x14ac:dyDescent="0.25">
      <c r="A612" s="6">
        <v>90035451</v>
      </c>
      <c r="B612" s="6" t="s">
        <v>840</v>
      </c>
      <c r="C612" s="7"/>
      <c r="D612" s="7"/>
      <c r="E612" s="7"/>
      <c r="F612" s="53">
        <v>0</v>
      </c>
      <c r="H612" s="37"/>
      <c r="I612" s="132"/>
      <c r="J612" s="61"/>
      <c r="K612" s="134"/>
      <c r="L612" s="134"/>
      <c r="M612" s="190"/>
      <c r="O612" s="67"/>
      <c r="Q612" s="61"/>
      <c r="S612" s="50"/>
      <c r="T612" s="51"/>
      <c r="U612" s="52">
        <v>1061917.1813272759</v>
      </c>
      <c r="W612" s="50">
        <v>1061917.1813272759</v>
      </c>
      <c r="X612" s="52">
        <f t="shared" si="264"/>
        <v>88493.098443939656</v>
      </c>
      <c r="Y612" s="51"/>
      <c r="AB612" s="7"/>
      <c r="AC612" s="7"/>
      <c r="AD612" s="7"/>
      <c r="AE612" s="53"/>
      <c r="AG612" s="37"/>
      <c r="AH612" s="132"/>
      <c r="AI612" s="61"/>
      <c r="AJ612" s="134"/>
      <c r="AK612" s="61"/>
      <c r="AM612" s="67"/>
      <c r="AO612" s="61"/>
      <c r="AQ612" s="50"/>
      <c r="AR612" s="51"/>
      <c r="AS612" s="52"/>
      <c r="AU612" s="70"/>
      <c r="AV612" s="51"/>
      <c r="AY612" s="7"/>
      <c r="AZ612" s="7"/>
      <c r="BA612" s="7"/>
      <c r="BB612" s="53"/>
      <c r="BD612" s="37"/>
      <c r="BE612" s="132"/>
      <c r="BF612" s="61"/>
      <c r="BG612" s="134"/>
      <c r="BH612" s="61"/>
      <c r="BJ612" s="67"/>
      <c r="BL612" s="61"/>
      <c r="BN612" s="50"/>
      <c r="BO612" s="51"/>
      <c r="BP612" s="52"/>
      <c r="BR612" s="70"/>
      <c r="BS612" s="51"/>
      <c r="BV612" s="7"/>
      <c r="BW612" s="7"/>
      <c r="BX612" s="7"/>
      <c r="BY612" s="53"/>
      <c r="CA612" s="37"/>
      <c r="CB612" s="132"/>
      <c r="CC612" s="61"/>
      <c r="CD612" s="134"/>
      <c r="CE612" s="61"/>
      <c r="CG612" s="67"/>
      <c r="CI612" s="61"/>
      <c r="CK612" s="50"/>
      <c r="CL612" s="51"/>
      <c r="CM612" s="52"/>
      <c r="CO612" s="70"/>
      <c r="CP612" s="51"/>
      <c r="CS612" s="7"/>
      <c r="CT612" s="7"/>
      <c r="CU612" s="7"/>
      <c r="CV612" s="53"/>
      <c r="CX612" s="37"/>
      <c r="CY612" s="132"/>
      <c r="CZ612" s="61"/>
      <c r="DA612" s="134"/>
      <c r="DB612" s="61"/>
      <c r="DD612" s="67"/>
      <c r="DF612" s="61"/>
      <c r="DH612" s="50"/>
      <c r="DI612" s="51"/>
      <c r="DJ612" s="52"/>
      <c r="DL612" s="70"/>
      <c r="DM612" s="51"/>
      <c r="DP612" s="7"/>
      <c r="DQ612" s="7"/>
      <c r="DR612" s="7"/>
      <c r="DS612" s="53"/>
      <c r="DU612" s="37"/>
      <c r="DV612" s="132"/>
      <c r="DW612" s="61"/>
      <c r="DX612" s="134"/>
      <c r="DY612" s="61"/>
      <c r="EA612" s="67"/>
      <c r="EC612" s="61"/>
      <c r="EE612" s="50"/>
      <c r="EF612" s="51"/>
      <c r="EG612" s="52"/>
      <c r="EI612" s="70"/>
      <c r="EJ612" s="51"/>
      <c r="EM612" s="7"/>
      <c r="EN612" s="7"/>
      <c r="EO612" s="7"/>
      <c r="EP612" s="53"/>
      <c r="ER612" s="37"/>
      <c r="ES612" s="132"/>
      <c r="ET612" s="61"/>
      <c r="EU612" s="134"/>
      <c r="EV612" s="61"/>
      <c r="EX612" s="67"/>
      <c r="EZ612" s="61"/>
      <c r="FB612" s="50"/>
      <c r="FC612" s="51"/>
      <c r="FD612" s="52"/>
      <c r="FF612" s="70"/>
      <c r="FG612" s="51"/>
      <c r="FJ612" s="7"/>
      <c r="FK612" s="7"/>
      <c r="FL612" s="7"/>
      <c r="FM612" s="53"/>
      <c r="FO612" s="37"/>
      <c r="FP612" s="132"/>
      <c r="FQ612" s="134"/>
      <c r="FS612" s="67"/>
      <c r="FU612" s="61"/>
      <c r="FY612" s="7"/>
      <c r="FZ612" s="7"/>
      <c r="GA612" s="7"/>
      <c r="GB612" s="53"/>
      <c r="GD612" s="37"/>
      <c r="GF612" s="67"/>
      <c r="GH612" s="61"/>
      <c r="GJ612" s="50"/>
      <c r="GK612" s="51"/>
      <c r="GL612" s="52"/>
      <c r="GN612" s="70"/>
      <c r="GO612" s="51"/>
      <c r="GP612" s="125"/>
      <c r="GQ612" s="51"/>
      <c r="HE612" s="53"/>
    </row>
    <row r="613" spans="1:213" x14ac:dyDescent="0.25">
      <c r="A613" s="6">
        <v>90082241</v>
      </c>
      <c r="B613" s="6" t="s">
        <v>620</v>
      </c>
      <c r="C613" s="7"/>
      <c r="D613" s="7"/>
      <c r="E613" s="7"/>
      <c r="F613" s="53">
        <v>1250002</v>
      </c>
      <c r="H613" s="37"/>
      <c r="I613" s="132"/>
      <c r="J613" s="61"/>
      <c r="K613" s="134"/>
      <c r="L613" s="134"/>
      <c r="M613" s="190"/>
      <c r="O613" s="67"/>
      <c r="Q613" s="61"/>
      <c r="S613" s="50"/>
      <c r="T613" s="51"/>
      <c r="U613" s="52">
        <v>0</v>
      </c>
      <c r="W613" s="50">
        <v>1250002</v>
      </c>
      <c r="X613" s="52">
        <f t="shared" si="264"/>
        <v>104166.83333333333</v>
      </c>
      <c r="Y613" s="51"/>
      <c r="AB613" s="7"/>
      <c r="AC613" s="7"/>
      <c r="AD613" s="7"/>
      <c r="AE613" s="53"/>
      <c r="AG613" s="37"/>
      <c r="AH613" s="132"/>
      <c r="AI613" s="61"/>
      <c r="AJ613" s="134"/>
      <c r="AK613" s="61"/>
      <c r="AM613" s="67"/>
      <c r="AO613" s="61"/>
      <c r="AQ613" s="50"/>
      <c r="AR613" s="51"/>
      <c r="AS613" s="52"/>
      <c r="AU613" s="70"/>
      <c r="AV613" s="51"/>
      <c r="AY613" s="7"/>
      <c r="AZ613" s="7"/>
      <c r="BA613" s="7"/>
      <c r="BB613" s="53"/>
      <c r="BD613" s="37"/>
      <c r="BE613" s="132"/>
      <c r="BF613" s="61"/>
      <c r="BG613" s="134"/>
      <c r="BH613" s="61"/>
      <c r="BJ613" s="67"/>
      <c r="BL613" s="61"/>
      <c r="BN613" s="50"/>
      <c r="BO613" s="51"/>
      <c r="BP613" s="52"/>
      <c r="BR613" s="70"/>
      <c r="BS613" s="51"/>
      <c r="BV613" s="7"/>
      <c r="BW613" s="7"/>
      <c r="BX613" s="7"/>
      <c r="BY613" s="53"/>
      <c r="CA613" s="37"/>
      <c r="CB613" s="132"/>
      <c r="CC613" s="61"/>
      <c r="CD613" s="134"/>
      <c r="CE613" s="61"/>
      <c r="CG613" s="67"/>
      <c r="CI613" s="61"/>
      <c r="CK613" s="50"/>
      <c r="CL613" s="51"/>
      <c r="CM613" s="52"/>
      <c r="CO613" s="70"/>
      <c r="CP613" s="51"/>
      <c r="CS613" s="7"/>
      <c r="CT613" s="7"/>
      <c r="CU613" s="7"/>
      <c r="CV613" s="53"/>
      <c r="CX613" s="37"/>
      <c r="CY613" s="132"/>
      <c r="CZ613" s="61"/>
      <c r="DA613" s="134"/>
      <c r="DB613" s="61"/>
      <c r="DD613" s="67"/>
      <c r="DF613" s="61"/>
      <c r="DH613" s="50"/>
      <c r="DI613" s="51"/>
      <c r="DJ613" s="52"/>
      <c r="DL613" s="70"/>
      <c r="DM613" s="51"/>
      <c r="DP613" s="7"/>
      <c r="DQ613" s="7"/>
      <c r="DR613" s="7"/>
      <c r="DS613" s="53"/>
      <c r="DU613" s="37"/>
      <c r="DV613" s="132"/>
      <c r="DW613" s="61"/>
      <c r="DX613" s="134"/>
      <c r="DY613" s="61"/>
      <c r="EA613" s="67"/>
      <c r="EC613" s="61"/>
      <c r="EE613" s="50"/>
      <c r="EF613" s="51"/>
      <c r="EG613" s="52"/>
      <c r="EI613" s="70"/>
      <c r="EJ613" s="51"/>
      <c r="EM613" s="7"/>
      <c r="EN613" s="7"/>
      <c r="EO613" s="7"/>
      <c r="EP613" s="53"/>
      <c r="ER613" s="37"/>
      <c r="ES613" s="132"/>
      <c r="ET613" s="61"/>
      <c r="EU613" s="134"/>
      <c r="EV613" s="61"/>
      <c r="EX613" s="67"/>
      <c r="EZ613" s="61"/>
      <c r="FB613" s="50"/>
      <c r="FC613" s="51"/>
      <c r="FD613" s="52"/>
      <c r="FF613" s="70"/>
      <c r="FG613" s="51"/>
      <c r="FJ613" s="7"/>
      <c r="FK613" s="7"/>
      <c r="FL613" s="7"/>
      <c r="FM613" s="53"/>
      <c r="FO613" s="37"/>
      <c r="FP613" s="132"/>
      <c r="FQ613" s="134"/>
      <c r="FS613" s="67"/>
      <c r="FU613" s="61"/>
      <c r="FY613" s="7"/>
      <c r="FZ613" s="7"/>
      <c r="GA613" s="7"/>
      <c r="GB613" s="53"/>
      <c r="GD613" s="37"/>
      <c r="GF613" s="67"/>
      <c r="GH613" s="61"/>
      <c r="GJ613" s="50"/>
      <c r="GK613" s="51"/>
      <c r="GL613" s="52"/>
      <c r="GN613" s="70"/>
      <c r="GO613" s="51"/>
      <c r="GP613" s="125"/>
      <c r="GQ613" s="51"/>
      <c r="HE613" s="53"/>
    </row>
    <row r="614" spans="1:213" x14ac:dyDescent="0.25">
      <c r="A614" s="6">
        <v>90016751</v>
      </c>
      <c r="B614" s="6" t="s">
        <v>621</v>
      </c>
      <c r="C614" s="7"/>
      <c r="D614" s="7"/>
      <c r="E614" s="7"/>
      <c r="F614" s="53">
        <v>1351052</v>
      </c>
      <c r="H614" s="37"/>
      <c r="I614" s="132"/>
      <c r="J614" s="61"/>
      <c r="K614" s="134"/>
      <c r="L614" s="134"/>
      <c r="M614" s="190"/>
      <c r="O614" s="67"/>
      <c r="Q614" s="61"/>
      <c r="S614" s="50"/>
      <c r="T614" s="51"/>
      <c r="U614" s="52">
        <v>0</v>
      </c>
      <c r="W614" s="50">
        <v>1351052</v>
      </c>
      <c r="X614" s="52">
        <f t="shared" si="264"/>
        <v>112587.66666666667</v>
      </c>
      <c r="Y614" s="51"/>
      <c r="AB614" s="7"/>
      <c r="AC614" s="7"/>
      <c r="AD614" s="7"/>
      <c r="AE614" s="53"/>
      <c r="AG614" s="37"/>
      <c r="AH614" s="132"/>
      <c r="AI614" s="61"/>
      <c r="AJ614" s="134"/>
      <c r="AK614" s="61"/>
      <c r="AM614" s="67"/>
      <c r="AO614" s="61"/>
      <c r="AQ614" s="50"/>
      <c r="AR614" s="51"/>
      <c r="AS614" s="52"/>
      <c r="AU614" s="70"/>
      <c r="AV614" s="51"/>
      <c r="AY614" s="7"/>
      <c r="AZ614" s="7"/>
      <c r="BA614" s="7"/>
      <c r="BB614" s="53"/>
      <c r="BD614" s="37"/>
      <c r="BE614" s="132"/>
      <c r="BF614" s="61"/>
      <c r="BG614" s="134"/>
      <c r="BH614" s="61"/>
      <c r="BJ614" s="67"/>
      <c r="BL614" s="61"/>
      <c r="BN614" s="50"/>
      <c r="BO614" s="51"/>
      <c r="BP614" s="52"/>
      <c r="BR614" s="70"/>
      <c r="BS614" s="51"/>
      <c r="BV614" s="7"/>
      <c r="BW614" s="7"/>
      <c r="BX614" s="7"/>
      <c r="BY614" s="53"/>
      <c r="CA614" s="37"/>
      <c r="CB614" s="132"/>
      <c r="CC614" s="61"/>
      <c r="CD614" s="134"/>
      <c r="CE614" s="61"/>
      <c r="CG614" s="67"/>
      <c r="CI614" s="61"/>
      <c r="CK614" s="50"/>
      <c r="CL614" s="51"/>
      <c r="CM614" s="52"/>
      <c r="CO614" s="70"/>
      <c r="CP614" s="51"/>
      <c r="CS614" s="7"/>
      <c r="CT614" s="7"/>
      <c r="CU614" s="7"/>
      <c r="CV614" s="53"/>
      <c r="CX614" s="37"/>
      <c r="CY614" s="132"/>
      <c r="CZ614" s="61"/>
      <c r="DA614" s="134"/>
      <c r="DB614" s="61"/>
      <c r="DD614" s="67"/>
      <c r="DF614" s="61"/>
      <c r="DH614" s="50"/>
      <c r="DI614" s="51"/>
      <c r="DJ614" s="52"/>
      <c r="DL614" s="70"/>
      <c r="DM614" s="51"/>
      <c r="DP614" s="7"/>
      <c r="DQ614" s="7"/>
      <c r="DR614" s="7"/>
      <c r="DS614" s="53"/>
      <c r="DU614" s="37"/>
      <c r="DV614" s="132"/>
      <c r="DW614" s="61"/>
      <c r="DX614" s="134"/>
      <c r="DY614" s="61"/>
      <c r="EA614" s="67"/>
      <c r="EC614" s="61"/>
      <c r="EE614" s="50"/>
      <c r="EF614" s="51"/>
      <c r="EG614" s="52"/>
      <c r="EI614" s="70"/>
      <c r="EJ614" s="51"/>
      <c r="EM614" s="7"/>
      <c r="EN614" s="7"/>
      <c r="EO614" s="7"/>
      <c r="EP614" s="53"/>
      <c r="ER614" s="37"/>
      <c r="ES614" s="132"/>
      <c r="ET614" s="61"/>
      <c r="EU614" s="134"/>
      <c r="EV614" s="61"/>
      <c r="EX614" s="67"/>
      <c r="EZ614" s="61"/>
      <c r="FB614" s="50"/>
      <c r="FC614" s="51"/>
      <c r="FD614" s="52"/>
      <c r="FF614" s="70"/>
      <c r="FG614" s="51"/>
      <c r="FJ614" s="7"/>
      <c r="FK614" s="7"/>
      <c r="FL614" s="7"/>
      <c r="FM614" s="53"/>
      <c r="FO614" s="37"/>
      <c r="FP614" s="132"/>
      <c r="FQ614" s="134"/>
      <c r="FS614" s="67"/>
      <c r="FU614" s="61"/>
      <c r="FY614" s="7"/>
      <c r="FZ614" s="7"/>
      <c r="GA614" s="7"/>
      <c r="GB614" s="53"/>
      <c r="GD614" s="37"/>
      <c r="GF614" s="67"/>
      <c r="GH614" s="61"/>
      <c r="GJ614" s="50"/>
      <c r="GK614" s="51"/>
      <c r="GL614" s="52"/>
      <c r="GN614" s="70"/>
      <c r="GO614" s="51"/>
      <c r="GP614" s="125"/>
      <c r="GQ614" s="51"/>
      <c r="HE614" s="53"/>
    </row>
    <row r="615" spans="1:213" x14ac:dyDescent="0.25">
      <c r="A615" s="6">
        <v>90080641</v>
      </c>
      <c r="B615" s="6" t="s">
        <v>622</v>
      </c>
      <c r="C615" s="7"/>
      <c r="D615" s="7"/>
      <c r="E615" s="7"/>
      <c r="F615" s="53">
        <v>574241</v>
      </c>
      <c r="H615" s="37"/>
      <c r="I615" s="132"/>
      <c r="J615" s="61"/>
      <c r="K615" s="134"/>
      <c r="L615" s="134"/>
      <c r="M615" s="190"/>
      <c r="O615" s="67"/>
      <c r="Q615" s="61"/>
      <c r="S615" s="50"/>
      <c r="T615" s="51"/>
      <c r="U615" s="52">
        <v>0</v>
      </c>
      <c r="W615" s="50">
        <v>574241</v>
      </c>
      <c r="X615" s="52">
        <f t="shared" si="264"/>
        <v>47853.416666666664</v>
      </c>
      <c r="Y615" s="51"/>
      <c r="AB615" s="7"/>
      <c r="AC615" s="7"/>
      <c r="AD615" s="7"/>
      <c r="AE615" s="53"/>
      <c r="AG615" s="37"/>
      <c r="AH615" s="132"/>
      <c r="AI615" s="61"/>
      <c r="AJ615" s="134"/>
      <c r="AK615" s="61"/>
      <c r="AM615" s="67"/>
      <c r="AO615" s="61"/>
      <c r="AQ615" s="50"/>
      <c r="AR615" s="51"/>
      <c r="AS615" s="52"/>
      <c r="AU615" s="70"/>
      <c r="AV615" s="51"/>
      <c r="AY615" s="7"/>
      <c r="AZ615" s="7"/>
      <c r="BA615" s="7"/>
      <c r="BB615" s="53"/>
      <c r="BD615" s="37"/>
      <c r="BE615" s="132"/>
      <c r="BF615" s="61"/>
      <c r="BG615" s="134"/>
      <c r="BH615" s="61"/>
      <c r="BJ615" s="67"/>
      <c r="BL615" s="61"/>
      <c r="BN615" s="50"/>
      <c r="BO615" s="51"/>
      <c r="BP615" s="52"/>
      <c r="BR615" s="70"/>
      <c r="BS615" s="51"/>
      <c r="BV615" s="7"/>
      <c r="BW615" s="7"/>
      <c r="BX615" s="7"/>
      <c r="BY615" s="53"/>
      <c r="CA615" s="37"/>
      <c r="CB615" s="132"/>
      <c r="CC615" s="61"/>
      <c r="CD615" s="134"/>
      <c r="CE615" s="61"/>
      <c r="CG615" s="67"/>
      <c r="CI615" s="61"/>
      <c r="CK615" s="50"/>
      <c r="CL615" s="51"/>
      <c r="CM615" s="52"/>
      <c r="CO615" s="70"/>
      <c r="CP615" s="51"/>
      <c r="CS615" s="7"/>
      <c r="CT615" s="7"/>
      <c r="CU615" s="7"/>
      <c r="CV615" s="53"/>
      <c r="CX615" s="37"/>
      <c r="CY615" s="132"/>
      <c r="CZ615" s="61"/>
      <c r="DA615" s="134"/>
      <c r="DB615" s="61"/>
      <c r="DD615" s="67"/>
      <c r="DF615" s="61"/>
      <c r="DH615" s="50"/>
      <c r="DI615" s="51"/>
      <c r="DJ615" s="52"/>
      <c r="DL615" s="70"/>
      <c r="DM615" s="51"/>
      <c r="DP615" s="7"/>
      <c r="DQ615" s="7"/>
      <c r="DR615" s="7"/>
      <c r="DS615" s="53"/>
      <c r="DU615" s="37"/>
      <c r="DV615" s="132"/>
      <c r="DW615" s="61"/>
      <c r="DX615" s="134"/>
      <c r="DY615" s="61"/>
      <c r="EA615" s="67"/>
      <c r="EC615" s="61"/>
      <c r="EE615" s="50"/>
      <c r="EF615" s="51"/>
      <c r="EG615" s="52"/>
      <c r="EI615" s="70"/>
      <c r="EJ615" s="51"/>
      <c r="EM615" s="7"/>
      <c r="EN615" s="7"/>
      <c r="EO615" s="7"/>
      <c r="EP615" s="53"/>
      <c r="ER615" s="37"/>
      <c r="ES615" s="132"/>
      <c r="ET615" s="61"/>
      <c r="EU615" s="134"/>
      <c r="EV615" s="61"/>
      <c r="EX615" s="67"/>
      <c r="EZ615" s="61"/>
      <c r="FB615" s="50"/>
      <c r="FC615" s="51"/>
      <c r="FD615" s="52"/>
      <c r="FF615" s="70"/>
      <c r="FG615" s="51"/>
      <c r="FJ615" s="7"/>
      <c r="FK615" s="7"/>
      <c r="FL615" s="7"/>
      <c r="FM615" s="53"/>
      <c r="FO615" s="37"/>
      <c r="FP615" s="132"/>
      <c r="FQ615" s="134"/>
      <c r="FS615" s="67"/>
      <c r="FU615" s="61"/>
      <c r="FY615" s="7"/>
      <c r="FZ615" s="7"/>
      <c r="GA615" s="7"/>
      <c r="GB615" s="53"/>
      <c r="GD615" s="37"/>
      <c r="GF615" s="67"/>
      <c r="GH615" s="61"/>
      <c r="GJ615" s="50"/>
      <c r="GK615" s="51"/>
      <c r="GL615" s="52"/>
      <c r="GN615" s="70"/>
      <c r="GO615" s="51"/>
      <c r="GP615" s="125"/>
      <c r="GQ615" s="51"/>
      <c r="HE615" s="53"/>
    </row>
    <row r="616" spans="1:213" x14ac:dyDescent="0.25">
      <c r="A616" s="6">
        <v>90038081</v>
      </c>
      <c r="B616" s="6" t="s">
        <v>841</v>
      </c>
      <c r="C616" s="7"/>
      <c r="D616" s="7"/>
      <c r="E616" s="7"/>
      <c r="F616" s="53">
        <v>0</v>
      </c>
      <c r="H616" s="37"/>
      <c r="I616" s="132"/>
      <c r="J616" s="61"/>
      <c r="K616" s="134"/>
      <c r="L616" s="134"/>
      <c r="M616" s="190"/>
      <c r="O616" s="67"/>
      <c r="Q616" s="61"/>
      <c r="S616" s="50"/>
      <c r="T616" s="51"/>
      <c r="U616" s="52">
        <v>779266.75631805591</v>
      </c>
      <c r="W616" s="50">
        <v>779266.75631805591</v>
      </c>
      <c r="X616" s="52">
        <f t="shared" si="264"/>
        <v>64938.896359837992</v>
      </c>
      <c r="Y616" s="51"/>
      <c r="AB616" s="7"/>
      <c r="AC616" s="7"/>
      <c r="AD616" s="7"/>
      <c r="AE616" s="53"/>
      <c r="AG616" s="37"/>
      <c r="AH616" s="132"/>
      <c r="AI616" s="61"/>
      <c r="AJ616" s="134"/>
      <c r="AK616" s="61"/>
      <c r="AM616" s="67"/>
      <c r="AO616" s="61"/>
      <c r="AQ616" s="50"/>
      <c r="AR616" s="51"/>
      <c r="AS616" s="52"/>
      <c r="AU616" s="70"/>
      <c r="AV616" s="51"/>
      <c r="AY616" s="7"/>
      <c r="AZ616" s="7"/>
      <c r="BA616" s="7"/>
      <c r="BB616" s="53"/>
      <c r="BD616" s="37"/>
      <c r="BE616" s="132"/>
      <c r="BF616" s="61"/>
      <c r="BG616" s="134"/>
      <c r="BH616" s="61"/>
      <c r="BJ616" s="67"/>
      <c r="BL616" s="61"/>
      <c r="BN616" s="50"/>
      <c r="BO616" s="51"/>
      <c r="BP616" s="52"/>
      <c r="BR616" s="70"/>
      <c r="BS616" s="51"/>
      <c r="BV616" s="7"/>
      <c r="BW616" s="7"/>
      <c r="BX616" s="7"/>
      <c r="BY616" s="53"/>
      <c r="CA616" s="37"/>
      <c r="CB616" s="132"/>
      <c r="CC616" s="61"/>
      <c r="CD616" s="134"/>
      <c r="CE616" s="61"/>
      <c r="CG616" s="67"/>
      <c r="CI616" s="61"/>
      <c r="CK616" s="50"/>
      <c r="CL616" s="51"/>
      <c r="CM616" s="52"/>
      <c r="CO616" s="70"/>
      <c r="CP616" s="51"/>
      <c r="CS616" s="7"/>
      <c r="CT616" s="7"/>
      <c r="CU616" s="7"/>
      <c r="CV616" s="53"/>
      <c r="CX616" s="37"/>
      <c r="CY616" s="132"/>
      <c r="CZ616" s="61"/>
      <c r="DA616" s="134"/>
      <c r="DB616" s="61"/>
      <c r="DD616" s="67"/>
      <c r="DF616" s="61"/>
      <c r="DH616" s="50"/>
      <c r="DI616" s="51"/>
      <c r="DJ616" s="52"/>
      <c r="DL616" s="70"/>
      <c r="DM616" s="51"/>
      <c r="DP616" s="7"/>
      <c r="DQ616" s="7"/>
      <c r="DR616" s="7"/>
      <c r="DS616" s="53"/>
      <c r="DU616" s="37"/>
      <c r="DV616" s="132"/>
      <c r="DW616" s="61"/>
      <c r="DX616" s="134"/>
      <c r="DY616" s="61"/>
      <c r="EA616" s="67"/>
      <c r="EC616" s="61"/>
      <c r="EE616" s="50"/>
      <c r="EF616" s="51"/>
      <c r="EG616" s="52"/>
      <c r="EI616" s="70"/>
      <c r="EJ616" s="51"/>
      <c r="EM616" s="7"/>
      <c r="EN616" s="7"/>
      <c r="EO616" s="7"/>
      <c r="EP616" s="53"/>
      <c r="ER616" s="37"/>
      <c r="ES616" s="132"/>
      <c r="ET616" s="61"/>
      <c r="EU616" s="134"/>
      <c r="EV616" s="61"/>
      <c r="EX616" s="67"/>
      <c r="EZ616" s="61"/>
      <c r="FB616" s="50"/>
      <c r="FC616" s="51"/>
      <c r="FD616" s="52"/>
      <c r="FF616" s="70"/>
      <c r="FG616" s="51"/>
      <c r="FJ616" s="7"/>
      <c r="FK616" s="7"/>
      <c r="FL616" s="7"/>
      <c r="FM616" s="53"/>
      <c r="FO616" s="37"/>
      <c r="FP616" s="132"/>
      <c r="FQ616" s="134"/>
      <c r="FS616" s="67"/>
      <c r="FU616" s="61"/>
      <c r="FY616" s="7"/>
      <c r="FZ616" s="7"/>
      <c r="GA616" s="7"/>
      <c r="GB616" s="53"/>
      <c r="GD616" s="37"/>
      <c r="GF616" s="67"/>
      <c r="GH616" s="61"/>
      <c r="GJ616" s="50"/>
      <c r="GK616" s="51"/>
      <c r="GL616" s="52"/>
      <c r="GN616" s="70"/>
      <c r="GO616" s="51"/>
      <c r="GP616" s="125"/>
      <c r="GQ616" s="51"/>
      <c r="HE616" s="53"/>
    </row>
    <row r="617" spans="1:213" x14ac:dyDescent="0.25">
      <c r="A617" s="6">
        <v>90081451</v>
      </c>
      <c r="B617" s="6" t="s">
        <v>623</v>
      </c>
      <c r="C617" s="7"/>
      <c r="D617" s="7"/>
      <c r="E617" s="7"/>
      <c r="F617" s="53">
        <v>159309</v>
      </c>
      <c r="H617" s="37"/>
      <c r="I617" s="132"/>
      <c r="J617" s="61"/>
      <c r="K617" s="134"/>
      <c r="L617" s="134"/>
      <c r="M617" s="190"/>
      <c r="O617" s="67"/>
      <c r="Q617" s="61"/>
      <c r="S617" s="50"/>
      <c r="T617" s="51"/>
      <c r="U617" s="52">
        <v>0</v>
      </c>
      <c r="W617" s="50">
        <v>159309</v>
      </c>
      <c r="X617" s="52">
        <f t="shared" si="264"/>
        <v>13275.75</v>
      </c>
      <c r="Y617" s="51"/>
      <c r="AB617" s="7"/>
      <c r="AC617" s="7"/>
      <c r="AD617" s="7"/>
      <c r="AE617" s="53"/>
      <c r="AG617" s="37"/>
      <c r="AH617" s="132"/>
      <c r="AI617" s="61"/>
      <c r="AJ617" s="134"/>
      <c r="AK617" s="61"/>
      <c r="AM617" s="67"/>
      <c r="AO617" s="61"/>
      <c r="AQ617" s="50"/>
      <c r="AR617" s="51"/>
      <c r="AS617" s="52"/>
      <c r="AU617" s="70"/>
      <c r="AV617" s="51"/>
      <c r="AY617" s="7"/>
      <c r="AZ617" s="7"/>
      <c r="BA617" s="7"/>
      <c r="BB617" s="53"/>
      <c r="BD617" s="37"/>
      <c r="BE617" s="132"/>
      <c r="BF617" s="61"/>
      <c r="BG617" s="134"/>
      <c r="BH617" s="61"/>
      <c r="BJ617" s="67"/>
      <c r="BL617" s="61"/>
      <c r="BN617" s="50"/>
      <c r="BO617" s="51"/>
      <c r="BP617" s="52"/>
      <c r="BR617" s="70"/>
      <c r="BS617" s="51"/>
      <c r="BV617" s="7"/>
      <c r="BW617" s="7"/>
      <c r="BX617" s="7"/>
      <c r="BY617" s="53"/>
      <c r="CA617" s="37"/>
      <c r="CB617" s="132"/>
      <c r="CC617" s="61"/>
      <c r="CD617" s="134"/>
      <c r="CE617" s="61"/>
      <c r="CG617" s="67"/>
      <c r="CI617" s="61"/>
      <c r="CK617" s="50"/>
      <c r="CL617" s="51"/>
      <c r="CM617" s="52"/>
      <c r="CO617" s="70"/>
      <c r="CP617" s="51"/>
      <c r="CS617" s="7"/>
      <c r="CT617" s="7"/>
      <c r="CU617" s="7"/>
      <c r="CV617" s="53"/>
      <c r="CX617" s="37"/>
      <c r="CY617" s="132"/>
      <c r="CZ617" s="61"/>
      <c r="DA617" s="134"/>
      <c r="DB617" s="61"/>
      <c r="DD617" s="67"/>
      <c r="DF617" s="61"/>
      <c r="DH617" s="50"/>
      <c r="DI617" s="51"/>
      <c r="DJ617" s="52"/>
      <c r="DL617" s="70"/>
      <c r="DM617" s="51"/>
      <c r="DP617" s="7"/>
      <c r="DQ617" s="7"/>
      <c r="DR617" s="7"/>
      <c r="DS617" s="53"/>
      <c r="DU617" s="37"/>
      <c r="DV617" s="132"/>
      <c r="DW617" s="61"/>
      <c r="DX617" s="134"/>
      <c r="DY617" s="61"/>
      <c r="EA617" s="67"/>
      <c r="EC617" s="61"/>
      <c r="EE617" s="50"/>
      <c r="EF617" s="51"/>
      <c r="EG617" s="52"/>
      <c r="EI617" s="70"/>
      <c r="EJ617" s="51"/>
      <c r="EM617" s="7"/>
      <c r="EN617" s="7"/>
      <c r="EO617" s="7"/>
      <c r="EP617" s="53"/>
      <c r="ER617" s="37"/>
      <c r="ES617" s="132"/>
      <c r="ET617" s="61"/>
      <c r="EU617" s="134"/>
      <c r="EV617" s="61"/>
      <c r="EX617" s="67"/>
      <c r="EZ617" s="61"/>
      <c r="FB617" s="50"/>
      <c r="FC617" s="51"/>
      <c r="FD617" s="52"/>
      <c r="FF617" s="70"/>
      <c r="FG617" s="51"/>
      <c r="FJ617" s="7"/>
      <c r="FK617" s="7"/>
      <c r="FL617" s="7"/>
      <c r="FM617" s="53"/>
      <c r="FO617" s="37"/>
      <c r="FP617" s="132"/>
      <c r="FQ617" s="134"/>
      <c r="FS617" s="67"/>
      <c r="FU617" s="61"/>
      <c r="FY617" s="7"/>
      <c r="FZ617" s="7"/>
      <c r="GA617" s="7"/>
      <c r="GB617" s="53"/>
      <c r="GD617" s="37"/>
      <c r="GF617" s="67"/>
      <c r="GH617" s="61"/>
      <c r="GJ617" s="50"/>
      <c r="GK617" s="51"/>
      <c r="GL617" s="52"/>
      <c r="GN617" s="70"/>
      <c r="GO617" s="51"/>
      <c r="GP617" s="125"/>
      <c r="GQ617" s="51"/>
      <c r="HE617" s="53"/>
    </row>
    <row r="618" spans="1:213" x14ac:dyDescent="0.25">
      <c r="A618" s="6">
        <v>90099341</v>
      </c>
      <c r="B618" s="6" t="s">
        <v>615</v>
      </c>
      <c r="C618" s="7"/>
      <c r="D618" s="7"/>
      <c r="E618" s="7"/>
      <c r="F618" s="53">
        <v>783396</v>
      </c>
      <c r="H618" s="37"/>
      <c r="I618" s="132"/>
      <c r="J618" s="61"/>
      <c r="K618" s="134"/>
      <c r="L618" s="134"/>
      <c r="M618" s="190"/>
      <c r="O618" s="67"/>
      <c r="Q618" s="61"/>
      <c r="S618" s="50"/>
      <c r="T618" s="51"/>
      <c r="U618" s="52">
        <v>0</v>
      </c>
      <c r="W618" s="50">
        <v>783396</v>
      </c>
      <c r="X618" s="52">
        <f t="shared" si="264"/>
        <v>65283</v>
      </c>
      <c r="Y618" s="51"/>
      <c r="AB618" s="7"/>
      <c r="AC618" s="7"/>
      <c r="AD618" s="7"/>
      <c r="AE618" s="53"/>
      <c r="AG618" s="37"/>
      <c r="AH618" s="132"/>
      <c r="AI618" s="61"/>
      <c r="AJ618" s="134"/>
      <c r="AK618" s="61"/>
      <c r="AM618" s="67"/>
      <c r="AO618" s="61"/>
      <c r="AQ618" s="50"/>
      <c r="AR618" s="51"/>
      <c r="AS618" s="52"/>
      <c r="AU618" s="70"/>
      <c r="AV618" s="51"/>
      <c r="AY618" s="7"/>
      <c r="AZ618" s="7"/>
      <c r="BA618" s="7"/>
      <c r="BB618" s="53"/>
      <c r="BD618" s="37"/>
      <c r="BE618" s="132"/>
      <c r="BF618" s="61"/>
      <c r="BG618" s="134"/>
      <c r="BH618" s="61"/>
      <c r="BJ618" s="67"/>
      <c r="BL618" s="61"/>
      <c r="BN618" s="50"/>
      <c r="BO618" s="51"/>
      <c r="BP618" s="52"/>
      <c r="BR618" s="70"/>
      <c r="BS618" s="51"/>
      <c r="BV618" s="7"/>
      <c r="BW618" s="7"/>
      <c r="BX618" s="7"/>
      <c r="BY618" s="53"/>
      <c r="CA618" s="37"/>
      <c r="CB618" s="132"/>
      <c r="CC618" s="61"/>
      <c r="CD618" s="134"/>
      <c r="CE618" s="61"/>
      <c r="CG618" s="67"/>
      <c r="CI618" s="61"/>
      <c r="CK618" s="50"/>
      <c r="CL618" s="51"/>
      <c r="CM618" s="52"/>
      <c r="CO618" s="70"/>
      <c r="CP618" s="51"/>
      <c r="CS618" s="7"/>
      <c r="CT618" s="7"/>
      <c r="CU618" s="7"/>
      <c r="CV618" s="53"/>
      <c r="CX618" s="37"/>
      <c r="CY618" s="132"/>
      <c r="CZ618" s="61"/>
      <c r="DA618" s="134"/>
      <c r="DB618" s="61"/>
      <c r="DD618" s="67"/>
      <c r="DF618" s="61"/>
      <c r="DH618" s="50"/>
      <c r="DI618" s="51"/>
      <c r="DJ618" s="52"/>
      <c r="DL618" s="70"/>
      <c r="DM618" s="51"/>
      <c r="DP618" s="7"/>
      <c r="DQ618" s="7"/>
      <c r="DR618" s="7"/>
      <c r="DS618" s="53"/>
      <c r="DU618" s="37"/>
      <c r="DV618" s="132"/>
      <c r="DW618" s="61"/>
      <c r="DX618" s="134"/>
      <c r="DY618" s="61"/>
      <c r="EA618" s="67"/>
      <c r="EC618" s="61"/>
      <c r="EE618" s="50"/>
      <c r="EF618" s="51"/>
      <c r="EG618" s="52"/>
      <c r="EI618" s="70"/>
      <c r="EJ618" s="51"/>
      <c r="EM618" s="7"/>
      <c r="EN618" s="7"/>
      <c r="EO618" s="7"/>
      <c r="EP618" s="53"/>
      <c r="ER618" s="37"/>
      <c r="ES618" s="132"/>
      <c r="ET618" s="61"/>
      <c r="EU618" s="134"/>
      <c r="EV618" s="61"/>
      <c r="EX618" s="67"/>
      <c r="EZ618" s="61"/>
      <c r="FB618" s="50"/>
      <c r="FC618" s="51"/>
      <c r="FD618" s="52"/>
      <c r="FF618" s="70"/>
      <c r="FG618" s="51"/>
      <c r="FJ618" s="7"/>
      <c r="FK618" s="7"/>
      <c r="FL618" s="7"/>
      <c r="FM618" s="53"/>
      <c r="FO618" s="37"/>
      <c r="FP618" s="132"/>
      <c r="FQ618" s="134"/>
      <c r="FS618" s="67"/>
      <c r="FU618" s="61"/>
      <c r="FY618" s="7"/>
      <c r="FZ618" s="7"/>
      <c r="GA618" s="7"/>
      <c r="GB618" s="53"/>
      <c r="GD618" s="37"/>
      <c r="GF618" s="67"/>
      <c r="GH618" s="61"/>
      <c r="GJ618" s="50"/>
      <c r="GK618" s="51"/>
      <c r="GL618" s="52"/>
      <c r="GN618" s="70"/>
      <c r="GO618" s="51"/>
      <c r="GP618" s="125"/>
      <c r="GQ618" s="51"/>
      <c r="HE618" s="53"/>
    </row>
    <row r="619" spans="1:213" x14ac:dyDescent="0.25">
      <c r="A619" s="6">
        <v>90016721</v>
      </c>
      <c r="B619" s="6" t="s">
        <v>616</v>
      </c>
      <c r="C619" s="7"/>
      <c r="D619" s="7"/>
      <c r="E619" s="7"/>
      <c r="F619" s="53">
        <v>1225274</v>
      </c>
      <c r="H619" s="37"/>
      <c r="I619" s="132"/>
      <c r="J619" s="61"/>
      <c r="K619" s="134"/>
      <c r="L619" s="134"/>
      <c r="M619" s="190"/>
      <c r="O619" s="67"/>
      <c r="Q619" s="61"/>
      <c r="S619" s="50"/>
      <c r="T619" s="51"/>
      <c r="U619" s="52">
        <v>0</v>
      </c>
      <c r="W619" s="50">
        <v>1225274</v>
      </c>
      <c r="X619" s="52">
        <f t="shared" si="264"/>
        <v>102106.16666666667</v>
      </c>
      <c r="Y619" s="51"/>
      <c r="AB619" s="7"/>
      <c r="AC619" s="7"/>
      <c r="AD619" s="7"/>
      <c r="AE619" s="53"/>
      <c r="AG619" s="37"/>
      <c r="AH619" s="132"/>
      <c r="AI619" s="61"/>
      <c r="AJ619" s="134"/>
      <c r="AK619" s="61"/>
      <c r="AM619" s="67"/>
      <c r="AO619" s="61"/>
      <c r="AQ619" s="50"/>
      <c r="AR619" s="51"/>
      <c r="AS619" s="52"/>
      <c r="AU619" s="70"/>
      <c r="AV619" s="51"/>
      <c r="AY619" s="7"/>
      <c r="AZ619" s="7"/>
      <c r="BA619" s="7"/>
      <c r="BB619" s="53"/>
      <c r="BD619" s="37"/>
      <c r="BE619" s="132"/>
      <c r="BF619" s="61"/>
      <c r="BG619" s="134"/>
      <c r="BH619" s="61"/>
      <c r="BJ619" s="67"/>
      <c r="BL619" s="61"/>
      <c r="BN619" s="50"/>
      <c r="BO619" s="51"/>
      <c r="BP619" s="52"/>
      <c r="BR619" s="70"/>
      <c r="BS619" s="51"/>
      <c r="BV619" s="7"/>
      <c r="BW619" s="7"/>
      <c r="BX619" s="7"/>
      <c r="BY619" s="53"/>
      <c r="CA619" s="37"/>
      <c r="CB619" s="132"/>
      <c r="CC619" s="61"/>
      <c r="CD619" s="134"/>
      <c r="CE619" s="61"/>
      <c r="CG619" s="67"/>
      <c r="CI619" s="61"/>
      <c r="CK619" s="50"/>
      <c r="CL619" s="51"/>
      <c r="CM619" s="52"/>
      <c r="CO619" s="70"/>
      <c r="CP619" s="51"/>
      <c r="CS619" s="7"/>
      <c r="CT619" s="7"/>
      <c r="CU619" s="7"/>
      <c r="CV619" s="53"/>
      <c r="CX619" s="37"/>
      <c r="CY619" s="132"/>
      <c r="CZ619" s="61"/>
      <c r="DA619" s="134"/>
      <c r="DB619" s="61"/>
      <c r="DD619" s="67"/>
      <c r="DF619" s="61"/>
      <c r="DH619" s="50"/>
      <c r="DI619" s="51"/>
      <c r="DJ619" s="52"/>
      <c r="DL619" s="70"/>
      <c r="DM619" s="51"/>
      <c r="DP619" s="7"/>
      <c r="DQ619" s="7"/>
      <c r="DR619" s="7"/>
      <c r="DS619" s="53"/>
      <c r="DU619" s="37"/>
      <c r="DV619" s="132"/>
      <c r="DW619" s="61"/>
      <c r="DX619" s="134"/>
      <c r="DY619" s="61"/>
      <c r="EA619" s="67"/>
      <c r="EC619" s="61"/>
      <c r="EE619" s="50"/>
      <c r="EF619" s="51"/>
      <c r="EG619" s="52"/>
      <c r="EI619" s="70"/>
      <c r="EJ619" s="51"/>
      <c r="EM619" s="7"/>
      <c r="EN619" s="7"/>
      <c r="EO619" s="7"/>
      <c r="EP619" s="53"/>
      <c r="ER619" s="37"/>
      <c r="ES619" s="132"/>
      <c r="ET619" s="61"/>
      <c r="EU619" s="134"/>
      <c r="EV619" s="61"/>
      <c r="EX619" s="67"/>
      <c r="EZ619" s="61"/>
      <c r="FB619" s="50"/>
      <c r="FC619" s="51"/>
      <c r="FD619" s="52"/>
      <c r="FF619" s="70"/>
      <c r="FG619" s="51"/>
      <c r="FJ619" s="7"/>
      <c r="FK619" s="7"/>
      <c r="FL619" s="7"/>
      <c r="FM619" s="53"/>
      <c r="FO619" s="37"/>
      <c r="FP619" s="132"/>
      <c r="FQ619" s="134"/>
      <c r="FS619" s="67"/>
      <c r="FU619" s="61"/>
      <c r="FY619" s="7"/>
      <c r="FZ619" s="7"/>
      <c r="GA619" s="7"/>
      <c r="GB619" s="53"/>
      <c r="GD619" s="37"/>
      <c r="GF619" s="67"/>
      <c r="GH619" s="61"/>
      <c r="GJ619" s="50"/>
      <c r="GK619" s="51"/>
      <c r="GL619" s="52"/>
      <c r="GN619" s="70"/>
      <c r="GO619" s="51"/>
      <c r="GP619" s="125"/>
      <c r="GQ619" s="51"/>
      <c r="HE619" s="53"/>
    </row>
    <row r="620" spans="1:213" x14ac:dyDescent="0.25">
      <c r="A620" s="6">
        <v>90016731</v>
      </c>
      <c r="B620" s="6" t="s">
        <v>617</v>
      </c>
      <c r="C620" s="7"/>
      <c r="D620" s="7"/>
      <c r="E620" s="7"/>
      <c r="F620" s="53">
        <v>1088596</v>
      </c>
      <c r="H620" s="37"/>
      <c r="I620" s="132"/>
      <c r="J620" s="61"/>
      <c r="K620" s="134"/>
      <c r="L620" s="134"/>
      <c r="M620" s="190"/>
      <c r="O620" s="67"/>
      <c r="Q620" s="61"/>
      <c r="S620" s="50"/>
      <c r="T620" s="51"/>
      <c r="U620" s="52">
        <v>0</v>
      </c>
      <c r="W620" s="50">
        <v>1088596</v>
      </c>
      <c r="X620" s="52">
        <f t="shared" si="264"/>
        <v>90716.333333333328</v>
      </c>
      <c r="Y620" s="51"/>
      <c r="AB620" s="7"/>
      <c r="AC620" s="7"/>
      <c r="AD620" s="7"/>
      <c r="AE620" s="53"/>
      <c r="AG620" s="37"/>
      <c r="AH620" s="132"/>
      <c r="AI620" s="61"/>
      <c r="AJ620" s="134"/>
      <c r="AK620" s="61"/>
      <c r="AM620" s="67"/>
      <c r="AO620" s="61"/>
      <c r="AQ620" s="50"/>
      <c r="AR620" s="51"/>
      <c r="AS620" s="52"/>
      <c r="AU620" s="70"/>
      <c r="AV620" s="51"/>
      <c r="AY620" s="7"/>
      <c r="AZ620" s="7"/>
      <c r="BA620" s="7"/>
      <c r="BB620" s="53"/>
      <c r="BD620" s="37"/>
      <c r="BE620" s="132"/>
      <c r="BF620" s="61"/>
      <c r="BG620" s="134"/>
      <c r="BH620" s="61"/>
      <c r="BJ620" s="67"/>
      <c r="BL620" s="61"/>
      <c r="BN620" s="50"/>
      <c r="BO620" s="51"/>
      <c r="BP620" s="52"/>
      <c r="BR620" s="70"/>
      <c r="BS620" s="51"/>
      <c r="BV620" s="7"/>
      <c r="BW620" s="7"/>
      <c r="BX620" s="7"/>
      <c r="BY620" s="53"/>
      <c r="CA620" s="37"/>
      <c r="CB620" s="132"/>
      <c r="CC620" s="61"/>
      <c r="CD620" s="134"/>
      <c r="CE620" s="61"/>
      <c r="CG620" s="67"/>
      <c r="CI620" s="61"/>
      <c r="CK620" s="50"/>
      <c r="CL620" s="51"/>
      <c r="CM620" s="52"/>
      <c r="CO620" s="70"/>
      <c r="CP620" s="51"/>
      <c r="CS620" s="7"/>
      <c r="CT620" s="7"/>
      <c r="CU620" s="7"/>
      <c r="CV620" s="53"/>
      <c r="CX620" s="37"/>
      <c r="CY620" s="132"/>
      <c r="CZ620" s="61"/>
      <c r="DA620" s="134"/>
      <c r="DB620" s="61"/>
      <c r="DD620" s="67"/>
      <c r="DF620" s="61"/>
      <c r="DH620" s="50"/>
      <c r="DI620" s="51"/>
      <c r="DJ620" s="52"/>
      <c r="DL620" s="70"/>
      <c r="DM620" s="51"/>
      <c r="DP620" s="7"/>
      <c r="DQ620" s="7"/>
      <c r="DR620" s="7"/>
      <c r="DS620" s="53"/>
      <c r="DU620" s="37"/>
      <c r="DV620" s="132"/>
      <c r="DW620" s="61"/>
      <c r="DX620" s="134"/>
      <c r="DY620" s="61"/>
      <c r="EA620" s="67"/>
      <c r="EC620" s="61"/>
      <c r="EE620" s="50"/>
      <c r="EF620" s="51"/>
      <c r="EG620" s="52"/>
      <c r="EI620" s="70"/>
      <c r="EJ620" s="51"/>
      <c r="EM620" s="7"/>
      <c r="EN620" s="7"/>
      <c r="EO620" s="7"/>
      <c r="EP620" s="53"/>
      <c r="ER620" s="37"/>
      <c r="ES620" s="132"/>
      <c r="ET620" s="61"/>
      <c r="EU620" s="134"/>
      <c r="EV620" s="61"/>
      <c r="EX620" s="67"/>
      <c r="EZ620" s="61"/>
      <c r="FB620" s="50"/>
      <c r="FC620" s="51"/>
      <c r="FD620" s="52"/>
      <c r="FF620" s="70"/>
      <c r="FG620" s="51"/>
      <c r="FJ620" s="7"/>
      <c r="FK620" s="7"/>
      <c r="FL620" s="7"/>
      <c r="FM620" s="53"/>
      <c r="FO620" s="37"/>
      <c r="FP620" s="132"/>
      <c r="FQ620" s="134"/>
      <c r="FS620" s="67"/>
      <c r="FU620" s="61"/>
      <c r="FY620" s="7"/>
      <c r="FZ620" s="7"/>
      <c r="GA620" s="7"/>
      <c r="GB620" s="53"/>
      <c r="GD620" s="37"/>
      <c r="GF620" s="67"/>
      <c r="GH620" s="61"/>
      <c r="GJ620" s="50"/>
      <c r="GK620" s="51"/>
      <c r="GL620" s="52"/>
      <c r="GN620" s="70"/>
      <c r="GO620" s="51"/>
      <c r="GP620" s="125"/>
      <c r="GQ620" s="51"/>
      <c r="HE620" s="53"/>
    </row>
    <row r="621" spans="1:213" x14ac:dyDescent="0.25">
      <c r="A621" s="6">
        <v>90025651</v>
      </c>
      <c r="B621" s="6" t="s">
        <v>618</v>
      </c>
      <c r="C621" s="7"/>
      <c r="D621" s="7"/>
      <c r="E621" s="7"/>
      <c r="F621" s="53">
        <v>1953207</v>
      </c>
      <c r="H621" s="37"/>
      <c r="I621" s="132"/>
      <c r="J621" s="61"/>
      <c r="K621" s="134"/>
      <c r="L621" s="134"/>
      <c r="M621" s="190"/>
      <c r="O621" s="67"/>
      <c r="Q621" s="61"/>
      <c r="S621" s="50"/>
      <c r="T621" s="51"/>
      <c r="U621" s="52">
        <v>0</v>
      </c>
      <c r="W621" s="50">
        <v>1953207</v>
      </c>
      <c r="X621" s="52">
        <f t="shared" si="264"/>
        <v>162767.25</v>
      </c>
      <c r="Y621" s="51"/>
      <c r="AB621" s="7"/>
      <c r="AC621" s="7"/>
      <c r="AD621" s="7"/>
      <c r="AE621" s="53"/>
      <c r="AG621" s="37"/>
      <c r="AH621" s="132"/>
      <c r="AI621" s="61"/>
      <c r="AJ621" s="134"/>
      <c r="AK621" s="61"/>
      <c r="AM621" s="67"/>
      <c r="AO621" s="61"/>
      <c r="AQ621" s="50"/>
      <c r="AR621" s="51"/>
      <c r="AS621" s="52"/>
      <c r="AU621" s="70"/>
      <c r="AV621" s="51"/>
      <c r="AY621" s="7"/>
      <c r="AZ621" s="7"/>
      <c r="BA621" s="7"/>
      <c r="BB621" s="53"/>
      <c r="BD621" s="37"/>
      <c r="BE621" s="132"/>
      <c r="BF621" s="61"/>
      <c r="BG621" s="134"/>
      <c r="BH621" s="61"/>
      <c r="BJ621" s="67"/>
      <c r="BL621" s="61"/>
      <c r="BN621" s="50"/>
      <c r="BO621" s="51"/>
      <c r="BP621" s="52"/>
      <c r="BR621" s="70"/>
      <c r="BS621" s="51"/>
      <c r="BV621" s="7"/>
      <c r="BW621" s="7"/>
      <c r="BX621" s="7"/>
      <c r="BY621" s="53"/>
      <c r="CA621" s="37"/>
      <c r="CB621" s="132"/>
      <c r="CC621" s="61"/>
      <c r="CD621" s="134"/>
      <c r="CE621" s="61"/>
      <c r="CG621" s="67"/>
      <c r="CI621" s="61"/>
      <c r="CK621" s="50"/>
      <c r="CL621" s="51"/>
      <c r="CM621" s="52"/>
      <c r="CO621" s="70"/>
      <c r="CP621" s="51"/>
      <c r="CS621" s="7"/>
      <c r="CT621" s="7"/>
      <c r="CU621" s="7"/>
      <c r="CV621" s="53"/>
      <c r="CX621" s="37"/>
      <c r="CY621" s="132"/>
      <c r="CZ621" s="61"/>
      <c r="DA621" s="134"/>
      <c r="DB621" s="61"/>
      <c r="DD621" s="67"/>
      <c r="DF621" s="61"/>
      <c r="DH621" s="50"/>
      <c r="DI621" s="51"/>
      <c r="DJ621" s="52"/>
      <c r="DL621" s="70"/>
      <c r="DM621" s="51"/>
      <c r="DP621" s="7"/>
      <c r="DQ621" s="7"/>
      <c r="DR621" s="7"/>
      <c r="DS621" s="53"/>
      <c r="DU621" s="37"/>
      <c r="DV621" s="132"/>
      <c r="DW621" s="61"/>
      <c r="DX621" s="134"/>
      <c r="DY621" s="61"/>
      <c r="EA621" s="67"/>
      <c r="EC621" s="61"/>
      <c r="EE621" s="50"/>
      <c r="EF621" s="51"/>
      <c r="EG621" s="52"/>
      <c r="EI621" s="70"/>
      <c r="EJ621" s="51"/>
      <c r="EM621" s="7"/>
      <c r="EN621" s="7"/>
      <c r="EO621" s="7"/>
      <c r="EP621" s="53"/>
      <c r="ER621" s="37"/>
      <c r="ES621" s="132"/>
      <c r="ET621" s="61"/>
      <c r="EU621" s="134"/>
      <c r="EV621" s="61"/>
      <c r="EX621" s="67"/>
      <c r="EZ621" s="61"/>
      <c r="FB621" s="50"/>
      <c r="FC621" s="51"/>
      <c r="FD621" s="52"/>
      <c r="FF621" s="70"/>
      <c r="FG621" s="51"/>
      <c r="FJ621" s="7"/>
      <c r="FK621" s="7"/>
      <c r="FL621" s="7"/>
      <c r="FM621" s="53"/>
      <c r="FO621" s="37"/>
      <c r="FP621" s="132"/>
      <c r="FQ621" s="134"/>
      <c r="FS621" s="67"/>
      <c r="FU621" s="61"/>
      <c r="FY621" s="7"/>
      <c r="FZ621" s="7"/>
      <c r="GA621" s="7"/>
      <c r="GB621" s="53"/>
      <c r="GD621" s="37"/>
      <c r="GF621" s="67"/>
      <c r="GH621" s="61"/>
      <c r="GJ621" s="50"/>
      <c r="GK621" s="51"/>
      <c r="GL621" s="52"/>
      <c r="GN621" s="70"/>
      <c r="GO621" s="51"/>
      <c r="GP621" s="125"/>
      <c r="GQ621" s="51"/>
      <c r="HE621" s="53"/>
    </row>
    <row r="622" spans="1:213" x14ac:dyDescent="0.25">
      <c r="A622" s="6">
        <v>90051381</v>
      </c>
      <c r="B622" s="6" t="s">
        <v>624</v>
      </c>
      <c r="C622" s="7"/>
      <c r="D622" s="7"/>
      <c r="E622" s="7"/>
      <c r="F622" s="53">
        <v>71311</v>
      </c>
      <c r="H622" s="37"/>
      <c r="I622" s="132"/>
      <c r="J622" s="61"/>
      <c r="K622" s="134"/>
      <c r="L622" s="134"/>
      <c r="M622" s="190"/>
      <c r="O622" s="67"/>
      <c r="Q622" s="61"/>
      <c r="S622" s="50"/>
      <c r="T622" s="51"/>
      <c r="U622" s="52">
        <v>0</v>
      </c>
      <c r="W622" s="50">
        <v>71311</v>
      </c>
      <c r="X622" s="52">
        <f t="shared" si="264"/>
        <v>5942.583333333333</v>
      </c>
      <c r="Y622" s="51"/>
      <c r="AB622" s="7"/>
      <c r="AC622" s="7"/>
      <c r="AD622" s="7"/>
      <c r="AE622" s="53"/>
      <c r="AG622" s="37"/>
      <c r="AH622" s="132"/>
      <c r="AI622" s="61"/>
      <c r="AJ622" s="134"/>
      <c r="AK622" s="61"/>
      <c r="AM622" s="67"/>
      <c r="AO622" s="61"/>
      <c r="AQ622" s="50"/>
      <c r="AR622" s="51"/>
      <c r="AS622" s="52"/>
      <c r="AU622" s="70"/>
      <c r="AV622" s="51"/>
      <c r="AY622" s="7"/>
      <c r="AZ622" s="7"/>
      <c r="BA622" s="7"/>
      <c r="BB622" s="53"/>
      <c r="BD622" s="37"/>
      <c r="BE622" s="132"/>
      <c r="BF622" s="61"/>
      <c r="BG622" s="134"/>
      <c r="BH622" s="61"/>
      <c r="BJ622" s="67"/>
      <c r="BL622" s="61"/>
      <c r="BN622" s="50"/>
      <c r="BO622" s="51"/>
      <c r="BP622" s="52"/>
      <c r="BR622" s="70"/>
      <c r="BS622" s="51"/>
      <c r="BV622" s="7"/>
      <c r="BW622" s="7"/>
      <c r="BX622" s="7"/>
      <c r="BY622" s="53"/>
      <c r="CA622" s="37"/>
      <c r="CB622" s="132"/>
      <c r="CC622" s="61"/>
      <c r="CD622" s="134"/>
      <c r="CE622" s="61"/>
      <c r="CG622" s="67"/>
      <c r="CI622" s="61"/>
      <c r="CK622" s="50"/>
      <c r="CL622" s="51"/>
      <c r="CM622" s="52"/>
      <c r="CO622" s="70"/>
      <c r="CP622" s="51"/>
      <c r="CS622" s="7"/>
      <c r="CT622" s="7"/>
      <c r="CU622" s="7"/>
      <c r="CV622" s="53"/>
      <c r="CX622" s="37"/>
      <c r="CY622" s="132"/>
      <c r="CZ622" s="61"/>
      <c r="DA622" s="134"/>
      <c r="DB622" s="61"/>
      <c r="DD622" s="67"/>
      <c r="DF622" s="61"/>
      <c r="DH622" s="50"/>
      <c r="DI622" s="51"/>
      <c r="DJ622" s="52"/>
      <c r="DL622" s="70"/>
      <c r="DM622" s="51"/>
      <c r="DP622" s="7"/>
      <c r="DQ622" s="7"/>
      <c r="DR622" s="7"/>
      <c r="DS622" s="53"/>
      <c r="DU622" s="37"/>
      <c r="DV622" s="132"/>
      <c r="DW622" s="61"/>
      <c r="DX622" s="134"/>
      <c r="DY622" s="61"/>
      <c r="EA622" s="67"/>
      <c r="EC622" s="61"/>
      <c r="EE622" s="50"/>
      <c r="EF622" s="51"/>
      <c r="EG622" s="52"/>
      <c r="EI622" s="70"/>
      <c r="EJ622" s="51"/>
      <c r="EM622" s="7"/>
      <c r="EN622" s="7"/>
      <c r="EO622" s="7"/>
      <c r="EP622" s="53"/>
      <c r="ER622" s="37"/>
      <c r="ES622" s="132"/>
      <c r="ET622" s="61"/>
      <c r="EU622" s="134"/>
      <c r="EV622" s="61"/>
      <c r="EX622" s="67"/>
      <c r="EZ622" s="61"/>
      <c r="FB622" s="50"/>
      <c r="FC622" s="51"/>
      <c r="FD622" s="52"/>
      <c r="FF622" s="70"/>
      <c r="FG622" s="51"/>
      <c r="FJ622" s="7"/>
      <c r="FK622" s="7"/>
      <c r="FL622" s="7"/>
      <c r="FM622" s="53"/>
      <c r="FO622" s="37"/>
      <c r="FP622" s="132"/>
      <c r="FQ622" s="134"/>
      <c r="FS622" s="67"/>
      <c r="FU622" s="61"/>
      <c r="FY622" s="7"/>
      <c r="FZ622" s="7"/>
      <c r="GA622" s="7"/>
      <c r="GB622" s="53"/>
      <c r="GD622" s="37"/>
      <c r="GF622" s="67"/>
      <c r="GH622" s="61"/>
      <c r="GJ622" s="50"/>
      <c r="GK622" s="51"/>
      <c r="GL622" s="52"/>
      <c r="GN622" s="70"/>
      <c r="GO622" s="51"/>
      <c r="GP622" s="125"/>
      <c r="GQ622" s="51"/>
      <c r="HE622" s="53"/>
    </row>
    <row r="623" spans="1:213" x14ac:dyDescent="0.25">
      <c r="A623" s="6">
        <v>90029761</v>
      </c>
      <c r="B623" s="6" t="s">
        <v>625</v>
      </c>
      <c r="C623" s="7"/>
      <c r="D623" s="7"/>
      <c r="E623" s="7"/>
      <c r="F623" s="53">
        <v>67643</v>
      </c>
      <c r="H623" s="37"/>
      <c r="I623" s="132"/>
      <c r="J623" s="61"/>
      <c r="K623" s="134"/>
      <c r="L623" s="134"/>
      <c r="M623" s="190"/>
      <c r="O623" s="67"/>
      <c r="Q623" s="61"/>
      <c r="S623" s="50"/>
      <c r="T623" s="51"/>
      <c r="U623" s="52">
        <v>0</v>
      </c>
      <c r="W623" s="50">
        <v>67643</v>
      </c>
      <c r="X623" s="52">
        <f t="shared" si="264"/>
        <v>5636.916666666667</v>
      </c>
      <c r="Y623" s="51"/>
      <c r="AB623" s="7"/>
      <c r="AC623" s="7"/>
      <c r="AD623" s="7"/>
      <c r="AE623" s="53"/>
      <c r="AG623" s="37"/>
      <c r="AH623" s="132"/>
      <c r="AI623" s="61"/>
      <c r="AJ623" s="134"/>
      <c r="AK623" s="61"/>
      <c r="AM623" s="67"/>
      <c r="AO623" s="61"/>
      <c r="AQ623" s="50"/>
      <c r="AR623" s="51"/>
      <c r="AS623" s="52"/>
      <c r="AU623" s="70"/>
      <c r="AV623" s="51"/>
      <c r="AY623" s="7"/>
      <c r="AZ623" s="7"/>
      <c r="BA623" s="7"/>
      <c r="BB623" s="53"/>
      <c r="BD623" s="37"/>
      <c r="BE623" s="132"/>
      <c r="BF623" s="61"/>
      <c r="BG623" s="134"/>
      <c r="BH623" s="61"/>
      <c r="BJ623" s="67"/>
      <c r="BL623" s="61"/>
      <c r="BN623" s="50"/>
      <c r="BO623" s="51"/>
      <c r="BP623" s="52"/>
      <c r="BR623" s="70"/>
      <c r="BS623" s="51"/>
      <c r="BV623" s="7"/>
      <c r="BW623" s="7"/>
      <c r="BX623" s="7"/>
      <c r="BY623" s="53"/>
      <c r="CA623" s="37"/>
      <c r="CB623" s="132"/>
      <c r="CC623" s="61"/>
      <c r="CD623" s="134"/>
      <c r="CE623" s="61"/>
      <c r="CG623" s="67"/>
      <c r="CI623" s="61"/>
      <c r="CK623" s="50"/>
      <c r="CL623" s="51"/>
      <c r="CM623" s="52"/>
      <c r="CO623" s="70"/>
      <c r="CP623" s="51"/>
      <c r="CS623" s="7"/>
      <c r="CT623" s="7"/>
      <c r="CU623" s="7"/>
      <c r="CV623" s="53"/>
      <c r="CX623" s="37"/>
      <c r="CY623" s="132"/>
      <c r="CZ623" s="61"/>
      <c r="DA623" s="134"/>
      <c r="DB623" s="61"/>
      <c r="DD623" s="67"/>
      <c r="DF623" s="61"/>
      <c r="DH623" s="50"/>
      <c r="DI623" s="51"/>
      <c r="DJ623" s="52"/>
      <c r="DL623" s="70"/>
      <c r="DM623" s="51"/>
      <c r="DP623" s="7"/>
      <c r="DQ623" s="7"/>
      <c r="DR623" s="7"/>
      <c r="DS623" s="53"/>
      <c r="DU623" s="37"/>
      <c r="DV623" s="132"/>
      <c r="DW623" s="61"/>
      <c r="DX623" s="134"/>
      <c r="DY623" s="61"/>
      <c r="EA623" s="67"/>
      <c r="EC623" s="61"/>
      <c r="EE623" s="50"/>
      <c r="EF623" s="51"/>
      <c r="EG623" s="52"/>
      <c r="EI623" s="70"/>
      <c r="EJ623" s="51"/>
      <c r="EM623" s="7"/>
      <c r="EN623" s="7"/>
      <c r="EO623" s="7"/>
      <c r="EP623" s="53"/>
      <c r="ER623" s="37"/>
      <c r="ES623" s="132"/>
      <c r="ET623" s="61"/>
      <c r="EU623" s="134"/>
      <c r="EV623" s="61"/>
      <c r="EX623" s="67"/>
      <c r="EZ623" s="61"/>
      <c r="FB623" s="50"/>
      <c r="FC623" s="51"/>
      <c r="FD623" s="52"/>
      <c r="FF623" s="70"/>
      <c r="FG623" s="51"/>
      <c r="FJ623" s="7"/>
      <c r="FK623" s="7"/>
      <c r="FL623" s="7"/>
      <c r="FM623" s="53"/>
      <c r="FO623" s="37"/>
      <c r="FP623" s="132"/>
      <c r="FQ623" s="134"/>
      <c r="FS623" s="67"/>
      <c r="FU623" s="61"/>
      <c r="FY623" s="7"/>
      <c r="FZ623" s="7"/>
      <c r="GA623" s="7"/>
      <c r="GB623" s="53"/>
      <c r="GD623" s="37"/>
      <c r="GF623" s="67"/>
      <c r="GH623" s="61"/>
      <c r="GJ623" s="50"/>
      <c r="GK623" s="51"/>
      <c r="GL623" s="52"/>
      <c r="GN623" s="70"/>
      <c r="GO623" s="51"/>
      <c r="GP623" s="125"/>
      <c r="GQ623" s="51"/>
      <c r="HE623" s="53"/>
    </row>
    <row r="624" spans="1:213" x14ac:dyDescent="0.25">
      <c r="A624" s="6">
        <v>90099351</v>
      </c>
      <c r="B624" s="6" t="s">
        <v>626</v>
      </c>
      <c r="C624" s="7"/>
      <c r="D624" s="7"/>
      <c r="E624" s="7"/>
      <c r="F624" s="53">
        <v>176253</v>
      </c>
      <c r="H624" s="37"/>
      <c r="I624" s="132"/>
      <c r="J624" s="61"/>
      <c r="K624" s="134"/>
      <c r="L624" s="134"/>
      <c r="M624" s="190"/>
      <c r="O624" s="67"/>
      <c r="Q624" s="61"/>
      <c r="S624" s="50"/>
      <c r="T624" s="51"/>
      <c r="U624" s="52">
        <v>0</v>
      </c>
      <c r="W624" s="50">
        <v>176253</v>
      </c>
      <c r="X624" s="52">
        <f t="shared" si="264"/>
        <v>14687.75</v>
      </c>
      <c r="Y624" s="51"/>
      <c r="AB624" s="7"/>
      <c r="AC624" s="7"/>
      <c r="AD624" s="7"/>
      <c r="AE624" s="53"/>
      <c r="AG624" s="37"/>
      <c r="AH624" s="132"/>
      <c r="AI624" s="61"/>
      <c r="AJ624" s="134"/>
      <c r="AK624" s="61"/>
      <c r="AM624" s="67"/>
      <c r="AO624" s="61"/>
      <c r="AQ624" s="50"/>
      <c r="AR624" s="51"/>
      <c r="AS624" s="52"/>
      <c r="AU624" s="70"/>
      <c r="AV624" s="51"/>
      <c r="AY624" s="7"/>
      <c r="AZ624" s="7"/>
      <c r="BA624" s="7"/>
      <c r="BB624" s="53"/>
      <c r="BD624" s="37"/>
      <c r="BE624" s="132"/>
      <c r="BF624" s="61"/>
      <c r="BG624" s="134"/>
      <c r="BH624" s="61"/>
      <c r="BJ624" s="67"/>
      <c r="BL624" s="61"/>
      <c r="BN624" s="50"/>
      <c r="BO624" s="51"/>
      <c r="BP624" s="52"/>
      <c r="BR624" s="70"/>
      <c r="BS624" s="51"/>
      <c r="BV624" s="7"/>
      <c r="BW624" s="7"/>
      <c r="BX624" s="7"/>
      <c r="BY624" s="53"/>
      <c r="CA624" s="37"/>
      <c r="CB624" s="132"/>
      <c r="CC624" s="61"/>
      <c r="CD624" s="134"/>
      <c r="CE624" s="61"/>
      <c r="CG624" s="67"/>
      <c r="CI624" s="61"/>
      <c r="CK624" s="50"/>
      <c r="CL624" s="51"/>
      <c r="CM624" s="52"/>
      <c r="CO624" s="70"/>
      <c r="CP624" s="51"/>
      <c r="CS624" s="7"/>
      <c r="CT624" s="7"/>
      <c r="CU624" s="7"/>
      <c r="CV624" s="53"/>
      <c r="CX624" s="37"/>
      <c r="CY624" s="132"/>
      <c r="CZ624" s="61"/>
      <c r="DA624" s="134"/>
      <c r="DB624" s="61"/>
      <c r="DD624" s="67"/>
      <c r="DF624" s="61"/>
      <c r="DH624" s="50"/>
      <c r="DI624" s="51"/>
      <c r="DJ624" s="52"/>
      <c r="DL624" s="70"/>
      <c r="DM624" s="51"/>
      <c r="DP624" s="7"/>
      <c r="DQ624" s="7"/>
      <c r="DR624" s="7"/>
      <c r="DS624" s="53"/>
      <c r="DU624" s="37"/>
      <c r="DV624" s="132"/>
      <c r="DW624" s="61"/>
      <c r="DX624" s="134"/>
      <c r="DY624" s="61"/>
      <c r="EA624" s="67"/>
      <c r="EC624" s="61"/>
      <c r="EE624" s="50"/>
      <c r="EF624" s="51"/>
      <c r="EG624" s="52"/>
      <c r="EI624" s="70"/>
      <c r="EJ624" s="51"/>
      <c r="EM624" s="7"/>
      <c r="EN624" s="7"/>
      <c r="EO624" s="7"/>
      <c r="EP624" s="53"/>
      <c r="ER624" s="37"/>
      <c r="ES624" s="132"/>
      <c r="ET624" s="61"/>
      <c r="EU624" s="134"/>
      <c r="EV624" s="61"/>
      <c r="EX624" s="67"/>
      <c r="EZ624" s="61"/>
      <c r="FB624" s="50"/>
      <c r="FC624" s="51"/>
      <c r="FD624" s="52"/>
      <c r="FF624" s="70"/>
      <c r="FG624" s="51"/>
      <c r="FJ624" s="7"/>
      <c r="FK624" s="7"/>
      <c r="FL624" s="7"/>
      <c r="FM624" s="53"/>
      <c r="FO624" s="37"/>
      <c r="FP624" s="132"/>
      <c r="FQ624" s="134"/>
      <c r="FS624" s="67"/>
      <c r="FU624" s="61"/>
      <c r="FY624" s="7"/>
      <c r="FZ624" s="7"/>
      <c r="GA624" s="7"/>
      <c r="GB624" s="53"/>
      <c r="GD624" s="37"/>
      <c r="GF624" s="67"/>
      <c r="GH624" s="61"/>
      <c r="GJ624" s="50"/>
      <c r="GK624" s="51"/>
      <c r="GL624" s="52"/>
      <c r="GN624" s="70"/>
      <c r="GO624" s="51"/>
      <c r="GP624" s="125"/>
      <c r="GQ624" s="51"/>
      <c r="HE624" s="53"/>
    </row>
    <row r="625" spans="1:213" x14ac:dyDescent="0.25">
      <c r="A625" s="6">
        <v>90016761</v>
      </c>
      <c r="B625" s="6" t="s">
        <v>627</v>
      </c>
      <c r="C625" s="7"/>
      <c r="D625" s="7"/>
      <c r="E625" s="7"/>
      <c r="F625" s="53">
        <v>828177</v>
      </c>
      <c r="H625" s="37"/>
      <c r="I625" s="132"/>
      <c r="J625" s="61"/>
      <c r="K625" s="134"/>
      <c r="L625" s="134"/>
      <c r="M625" s="190"/>
      <c r="O625" s="67"/>
      <c r="Q625" s="61"/>
      <c r="S625" s="50"/>
      <c r="T625" s="51"/>
      <c r="U625" s="52">
        <v>0</v>
      </c>
      <c r="W625" s="50">
        <v>828177</v>
      </c>
      <c r="X625" s="52">
        <f t="shared" si="264"/>
        <v>69014.75</v>
      </c>
      <c r="Y625" s="51"/>
      <c r="AB625" s="7"/>
      <c r="AC625" s="7"/>
      <c r="AD625" s="7"/>
      <c r="AE625" s="53"/>
      <c r="AG625" s="37"/>
      <c r="AH625" s="132"/>
      <c r="AI625" s="61"/>
      <c r="AJ625" s="134"/>
      <c r="AK625" s="61"/>
      <c r="AM625" s="67"/>
      <c r="AO625" s="61"/>
      <c r="AQ625" s="50"/>
      <c r="AR625" s="51"/>
      <c r="AS625" s="52"/>
      <c r="AU625" s="70"/>
      <c r="AV625" s="51"/>
      <c r="AY625" s="7"/>
      <c r="AZ625" s="7"/>
      <c r="BA625" s="7"/>
      <c r="BB625" s="53"/>
      <c r="BD625" s="37"/>
      <c r="BE625" s="132"/>
      <c r="BF625" s="61"/>
      <c r="BG625" s="134"/>
      <c r="BH625" s="61"/>
      <c r="BJ625" s="67"/>
      <c r="BL625" s="61"/>
      <c r="BN625" s="50"/>
      <c r="BO625" s="51"/>
      <c r="BP625" s="52"/>
      <c r="BR625" s="70"/>
      <c r="BS625" s="51"/>
      <c r="BV625" s="7"/>
      <c r="BW625" s="7"/>
      <c r="BX625" s="7"/>
      <c r="BY625" s="53"/>
      <c r="CA625" s="37"/>
      <c r="CB625" s="132"/>
      <c r="CC625" s="61"/>
      <c r="CD625" s="134"/>
      <c r="CE625" s="61"/>
      <c r="CG625" s="67"/>
      <c r="CI625" s="61"/>
      <c r="CK625" s="50"/>
      <c r="CL625" s="51"/>
      <c r="CM625" s="52"/>
      <c r="CO625" s="70"/>
      <c r="CP625" s="51"/>
      <c r="CS625" s="7"/>
      <c r="CT625" s="7"/>
      <c r="CU625" s="7"/>
      <c r="CV625" s="53"/>
      <c r="CX625" s="37"/>
      <c r="CY625" s="132"/>
      <c r="CZ625" s="61"/>
      <c r="DA625" s="134"/>
      <c r="DB625" s="61"/>
      <c r="DD625" s="67"/>
      <c r="DF625" s="61"/>
      <c r="DH625" s="50"/>
      <c r="DI625" s="51"/>
      <c r="DJ625" s="52"/>
      <c r="DL625" s="70"/>
      <c r="DM625" s="51"/>
      <c r="DP625" s="7"/>
      <c r="DQ625" s="7"/>
      <c r="DR625" s="7"/>
      <c r="DS625" s="53"/>
      <c r="DU625" s="37"/>
      <c r="DV625" s="132"/>
      <c r="DW625" s="61"/>
      <c r="DX625" s="134"/>
      <c r="DY625" s="61"/>
      <c r="EA625" s="67"/>
      <c r="EC625" s="61"/>
      <c r="EE625" s="50"/>
      <c r="EF625" s="51"/>
      <c r="EG625" s="52"/>
      <c r="EI625" s="70"/>
      <c r="EJ625" s="51"/>
      <c r="EM625" s="7"/>
      <c r="EN625" s="7"/>
      <c r="EO625" s="7"/>
      <c r="EP625" s="53"/>
      <c r="ER625" s="37"/>
      <c r="ES625" s="132"/>
      <c r="ET625" s="61"/>
      <c r="EU625" s="134"/>
      <c r="EV625" s="61"/>
      <c r="EX625" s="67"/>
      <c r="EZ625" s="61"/>
      <c r="FB625" s="50"/>
      <c r="FC625" s="51"/>
      <c r="FD625" s="52"/>
      <c r="FF625" s="70"/>
      <c r="FG625" s="51"/>
      <c r="FJ625" s="7"/>
      <c r="FK625" s="7"/>
      <c r="FL625" s="7"/>
      <c r="FM625" s="53"/>
      <c r="FO625" s="37"/>
      <c r="FP625" s="132"/>
      <c r="FQ625" s="134"/>
      <c r="FS625" s="67"/>
      <c r="FU625" s="61"/>
      <c r="FY625" s="7"/>
      <c r="FZ625" s="7"/>
      <c r="GA625" s="7"/>
      <c r="GB625" s="53"/>
      <c r="GD625" s="37"/>
      <c r="GF625" s="67"/>
      <c r="GH625" s="61"/>
      <c r="GJ625" s="50"/>
      <c r="GK625" s="51"/>
      <c r="GL625" s="52"/>
      <c r="GN625" s="70"/>
      <c r="GO625" s="51"/>
      <c r="GP625" s="125"/>
      <c r="GQ625" s="51"/>
      <c r="HE625" s="53"/>
    </row>
    <row r="626" spans="1:213" x14ac:dyDescent="0.25">
      <c r="A626" s="6">
        <v>90082521</v>
      </c>
      <c r="B626" s="6" t="s">
        <v>628</v>
      </c>
      <c r="C626" s="7"/>
      <c r="D626" s="7"/>
      <c r="E626" s="7"/>
      <c r="F626" s="53">
        <v>561096</v>
      </c>
      <c r="H626" s="37"/>
      <c r="I626" s="132"/>
      <c r="J626" s="61"/>
      <c r="K626" s="134"/>
      <c r="L626" s="134"/>
      <c r="M626" s="190"/>
      <c r="O626" s="67"/>
      <c r="Q626" s="61"/>
      <c r="S626" s="50"/>
      <c r="T626" s="51"/>
      <c r="U626" s="52">
        <v>0</v>
      </c>
      <c r="W626" s="50">
        <v>561096</v>
      </c>
      <c r="X626" s="52">
        <f t="shared" si="264"/>
        <v>46758</v>
      </c>
      <c r="Y626" s="51"/>
      <c r="AB626" s="7"/>
      <c r="AC626" s="7"/>
      <c r="AD626" s="7"/>
      <c r="AE626" s="53"/>
      <c r="AG626" s="37"/>
      <c r="AH626" s="132"/>
      <c r="AI626" s="61"/>
      <c r="AJ626" s="134"/>
      <c r="AK626" s="61"/>
      <c r="AM626" s="67"/>
      <c r="AO626" s="61"/>
      <c r="AQ626" s="50"/>
      <c r="AR626" s="51"/>
      <c r="AS626" s="52"/>
      <c r="AU626" s="70"/>
      <c r="AV626" s="51"/>
      <c r="AY626" s="7"/>
      <c r="AZ626" s="7"/>
      <c r="BA626" s="7"/>
      <c r="BB626" s="53"/>
      <c r="BD626" s="37"/>
      <c r="BE626" s="132"/>
      <c r="BF626" s="61"/>
      <c r="BG626" s="134"/>
      <c r="BH626" s="61"/>
      <c r="BJ626" s="67"/>
      <c r="BL626" s="61"/>
      <c r="BN626" s="50"/>
      <c r="BO626" s="51"/>
      <c r="BP626" s="52"/>
      <c r="BR626" s="70"/>
      <c r="BS626" s="51"/>
      <c r="BV626" s="7"/>
      <c r="BW626" s="7"/>
      <c r="BX626" s="7"/>
      <c r="BY626" s="53"/>
      <c r="CA626" s="37"/>
      <c r="CB626" s="132"/>
      <c r="CC626" s="61"/>
      <c r="CD626" s="134"/>
      <c r="CE626" s="61"/>
      <c r="CG626" s="67"/>
      <c r="CI626" s="61"/>
      <c r="CK626" s="50"/>
      <c r="CL626" s="51"/>
      <c r="CM626" s="52"/>
      <c r="CO626" s="70"/>
      <c r="CP626" s="51"/>
      <c r="CS626" s="7"/>
      <c r="CT626" s="7"/>
      <c r="CU626" s="7"/>
      <c r="CV626" s="53"/>
      <c r="CX626" s="37"/>
      <c r="CY626" s="132"/>
      <c r="CZ626" s="61"/>
      <c r="DA626" s="134"/>
      <c r="DB626" s="61"/>
      <c r="DD626" s="67"/>
      <c r="DF626" s="61"/>
      <c r="DH626" s="50"/>
      <c r="DI626" s="51"/>
      <c r="DJ626" s="52"/>
      <c r="DL626" s="70"/>
      <c r="DM626" s="51"/>
      <c r="DP626" s="7"/>
      <c r="DQ626" s="7"/>
      <c r="DR626" s="7"/>
      <c r="DS626" s="53"/>
      <c r="DU626" s="37"/>
      <c r="DV626" s="132"/>
      <c r="DW626" s="61"/>
      <c r="DX626" s="134"/>
      <c r="DY626" s="61"/>
      <c r="EA626" s="67"/>
      <c r="EC626" s="61"/>
      <c r="EE626" s="50"/>
      <c r="EF626" s="51"/>
      <c r="EG626" s="52"/>
      <c r="EI626" s="70"/>
      <c r="EJ626" s="51"/>
      <c r="EM626" s="7"/>
      <c r="EN626" s="7"/>
      <c r="EO626" s="7"/>
      <c r="EP626" s="53"/>
      <c r="ER626" s="37"/>
      <c r="ES626" s="132"/>
      <c r="ET626" s="61"/>
      <c r="EU626" s="134"/>
      <c r="EV626" s="61"/>
      <c r="EX626" s="67"/>
      <c r="EZ626" s="61"/>
      <c r="FB626" s="50"/>
      <c r="FC626" s="51"/>
      <c r="FD626" s="52"/>
      <c r="FF626" s="70"/>
      <c r="FG626" s="51"/>
      <c r="FJ626" s="7"/>
      <c r="FK626" s="7"/>
      <c r="FL626" s="7"/>
      <c r="FM626" s="53"/>
      <c r="FO626" s="37"/>
      <c r="FP626" s="132"/>
      <c r="FQ626" s="134"/>
      <c r="FS626" s="67"/>
      <c r="FU626" s="61"/>
      <c r="FY626" s="7"/>
      <c r="FZ626" s="7"/>
      <c r="GA626" s="7"/>
      <c r="GB626" s="53"/>
      <c r="GD626" s="37"/>
      <c r="GF626" s="67"/>
      <c r="GH626" s="61"/>
      <c r="GJ626" s="50"/>
      <c r="GK626" s="51"/>
      <c r="GL626" s="52"/>
      <c r="GN626" s="70"/>
      <c r="GO626" s="51"/>
      <c r="GP626" s="125"/>
      <c r="GQ626" s="51"/>
      <c r="HE626" s="53"/>
    </row>
    <row r="627" spans="1:213" x14ac:dyDescent="0.25">
      <c r="A627" s="6">
        <v>90031336</v>
      </c>
      <c r="B627" s="6" t="s">
        <v>798</v>
      </c>
      <c r="C627" s="7"/>
      <c r="D627" s="7"/>
      <c r="E627" s="7"/>
      <c r="F627" s="53">
        <v>10335556</v>
      </c>
      <c r="H627" s="37"/>
      <c r="I627" s="132"/>
      <c r="J627" s="61"/>
      <c r="K627" s="134"/>
      <c r="L627" s="134"/>
      <c r="M627" s="190"/>
      <c r="O627" s="67"/>
      <c r="Q627" s="61"/>
      <c r="S627" s="50"/>
      <c r="T627" s="51"/>
      <c r="U627" s="52">
        <v>0</v>
      </c>
      <c r="W627" s="50">
        <v>10335556</v>
      </c>
      <c r="X627" s="52">
        <f t="shared" si="264"/>
        <v>861296.33333333337</v>
      </c>
      <c r="Y627" s="51"/>
      <c r="AB627" s="7"/>
      <c r="AC627" s="7"/>
      <c r="AD627" s="7"/>
      <c r="AE627" s="53"/>
      <c r="AG627" s="37"/>
      <c r="AH627" s="132"/>
      <c r="AI627" s="61"/>
      <c r="AJ627" s="134"/>
      <c r="AK627" s="61"/>
      <c r="AM627" s="67"/>
      <c r="AO627" s="61"/>
      <c r="AQ627" s="50"/>
      <c r="AR627" s="51"/>
      <c r="AS627" s="52"/>
      <c r="AU627" s="70"/>
      <c r="AV627" s="51"/>
      <c r="AY627" s="7"/>
      <c r="AZ627" s="7"/>
      <c r="BA627" s="7"/>
      <c r="BB627" s="53"/>
      <c r="BD627" s="37"/>
      <c r="BE627" s="132"/>
      <c r="BF627" s="61"/>
      <c r="BG627" s="134"/>
      <c r="BH627" s="61"/>
      <c r="BJ627" s="67"/>
      <c r="BL627" s="61"/>
      <c r="BN627" s="50"/>
      <c r="BO627" s="51"/>
      <c r="BP627" s="52"/>
      <c r="BR627" s="70"/>
      <c r="BS627" s="51"/>
      <c r="BV627" s="7"/>
      <c r="BW627" s="7"/>
      <c r="BX627" s="7"/>
      <c r="BY627" s="53"/>
      <c r="CA627" s="37"/>
      <c r="CB627" s="132"/>
      <c r="CC627" s="61"/>
      <c r="CD627" s="134"/>
      <c r="CE627" s="61"/>
      <c r="CG627" s="67"/>
      <c r="CI627" s="61"/>
      <c r="CK627" s="50"/>
      <c r="CL627" s="51"/>
      <c r="CM627" s="52"/>
      <c r="CO627" s="70"/>
      <c r="CP627" s="51"/>
      <c r="CS627" s="7"/>
      <c r="CT627" s="7"/>
      <c r="CU627" s="7"/>
      <c r="CV627" s="53"/>
      <c r="CX627" s="37"/>
      <c r="CY627" s="132"/>
      <c r="CZ627" s="61"/>
      <c r="DA627" s="134"/>
      <c r="DB627" s="61"/>
      <c r="DD627" s="67"/>
      <c r="DF627" s="61"/>
      <c r="DH627" s="50"/>
      <c r="DI627" s="51"/>
      <c r="DJ627" s="52"/>
      <c r="DL627" s="70"/>
      <c r="DM627" s="51"/>
      <c r="DP627" s="7"/>
      <c r="DQ627" s="7"/>
      <c r="DR627" s="7"/>
      <c r="DS627" s="53"/>
      <c r="DU627" s="37"/>
      <c r="DV627" s="132"/>
      <c r="DW627" s="61"/>
      <c r="DX627" s="134"/>
      <c r="DY627" s="61"/>
      <c r="EA627" s="67"/>
      <c r="EC627" s="61"/>
      <c r="EE627" s="50"/>
      <c r="EF627" s="51"/>
      <c r="EG627" s="52"/>
      <c r="EI627" s="70"/>
      <c r="EJ627" s="51"/>
      <c r="EM627" s="7"/>
      <c r="EN627" s="7"/>
      <c r="EO627" s="7"/>
      <c r="EP627" s="53"/>
      <c r="ER627" s="37"/>
      <c r="ES627" s="132"/>
      <c r="ET627" s="61"/>
      <c r="EU627" s="134"/>
      <c r="EV627" s="61"/>
      <c r="EX627" s="67"/>
      <c r="EZ627" s="61"/>
      <c r="FB627" s="50"/>
      <c r="FC627" s="51"/>
      <c r="FD627" s="52"/>
      <c r="FF627" s="70"/>
      <c r="FG627" s="51"/>
      <c r="FJ627" s="7"/>
      <c r="FK627" s="7"/>
      <c r="FL627" s="7"/>
      <c r="FM627" s="53"/>
      <c r="FO627" s="37"/>
      <c r="FP627" s="132"/>
      <c r="FQ627" s="134"/>
      <c r="FS627" s="67"/>
      <c r="FU627" s="61"/>
      <c r="FY627" s="7"/>
      <c r="FZ627" s="7"/>
      <c r="GA627" s="7"/>
      <c r="GB627" s="53"/>
      <c r="GD627" s="37"/>
      <c r="GF627" s="67"/>
      <c r="GH627" s="61"/>
      <c r="GJ627" s="50"/>
      <c r="GK627" s="51"/>
      <c r="GL627" s="52"/>
      <c r="GN627" s="70"/>
      <c r="GO627" s="51"/>
      <c r="GP627" s="125"/>
      <c r="GQ627" s="51"/>
      <c r="HE627" s="53"/>
    </row>
    <row r="628" spans="1:213" x14ac:dyDescent="0.25">
      <c r="A628" s="6">
        <v>90012551</v>
      </c>
      <c r="B628" s="6" t="s">
        <v>629</v>
      </c>
      <c r="C628" s="7"/>
      <c r="D628" s="7"/>
      <c r="E628" s="7"/>
      <c r="F628" s="53">
        <v>1422544</v>
      </c>
      <c r="H628" s="37"/>
      <c r="I628" s="132"/>
      <c r="J628" s="61"/>
      <c r="K628" s="134"/>
      <c r="L628" s="134"/>
      <c r="M628" s="190"/>
      <c r="O628" s="67"/>
      <c r="Q628" s="61"/>
      <c r="S628" s="50"/>
      <c r="T628" s="51"/>
      <c r="U628" s="52">
        <v>0</v>
      </c>
      <c r="W628" s="50">
        <v>1422544</v>
      </c>
      <c r="X628" s="52">
        <f t="shared" si="264"/>
        <v>118545.33333333333</v>
      </c>
      <c r="Y628" s="51"/>
      <c r="AB628" s="7"/>
      <c r="AC628" s="7"/>
      <c r="AD628" s="7"/>
      <c r="AE628" s="53"/>
      <c r="AG628" s="37"/>
      <c r="AH628" s="132"/>
      <c r="AI628" s="61"/>
      <c r="AJ628" s="134"/>
      <c r="AK628" s="61"/>
      <c r="AM628" s="67"/>
      <c r="AO628" s="61"/>
      <c r="AQ628" s="50"/>
      <c r="AR628" s="51"/>
      <c r="AS628" s="52"/>
      <c r="AU628" s="70"/>
      <c r="AV628" s="51"/>
      <c r="AY628" s="7"/>
      <c r="AZ628" s="7"/>
      <c r="BA628" s="7"/>
      <c r="BB628" s="53"/>
      <c r="BD628" s="37"/>
      <c r="BE628" s="132"/>
      <c r="BF628" s="61"/>
      <c r="BG628" s="134"/>
      <c r="BH628" s="61"/>
      <c r="BJ628" s="67"/>
      <c r="BL628" s="61"/>
      <c r="BN628" s="50"/>
      <c r="BO628" s="51"/>
      <c r="BP628" s="52"/>
      <c r="BR628" s="70"/>
      <c r="BS628" s="51"/>
      <c r="BV628" s="7"/>
      <c r="BW628" s="7"/>
      <c r="BX628" s="7"/>
      <c r="BY628" s="53"/>
      <c r="CA628" s="37"/>
      <c r="CB628" s="132"/>
      <c r="CC628" s="61"/>
      <c r="CD628" s="134"/>
      <c r="CE628" s="61"/>
      <c r="CG628" s="67"/>
      <c r="CI628" s="61"/>
      <c r="CK628" s="50"/>
      <c r="CL628" s="51"/>
      <c r="CM628" s="52"/>
      <c r="CO628" s="70"/>
      <c r="CP628" s="51"/>
      <c r="CS628" s="7"/>
      <c r="CT628" s="7"/>
      <c r="CU628" s="7"/>
      <c r="CV628" s="53"/>
      <c r="CX628" s="37"/>
      <c r="CY628" s="132"/>
      <c r="CZ628" s="61"/>
      <c r="DA628" s="134"/>
      <c r="DB628" s="61"/>
      <c r="DD628" s="67"/>
      <c r="DF628" s="61"/>
      <c r="DH628" s="50"/>
      <c r="DI628" s="51"/>
      <c r="DJ628" s="52"/>
      <c r="DL628" s="70"/>
      <c r="DM628" s="51"/>
      <c r="DP628" s="7"/>
      <c r="DQ628" s="7"/>
      <c r="DR628" s="7"/>
      <c r="DS628" s="53"/>
      <c r="DU628" s="37"/>
      <c r="DV628" s="132"/>
      <c r="DW628" s="61"/>
      <c r="DX628" s="134"/>
      <c r="DY628" s="61"/>
      <c r="EA628" s="67"/>
      <c r="EC628" s="61"/>
      <c r="EE628" s="50"/>
      <c r="EF628" s="51"/>
      <c r="EG628" s="52"/>
      <c r="EI628" s="70"/>
      <c r="EJ628" s="51"/>
      <c r="EM628" s="7"/>
      <c r="EN628" s="7"/>
      <c r="EO628" s="7"/>
      <c r="EP628" s="53"/>
      <c r="ER628" s="37"/>
      <c r="ES628" s="132"/>
      <c r="ET628" s="61"/>
      <c r="EU628" s="134"/>
      <c r="EV628" s="61"/>
      <c r="EX628" s="67"/>
      <c r="EZ628" s="61"/>
      <c r="FB628" s="50"/>
      <c r="FC628" s="51"/>
      <c r="FD628" s="52"/>
      <c r="FF628" s="70"/>
      <c r="FG628" s="51"/>
      <c r="FJ628" s="7"/>
      <c r="FK628" s="7"/>
      <c r="FL628" s="7"/>
      <c r="FM628" s="53"/>
      <c r="FO628" s="37"/>
      <c r="FP628" s="132"/>
      <c r="FQ628" s="134"/>
      <c r="FS628" s="67"/>
      <c r="FU628" s="61"/>
      <c r="FY628" s="7"/>
      <c r="FZ628" s="7"/>
      <c r="GA628" s="7"/>
      <c r="GB628" s="53"/>
      <c r="GD628" s="37"/>
      <c r="GF628" s="67"/>
      <c r="GH628" s="61"/>
      <c r="GJ628" s="50"/>
      <c r="GK628" s="51"/>
      <c r="GL628" s="52"/>
      <c r="GN628" s="70"/>
      <c r="GO628" s="51"/>
      <c r="GP628" s="125"/>
      <c r="GQ628" s="51"/>
      <c r="HE628" s="53"/>
    </row>
    <row r="629" spans="1:213" x14ac:dyDescent="0.25">
      <c r="A629" s="6">
        <v>90031346</v>
      </c>
      <c r="B629" s="6" t="s">
        <v>799</v>
      </c>
      <c r="C629" s="7"/>
      <c r="D629" s="7"/>
      <c r="E629" s="7"/>
      <c r="F629" s="53">
        <v>15966688</v>
      </c>
      <c r="H629" s="37"/>
      <c r="I629" s="132"/>
      <c r="J629" s="61"/>
      <c r="K629" s="134"/>
      <c r="L629" s="134"/>
      <c r="M629" s="190"/>
      <c r="O629" s="67"/>
      <c r="Q629" s="61"/>
      <c r="S629" s="50"/>
      <c r="T629" s="51"/>
      <c r="U629" s="52">
        <v>0</v>
      </c>
      <c r="W629" s="50">
        <v>15966688</v>
      </c>
      <c r="X629" s="52">
        <f t="shared" si="264"/>
        <v>1330557.3333333333</v>
      </c>
      <c r="Y629" s="51"/>
      <c r="AB629" s="7"/>
      <c r="AC629" s="7"/>
      <c r="AD629" s="7"/>
      <c r="AE629" s="53"/>
      <c r="AG629" s="37"/>
      <c r="AH629" s="132"/>
      <c r="AI629" s="61"/>
      <c r="AJ629" s="134"/>
      <c r="AK629" s="61"/>
      <c r="AM629" s="67"/>
      <c r="AO629" s="61"/>
      <c r="AQ629" s="50"/>
      <c r="AR629" s="51"/>
      <c r="AS629" s="52"/>
      <c r="AU629" s="70"/>
      <c r="AV629" s="51"/>
      <c r="AY629" s="7"/>
      <c r="AZ629" s="7"/>
      <c r="BA629" s="7"/>
      <c r="BB629" s="53"/>
      <c r="BD629" s="37"/>
      <c r="BE629" s="132"/>
      <c r="BF629" s="61"/>
      <c r="BG629" s="134"/>
      <c r="BH629" s="61"/>
      <c r="BJ629" s="67"/>
      <c r="BL629" s="61"/>
      <c r="BN629" s="50"/>
      <c r="BO629" s="51"/>
      <c r="BP629" s="52"/>
      <c r="BR629" s="70"/>
      <c r="BS629" s="51"/>
      <c r="BV629" s="7"/>
      <c r="BW629" s="7"/>
      <c r="BX629" s="7"/>
      <c r="BY629" s="53"/>
      <c r="CA629" s="37"/>
      <c r="CB629" s="132"/>
      <c r="CC629" s="61"/>
      <c r="CD629" s="134"/>
      <c r="CE629" s="61"/>
      <c r="CG629" s="67"/>
      <c r="CI629" s="61"/>
      <c r="CK629" s="50"/>
      <c r="CL629" s="51"/>
      <c r="CM629" s="52"/>
      <c r="CO629" s="70"/>
      <c r="CP629" s="51"/>
      <c r="CS629" s="7"/>
      <c r="CT629" s="7"/>
      <c r="CU629" s="7"/>
      <c r="CV629" s="53"/>
      <c r="CX629" s="37"/>
      <c r="CY629" s="132"/>
      <c r="CZ629" s="61"/>
      <c r="DA629" s="134"/>
      <c r="DB629" s="61"/>
      <c r="DD629" s="67"/>
      <c r="DF629" s="61"/>
      <c r="DH629" s="50"/>
      <c r="DI629" s="51"/>
      <c r="DJ629" s="52"/>
      <c r="DL629" s="70"/>
      <c r="DM629" s="51"/>
      <c r="DP629" s="7"/>
      <c r="DQ629" s="7"/>
      <c r="DR629" s="7"/>
      <c r="DS629" s="53"/>
      <c r="DU629" s="37"/>
      <c r="DV629" s="132"/>
      <c r="DW629" s="61"/>
      <c r="DX629" s="134"/>
      <c r="DY629" s="61"/>
      <c r="EA629" s="67"/>
      <c r="EC629" s="61"/>
      <c r="EE629" s="50"/>
      <c r="EF629" s="51"/>
      <c r="EG629" s="52"/>
      <c r="EI629" s="70"/>
      <c r="EJ629" s="51"/>
      <c r="EM629" s="7"/>
      <c r="EN629" s="7"/>
      <c r="EO629" s="7"/>
      <c r="EP629" s="53"/>
      <c r="ER629" s="37"/>
      <c r="ES629" s="132"/>
      <c r="ET629" s="61"/>
      <c r="EU629" s="134"/>
      <c r="EV629" s="61"/>
      <c r="EX629" s="67"/>
      <c r="EZ629" s="61"/>
      <c r="FB629" s="50"/>
      <c r="FC629" s="51"/>
      <c r="FD629" s="52"/>
      <c r="FF629" s="70"/>
      <c r="FG629" s="51"/>
      <c r="FJ629" s="7"/>
      <c r="FK629" s="7"/>
      <c r="FL629" s="7"/>
      <c r="FM629" s="53"/>
      <c r="FO629" s="37"/>
      <c r="FP629" s="132"/>
      <c r="FQ629" s="134"/>
      <c r="FS629" s="67"/>
      <c r="FU629" s="61"/>
      <c r="FY629" s="7"/>
      <c r="FZ629" s="7"/>
      <c r="GA629" s="7"/>
      <c r="GB629" s="53"/>
      <c r="GD629" s="37"/>
      <c r="GF629" s="67"/>
      <c r="GH629" s="61"/>
      <c r="GJ629" s="50"/>
      <c r="GK629" s="51"/>
      <c r="GL629" s="52"/>
      <c r="GN629" s="70"/>
      <c r="GO629" s="51"/>
      <c r="GP629" s="125"/>
      <c r="GQ629" s="51"/>
      <c r="HE629" s="53"/>
    </row>
    <row r="630" spans="1:213" x14ac:dyDescent="0.25">
      <c r="A630" s="6">
        <v>90011541</v>
      </c>
      <c r="B630" s="6" t="s">
        <v>630</v>
      </c>
      <c r="C630" s="7"/>
      <c r="D630" s="7"/>
      <c r="E630" s="7"/>
      <c r="F630" s="53">
        <v>938515</v>
      </c>
      <c r="H630" s="37"/>
      <c r="I630" s="132"/>
      <c r="J630" s="61"/>
      <c r="K630" s="134"/>
      <c r="L630" s="134"/>
      <c r="M630" s="190"/>
      <c r="O630" s="67"/>
      <c r="Q630" s="61"/>
      <c r="S630" s="50"/>
      <c r="T630" s="51"/>
      <c r="U630" s="52">
        <v>0</v>
      </c>
      <c r="W630" s="50">
        <v>938515</v>
      </c>
      <c r="X630" s="52">
        <f t="shared" si="264"/>
        <v>78209.583333333328</v>
      </c>
      <c r="Y630" s="51"/>
      <c r="AB630" s="7"/>
      <c r="AC630" s="7"/>
      <c r="AD630" s="7"/>
      <c r="AE630" s="53"/>
      <c r="AG630" s="37"/>
      <c r="AH630" s="132"/>
      <c r="AI630" s="61"/>
      <c r="AJ630" s="134"/>
      <c r="AK630" s="61"/>
      <c r="AM630" s="67"/>
      <c r="AO630" s="61"/>
      <c r="AQ630" s="50"/>
      <c r="AR630" s="51"/>
      <c r="AS630" s="52"/>
      <c r="AU630" s="70"/>
      <c r="AV630" s="51"/>
      <c r="AY630" s="7"/>
      <c r="AZ630" s="7"/>
      <c r="BA630" s="7"/>
      <c r="BB630" s="53"/>
      <c r="BD630" s="37"/>
      <c r="BE630" s="132"/>
      <c r="BF630" s="61"/>
      <c r="BG630" s="134"/>
      <c r="BH630" s="61"/>
      <c r="BJ630" s="67"/>
      <c r="BL630" s="61"/>
      <c r="BN630" s="50"/>
      <c r="BO630" s="51"/>
      <c r="BP630" s="52"/>
      <c r="BR630" s="70"/>
      <c r="BS630" s="51"/>
      <c r="BV630" s="7"/>
      <c r="BW630" s="7"/>
      <c r="BX630" s="7"/>
      <c r="BY630" s="53"/>
      <c r="CA630" s="37"/>
      <c r="CB630" s="132"/>
      <c r="CC630" s="61"/>
      <c r="CD630" s="134"/>
      <c r="CE630" s="61"/>
      <c r="CG630" s="67"/>
      <c r="CI630" s="61"/>
      <c r="CK630" s="50"/>
      <c r="CL630" s="51"/>
      <c r="CM630" s="52"/>
      <c r="CO630" s="70"/>
      <c r="CP630" s="51"/>
      <c r="CS630" s="7"/>
      <c r="CT630" s="7"/>
      <c r="CU630" s="7"/>
      <c r="CV630" s="53"/>
      <c r="CX630" s="37"/>
      <c r="CY630" s="132"/>
      <c r="CZ630" s="61"/>
      <c r="DA630" s="134"/>
      <c r="DB630" s="61"/>
      <c r="DD630" s="67"/>
      <c r="DF630" s="61"/>
      <c r="DH630" s="50"/>
      <c r="DI630" s="51"/>
      <c r="DJ630" s="52"/>
      <c r="DL630" s="70"/>
      <c r="DM630" s="51"/>
      <c r="DP630" s="7"/>
      <c r="DQ630" s="7"/>
      <c r="DR630" s="7"/>
      <c r="DS630" s="53"/>
      <c r="DU630" s="37"/>
      <c r="DV630" s="132"/>
      <c r="DW630" s="61"/>
      <c r="DX630" s="134"/>
      <c r="DY630" s="61"/>
      <c r="EA630" s="67"/>
      <c r="EC630" s="61"/>
      <c r="EE630" s="50"/>
      <c r="EF630" s="51"/>
      <c r="EG630" s="52"/>
      <c r="EI630" s="70"/>
      <c r="EJ630" s="51"/>
      <c r="EM630" s="7"/>
      <c r="EN630" s="7"/>
      <c r="EO630" s="7"/>
      <c r="EP630" s="53"/>
      <c r="ER630" s="37"/>
      <c r="ES630" s="132"/>
      <c r="ET630" s="61"/>
      <c r="EU630" s="134"/>
      <c r="EV630" s="61"/>
      <c r="EX630" s="67"/>
      <c r="EZ630" s="61"/>
      <c r="FB630" s="50"/>
      <c r="FC630" s="51"/>
      <c r="FD630" s="52"/>
      <c r="FF630" s="70"/>
      <c r="FG630" s="51"/>
      <c r="FJ630" s="7"/>
      <c r="FK630" s="7"/>
      <c r="FL630" s="7"/>
      <c r="FM630" s="53"/>
      <c r="FO630" s="37"/>
      <c r="FP630" s="132"/>
      <c r="FQ630" s="134"/>
      <c r="FS630" s="67"/>
      <c r="FU630" s="61"/>
      <c r="FY630" s="7"/>
      <c r="FZ630" s="7"/>
      <c r="GA630" s="7"/>
      <c r="GB630" s="53"/>
      <c r="GD630" s="37"/>
      <c r="GF630" s="67"/>
      <c r="GH630" s="61"/>
      <c r="GJ630" s="50"/>
      <c r="GK630" s="51"/>
      <c r="GL630" s="52"/>
      <c r="GN630" s="70"/>
      <c r="GO630" s="51"/>
      <c r="GP630" s="125"/>
      <c r="GQ630" s="51"/>
      <c r="HE630" s="53"/>
    </row>
    <row r="631" spans="1:213" x14ac:dyDescent="0.25">
      <c r="A631" s="6">
        <v>90023171</v>
      </c>
      <c r="B631" s="6" t="s">
        <v>631</v>
      </c>
      <c r="C631" s="7"/>
      <c r="D631" s="7"/>
      <c r="E631" s="7"/>
      <c r="F631" s="53">
        <v>931244</v>
      </c>
      <c r="H631" s="37"/>
      <c r="I631" s="132"/>
      <c r="J631" s="61"/>
      <c r="K631" s="134"/>
      <c r="L631" s="134"/>
      <c r="M631" s="190"/>
      <c r="O631" s="67"/>
      <c r="Q631" s="61"/>
      <c r="S631" s="50"/>
      <c r="T631" s="51"/>
      <c r="U631" s="52">
        <v>0</v>
      </c>
      <c r="W631" s="50">
        <v>931244</v>
      </c>
      <c r="X631" s="52">
        <f t="shared" si="264"/>
        <v>77603.666666666672</v>
      </c>
      <c r="Y631" s="51"/>
      <c r="AB631" s="7"/>
      <c r="AC631" s="7"/>
      <c r="AD631" s="7"/>
      <c r="AE631" s="53"/>
      <c r="AG631" s="37"/>
      <c r="AH631" s="132"/>
      <c r="AI631" s="61"/>
      <c r="AJ631" s="134"/>
      <c r="AK631" s="61"/>
      <c r="AM631" s="67"/>
      <c r="AO631" s="61"/>
      <c r="AQ631" s="50"/>
      <c r="AR631" s="51"/>
      <c r="AS631" s="52"/>
      <c r="AU631" s="70"/>
      <c r="AV631" s="51"/>
      <c r="AY631" s="7"/>
      <c r="AZ631" s="7"/>
      <c r="BA631" s="7"/>
      <c r="BB631" s="53"/>
      <c r="BD631" s="37"/>
      <c r="BE631" s="132"/>
      <c r="BF631" s="61"/>
      <c r="BG631" s="134"/>
      <c r="BH631" s="61"/>
      <c r="BJ631" s="67"/>
      <c r="BL631" s="61"/>
      <c r="BN631" s="50"/>
      <c r="BO631" s="51"/>
      <c r="BP631" s="52"/>
      <c r="BR631" s="70"/>
      <c r="BS631" s="51"/>
      <c r="BV631" s="7"/>
      <c r="BW631" s="7"/>
      <c r="BX631" s="7"/>
      <c r="BY631" s="53"/>
      <c r="CA631" s="37"/>
      <c r="CB631" s="132"/>
      <c r="CC631" s="61"/>
      <c r="CD631" s="134"/>
      <c r="CE631" s="61"/>
      <c r="CG631" s="67"/>
      <c r="CI631" s="61"/>
      <c r="CK631" s="50"/>
      <c r="CL631" s="51"/>
      <c r="CM631" s="52"/>
      <c r="CO631" s="70"/>
      <c r="CP631" s="51"/>
      <c r="CS631" s="7"/>
      <c r="CT631" s="7"/>
      <c r="CU631" s="7"/>
      <c r="CV631" s="53"/>
      <c r="CX631" s="37"/>
      <c r="CY631" s="132"/>
      <c r="CZ631" s="61"/>
      <c r="DA631" s="134"/>
      <c r="DB631" s="61"/>
      <c r="DD631" s="67"/>
      <c r="DF631" s="61"/>
      <c r="DH631" s="50"/>
      <c r="DI631" s="51"/>
      <c r="DJ631" s="52"/>
      <c r="DL631" s="70"/>
      <c r="DM631" s="51"/>
      <c r="DP631" s="7"/>
      <c r="DQ631" s="7"/>
      <c r="DR631" s="7"/>
      <c r="DS631" s="53"/>
      <c r="DU631" s="37"/>
      <c r="DV631" s="132"/>
      <c r="DW631" s="61"/>
      <c r="DX631" s="134"/>
      <c r="DY631" s="61"/>
      <c r="EA631" s="67"/>
      <c r="EC631" s="61"/>
      <c r="EE631" s="50"/>
      <c r="EF631" s="51"/>
      <c r="EG631" s="52"/>
      <c r="EI631" s="70"/>
      <c r="EJ631" s="51"/>
      <c r="EM631" s="7"/>
      <c r="EN631" s="7"/>
      <c r="EO631" s="7"/>
      <c r="EP631" s="53"/>
      <c r="ER631" s="37"/>
      <c r="ES631" s="132"/>
      <c r="ET631" s="61"/>
      <c r="EU631" s="134"/>
      <c r="EV631" s="61"/>
      <c r="EX631" s="67"/>
      <c r="EZ631" s="61"/>
      <c r="FB631" s="50"/>
      <c r="FC631" s="51"/>
      <c r="FD631" s="52"/>
      <c r="FF631" s="70"/>
      <c r="FG631" s="51"/>
      <c r="FJ631" s="7"/>
      <c r="FK631" s="7"/>
      <c r="FL631" s="7"/>
      <c r="FM631" s="53"/>
      <c r="FO631" s="37"/>
      <c r="FP631" s="132"/>
      <c r="FQ631" s="134"/>
      <c r="FS631" s="67"/>
      <c r="FU631" s="61"/>
      <c r="FY631" s="7"/>
      <c r="FZ631" s="7"/>
      <c r="GA631" s="7"/>
      <c r="GB631" s="53"/>
      <c r="GD631" s="37"/>
      <c r="GF631" s="67"/>
      <c r="GH631" s="61"/>
      <c r="GJ631" s="50"/>
      <c r="GK631" s="51"/>
      <c r="GL631" s="52"/>
      <c r="GN631" s="70"/>
      <c r="GO631" s="51"/>
      <c r="GP631" s="125"/>
      <c r="GQ631" s="51"/>
      <c r="HE631" s="53"/>
    </row>
    <row r="632" spans="1:213" x14ac:dyDescent="0.25">
      <c r="A632" s="6">
        <v>90023151</v>
      </c>
      <c r="B632" s="6" t="s">
        <v>632</v>
      </c>
      <c r="C632" s="7"/>
      <c r="D632" s="7"/>
      <c r="E632" s="7"/>
      <c r="F632" s="53">
        <v>385168</v>
      </c>
      <c r="H632" s="37"/>
      <c r="I632" s="132"/>
      <c r="J632" s="61"/>
      <c r="K632" s="134"/>
      <c r="L632" s="134"/>
      <c r="M632" s="190"/>
      <c r="O632" s="67"/>
      <c r="Q632" s="61"/>
      <c r="S632" s="50"/>
      <c r="T632" s="51"/>
      <c r="U632" s="52">
        <v>0</v>
      </c>
      <c r="W632" s="50">
        <v>385168</v>
      </c>
      <c r="X632" s="52">
        <f t="shared" si="264"/>
        <v>32097.333333333332</v>
      </c>
      <c r="Y632" s="51"/>
      <c r="AB632" s="7"/>
      <c r="AC632" s="7"/>
      <c r="AD632" s="7"/>
      <c r="AE632" s="53"/>
      <c r="AG632" s="37"/>
      <c r="AH632" s="132"/>
      <c r="AI632" s="61"/>
      <c r="AJ632" s="134"/>
      <c r="AK632" s="61"/>
      <c r="AM632" s="67"/>
      <c r="AO632" s="61"/>
      <c r="AQ632" s="50"/>
      <c r="AR632" s="51"/>
      <c r="AS632" s="52"/>
      <c r="AU632" s="70"/>
      <c r="AV632" s="51"/>
      <c r="AY632" s="7"/>
      <c r="AZ632" s="7"/>
      <c r="BA632" s="7"/>
      <c r="BB632" s="53"/>
      <c r="BD632" s="37"/>
      <c r="BE632" s="132"/>
      <c r="BF632" s="61"/>
      <c r="BG632" s="134"/>
      <c r="BH632" s="61"/>
      <c r="BJ632" s="67"/>
      <c r="BL632" s="61"/>
      <c r="BN632" s="50"/>
      <c r="BO632" s="51"/>
      <c r="BP632" s="52"/>
      <c r="BR632" s="70"/>
      <c r="BS632" s="51"/>
      <c r="BV632" s="7"/>
      <c r="BW632" s="7"/>
      <c r="BX632" s="7"/>
      <c r="BY632" s="53"/>
      <c r="CA632" s="37"/>
      <c r="CB632" s="132"/>
      <c r="CC632" s="61"/>
      <c r="CD632" s="134"/>
      <c r="CE632" s="61"/>
      <c r="CG632" s="67"/>
      <c r="CI632" s="61"/>
      <c r="CK632" s="50"/>
      <c r="CL632" s="51"/>
      <c r="CM632" s="52"/>
      <c r="CO632" s="70"/>
      <c r="CP632" s="51"/>
      <c r="CS632" s="7"/>
      <c r="CT632" s="7"/>
      <c r="CU632" s="7"/>
      <c r="CV632" s="53"/>
      <c r="CX632" s="37"/>
      <c r="CY632" s="132"/>
      <c r="CZ632" s="61"/>
      <c r="DA632" s="134"/>
      <c r="DB632" s="61"/>
      <c r="DD632" s="67"/>
      <c r="DF632" s="61"/>
      <c r="DH632" s="50"/>
      <c r="DI632" s="51"/>
      <c r="DJ632" s="52"/>
      <c r="DL632" s="70"/>
      <c r="DM632" s="51"/>
      <c r="DP632" s="7"/>
      <c r="DQ632" s="7"/>
      <c r="DR632" s="7"/>
      <c r="DS632" s="53"/>
      <c r="DU632" s="37"/>
      <c r="DV632" s="132"/>
      <c r="DW632" s="61"/>
      <c r="DX632" s="134"/>
      <c r="DY632" s="61"/>
      <c r="EA632" s="67"/>
      <c r="EC632" s="61"/>
      <c r="EE632" s="50"/>
      <c r="EF632" s="51"/>
      <c r="EG632" s="52"/>
      <c r="EI632" s="70"/>
      <c r="EJ632" s="51"/>
      <c r="EM632" s="7"/>
      <c r="EN632" s="7"/>
      <c r="EO632" s="7"/>
      <c r="EP632" s="53"/>
      <c r="ER632" s="37"/>
      <c r="ES632" s="132"/>
      <c r="ET632" s="61"/>
      <c r="EU632" s="134"/>
      <c r="EV632" s="61"/>
      <c r="EX632" s="67"/>
      <c r="EZ632" s="61"/>
      <c r="FB632" s="50"/>
      <c r="FC632" s="51"/>
      <c r="FD632" s="52"/>
      <c r="FF632" s="70"/>
      <c r="FG632" s="51"/>
      <c r="FJ632" s="7"/>
      <c r="FK632" s="7"/>
      <c r="FL632" s="7"/>
      <c r="FM632" s="53"/>
      <c r="FO632" s="37"/>
      <c r="FP632" s="132"/>
      <c r="FQ632" s="134"/>
      <c r="FS632" s="67"/>
      <c r="FU632" s="61"/>
      <c r="FY632" s="7"/>
      <c r="FZ632" s="7"/>
      <c r="GA632" s="7"/>
      <c r="GB632" s="53"/>
      <c r="GD632" s="37"/>
      <c r="GF632" s="67"/>
      <c r="GH632" s="61"/>
      <c r="GJ632" s="50"/>
      <c r="GK632" s="51"/>
      <c r="GL632" s="52"/>
      <c r="GN632" s="70"/>
      <c r="GO632" s="51"/>
      <c r="GP632" s="125"/>
      <c r="GQ632" s="51"/>
      <c r="HE632" s="53"/>
    </row>
    <row r="633" spans="1:213" x14ac:dyDescent="0.25">
      <c r="A633" s="6">
        <v>90016771</v>
      </c>
      <c r="B633" s="6" t="s">
        <v>633</v>
      </c>
      <c r="C633" s="7"/>
      <c r="D633" s="7"/>
      <c r="E633" s="7"/>
      <c r="F633" s="53">
        <v>1755678</v>
      </c>
      <c r="H633" s="37"/>
      <c r="I633" s="132"/>
      <c r="J633" s="61"/>
      <c r="K633" s="134"/>
      <c r="L633" s="134"/>
      <c r="M633" s="190"/>
      <c r="O633" s="67"/>
      <c r="Q633" s="61"/>
      <c r="S633" s="50"/>
      <c r="T633" s="51"/>
      <c r="U633" s="52">
        <v>0</v>
      </c>
      <c r="W633" s="50">
        <v>1755678</v>
      </c>
      <c r="X633" s="52">
        <f t="shared" si="264"/>
        <v>146306.5</v>
      </c>
      <c r="Y633" s="51"/>
      <c r="AB633" s="7"/>
      <c r="AC633" s="7"/>
      <c r="AD633" s="7"/>
      <c r="AE633" s="53"/>
      <c r="AG633" s="37"/>
      <c r="AH633" s="132"/>
      <c r="AI633" s="61"/>
      <c r="AJ633" s="134"/>
      <c r="AK633" s="61"/>
      <c r="AM633" s="67"/>
      <c r="AO633" s="61"/>
      <c r="AQ633" s="50"/>
      <c r="AR633" s="51"/>
      <c r="AS633" s="52"/>
      <c r="AU633" s="70"/>
      <c r="AV633" s="51"/>
      <c r="AY633" s="7"/>
      <c r="AZ633" s="7"/>
      <c r="BA633" s="7"/>
      <c r="BB633" s="53"/>
      <c r="BD633" s="37"/>
      <c r="BE633" s="132"/>
      <c r="BF633" s="61"/>
      <c r="BG633" s="134"/>
      <c r="BH633" s="61"/>
      <c r="BJ633" s="67"/>
      <c r="BL633" s="61"/>
      <c r="BN633" s="50"/>
      <c r="BO633" s="51"/>
      <c r="BP633" s="52"/>
      <c r="BR633" s="70"/>
      <c r="BS633" s="51"/>
      <c r="BV633" s="7"/>
      <c r="BW633" s="7"/>
      <c r="BX633" s="7"/>
      <c r="BY633" s="53"/>
      <c r="CA633" s="37"/>
      <c r="CB633" s="132"/>
      <c r="CC633" s="61"/>
      <c r="CD633" s="134"/>
      <c r="CE633" s="61"/>
      <c r="CG633" s="67"/>
      <c r="CI633" s="61"/>
      <c r="CK633" s="50"/>
      <c r="CL633" s="51"/>
      <c r="CM633" s="52"/>
      <c r="CO633" s="70"/>
      <c r="CP633" s="51"/>
      <c r="CS633" s="7"/>
      <c r="CT633" s="7"/>
      <c r="CU633" s="7"/>
      <c r="CV633" s="53"/>
      <c r="CX633" s="37"/>
      <c r="CY633" s="132"/>
      <c r="CZ633" s="61"/>
      <c r="DA633" s="134"/>
      <c r="DB633" s="61"/>
      <c r="DD633" s="67"/>
      <c r="DF633" s="61"/>
      <c r="DH633" s="50"/>
      <c r="DI633" s="51"/>
      <c r="DJ633" s="52"/>
      <c r="DL633" s="70"/>
      <c r="DM633" s="51"/>
      <c r="DP633" s="7"/>
      <c r="DQ633" s="7"/>
      <c r="DR633" s="7"/>
      <c r="DS633" s="53"/>
      <c r="DU633" s="37"/>
      <c r="DV633" s="132"/>
      <c r="DW633" s="61"/>
      <c r="DX633" s="134"/>
      <c r="DY633" s="61"/>
      <c r="EA633" s="67"/>
      <c r="EC633" s="61"/>
      <c r="EE633" s="50"/>
      <c r="EF633" s="51"/>
      <c r="EG633" s="52"/>
      <c r="EI633" s="70"/>
      <c r="EJ633" s="51"/>
      <c r="EM633" s="7"/>
      <c r="EN633" s="7"/>
      <c r="EO633" s="7"/>
      <c r="EP633" s="53"/>
      <c r="ER633" s="37"/>
      <c r="ES633" s="132"/>
      <c r="ET633" s="61"/>
      <c r="EU633" s="134"/>
      <c r="EV633" s="61"/>
      <c r="EX633" s="67"/>
      <c r="EZ633" s="61"/>
      <c r="FB633" s="50"/>
      <c r="FC633" s="51"/>
      <c r="FD633" s="52"/>
      <c r="FF633" s="70"/>
      <c r="FG633" s="51"/>
      <c r="FJ633" s="7"/>
      <c r="FK633" s="7"/>
      <c r="FL633" s="7"/>
      <c r="FM633" s="53"/>
      <c r="FO633" s="37"/>
      <c r="FP633" s="132"/>
      <c r="FQ633" s="134"/>
      <c r="FS633" s="67"/>
      <c r="FU633" s="61"/>
      <c r="FY633" s="7"/>
      <c r="FZ633" s="7"/>
      <c r="GA633" s="7"/>
      <c r="GB633" s="53"/>
      <c r="GD633" s="37"/>
      <c r="GF633" s="67"/>
      <c r="GH633" s="61"/>
      <c r="GJ633" s="50"/>
      <c r="GK633" s="51"/>
      <c r="GL633" s="52"/>
      <c r="GN633" s="70"/>
      <c r="GO633" s="51"/>
      <c r="GP633" s="125"/>
      <c r="GQ633" s="51"/>
      <c r="HE633" s="53"/>
    </row>
    <row r="634" spans="1:213" x14ac:dyDescent="0.25">
      <c r="A634" s="6">
        <v>90037171</v>
      </c>
      <c r="B634" s="6" t="s">
        <v>842</v>
      </c>
      <c r="C634" s="7"/>
      <c r="D634" s="7"/>
      <c r="E634" s="7"/>
      <c r="F634" s="53">
        <v>0</v>
      </c>
      <c r="H634" s="37"/>
      <c r="I634" s="132"/>
      <c r="J634" s="61"/>
      <c r="K634" s="134"/>
      <c r="L634" s="134"/>
      <c r="M634" s="190"/>
      <c r="O634" s="67"/>
      <c r="Q634" s="61"/>
      <c r="S634" s="50"/>
      <c r="T634" s="51"/>
      <c r="U634" s="52">
        <v>719093.00081738713</v>
      </c>
      <c r="W634" s="50">
        <v>719093.00081738713</v>
      </c>
      <c r="X634" s="52">
        <f t="shared" si="264"/>
        <v>59924.416734782259</v>
      </c>
      <c r="Y634" s="51"/>
      <c r="AB634" s="7"/>
      <c r="AC634" s="7"/>
      <c r="AD634" s="7"/>
      <c r="AE634" s="53"/>
      <c r="AG634" s="37"/>
      <c r="AH634" s="132"/>
      <c r="AI634" s="61"/>
      <c r="AJ634" s="134"/>
      <c r="AK634" s="61"/>
      <c r="AM634" s="67"/>
      <c r="AO634" s="61"/>
      <c r="AQ634" s="50"/>
      <c r="AR634" s="51"/>
      <c r="AS634" s="52"/>
      <c r="AU634" s="70"/>
      <c r="AV634" s="51"/>
      <c r="AY634" s="7"/>
      <c r="AZ634" s="7"/>
      <c r="BA634" s="7"/>
      <c r="BB634" s="53"/>
      <c r="BD634" s="37"/>
      <c r="BE634" s="132"/>
      <c r="BF634" s="61"/>
      <c r="BG634" s="134"/>
      <c r="BH634" s="61"/>
      <c r="BJ634" s="67"/>
      <c r="BL634" s="61"/>
      <c r="BN634" s="50"/>
      <c r="BO634" s="51"/>
      <c r="BP634" s="52"/>
      <c r="BR634" s="70"/>
      <c r="BS634" s="51"/>
      <c r="BV634" s="7"/>
      <c r="BW634" s="7"/>
      <c r="BX634" s="7"/>
      <c r="BY634" s="53"/>
      <c r="CA634" s="37"/>
      <c r="CB634" s="132"/>
      <c r="CC634" s="61"/>
      <c r="CD634" s="134"/>
      <c r="CE634" s="61"/>
      <c r="CG634" s="67"/>
      <c r="CI634" s="61"/>
      <c r="CK634" s="50"/>
      <c r="CL634" s="51"/>
      <c r="CM634" s="52"/>
      <c r="CO634" s="70"/>
      <c r="CP634" s="51"/>
      <c r="CS634" s="7"/>
      <c r="CT634" s="7"/>
      <c r="CU634" s="7"/>
      <c r="CV634" s="53"/>
      <c r="CX634" s="37"/>
      <c r="CY634" s="132"/>
      <c r="CZ634" s="61"/>
      <c r="DA634" s="134"/>
      <c r="DB634" s="61"/>
      <c r="DD634" s="67"/>
      <c r="DF634" s="61"/>
      <c r="DH634" s="50"/>
      <c r="DI634" s="51"/>
      <c r="DJ634" s="52"/>
      <c r="DL634" s="70"/>
      <c r="DM634" s="51"/>
      <c r="DP634" s="7"/>
      <c r="DQ634" s="7"/>
      <c r="DR634" s="7"/>
      <c r="DS634" s="53"/>
      <c r="DU634" s="37"/>
      <c r="DV634" s="132"/>
      <c r="DW634" s="61"/>
      <c r="DX634" s="134"/>
      <c r="DY634" s="61"/>
      <c r="EA634" s="67"/>
      <c r="EC634" s="61"/>
      <c r="EE634" s="50"/>
      <c r="EF634" s="51"/>
      <c r="EG634" s="52"/>
      <c r="EI634" s="70"/>
      <c r="EJ634" s="51"/>
      <c r="EM634" s="7"/>
      <c r="EN634" s="7"/>
      <c r="EO634" s="7"/>
      <c r="EP634" s="53"/>
      <c r="ER634" s="37"/>
      <c r="ES634" s="132"/>
      <c r="ET634" s="61"/>
      <c r="EU634" s="134"/>
      <c r="EV634" s="61"/>
      <c r="EX634" s="67"/>
      <c r="EZ634" s="61"/>
      <c r="FB634" s="50"/>
      <c r="FC634" s="51"/>
      <c r="FD634" s="52"/>
      <c r="FF634" s="70"/>
      <c r="FG634" s="51"/>
      <c r="FJ634" s="7"/>
      <c r="FK634" s="7"/>
      <c r="FL634" s="7"/>
      <c r="FM634" s="53"/>
      <c r="FO634" s="37"/>
      <c r="FP634" s="132"/>
      <c r="FQ634" s="134"/>
      <c r="FS634" s="67"/>
      <c r="FU634" s="61"/>
      <c r="FY634" s="7"/>
      <c r="FZ634" s="7"/>
      <c r="GA634" s="7"/>
      <c r="GB634" s="53"/>
      <c r="GD634" s="37"/>
      <c r="GF634" s="67"/>
      <c r="GH634" s="61"/>
      <c r="GJ634" s="50"/>
      <c r="GK634" s="51"/>
      <c r="GL634" s="52"/>
      <c r="GN634" s="70"/>
      <c r="GO634" s="51"/>
      <c r="GP634" s="125"/>
      <c r="GQ634" s="51"/>
      <c r="HE634" s="53"/>
    </row>
    <row r="635" spans="1:213" x14ac:dyDescent="0.25">
      <c r="A635" s="6">
        <v>90082251</v>
      </c>
      <c r="B635" s="6" t="s">
        <v>634</v>
      </c>
      <c r="C635" s="7"/>
      <c r="D635" s="7"/>
      <c r="E635" s="7"/>
      <c r="F635" s="53">
        <v>689656</v>
      </c>
      <c r="H635" s="37"/>
      <c r="I635" s="132"/>
      <c r="J635" s="61"/>
      <c r="K635" s="134"/>
      <c r="L635" s="134"/>
      <c r="M635" s="190"/>
      <c r="O635" s="67"/>
      <c r="Q635" s="61"/>
      <c r="S635" s="50"/>
      <c r="T635" s="51"/>
      <c r="U635" s="52">
        <v>0</v>
      </c>
      <c r="W635" s="50">
        <v>689656</v>
      </c>
      <c r="X635" s="52">
        <f t="shared" si="264"/>
        <v>57471.333333333336</v>
      </c>
      <c r="Y635" s="51"/>
      <c r="AB635" s="7"/>
      <c r="AC635" s="7"/>
      <c r="AD635" s="7"/>
      <c r="AE635" s="53"/>
      <c r="AG635" s="37"/>
      <c r="AH635" s="132"/>
      <c r="AI635" s="61"/>
      <c r="AJ635" s="134"/>
      <c r="AK635" s="61"/>
      <c r="AM635" s="67"/>
      <c r="AO635" s="61"/>
      <c r="AQ635" s="50"/>
      <c r="AR635" s="51"/>
      <c r="AS635" s="52"/>
      <c r="AU635" s="70"/>
      <c r="AV635" s="51"/>
      <c r="AY635" s="7"/>
      <c r="AZ635" s="7"/>
      <c r="BA635" s="7"/>
      <c r="BB635" s="53"/>
      <c r="BD635" s="37"/>
      <c r="BE635" s="132"/>
      <c r="BF635" s="61"/>
      <c r="BG635" s="134"/>
      <c r="BH635" s="61"/>
      <c r="BJ635" s="67"/>
      <c r="BL635" s="61"/>
      <c r="BN635" s="50"/>
      <c r="BO635" s="51"/>
      <c r="BP635" s="52"/>
      <c r="BR635" s="70"/>
      <c r="BS635" s="51"/>
      <c r="BV635" s="7"/>
      <c r="BW635" s="7"/>
      <c r="BX635" s="7"/>
      <c r="BY635" s="53"/>
      <c r="CA635" s="37"/>
      <c r="CB635" s="132"/>
      <c r="CC635" s="61"/>
      <c r="CD635" s="134"/>
      <c r="CE635" s="61"/>
      <c r="CG635" s="67"/>
      <c r="CI635" s="61"/>
      <c r="CK635" s="50"/>
      <c r="CL635" s="51"/>
      <c r="CM635" s="52"/>
      <c r="CO635" s="70"/>
      <c r="CP635" s="51"/>
      <c r="CS635" s="7"/>
      <c r="CT635" s="7"/>
      <c r="CU635" s="7"/>
      <c r="CV635" s="53"/>
      <c r="CX635" s="37"/>
      <c r="CY635" s="132"/>
      <c r="CZ635" s="61"/>
      <c r="DA635" s="134"/>
      <c r="DB635" s="61"/>
      <c r="DD635" s="67"/>
      <c r="DF635" s="61"/>
      <c r="DH635" s="50"/>
      <c r="DI635" s="51"/>
      <c r="DJ635" s="52"/>
      <c r="DL635" s="70"/>
      <c r="DM635" s="51"/>
      <c r="DP635" s="7"/>
      <c r="DQ635" s="7"/>
      <c r="DR635" s="7"/>
      <c r="DS635" s="53"/>
      <c r="DU635" s="37"/>
      <c r="DV635" s="132"/>
      <c r="DW635" s="61"/>
      <c r="DX635" s="134"/>
      <c r="DY635" s="61"/>
      <c r="EA635" s="67"/>
      <c r="EC635" s="61"/>
      <c r="EE635" s="50"/>
      <c r="EF635" s="51"/>
      <c r="EG635" s="52"/>
      <c r="EI635" s="70"/>
      <c r="EJ635" s="51"/>
      <c r="EM635" s="7"/>
      <c r="EN635" s="7"/>
      <c r="EO635" s="7"/>
      <c r="EP635" s="53"/>
      <c r="ER635" s="37"/>
      <c r="ES635" s="132"/>
      <c r="ET635" s="61"/>
      <c r="EU635" s="134"/>
      <c r="EV635" s="61"/>
      <c r="EX635" s="67"/>
      <c r="EZ635" s="61"/>
      <c r="FB635" s="50"/>
      <c r="FC635" s="51"/>
      <c r="FD635" s="52"/>
      <c r="FF635" s="70"/>
      <c r="FG635" s="51"/>
      <c r="FJ635" s="7"/>
      <c r="FK635" s="7"/>
      <c r="FL635" s="7"/>
      <c r="FM635" s="53"/>
      <c r="FO635" s="37"/>
      <c r="FP635" s="132"/>
      <c r="FQ635" s="134"/>
      <c r="FS635" s="67"/>
      <c r="FU635" s="61"/>
      <c r="FY635" s="7"/>
      <c r="FZ635" s="7"/>
      <c r="GA635" s="7"/>
      <c r="GB635" s="53"/>
      <c r="GD635" s="37"/>
      <c r="GF635" s="67"/>
      <c r="GH635" s="61"/>
      <c r="GJ635" s="50"/>
      <c r="GK635" s="51"/>
      <c r="GL635" s="52"/>
      <c r="GN635" s="70"/>
      <c r="GO635" s="51"/>
      <c r="GP635" s="125"/>
      <c r="GQ635" s="51"/>
      <c r="HE635" s="53"/>
    </row>
    <row r="636" spans="1:213" x14ac:dyDescent="0.25">
      <c r="A636" s="6">
        <v>90004922</v>
      </c>
      <c r="B636" s="6" t="s">
        <v>843</v>
      </c>
      <c r="C636" s="7"/>
      <c r="D636" s="7"/>
      <c r="E636" s="7"/>
      <c r="F636" s="53">
        <v>0</v>
      </c>
      <c r="H636" s="37"/>
      <c r="I636" s="132"/>
      <c r="J636" s="61"/>
      <c r="K636" s="134"/>
      <c r="L636" s="134"/>
      <c r="M636" s="190"/>
      <c r="O636" s="67"/>
      <c r="Q636" s="61"/>
      <c r="S636" s="50"/>
      <c r="T636" s="51"/>
      <c r="U636" s="52">
        <v>2905627.75180026</v>
      </c>
      <c r="W636" s="50">
        <v>2905627.75180026</v>
      </c>
      <c r="X636" s="52">
        <f t="shared" si="264"/>
        <v>242135.645983355</v>
      </c>
      <c r="Y636" s="51"/>
      <c r="AB636" s="7"/>
      <c r="AC636" s="7"/>
      <c r="AD636" s="7"/>
      <c r="AE636" s="53"/>
      <c r="AG636" s="37"/>
      <c r="AH636" s="132"/>
      <c r="AI636" s="61"/>
      <c r="AJ636" s="134"/>
      <c r="AK636" s="61"/>
      <c r="AM636" s="67"/>
      <c r="AO636" s="61"/>
      <c r="AQ636" s="50"/>
      <c r="AR636" s="51"/>
      <c r="AS636" s="52"/>
      <c r="AU636" s="70"/>
      <c r="AV636" s="51"/>
      <c r="AY636" s="7"/>
      <c r="AZ636" s="7"/>
      <c r="BA636" s="7"/>
      <c r="BB636" s="53"/>
      <c r="BD636" s="37"/>
      <c r="BE636" s="132"/>
      <c r="BF636" s="61"/>
      <c r="BG636" s="134"/>
      <c r="BH636" s="61"/>
      <c r="BJ636" s="67"/>
      <c r="BL636" s="61"/>
      <c r="BN636" s="50"/>
      <c r="BO636" s="51"/>
      <c r="BP636" s="52"/>
      <c r="BR636" s="70"/>
      <c r="BS636" s="51"/>
      <c r="BV636" s="7"/>
      <c r="BW636" s="7"/>
      <c r="BX636" s="7"/>
      <c r="BY636" s="53"/>
      <c r="CA636" s="37"/>
      <c r="CB636" s="132"/>
      <c r="CC636" s="61"/>
      <c r="CD636" s="134"/>
      <c r="CE636" s="61"/>
      <c r="CG636" s="67"/>
      <c r="CI636" s="61"/>
      <c r="CK636" s="50"/>
      <c r="CL636" s="51"/>
      <c r="CM636" s="52"/>
      <c r="CO636" s="70"/>
      <c r="CP636" s="51"/>
      <c r="CS636" s="7"/>
      <c r="CT636" s="7"/>
      <c r="CU636" s="7"/>
      <c r="CV636" s="53"/>
      <c r="CX636" s="37"/>
      <c r="CY636" s="132"/>
      <c r="CZ636" s="61"/>
      <c r="DA636" s="134"/>
      <c r="DB636" s="61"/>
      <c r="DD636" s="67"/>
      <c r="DF636" s="61"/>
      <c r="DH636" s="50"/>
      <c r="DI636" s="51"/>
      <c r="DJ636" s="52"/>
      <c r="DL636" s="70"/>
      <c r="DM636" s="51"/>
      <c r="DP636" s="7"/>
      <c r="DQ636" s="7"/>
      <c r="DR636" s="7"/>
      <c r="DS636" s="53"/>
      <c r="DU636" s="37"/>
      <c r="DV636" s="132"/>
      <c r="DW636" s="61"/>
      <c r="DX636" s="134"/>
      <c r="DY636" s="61"/>
      <c r="EA636" s="67"/>
      <c r="EC636" s="61"/>
      <c r="EE636" s="50"/>
      <c r="EF636" s="51"/>
      <c r="EG636" s="52"/>
      <c r="EI636" s="70"/>
      <c r="EJ636" s="51"/>
      <c r="EM636" s="7"/>
      <c r="EN636" s="7"/>
      <c r="EO636" s="7"/>
      <c r="EP636" s="53"/>
      <c r="ER636" s="37"/>
      <c r="ES636" s="132"/>
      <c r="ET636" s="61"/>
      <c r="EU636" s="134"/>
      <c r="EV636" s="61"/>
      <c r="EX636" s="67"/>
      <c r="EZ636" s="61"/>
      <c r="FB636" s="50"/>
      <c r="FC636" s="51"/>
      <c r="FD636" s="52"/>
      <c r="FF636" s="70"/>
      <c r="FG636" s="51"/>
      <c r="FJ636" s="7"/>
      <c r="FK636" s="7"/>
      <c r="FL636" s="7"/>
      <c r="FM636" s="53"/>
      <c r="FO636" s="37"/>
      <c r="FP636" s="132"/>
      <c r="FQ636" s="134"/>
      <c r="FS636" s="67"/>
      <c r="FU636" s="61"/>
      <c r="FY636" s="7"/>
      <c r="FZ636" s="7"/>
      <c r="GA636" s="7"/>
      <c r="GB636" s="53"/>
      <c r="GD636" s="37"/>
      <c r="GF636" s="67"/>
      <c r="GH636" s="61"/>
      <c r="GJ636" s="50"/>
      <c r="GK636" s="51"/>
      <c r="GL636" s="52"/>
      <c r="GN636" s="70"/>
      <c r="GO636" s="51"/>
      <c r="GP636" s="125"/>
      <c r="GQ636" s="51"/>
      <c r="HE636" s="53"/>
    </row>
    <row r="637" spans="1:213" x14ac:dyDescent="0.25">
      <c r="A637" s="6">
        <v>90081481</v>
      </c>
      <c r="B637" s="6" t="s">
        <v>635</v>
      </c>
      <c r="C637" s="7"/>
      <c r="D637" s="7"/>
      <c r="E637" s="7"/>
      <c r="F637" s="53">
        <v>66379</v>
      </c>
      <c r="H637" s="37"/>
      <c r="I637" s="132"/>
      <c r="J637" s="61"/>
      <c r="K637" s="134"/>
      <c r="L637" s="134"/>
      <c r="M637" s="190"/>
      <c r="O637" s="67"/>
      <c r="Q637" s="61"/>
      <c r="S637" s="50"/>
      <c r="T637" s="51"/>
      <c r="U637" s="52">
        <v>0</v>
      </c>
      <c r="W637" s="50">
        <v>66379</v>
      </c>
      <c r="X637" s="52">
        <f t="shared" si="264"/>
        <v>5531.583333333333</v>
      </c>
      <c r="Y637" s="51"/>
      <c r="AB637" s="7"/>
      <c r="AC637" s="7"/>
      <c r="AD637" s="7"/>
      <c r="AE637" s="53"/>
      <c r="AG637" s="37"/>
      <c r="AH637" s="132"/>
      <c r="AI637" s="61"/>
      <c r="AJ637" s="134"/>
      <c r="AK637" s="61"/>
      <c r="AM637" s="67"/>
      <c r="AO637" s="61"/>
      <c r="AQ637" s="50"/>
      <c r="AR637" s="51"/>
      <c r="AS637" s="52"/>
      <c r="AU637" s="70"/>
      <c r="AV637" s="51"/>
      <c r="AY637" s="7"/>
      <c r="AZ637" s="7"/>
      <c r="BA637" s="7"/>
      <c r="BB637" s="53"/>
      <c r="BD637" s="37"/>
      <c r="BE637" s="132"/>
      <c r="BF637" s="61"/>
      <c r="BG637" s="134"/>
      <c r="BH637" s="61"/>
      <c r="BJ637" s="67"/>
      <c r="BL637" s="61"/>
      <c r="BN637" s="50"/>
      <c r="BO637" s="51"/>
      <c r="BP637" s="52"/>
      <c r="BR637" s="70"/>
      <c r="BS637" s="51"/>
      <c r="BV637" s="7"/>
      <c r="BW637" s="7"/>
      <c r="BX637" s="7"/>
      <c r="BY637" s="53"/>
      <c r="CA637" s="37"/>
      <c r="CB637" s="132"/>
      <c r="CC637" s="61"/>
      <c r="CD637" s="134"/>
      <c r="CE637" s="61"/>
      <c r="CG637" s="67"/>
      <c r="CI637" s="61"/>
      <c r="CK637" s="50"/>
      <c r="CL637" s="51"/>
      <c r="CM637" s="52"/>
      <c r="CO637" s="70"/>
      <c r="CP637" s="51"/>
      <c r="CS637" s="7"/>
      <c r="CT637" s="7"/>
      <c r="CU637" s="7"/>
      <c r="CV637" s="53"/>
      <c r="CX637" s="37"/>
      <c r="CY637" s="132"/>
      <c r="CZ637" s="61"/>
      <c r="DA637" s="134"/>
      <c r="DB637" s="61"/>
      <c r="DD637" s="67"/>
      <c r="DF637" s="61"/>
      <c r="DH637" s="50"/>
      <c r="DI637" s="51"/>
      <c r="DJ637" s="52"/>
      <c r="DL637" s="70"/>
      <c r="DM637" s="51"/>
      <c r="DP637" s="7"/>
      <c r="DQ637" s="7"/>
      <c r="DR637" s="7"/>
      <c r="DS637" s="53"/>
      <c r="DU637" s="37"/>
      <c r="DV637" s="132"/>
      <c r="DW637" s="61"/>
      <c r="DX637" s="134"/>
      <c r="DY637" s="61"/>
      <c r="EA637" s="67"/>
      <c r="EC637" s="61"/>
      <c r="EE637" s="50"/>
      <c r="EF637" s="51"/>
      <c r="EG637" s="52"/>
      <c r="EI637" s="70"/>
      <c r="EJ637" s="51"/>
      <c r="EM637" s="7"/>
      <c r="EN637" s="7"/>
      <c r="EO637" s="7"/>
      <c r="EP637" s="53"/>
      <c r="ER637" s="37"/>
      <c r="ES637" s="132"/>
      <c r="ET637" s="61"/>
      <c r="EU637" s="134"/>
      <c r="EV637" s="61"/>
      <c r="EX637" s="67"/>
      <c r="EZ637" s="61"/>
      <c r="FB637" s="50"/>
      <c r="FC637" s="51"/>
      <c r="FD637" s="52"/>
      <c r="FF637" s="70"/>
      <c r="FG637" s="51"/>
      <c r="FJ637" s="7"/>
      <c r="FK637" s="7"/>
      <c r="FL637" s="7"/>
      <c r="FM637" s="53"/>
      <c r="FO637" s="37"/>
      <c r="FP637" s="132"/>
      <c r="FQ637" s="134"/>
      <c r="FS637" s="67"/>
      <c r="FU637" s="61"/>
      <c r="FY637" s="7"/>
      <c r="FZ637" s="7"/>
      <c r="GA637" s="7"/>
      <c r="GB637" s="53"/>
      <c r="GD637" s="37"/>
      <c r="GF637" s="67"/>
      <c r="GH637" s="61"/>
      <c r="GJ637" s="50"/>
      <c r="GK637" s="51"/>
      <c r="GL637" s="52"/>
      <c r="GN637" s="70"/>
      <c r="GO637" s="51"/>
      <c r="GP637" s="125"/>
      <c r="GQ637" s="51"/>
      <c r="HE637" s="53"/>
    </row>
    <row r="638" spans="1:213" x14ac:dyDescent="0.25">
      <c r="A638" s="6">
        <v>90080691</v>
      </c>
      <c r="B638" s="6" t="s">
        <v>636</v>
      </c>
      <c r="C638" s="7"/>
      <c r="D638" s="7"/>
      <c r="E638" s="7"/>
      <c r="F638" s="53">
        <v>391116</v>
      </c>
      <c r="H638" s="37"/>
      <c r="I638" s="132"/>
      <c r="J638" s="61"/>
      <c r="K638" s="134"/>
      <c r="L638" s="134"/>
      <c r="M638" s="190"/>
      <c r="O638" s="67"/>
      <c r="Q638" s="61"/>
      <c r="S638" s="50"/>
      <c r="T638" s="51"/>
      <c r="U638" s="52">
        <v>0</v>
      </c>
      <c r="W638" s="50">
        <v>391116</v>
      </c>
      <c r="X638" s="52">
        <f t="shared" si="264"/>
        <v>32593</v>
      </c>
      <c r="Y638" s="51"/>
      <c r="AB638" s="7"/>
      <c r="AC638" s="7"/>
      <c r="AD638" s="7"/>
      <c r="AE638" s="53"/>
      <c r="AG638" s="37"/>
      <c r="AH638" s="132"/>
      <c r="AI638" s="61"/>
      <c r="AJ638" s="134"/>
      <c r="AK638" s="61"/>
      <c r="AM638" s="67"/>
      <c r="AO638" s="61"/>
      <c r="AQ638" s="50"/>
      <c r="AR638" s="51"/>
      <c r="AS638" s="52"/>
      <c r="AU638" s="70"/>
      <c r="AV638" s="51"/>
      <c r="AY638" s="7"/>
      <c r="AZ638" s="7"/>
      <c r="BA638" s="7"/>
      <c r="BB638" s="53"/>
      <c r="BD638" s="37"/>
      <c r="BE638" s="132"/>
      <c r="BF638" s="61"/>
      <c r="BG638" s="134"/>
      <c r="BH638" s="61"/>
      <c r="BJ638" s="67"/>
      <c r="BL638" s="61"/>
      <c r="BN638" s="50"/>
      <c r="BO638" s="51"/>
      <c r="BP638" s="52"/>
      <c r="BR638" s="70"/>
      <c r="BS638" s="51"/>
      <c r="BV638" s="7"/>
      <c r="BW638" s="7"/>
      <c r="BX638" s="7"/>
      <c r="BY638" s="53"/>
      <c r="CA638" s="37"/>
      <c r="CB638" s="132"/>
      <c r="CC638" s="61"/>
      <c r="CD638" s="134"/>
      <c r="CE638" s="61"/>
      <c r="CG638" s="67"/>
      <c r="CI638" s="61"/>
      <c r="CK638" s="50"/>
      <c r="CL638" s="51"/>
      <c r="CM638" s="52"/>
      <c r="CO638" s="70"/>
      <c r="CP638" s="51"/>
      <c r="CS638" s="7"/>
      <c r="CT638" s="7"/>
      <c r="CU638" s="7"/>
      <c r="CV638" s="53"/>
      <c r="CX638" s="37"/>
      <c r="CY638" s="132"/>
      <c r="CZ638" s="61"/>
      <c r="DA638" s="134"/>
      <c r="DB638" s="61"/>
      <c r="DD638" s="67"/>
      <c r="DF638" s="61"/>
      <c r="DH638" s="50"/>
      <c r="DI638" s="51"/>
      <c r="DJ638" s="52"/>
      <c r="DL638" s="70"/>
      <c r="DM638" s="51"/>
      <c r="DP638" s="7"/>
      <c r="DQ638" s="7"/>
      <c r="DR638" s="7"/>
      <c r="DS638" s="53"/>
      <c r="DU638" s="37"/>
      <c r="DV638" s="132"/>
      <c r="DW638" s="61"/>
      <c r="DX638" s="134"/>
      <c r="DY638" s="61"/>
      <c r="EA638" s="67"/>
      <c r="EC638" s="61"/>
      <c r="EE638" s="50"/>
      <c r="EF638" s="51"/>
      <c r="EG638" s="52"/>
      <c r="EI638" s="70"/>
      <c r="EJ638" s="51"/>
      <c r="EM638" s="7"/>
      <c r="EN638" s="7"/>
      <c r="EO638" s="7"/>
      <c r="EP638" s="53"/>
      <c r="ER638" s="37"/>
      <c r="ES638" s="132"/>
      <c r="ET638" s="61"/>
      <c r="EU638" s="134"/>
      <c r="EV638" s="61"/>
      <c r="EX638" s="67"/>
      <c r="EZ638" s="61"/>
      <c r="FB638" s="50"/>
      <c r="FC638" s="51"/>
      <c r="FD638" s="52"/>
      <c r="FF638" s="70"/>
      <c r="FG638" s="51"/>
      <c r="FJ638" s="7"/>
      <c r="FK638" s="7"/>
      <c r="FL638" s="7"/>
      <c r="FM638" s="53"/>
      <c r="FO638" s="37"/>
      <c r="FP638" s="132"/>
      <c r="FQ638" s="134"/>
      <c r="FS638" s="67"/>
      <c r="FU638" s="61"/>
      <c r="FY638" s="7"/>
      <c r="FZ638" s="7"/>
      <c r="GA638" s="7"/>
      <c r="GB638" s="53"/>
      <c r="GD638" s="37"/>
      <c r="GF638" s="67"/>
      <c r="GH638" s="61"/>
      <c r="GJ638" s="50"/>
      <c r="GK638" s="51"/>
      <c r="GL638" s="52"/>
      <c r="GN638" s="70"/>
      <c r="GO638" s="51"/>
      <c r="GP638" s="125"/>
      <c r="GQ638" s="51"/>
      <c r="HE638" s="53"/>
    </row>
    <row r="639" spans="1:213" x14ac:dyDescent="0.25">
      <c r="A639" s="6">
        <v>90016781</v>
      </c>
      <c r="B639" s="6" t="s">
        <v>637</v>
      </c>
      <c r="C639" s="7"/>
      <c r="D639" s="7"/>
      <c r="E639" s="7"/>
      <c r="F639" s="53">
        <v>1226132</v>
      </c>
      <c r="H639" s="37"/>
      <c r="I639" s="132"/>
      <c r="J639" s="61"/>
      <c r="K639" s="134"/>
      <c r="L639" s="134"/>
      <c r="M639" s="190"/>
      <c r="O639" s="67"/>
      <c r="Q639" s="61"/>
      <c r="S639" s="50"/>
      <c r="T639" s="51"/>
      <c r="U639" s="52">
        <v>0</v>
      </c>
      <c r="W639" s="50">
        <v>1226132</v>
      </c>
      <c r="X639" s="52">
        <f t="shared" si="264"/>
        <v>102177.66666666667</v>
      </c>
      <c r="Y639" s="51"/>
      <c r="AB639" s="7"/>
      <c r="AC639" s="7"/>
      <c r="AD639" s="7"/>
      <c r="AE639" s="53"/>
      <c r="AG639" s="37"/>
      <c r="AH639" s="132"/>
      <c r="AI639" s="61"/>
      <c r="AJ639" s="134"/>
      <c r="AK639" s="61"/>
      <c r="AM639" s="67"/>
      <c r="AO639" s="61"/>
      <c r="AQ639" s="50"/>
      <c r="AR639" s="51"/>
      <c r="AS639" s="52"/>
      <c r="AU639" s="70"/>
      <c r="AV639" s="51"/>
      <c r="AY639" s="7"/>
      <c r="AZ639" s="7"/>
      <c r="BA639" s="7"/>
      <c r="BB639" s="53"/>
      <c r="BD639" s="37"/>
      <c r="BE639" s="132"/>
      <c r="BF639" s="61"/>
      <c r="BG639" s="134"/>
      <c r="BH639" s="61"/>
      <c r="BJ639" s="67"/>
      <c r="BL639" s="61"/>
      <c r="BN639" s="50"/>
      <c r="BO639" s="51"/>
      <c r="BP639" s="52"/>
      <c r="BR639" s="70"/>
      <c r="BS639" s="51"/>
      <c r="BV639" s="7"/>
      <c r="BW639" s="7"/>
      <c r="BX639" s="7"/>
      <c r="BY639" s="53"/>
      <c r="CA639" s="37"/>
      <c r="CB639" s="132"/>
      <c r="CC639" s="61"/>
      <c r="CD639" s="134"/>
      <c r="CE639" s="61"/>
      <c r="CG639" s="67"/>
      <c r="CI639" s="61"/>
      <c r="CK639" s="50"/>
      <c r="CL639" s="51"/>
      <c r="CM639" s="52"/>
      <c r="CO639" s="70"/>
      <c r="CP639" s="51"/>
      <c r="CS639" s="7"/>
      <c r="CT639" s="7"/>
      <c r="CU639" s="7"/>
      <c r="CV639" s="53"/>
      <c r="CX639" s="37"/>
      <c r="CY639" s="132"/>
      <c r="CZ639" s="61"/>
      <c r="DA639" s="134"/>
      <c r="DB639" s="61"/>
      <c r="DD639" s="67"/>
      <c r="DF639" s="61"/>
      <c r="DH639" s="50"/>
      <c r="DI639" s="51"/>
      <c r="DJ639" s="52"/>
      <c r="DL639" s="70"/>
      <c r="DM639" s="51"/>
      <c r="DP639" s="7"/>
      <c r="DQ639" s="7"/>
      <c r="DR639" s="7"/>
      <c r="DS639" s="53"/>
      <c r="DU639" s="37"/>
      <c r="DV639" s="132"/>
      <c r="DW639" s="61"/>
      <c r="DX639" s="134"/>
      <c r="DY639" s="61"/>
      <c r="EA639" s="67"/>
      <c r="EC639" s="61"/>
      <c r="EE639" s="50"/>
      <c r="EF639" s="51"/>
      <c r="EG639" s="52"/>
      <c r="EI639" s="70"/>
      <c r="EJ639" s="51"/>
      <c r="EM639" s="7"/>
      <c r="EN639" s="7"/>
      <c r="EO639" s="7"/>
      <c r="EP639" s="53"/>
      <c r="ER639" s="37"/>
      <c r="ES639" s="132"/>
      <c r="ET639" s="61"/>
      <c r="EU639" s="134"/>
      <c r="EV639" s="61"/>
      <c r="EX639" s="67"/>
      <c r="EZ639" s="61"/>
      <c r="FB639" s="50"/>
      <c r="FC639" s="51"/>
      <c r="FD639" s="52"/>
      <c r="FF639" s="70"/>
      <c r="FG639" s="51"/>
      <c r="FJ639" s="7"/>
      <c r="FK639" s="7"/>
      <c r="FL639" s="7"/>
      <c r="FM639" s="53"/>
      <c r="FO639" s="37"/>
      <c r="FP639" s="132"/>
      <c r="FQ639" s="134"/>
      <c r="FS639" s="67"/>
      <c r="FU639" s="61"/>
      <c r="FY639" s="7"/>
      <c r="FZ639" s="7"/>
      <c r="GA639" s="7"/>
      <c r="GB639" s="53"/>
      <c r="GD639" s="37"/>
      <c r="GF639" s="67"/>
      <c r="GH639" s="61"/>
      <c r="GJ639" s="50"/>
      <c r="GK639" s="51"/>
      <c r="GL639" s="52"/>
      <c r="GN639" s="70"/>
      <c r="GO639" s="51"/>
      <c r="GP639" s="125"/>
      <c r="GQ639" s="51"/>
      <c r="HE639" s="53"/>
    </row>
    <row r="640" spans="1:213" x14ac:dyDescent="0.25">
      <c r="A640" s="6">
        <v>90051391</v>
      </c>
      <c r="B640" s="6" t="s">
        <v>638</v>
      </c>
      <c r="C640" s="7"/>
      <c r="D640" s="7"/>
      <c r="E640" s="7"/>
      <c r="F640" s="53">
        <v>101024</v>
      </c>
      <c r="H640" s="37"/>
      <c r="I640" s="132"/>
      <c r="J640" s="61"/>
      <c r="K640" s="134"/>
      <c r="L640" s="134"/>
      <c r="M640" s="190"/>
      <c r="O640" s="67"/>
      <c r="Q640" s="61"/>
      <c r="S640" s="50"/>
      <c r="T640" s="51"/>
      <c r="U640" s="52">
        <v>0</v>
      </c>
      <c r="W640" s="50">
        <v>101024</v>
      </c>
      <c r="X640" s="52">
        <f t="shared" si="264"/>
        <v>8418.6666666666661</v>
      </c>
      <c r="Y640" s="51"/>
      <c r="AB640" s="7"/>
      <c r="AC640" s="7"/>
      <c r="AD640" s="7"/>
      <c r="AE640" s="53"/>
      <c r="AG640" s="37"/>
      <c r="AH640" s="132"/>
      <c r="AI640" s="61"/>
      <c r="AJ640" s="134"/>
      <c r="AK640" s="61"/>
      <c r="AM640" s="67"/>
      <c r="AO640" s="61"/>
      <c r="AQ640" s="50"/>
      <c r="AR640" s="51"/>
      <c r="AS640" s="52"/>
      <c r="AU640" s="70"/>
      <c r="AV640" s="51"/>
      <c r="AY640" s="7"/>
      <c r="AZ640" s="7"/>
      <c r="BA640" s="7"/>
      <c r="BB640" s="53"/>
      <c r="BD640" s="37"/>
      <c r="BE640" s="132"/>
      <c r="BF640" s="61"/>
      <c r="BG640" s="134"/>
      <c r="BH640" s="61"/>
      <c r="BJ640" s="67"/>
      <c r="BL640" s="61"/>
      <c r="BN640" s="50"/>
      <c r="BO640" s="51"/>
      <c r="BP640" s="52"/>
      <c r="BR640" s="70"/>
      <c r="BS640" s="51"/>
      <c r="BV640" s="7"/>
      <c r="BW640" s="7"/>
      <c r="BX640" s="7"/>
      <c r="BY640" s="53"/>
      <c r="CA640" s="37"/>
      <c r="CB640" s="132"/>
      <c r="CC640" s="61"/>
      <c r="CD640" s="134"/>
      <c r="CE640" s="61"/>
      <c r="CG640" s="67"/>
      <c r="CI640" s="61"/>
      <c r="CK640" s="50"/>
      <c r="CL640" s="51"/>
      <c r="CM640" s="52"/>
      <c r="CO640" s="70"/>
      <c r="CP640" s="51"/>
      <c r="CS640" s="7"/>
      <c r="CT640" s="7"/>
      <c r="CU640" s="7"/>
      <c r="CV640" s="53"/>
      <c r="CX640" s="37"/>
      <c r="CY640" s="132"/>
      <c r="CZ640" s="61"/>
      <c r="DA640" s="134"/>
      <c r="DB640" s="61"/>
      <c r="DD640" s="67"/>
      <c r="DF640" s="61"/>
      <c r="DH640" s="50"/>
      <c r="DI640" s="51"/>
      <c r="DJ640" s="52"/>
      <c r="DL640" s="70"/>
      <c r="DM640" s="51"/>
      <c r="DP640" s="7"/>
      <c r="DQ640" s="7"/>
      <c r="DR640" s="7"/>
      <c r="DS640" s="53"/>
      <c r="DU640" s="37"/>
      <c r="DV640" s="132"/>
      <c r="DW640" s="61"/>
      <c r="DX640" s="134"/>
      <c r="DY640" s="61"/>
      <c r="EA640" s="67"/>
      <c r="EC640" s="61"/>
      <c r="EE640" s="50"/>
      <c r="EF640" s="51"/>
      <c r="EG640" s="52"/>
      <c r="EI640" s="70"/>
      <c r="EJ640" s="51"/>
      <c r="EM640" s="7"/>
      <c r="EN640" s="7"/>
      <c r="EO640" s="7"/>
      <c r="EP640" s="53"/>
      <c r="ER640" s="37"/>
      <c r="ES640" s="132"/>
      <c r="ET640" s="61"/>
      <c r="EU640" s="134"/>
      <c r="EV640" s="61"/>
      <c r="EX640" s="67"/>
      <c r="EZ640" s="61"/>
      <c r="FB640" s="50"/>
      <c r="FC640" s="51"/>
      <c r="FD640" s="52"/>
      <c r="FF640" s="70"/>
      <c r="FG640" s="51"/>
      <c r="FJ640" s="7"/>
      <c r="FK640" s="7"/>
      <c r="FL640" s="7"/>
      <c r="FM640" s="53"/>
      <c r="FO640" s="37"/>
      <c r="FP640" s="132"/>
      <c r="FQ640" s="134"/>
      <c r="FS640" s="67"/>
      <c r="FU640" s="61"/>
      <c r="FY640" s="7"/>
      <c r="FZ640" s="7"/>
      <c r="GA640" s="7"/>
      <c r="GB640" s="53"/>
      <c r="GD640" s="37"/>
      <c r="GF640" s="67"/>
      <c r="GH640" s="61"/>
      <c r="GJ640" s="50"/>
      <c r="GK640" s="51"/>
      <c r="GL640" s="52"/>
      <c r="GN640" s="70"/>
      <c r="GO640" s="51"/>
      <c r="GP640" s="125"/>
      <c r="GQ640" s="51"/>
      <c r="HE640" s="53"/>
    </row>
    <row r="641" spans="1:213" x14ac:dyDescent="0.25">
      <c r="A641" s="6">
        <v>90053141</v>
      </c>
      <c r="B641" s="6" t="s">
        <v>639</v>
      </c>
      <c r="C641" s="7"/>
      <c r="D641" s="7"/>
      <c r="E641" s="7"/>
      <c r="F641" s="53">
        <v>409483</v>
      </c>
      <c r="H641" s="37"/>
      <c r="I641" s="132"/>
      <c r="J641" s="61"/>
      <c r="K641" s="134"/>
      <c r="L641" s="134"/>
      <c r="M641" s="190"/>
      <c r="O641" s="67"/>
      <c r="Q641" s="61"/>
      <c r="S641" s="50"/>
      <c r="T641" s="51"/>
      <c r="U641" s="52">
        <v>0</v>
      </c>
      <c r="W641" s="50">
        <v>409483</v>
      </c>
      <c r="X641" s="52">
        <f t="shared" si="264"/>
        <v>34123.583333333336</v>
      </c>
      <c r="Y641" s="51"/>
      <c r="AB641" s="7"/>
      <c r="AC641" s="7"/>
      <c r="AD641" s="7"/>
      <c r="AE641" s="53"/>
      <c r="AG641" s="37"/>
      <c r="AH641" s="132"/>
      <c r="AI641" s="61"/>
      <c r="AJ641" s="134"/>
      <c r="AK641" s="61"/>
      <c r="AM641" s="67"/>
      <c r="AO641" s="61"/>
      <c r="AQ641" s="50"/>
      <c r="AR641" s="51"/>
      <c r="AS641" s="52"/>
      <c r="AU641" s="70"/>
      <c r="AV641" s="51"/>
      <c r="AY641" s="7"/>
      <c r="AZ641" s="7"/>
      <c r="BA641" s="7"/>
      <c r="BB641" s="53"/>
      <c r="BD641" s="37"/>
      <c r="BE641" s="132"/>
      <c r="BF641" s="61"/>
      <c r="BG641" s="134"/>
      <c r="BH641" s="61"/>
      <c r="BJ641" s="67"/>
      <c r="BL641" s="61"/>
      <c r="BN641" s="50"/>
      <c r="BO641" s="51"/>
      <c r="BP641" s="52"/>
      <c r="BR641" s="70"/>
      <c r="BS641" s="51"/>
      <c r="BV641" s="7"/>
      <c r="BW641" s="7"/>
      <c r="BX641" s="7"/>
      <c r="BY641" s="53"/>
      <c r="CA641" s="37"/>
      <c r="CB641" s="132"/>
      <c r="CC641" s="61"/>
      <c r="CD641" s="134"/>
      <c r="CE641" s="61"/>
      <c r="CG641" s="67"/>
      <c r="CI641" s="61"/>
      <c r="CK641" s="50"/>
      <c r="CL641" s="51"/>
      <c r="CM641" s="52"/>
      <c r="CO641" s="70"/>
      <c r="CP641" s="51"/>
      <c r="CS641" s="7"/>
      <c r="CT641" s="7"/>
      <c r="CU641" s="7"/>
      <c r="CV641" s="53"/>
      <c r="CX641" s="37"/>
      <c r="CY641" s="132"/>
      <c r="CZ641" s="61"/>
      <c r="DA641" s="134"/>
      <c r="DB641" s="61"/>
      <c r="DD641" s="67"/>
      <c r="DF641" s="61"/>
      <c r="DH641" s="50"/>
      <c r="DI641" s="51"/>
      <c r="DJ641" s="52"/>
      <c r="DL641" s="70"/>
      <c r="DM641" s="51"/>
      <c r="DP641" s="7"/>
      <c r="DQ641" s="7"/>
      <c r="DR641" s="7"/>
      <c r="DS641" s="53"/>
      <c r="DU641" s="37"/>
      <c r="DV641" s="132"/>
      <c r="DW641" s="61"/>
      <c r="DX641" s="134"/>
      <c r="DY641" s="61"/>
      <c r="EA641" s="67"/>
      <c r="EC641" s="61"/>
      <c r="EE641" s="50"/>
      <c r="EF641" s="51"/>
      <c r="EG641" s="52"/>
      <c r="EI641" s="70"/>
      <c r="EJ641" s="51"/>
      <c r="EM641" s="7"/>
      <c r="EN641" s="7"/>
      <c r="EO641" s="7"/>
      <c r="EP641" s="53"/>
      <c r="ER641" s="37"/>
      <c r="ES641" s="132"/>
      <c r="ET641" s="61"/>
      <c r="EU641" s="134"/>
      <c r="EV641" s="61"/>
      <c r="EX641" s="67"/>
      <c r="EZ641" s="61"/>
      <c r="FB641" s="50"/>
      <c r="FC641" s="51"/>
      <c r="FD641" s="52"/>
      <c r="FF641" s="70"/>
      <c r="FG641" s="51"/>
      <c r="FJ641" s="7"/>
      <c r="FK641" s="7"/>
      <c r="FL641" s="7"/>
      <c r="FM641" s="53"/>
      <c r="FO641" s="37"/>
      <c r="FP641" s="132"/>
      <c r="FQ641" s="134"/>
      <c r="FS641" s="67"/>
      <c r="FU641" s="61"/>
      <c r="FY641" s="7"/>
      <c r="FZ641" s="7"/>
      <c r="GA641" s="7"/>
      <c r="GB641" s="53"/>
      <c r="GD641" s="37"/>
      <c r="GF641" s="67"/>
      <c r="GH641" s="61"/>
      <c r="GJ641" s="50"/>
      <c r="GK641" s="51"/>
      <c r="GL641" s="52"/>
      <c r="GN641" s="70"/>
      <c r="GO641" s="51"/>
      <c r="GP641" s="125"/>
      <c r="GQ641" s="51"/>
      <c r="HE641" s="53"/>
    </row>
    <row r="642" spans="1:213" x14ac:dyDescent="0.25">
      <c r="A642" s="6">
        <v>90082581</v>
      </c>
      <c r="B642" s="6" t="s">
        <v>640</v>
      </c>
      <c r="C642" s="7"/>
      <c r="D642" s="7"/>
      <c r="E642" s="7"/>
      <c r="F642" s="53">
        <v>246882</v>
      </c>
      <c r="H642" s="37"/>
      <c r="I642" s="132"/>
      <c r="J642" s="61"/>
      <c r="K642" s="134"/>
      <c r="L642" s="134"/>
      <c r="M642" s="190"/>
      <c r="O642" s="67"/>
      <c r="Q642" s="61"/>
      <c r="S642" s="50"/>
      <c r="T642" s="51"/>
      <c r="U642" s="52">
        <v>0</v>
      </c>
      <c r="W642" s="50">
        <v>246882</v>
      </c>
      <c r="X642" s="52">
        <f t="shared" si="264"/>
        <v>20573.5</v>
      </c>
      <c r="Y642" s="51"/>
      <c r="AB642" s="7"/>
      <c r="AC642" s="7"/>
      <c r="AD642" s="7"/>
      <c r="AE642" s="53"/>
      <c r="AG642" s="37"/>
      <c r="AH642" s="132"/>
      <c r="AI642" s="61"/>
      <c r="AJ642" s="134"/>
      <c r="AK642" s="61"/>
      <c r="AM642" s="67"/>
      <c r="AO642" s="61"/>
      <c r="AQ642" s="50"/>
      <c r="AR642" s="51"/>
      <c r="AS642" s="52"/>
      <c r="AU642" s="70"/>
      <c r="AV642" s="51"/>
      <c r="AY642" s="7"/>
      <c r="AZ642" s="7"/>
      <c r="BA642" s="7"/>
      <c r="BB642" s="53"/>
      <c r="BD642" s="37"/>
      <c r="BE642" s="132"/>
      <c r="BF642" s="61"/>
      <c r="BG642" s="134"/>
      <c r="BH642" s="61"/>
      <c r="BJ642" s="67"/>
      <c r="BL642" s="61"/>
      <c r="BN642" s="50"/>
      <c r="BO642" s="51"/>
      <c r="BP642" s="52"/>
      <c r="BR642" s="70"/>
      <c r="BS642" s="51"/>
      <c r="BV642" s="7"/>
      <c r="BW642" s="7"/>
      <c r="BX642" s="7"/>
      <c r="BY642" s="53"/>
      <c r="CA642" s="37"/>
      <c r="CB642" s="132"/>
      <c r="CC642" s="61"/>
      <c r="CD642" s="134"/>
      <c r="CE642" s="61"/>
      <c r="CG642" s="67"/>
      <c r="CI642" s="61"/>
      <c r="CK642" s="50"/>
      <c r="CL642" s="51"/>
      <c r="CM642" s="52"/>
      <c r="CO642" s="70"/>
      <c r="CP642" s="51"/>
      <c r="CS642" s="7"/>
      <c r="CT642" s="7"/>
      <c r="CU642" s="7"/>
      <c r="CV642" s="53"/>
      <c r="CX642" s="37"/>
      <c r="CY642" s="132"/>
      <c r="CZ642" s="61"/>
      <c r="DA642" s="134"/>
      <c r="DB642" s="61"/>
      <c r="DD642" s="67"/>
      <c r="DF642" s="61"/>
      <c r="DH642" s="50"/>
      <c r="DI642" s="51"/>
      <c r="DJ642" s="52"/>
      <c r="DL642" s="70"/>
      <c r="DM642" s="51"/>
      <c r="DP642" s="7"/>
      <c r="DQ642" s="7"/>
      <c r="DR642" s="7"/>
      <c r="DS642" s="53"/>
      <c r="DU642" s="37"/>
      <c r="DV642" s="132"/>
      <c r="DW642" s="61"/>
      <c r="DX642" s="134"/>
      <c r="DY642" s="61"/>
      <c r="EA642" s="67"/>
      <c r="EC642" s="61"/>
      <c r="EE642" s="50"/>
      <c r="EF642" s="51"/>
      <c r="EG642" s="52"/>
      <c r="EI642" s="70"/>
      <c r="EJ642" s="51"/>
      <c r="EM642" s="7"/>
      <c r="EN642" s="7"/>
      <c r="EO642" s="7"/>
      <c r="EP642" s="53"/>
      <c r="ER642" s="37"/>
      <c r="ES642" s="132"/>
      <c r="ET642" s="61"/>
      <c r="EU642" s="134"/>
      <c r="EV642" s="61"/>
      <c r="EX642" s="67"/>
      <c r="EZ642" s="61"/>
      <c r="FB642" s="50"/>
      <c r="FC642" s="51"/>
      <c r="FD642" s="52"/>
      <c r="FF642" s="70"/>
      <c r="FG642" s="51"/>
      <c r="FJ642" s="7"/>
      <c r="FK642" s="7"/>
      <c r="FL642" s="7"/>
      <c r="FM642" s="53"/>
      <c r="FO642" s="37"/>
      <c r="FP642" s="132"/>
      <c r="FQ642" s="134"/>
      <c r="FS642" s="67"/>
      <c r="FU642" s="61"/>
      <c r="FY642" s="7"/>
      <c r="FZ642" s="7"/>
      <c r="GA642" s="7"/>
      <c r="GB642" s="53"/>
      <c r="GD642" s="37"/>
      <c r="GF642" s="67"/>
      <c r="GH642" s="61"/>
      <c r="GJ642" s="50"/>
      <c r="GK642" s="51"/>
      <c r="GL642" s="52"/>
      <c r="GN642" s="70"/>
      <c r="GO642" s="51"/>
      <c r="GP642" s="125"/>
      <c r="GQ642" s="51"/>
      <c r="HE642" s="53"/>
    </row>
    <row r="643" spans="1:213" x14ac:dyDescent="0.25">
      <c r="A643" s="6">
        <v>90016571</v>
      </c>
      <c r="B643" s="6" t="s">
        <v>641</v>
      </c>
      <c r="C643" s="7"/>
      <c r="D643" s="7"/>
      <c r="E643" s="7"/>
      <c r="F643" s="53">
        <v>1624459</v>
      </c>
      <c r="H643" s="37"/>
      <c r="I643" s="132"/>
      <c r="J643" s="61"/>
      <c r="K643" s="134"/>
      <c r="L643" s="134"/>
      <c r="M643" s="190"/>
      <c r="O643" s="67"/>
      <c r="Q643" s="61"/>
      <c r="S643" s="50"/>
      <c r="T643" s="51"/>
      <c r="U643" s="52">
        <v>0</v>
      </c>
      <c r="W643" s="50">
        <v>1624459</v>
      </c>
      <c r="X643" s="52">
        <f t="shared" si="264"/>
        <v>135371.58333333334</v>
      </c>
      <c r="Y643" s="51"/>
      <c r="AB643" s="7"/>
      <c r="AC643" s="7"/>
      <c r="AD643" s="7"/>
      <c r="AE643" s="53"/>
      <c r="AG643" s="37"/>
      <c r="AH643" s="132"/>
      <c r="AI643" s="61"/>
      <c r="AJ643" s="134"/>
      <c r="AK643" s="61"/>
      <c r="AM643" s="67"/>
      <c r="AO643" s="61"/>
      <c r="AQ643" s="50"/>
      <c r="AR643" s="51"/>
      <c r="AS643" s="52"/>
      <c r="AU643" s="70"/>
      <c r="AV643" s="51"/>
      <c r="AY643" s="7"/>
      <c r="AZ643" s="7"/>
      <c r="BA643" s="7"/>
      <c r="BB643" s="53"/>
      <c r="BD643" s="37"/>
      <c r="BE643" s="132"/>
      <c r="BF643" s="61"/>
      <c r="BG643" s="134"/>
      <c r="BH643" s="61"/>
      <c r="BJ643" s="67"/>
      <c r="BL643" s="61"/>
      <c r="BN643" s="50"/>
      <c r="BO643" s="51"/>
      <c r="BP643" s="52"/>
      <c r="BR643" s="70"/>
      <c r="BS643" s="51"/>
      <c r="BV643" s="7"/>
      <c r="BW643" s="7"/>
      <c r="BX643" s="7"/>
      <c r="BY643" s="53"/>
      <c r="CA643" s="37"/>
      <c r="CB643" s="132"/>
      <c r="CC643" s="61"/>
      <c r="CD643" s="134"/>
      <c r="CE643" s="61"/>
      <c r="CG643" s="67"/>
      <c r="CI643" s="61"/>
      <c r="CK643" s="50"/>
      <c r="CL643" s="51"/>
      <c r="CM643" s="52"/>
      <c r="CO643" s="70"/>
      <c r="CP643" s="51"/>
      <c r="CS643" s="7"/>
      <c r="CT643" s="7"/>
      <c r="CU643" s="7"/>
      <c r="CV643" s="53"/>
      <c r="CX643" s="37"/>
      <c r="CY643" s="132"/>
      <c r="CZ643" s="61"/>
      <c r="DA643" s="134"/>
      <c r="DB643" s="61"/>
      <c r="DD643" s="67"/>
      <c r="DF643" s="61"/>
      <c r="DH643" s="50"/>
      <c r="DI643" s="51"/>
      <c r="DJ643" s="52"/>
      <c r="DL643" s="70"/>
      <c r="DM643" s="51"/>
      <c r="DP643" s="7"/>
      <c r="DQ643" s="7"/>
      <c r="DR643" s="7"/>
      <c r="DS643" s="53"/>
      <c r="DU643" s="37"/>
      <c r="DV643" s="132"/>
      <c r="DW643" s="61"/>
      <c r="DX643" s="134"/>
      <c r="DY643" s="61"/>
      <c r="EA643" s="67"/>
      <c r="EC643" s="61"/>
      <c r="EE643" s="50"/>
      <c r="EF643" s="51"/>
      <c r="EG643" s="52"/>
      <c r="EI643" s="70"/>
      <c r="EJ643" s="51"/>
      <c r="EM643" s="7"/>
      <c r="EN643" s="7"/>
      <c r="EO643" s="7"/>
      <c r="EP643" s="53"/>
      <c r="ER643" s="37"/>
      <c r="ES643" s="132"/>
      <c r="ET643" s="61"/>
      <c r="EU643" s="134"/>
      <c r="EV643" s="61"/>
      <c r="EX643" s="67"/>
      <c r="EZ643" s="61"/>
      <c r="FB643" s="50"/>
      <c r="FC643" s="51"/>
      <c r="FD643" s="52"/>
      <c r="FF643" s="70"/>
      <c r="FG643" s="51"/>
      <c r="FJ643" s="7"/>
      <c r="FK643" s="7"/>
      <c r="FL643" s="7"/>
      <c r="FM643" s="53"/>
      <c r="FO643" s="37"/>
      <c r="FP643" s="132"/>
      <c r="FQ643" s="134"/>
      <c r="FS643" s="67"/>
      <c r="FU643" s="61"/>
      <c r="FY643" s="7"/>
      <c r="FZ643" s="7"/>
      <c r="GA643" s="7"/>
      <c r="GB643" s="53"/>
      <c r="GD643" s="37"/>
      <c r="GF643" s="67"/>
      <c r="GH643" s="61"/>
      <c r="GJ643" s="50"/>
      <c r="GK643" s="51"/>
      <c r="GL643" s="52"/>
      <c r="GN643" s="70"/>
      <c r="GO643" s="51"/>
      <c r="GP643" s="125"/>
      <c r="GQ643" s="51"/>
      <c r="HE643" s="53"/>
    </row>
    <row r="644" spans="1:213" x14ac:dyDescent="0.25">
      <c r="A644" s="6">
        <v>90031666</v>
      </c>
      <c r="B644" s="6" t="s">
        <v>800</v>
      </c>
      <c r="C644" s="7"/>
      <c r="D644" s="7"/>
      <c r="E644" s="7"/>
      <c r="F644" s="53">
        <v>34969003</v>
      </c>
      <c r="H644" s="37"/>
      <c r="I644" s="132"/>
      <c r="J644" s="61"/>
      <c r="K644" s="134"/>
      <c r="L644" s="134"/>
      <c r="M644" s="190"/>
      <c r="O644" s="67"/>
      <c r="Q644" s="61"/>
      <c r="S644" s="50"/>
      <c r="T644" s="51"/>
      <c r="U644" s="52">
        <v>0</v>
      </c>
      <c r="W644" s="50">
        <v>34969003</v>
      </c>
      <c r="X644" s="52">
        <f t="shared" si="264"/>
        <v>2914083.5833333335</v>
      </c>
      <c r="Y644" s="51"/>
      <c r="AB644" s="7"/>
      <c r="AC644" s="7"/>
      <c r="AD644" s="7"/>
      <c r="AE644" s="53"/>
      <c r="AG644" s="37"/>
      <c r="AH644" s="132"/>
      <c r="AI644" s="61"/>
      <c r="AJ644" s="134"/>
      <c r="AK644" s="61"/>
      <c r="AM644" s="67"/>
      <c r="AO644" s="61"/>
      <c r="AQ644" s="50"/>
      <c r="AR644" s="51"/>
      <c r="AS644" s="52"/>
      <c r="AU644" s="70"/>
      <c r="AV644" s="51"/>
      <c r="AY644" s="7"/>
      <c r="AZ644" s="7"/>
      <c r="BA644" s="7"/>
      <c r="BB644" s="53"/>
      <c r="BD644" s="37"/>
      <c r="BE644" s="132"/>
      <c r="BF644" s="61"/>
      <c r="BG644" s="134"/>
      <c r="BH644" s="61"/>
      <c r="BJ644" s="67"/>
      <c r="BL644" s="61"/>
      <c r="BN644" s="50"/>
      <c r="BO644" s="51"/>
      <c r="BP644" s="52"/>
      <c r="BR644" s="70"/>
      <c r="BS644" s="51"/>
      <c r="BV644" s="7"/>
      <c r="BW644" s="7"/>
      <c r="BX644" s="7"/>
      <c r="BY644" s="53"/>
      <c r="CA644" s="37"/>
      <c r="CB644" s="132"/>
      <c r="CC644" s="61"/>
      <c r="CD644" s="134"/>
      <c r="CE644" s="61"/>
      <c r="CG644" s="67"/>
      <c r="CI644" s="61"/>
      <c r="CK644" s="50"/>
      <c r="CL644" s="51"/>
      <c r="CM644" s="52"/>
      <c r="CO644" s="70"/>
      <c r="CP644" s="51"/>
      <c r="CS644" s="7"/>
      <c r="CT644" s="7"/>
      <c r="CU644" s="7"/>
      <c r="CV644" s="53"/>
      <c r="CX644" s="37"/>
      <c r="CY644" s="132"/>
      <c r="CZ644" s="61"/>
      <c r="DA644" s="134"/>
      <c r="DB644" s="61"/>
      <c r="DD644" s="67"/>
      <c r="DF644" s="61"/>
      <c r="DH644" s="50"/>
      <c r="DI644" s="51"/>
      <c r="DJ644" s="52"/>
      <c r="DL644" s="70"/>
      <c r="DM644" s="51"/>
      <c r="DP644" s="7"/>
      <c r="DQ644" s="7"/>
      <c r="DR644" s="7"/>
      <c r="DS644" s="53"/>
      <c r="DU644" s="37"/>
      <c r="DV644" s="132"/>
      <c r="DW644" s="61"/>
      <c r="DX644" s="134"/>
      <c r="DY644" s="61"/>
      <c r="EA644" s="67"/>
      <c r="EC644" s="61"/>
      <c r="EE644" s="50"/>
      <c r="EF644" s="51"/>
      <c r="EG644" s="52"/>
      <c r="EI644" s="70"/>
      <c r="EJ644" s="51"/>
      <c r="EM644" s="7"/>
      <c r="EN644" s="7"/>
      <c r="EO644" s="7"/>
      <c r="EP644" s="53"/>
      <c r="ER644" s="37"/>
      <c r="ES644" s="132"/>
      <c r="ET644" s="61"/>
      <c r="EU644" s="134"/>
      <c r="EV644" s="61"/>
      <c r="EX644" s="67"/>
      <c r="EZ644" s="61"/>
      <c r="FB644" s="50"/>
      <c r="FC644" s="51"/>
      <c r="FD644" s="52"/>
      <c r="FF644" s="70"/>
      <c r="FG644" s="51"/>
      <c r="FJ644" s="7"/>
      <c r="FK644" s="7"/>
      <c r="FL644" s="7"/>
      <c r="FM644" s="53"/>
      <c r="FO644" s="37"/>
      <c r="FP644" s="132"/>
      <c r="FQ644" s="134"/>
      <c r="FS644" s="67"/>
      <c r="FU644" s="61"/>
      <c r="FY644" s="7"/>
      <c r="FZ644" s="7"/>
      <c r="GA644" s="7"/>
      <c r="GB644" s="53"/>
      <c r="GD644" s="37"/>
      <c r="GF644" s="67"/>
      <c r="GH644" s="61"/>
      <c r="GJ644" s="50"/>
      <c r="GK644" s="51"/>
      <c r="GL644" s="52"/>
      <c r="GN644" s="70"/>
      <c r="GO644" s="51"/>
      <c r="GP644" s="125"/>
      <c r="GQ644" s="51"/>
      <c r="HE644" s="53"/>
    </row>
    <row r="645" spans="1:213" x14ac:dyDescent="0.25">
      <c r="A645" s="6">
        <v>90038581</v>
      </c>
      <c r="B645" s="6" t="s">
        <v>844</v>
      </c>
      <c r="C645" s="7"/>
      <c r="D645" s="7"/>
      <c r="E645" s="7"/>
      <c r="F645" s="53">
        <v>0</v>
      </c>
      <c r="H645" s="37"/>
      <c r="I645" s="132"/>
      <c r="J645" s="61"/>
      <c r="K645" s="134"/>
      <c r="L645" s="134"/>
      <c r="M645" s="190"/>
      <c r="O645" s="67"/>
      <c r="Q645" s="61"/>
      <c r="S645" s="50"/>
      <c r="T645" s="51"/>
      <c r="U645" s="52">
        <v>192821.97895242</v>
      </c>
      <c r="W645" s="50">
        <v>192821.97895242</v>
      </c>
      <c r="X645" s="52">
        <f t="shared" si="264"/>
        <v>16068.498246035</v>
      </c>
      <c r="Y645" s="51"/>
      <c r="AB645" s="7"/>
      <c r="AC645" s="7"/>
      <c r="AD645" s="7"/>
      <c r="AE645" s="53"/>
      <c r="AG645" s="37"/>
      <c r="AH645" s="132"/>
      <c r="AI645" s="61"/>
      <c r="AJ645" s="134"/>
      <c r="AK645" s="61"/>
      <c r="AM645" s="67"/>
      <c r="AO645" s="61"/>
      <c r="AQ645" s="50"/>
      <c r="AR645" s="51"/>
      <c r="AS645" s="52"/>
      <c r="AU645" s="70"/>
      <c r="AV645" s="51"/>
      <c r="AY645" s="7"/>
      <c r="AZ645" s="7"/>
      <c r="BA645" s="7"/>
      <c r="BB645" s="53"/>
      <c r="BD645" s="37"/>
      <c r="BE645" s="132"/>
      <c r="BF645" s="61"/>
      <c r="BG645" s="134"/>
      <c r="BH645" s="61"/>
      <c r="BJ645" s="67"/>
      <c r="BL645" s="61"/>
      <c r="BN645" s="50"/>
      <c r="BO645" s="51"/>
      <c r="BP645" s="52"/>
      <c r="BR645" s="70"/>
      <c r="BS645" s="51"/>
      <c r="BV645" s="7"/>
      <c r="BW645" s="7"/>
      <c r="BX645" s="7"/>
      <c r="BY645" s="53"/>
      <c r="CA645" s="37"/>
      <c r="CB645" s="132"/>
      <c r="CC645" s="61"/>
      <c r="CD645" s="134"/>
      <c r="CE645" s="61"/>
      <c r="CG645" s="67"/>
      <c r="CI645" s="61"/>
      <c r="CK645" s="50"/>
      <c r="CL645" s="51"/>
      <c r="CM645" s="52"/>
      <c r="CO645" s="70"/>
      <c r="CP645" s="51"/>
      <c r="CS645" s="7"/>
      <c r="CT645" s="7"/>
      <c r="CU645" s="7"/>
      <c r="CV645" s="53"/>
      <c r="CX645" s="37"/>
      <c r="CY645" s="132"/>
      <c r="CZ645" s="61"/>
      <c r="DA645" s="134"/>
      <c r="DB645" s="61"/>
      <c r="DD645" s="67"/>
      <c r="DF645" s="61"/>
      <c r="DH645" s="50"/>
      <c r="DI645" s="51"/>
      <c r="DJ645" s="52"/>
      <c r="DL645" s="70"/>
      <c r="DM645" s="51"/>
      <c r="DP645" s="7"/>
      <c r="DQ645" s="7"/>
      <c r="DR645" s="7"/>
      <c r="DS645" s="53"/>
      <c r="DU645" s="37"/>
      <c r="DV645" s="132"/>
      <c r="DW645" s="61"/>
      <c r="DX645" s="134"/>
      <c r="DY645" s="61"/>
      <c r="EA645" s="67"/>
      <c r="EC645" s="61"/>
      <c r="EE645" s="50"/>
      <c r="EF645" s="51"/>
      <c r="EG645" s="52"/>
      <c r="EI645" s="70"/>
      <c r="EJ645" s="51"/>
      <c r="EM645" s="7"/>
      <c r="EN645" s="7"/>
      <c r="EO645" s="7"/>
      <c r="EP645" s="53"/>
      <c r="ER645" s="37"/>
      <c r="ES645" s="132"/>
      <c r="ET645" s="61"/>
      <c r="EU645" s="134"/>
      <c r="EV645" s="61"/>
      <c r="EX645" s="67"/>
      <c r="EZ645" s="61"/>
      <c r="FB645" s="50"/>
      <c r="FC645" s="51"/>
      <c r="FD645" s="52"/>
      <c r="FF645" s="70"/>
      <c r="FG645" s="51"/>
      <c r="FJ645" s="7"/>
      <c r="FK645" s="7"/>
      <c r="FL645" s="7"/>
      <c r="FM645" s="53"/>
      <c r="FO645" s="37"/>
      <c r="FP645" s="132"/>
      <c r="FQ645" s="134"/>
      <c r="FS645" s="67"/>
      <c r="FU645" s="61"/>
      <c r="FY645" s="7"/>
      <c r="FZ645" s="7"/>
      <c r="GA645" s="7"/>
      <c r="GB645" s="53"/>
      <c r="GD645" s="37"/>
      <c r="GF645" s="67"/>
      <c r="GH645" s="61"/>
      <c r="GJ645" s="50"/>
      <c r="GK645" s="51"/>
      <c r="GL645" s="52"/>
      <c r="GN645" s="70"/>
      <c r="GO645" s="51"/>
      <c r="GP645" s="125"/>
      <c r="GQ645" s="51"/>
      <c r="HE645" s="53"/>
    </row>
    <row r="646" spans="1:213" x14ac:dyDescent="0.25">
      <c r="A646" s="6">
        <v>90035461</v>
      </c>
      <c r="B646" s="6" t="s">
        <v>845</v>
      </c>
      <c r="C646" s="7"/>
      <c r="D646" s="7"/>
      <c r="E646" s="7"/>
      <c r="F646" s="53">
        <v>0</v>
      </c>
      <c r="H646" s="37"/>
      <c r="I646" s="132"/>
      <c r="J646" s="61"/>
      <c r="K646" s="134"/>
      <c r="L646" s="134"/>
      <c r="M646" s="190"/>
      <c r="O646" s="67"/>
      <c r="Q646" s="61"/>
      <c r="S646" s="50"/>
      <c r="T646" s="51"/>
      <c r="U646" s="52">
        <v>1113979.1156444293</v>
      </c>
      <c r="W646" s="50">
        <v>1113979.1156444293</v>
      </c>
      <c r="X646" s="52">
        <f t="shared" si="264"/>
        <v>92831.592970369107</v>
      </c>
      <c r="Y646" s="51"/>
      <c r="AB646" s="7"/>
      <c r="AC646" s="7"/>
      <c r="AD646" s="7"/>
      <c r="AE646" s="53"/>
      <c r="AG646" s="37"/>
      <c r="AH646" s="132"/>
      <c r="AI646" s="61"/>
      <c r="AJ646" s="134"/>
      <c r="AK646" s="61"/>
      <c r="AM646" s="67"/>
      <c r="AO646" s="61"/>
      <c r="AQ646" s="50"/>
      <c r="AR646" s="51"/>
      <c r="AS646" s="52"/>
      <c r="AU646" s="70"/>
      <c r="AV646" s="51"/>
      <c r="AY646" s="7"/>
      <c r="AZ646" s="7"/>
      <c r="BA646" s="7"/>
      <c r="BB646" s="53"/>
      <c r="BD646" s="37"/>
      <c r="BE646" s="132"/>
      <c r="BF646" s="61"/>
      <c r="BG646" s="134"/>
      <c r="BH646" s="61"/>
      <c r="BJ646" s="67"/>
      <c r="BL646" s="61"/>
      <c r="BN646" s="50"/>
      <c r="BO646" s="51"/>
      <c r="BP646" s="52"/>
      <c r="BR646" s="70"/>
      <c r="BS646" s="51"/>
      <c r="BV646" s="7"/>
      <c r="BW646" s="7"/>
      <c r="BX646" s="7"/>
      <c r="BY646" s="53"/>
      <c r="CA646" s="37"/>
      <c r="CB646" s="132"/>
      <c r="CC646" s="61"/>
      <c r="CD646" s="134"/>
      <c r="CE646" s="61"/>
      <c r="CG646" s="67"/>
      <c r="CI646" s="61"/>
      <c r="CK646" s="50"/>
      <c r="CL646" s="51"/>
      <c r="CM646" s="52"/>
      <c r="CO646" s="70"/>
      <c r="CP646" s="51"/>
      <c r="CS646" s="7"/>
      <c r="CT646" s="7"/>
      <c r="CU646" s="7"/>
      <c r="CV646" s="53"/>
      <c r="CX646" s="37"/>
      <c r="CY646" s="132"/>
      <c r="CZ646" s="61"/>
      <c r="DA646" s="134"/>
      <c r="DB646" s="61"/>
      <c r="DD646" s="67"/>
      <c r="DF646" s="61"/>
      <c r="DH646" s="50"/>
      <c r="DI646" s="51"/>
      <c r="DJ646" s="52"/>
      <c r="DL646" s="70"/>
      <c r="DM646" s="51"/>
      <c r="DP646" s="7"/>
      <c r="DQ646" s="7"/>
      <c r="DR646" s="7"/>
      <c r="DS646" s="53"/>
      <c r="DU646" s="37"/>
      <c r="DV646" s="132"/>
      <c r="DW646" s="61"/>
      <c r="DX646" s="134"/>
      <c r="DY646" s="61"/>
      <c r="EA646" s="67"/>
      <c r="EC646" s="61"/>
      <c r="EE646" s="50"/>
      <c r="EF646" s="51"/>
      <c r="EG646" s="52"/>
      <c r="EI646" s="70"/>
      <c r="EJ646" s="51"/>
      <c r="EM646" s="7"/>
      <c r="EN646" s="7"/>
      <c r="EO646" s="7"/>
      <c r="EP646" s="53"/>
      <c r="ER646" s="37"/>
      <c r="ES646" s="132"/>
      <c r="ET646" s="61"/>
      <c r="EU646" s="134"/>
      <c r="EV646" s="61"/>
      <c r="EX646" s="67"/>
      <c r="EZ646" s="61"/>
      <c r="FB646" s="50"/>
      <c r="FC646" s="51"/>
      <c r="FD646" s="52"/>
      <c r="FF646" s="70"/>
      <c r="FG646" s="51"/>
      <c r="FJ646" s="7"/>
      <c r="FK646" s="7"/>
      <c r="FL646" s="7"/>
      <c r="FM646" s="53"/>
      <c r="FO646" s="37"/>
      <c r="FP646" s="132"/>
      <c r="FQ646" s="134"/>
      <c r="FS646" s="67"/>
      <c r="FU646" s="61"/>
      <c r="FY646" s="7"/>
      <c r="FZ646" s="7"/>
      <c r="GA646" s="7"/>
      <c r="GB646" s="53"/>
      <c r="GD646" s="37"/>
      <c r="GF646" s="67"/>
      <c r="GH646" s="61"/>
      <c r="GJ646" s="50"/>
      <c r="GK646" s="51"/>
      <c r="GL646" s="52"/>
      <c r="GN646" s="70"/>
      <c r="GO646" s="51"/>
      <c r="GP646" s="125"/>
      <c r="GQ646" s="51"/>
      <c r="HE646" s="53"/>
    </row>
    <row r="647" spans="1:213" x14ac:dyDescent="0.25">
      <c r="A647" s="6">
        <v>90035431</v>
      </c>
      <c r="B647" s="6" t="s">
        <v>846</v>
      </c>
      <c r="C647" s="7"/>
      <c r="D647" s="7"/>
      <c r="E647" s="7"/>
      <c r="F647" s="53">
        <v>0</v>
      </c>
      <c r="H647" s="37"/>
      <c r="I647" s="132"/>
      <c r="J647" s="61"/>
      <c r="K647" s="134"/>
      <c r="L647" s="134"/>
      <c r="M647" s="190"/>
      <c r="O647" s="67"/>
      <c r="Q647" s="61"/>
      <c r="S647" s="50"/>
      <c r="T647" s="51"/>
      <c r="U647" s="52">
        <v>1001876.4065017464</v>
      </c>
      <c r="W647" s="50">
        <v>1001876.4065017464</v>
      </c>
      <c r="X647" s="52">
        <f t="shared" si="264"/>
        <v>83489.700541812199</v>
      </c>
      <c r="Y647" s="51"/>
      <c r="AB647" s="7"/>
      <c r="AC647" s="7"/>
      <c r="AD647" s="7"/>
      <c r="AE647" s="53"/>
      <c r="AG647" s="37"/>
      <c r="AH647" s="132"/>
      <c r="AI647" s="61"/>
      <c r="AJ647" s="134"/>
      <c r="AK647" s="61"/>
      <c r="AM647" s="67"/>
      <c r="AO647" s="61"/>
      <c r="AQ647" s="50"/>
      <c r="AR647" s="51"/>
      <c r="AS647" s="52"/>
      <c r="AU647" s="70"/>
      <c r="AV647" s="51"/>
      <c r="AY647" s="7"/>
      <c r="AZ647" s="7"/>
      <c r="BA647" s="7"/>
      <c r="BB647" s="53"/>
      <c r="BD647" s="37"/>
      <c r="BE647" s="132"/>
      <c r="BF647" s="61"/>
      <c r="BG647" s="134"/>
      <c r="BH647" s="61"/>
      <c r="BJ647" s="67"/>
      <c r="BL647" s="61"/>
      <c r="BN647" s="50"/>
      <c r="BO647" s="51"/>
      <c r="BP647" s="52"/>
      <c r="BR647" s="70"/>
      <c r="BS647" s="51"/>
      <c r="BV647" s="7"/>
      <c r="BW647" s="7"/>
      <c r="BX647" s="7"/>
      <c r="BY647" s="53"/>
      <c r="CA647" s="37"/>
      <c r="CB647" s="132"/>
      <c r="CC647" s="61"/>
      <c r="CD647" s="134"/>
      <c r="CE647" s="61"/>
      <c r="CG647" s="67"/>
      <c r="CI647" s="61"/>
      <c r="CK647" s="50"/>
      <c r="CL647" s="51"/>
      <c r="CM647" s="52"/>
      <c r="CO647" s="70"/>
      <c r="CP647" s="51"/>
      <c r="CS647" s="7"/>
      <c r="CT647" s="7"/>
      <c r="CU647" s="7"/>
      <c r="CV647" s="53"/>
      <c r="CX647" s="37"/>
      <c r="CY647" s="132"/>
      <c r="CZ647" s="61"/>
      <c r="DA647" s="134"/>
      <c r="DB647" s="61"/>
      <c r="DD647" s="67"/>
      <c r="DF647" s="61"/>
      <c r="DH647" s="50"/>
      <c r="DI647" s="51"/>
      <c r="DJ647" s="52"/>
      <c r="DL647" s="70"/>
      <c r="DM647" s="51"/>
      <c r="DP647" s="7"/>
      <c r="DQ647" s="7"/>
      <c r="DR647" s="7"/>
      <c r="DS647" s="53"/>
      <c r="DU647" s="37"/>
      <c r="DV647" s="132"/>
      <c r="DW647" s="61"/>
      <c r="DX647" s="134"/>
      <c r="DY647" s="61"/>
      <c r="EA647" s="67"/>
      <c r="EC647" s="61"/>
      <c r="EE647" s="50"/>
      <c r="EF647" s="51"/>
      <c r="EG647" s="52"/>
      <c r="EI647" s="70"/>
      <c r="EJ647" s="51"/>
      <c r="EM647" s="7"/>
      <c r="EN647" s="7"/>
      <c r="EO647" s="7"/>
      <c r="EP647" s="53"/>
      <c r="ER647" s="37"/>
      <c r="ES647" s="132"/>
      <c r="ET647" s="61"/>
      <c r="EU647" s="134"/>
      <c r="EV647" s="61"/>
      <c r="EX647" s="67"/>
      <c r="EZ647" s="61"/>
      <c r="FB647" s="50"/>
      <c r="FC647" s="51"/>
      <c r="FD647" s="52"/>
      <c r="FF647" s="70"/>
      <c r="FG647" s="51"/>
      <c r="FJ647" s="7"/>
      <c r="FK647" s="7"/>
      <c r="FL647" s="7"/>
      <c r="FM647" s="53"/>
      <c r="FO647" s="37"/>
      <c r="FP647" s="132"/>
      <c r="FQ647" s="134"/>
      <c r="FS647" s="67"/>
      <c r="FU647" s="61"/>
      <c r="FY647" s="7"/>
      <c r="FZ647" s="7"/>
      <c r="GA647" s="7"/>
      <c r="GB647" s="53"/>
      <c r="GD647" s="37"/>
      <c r="GF647" s="67"/>
      <c r="GH647" s="61"/>
      <c r="GJ647" s="50"/>
      <c r="GK647" s="51"/>
      <c r="GL647" s="52"/>
      <c r="GN647" s="70"/>
      <c r="GO647" s="51"/>
      <c r="GP647" s="125"/>
      <c r="GQ647" s="51"/>
      <c r="HE647" s="53"/>
    </row>
    <row r="648" spans="1:213" x14ac:dyDescent="0.25">
      <c r="A648" s="6">
        <v>90082271</v>
      </c>
      <c r="B648" s="6" t="s">
        <v>642</v>
      </c>
      <c r="C648" s="7"/>
      <c r="D648" s="7"/>
      <c r="E648" s="7"/>
      <c r="F648" s="53">
        <v>650871</v>
      </c>
      <c r="H648" s="37"/>
      <c r="I648" s="132"/>
      <c r="J648" s="61"/>
      <c r="K648" s="134"/>
      <c r="L648" s="134"/>
      <c r="M648" s="190"/>
      <c r="O648" s="67"/>
      <c r="Q648" s="61"/>
      <c r="S648" s="50"/>
      <c r="T648" s="51"/>
      <c r="U648" s="52">
        <v>0</v>
      </c>
      <c r="W648" s="50">
        <v>650871</v>
      </c>
      <c r="X648" s="52">
        <f t="shared" si="264"/>
        <v>54239.25</v>
      </c>
      <c r="Y648" s="51"/>
      <c r="AB648" s="7"/>
      <c r="AC648" s="7"/>
      <c r="AD648" s="7"/>
      <c r="AE648" s="53"/>
      <c r="AG648" s="37"/>
      <c r="AH648" s="132"/>
      <c r="AI648" s="61"/>
      <c r="AJ648" s="134"/>
      <c r="AK648" s="61"/>
      <c r="AM648" s="67"/>
      <c r="AO648" s="61"/>
      <c r="AQ648" s="50"/>
      <c r="AR648" s="51"/>
      <c r="AS648" s="52"/>
      <c r="AU648" s="70"/>
      <c r="AV648" s="51"/>
      <c r="AY648" s="7"/>
      <c r="AZ648" s="7"/>
      <c r="BA648" s="7"/>
      <c r="BB648" s="53"/>
      <c r="BD648" s="37"/>
      <c r="BE648" s="132"/>
      <c r="BF648" s="61"/>
      <c r="BG648" s="134"/>
      <c r="BH648" s="61"/>
      <c r="BJ648" s="67"/>
      <c r="BL648" s="61"/>
      <c r="BN648" s="50"/>
      <c r="BO648" s="51"/>
      <c r="BP648" s="52"/>
      <c r="BR648" s="70"/>
      <c r="BS648" s="51"/>
      <c r="BV648" s="7"/>
      <c r="BW648" s="7"/>
      <c r="BX648" s="7"/>
      <c r="BY648" s="53"/>
      <c r="CA648" s="37"/>
      <c r="CB648" s="132"/>
      <c r="CC648" s="61"/>
      <c r="CD648" s="134"/>
      <c r="CE648" s="61"/>
      <c r="CG648" s="67"/>
      <c r="CI648" s="61"/>
      <c r="CK648" s="50"/>
      <c r="CL648" s="51"/>
      <c r="CM648" s="52"/>
      <c r="CO648" s="70"/>
      <c r="CP648" s="51"/>
      <c r="CS648" s="7"/>
      <c r="CT648" s="7"/>
      <c r="CU648" s="7"/>
      <c r="CV648" s="53"/>
      <c r="CX648" s="37"/>
      <c r="CY648" s="132"/>
      <c r="CZ648" s="61"/>
      <c r="DA648" s="134"/>
      <c r="DB648" s="61"/>
      <c r="DD648" s="67"/>
      <c r="DF648" s="61"/>
      <c r="DH648" s="50"/>
      <c r="DI648" s="51"/>
      <c r="DJ648" s="52"/>
      <c r="DL648" s="70"/>
      <c r="DM648" s="51"/>
      <c r="DP648" s="7"/>
      <c r="DQ648" s="7"/>
      <c r="DR648" s="7"/>
      <c r="DS648" s="53"/>
      <c r="DU648" s="37"/>
      <c r="DV648" s="132"/>
      <c r="DW648" s="61"/>
      <c r="DX648" s="134"/>
      <c r="DY648" s="61"/>
      <c r="EA648" s="67"/>
      <c r="EC648" s="61"/>
      <c r="EE648" s="50"/>
      <c r="EF648" s="51"/>
      <c r="EG648" s="52"/>
      <c r="EI648" s="70"/>
      <c r="EJ648" s="51"/>
      <c r="EM648" s="7"/>
      <c r="EN648" s="7"/>
      <c r="EO648" s="7"/>
      <c r="EP648" s="53"/>
      <c r="ER648" s="37"/>
      <c r="ES648" s="132"/>
      <c r="ET648" s="61"/>
      <c r="EU648" s="134"/>
      <c r="EV648" s="61"/>
      <c r="EX648" s="67"/>
      <c r="EZ648" s="61"/>
      <c r="FB648" s="50"/>
      <c r="FC648" s="51"/>
      <c r="FD648" s="52"/>
      <c r="FF648" s="70"/>
      <c r="FG648" s="51"/>
      <c r="FJ648" s="7"/>
      <c r="FK648" s="7"/>
      <c r="FL648" s="7"/>
      <c r="FM648" s="53"/>
      <c r="FO648" s="37"/>
      <c r="FP648" s="132"/>
      <c r="FQ648" s="134"/>
      <c r="FS648" s="67"/>
      <c r="FU648" s="61"/>
      <c r="FY648" s="7"/>
      <c r="FZ648" s="7"/>
      <c r="GA648" s="7"/>
      <c r="GB648" s="53"/>
      <c r="GD648" s="37"/>
      <c r="GF648" s="67"/>
      <c r="GH648" s="61"/>
      <c r="GJ648" s="50"/>
      <c r="GK648" s="51"/>
      <c r="GL648" s="52"/>
      <c r="GN648" s="70"/>
      <c r="GO648" s="51"/>
      <c r="GP648" s="125"/>
      <c r="GQ648" s="51"/>
      <c r="HE648" s="53"/>
    </row>
    <row r="649" spans="1:213" x14ac:dyDescent="0.25">
      <c r="A649" s="6">
        <v>90053171</v>
      </c>
      <c r="B649" s="6" t="s">
        <v>688</v>
      </c>
      <c r="C649" s="7"/>
      <c r="D649" s="7"/>
      <c r="E649" s="7"/>
      <c r="F649" s="53">
        <v>112940</v>
      </c>
      <c r="H649" s="37"/>
      <c r="I649" s="132"/>
      <c r="J649" s="61"/>
      <c r="K649" s="134"/>
      <c r="L649" s="134"/>
      <c r="M649" s="190"/>
      <c r="O649" s="67"/>
      <c r="Q649" s="61"/>
      <c r="S649" s="50"/>
      <c r="T649" s="51"/>
      <c r="U649" s="52">
        <v>0</v>
      </c>
      <c r="W649" s="50">
        <v>112940</v>
      </c>
      <c r="X649" s="52">
        <f t="shared" si="264"/>
        <v>9411.6666666666661</v>
      </c>
      <c r="Y649" s="51"/>
      <c r="AB649" s="7"/>
      <c r="AC649" s="7"/>
      <c r="AD649" s="7"/>
      <c r="AE649" s="53"/>
      <c r="AG649" s="37"/>
      <c r="AH649" s="132"/>
      <c r="AI649" s="61"/>
      <c r="AJ649" s="134"/>
      <c r="AK649" s="61"/>
      <c r="AM649" s="67"/>
      <c r="AO649" s="61"/>
      <c r="AQ649" s="50"/>
      <c r="AR649" s="51"/>
      <c r="AS649" s="52"/>
      <c r="AU649" s="70"/>
      <c r="AV649" s="51"/>
      <c r="AY649" s="7"/>
      <c r="AZ649" s="7"/>
      <c r="BA649" s="7"/>
      <c r="BB649" s="53"/>
      <c r="BD649" s="37"/>
      <c r="BE649" s="132"/>
      <c r="BF649" s="61"/>
      <c r="BG649" s="134"/>
      <c r="BH649" s="61"/>
      <c r="BJ649" s="67"/>
      <c r="BL649" s="61"/>
      <c r="BN649" s="50"/>
      <c r="BO649" s="51"/>
      <c r="BP649" s="52"/>
      <c r="BR649" s="70"/>
      <c r="BS649" s="51"/>
      <c r="BV649" s="7"/>
      <c r="BW649" s="7"/>
      <c r="BX649" s="7"/>
      <c r="BY649" s="53"/>
      <c r="CA649" s="37"/>
      <c r="CB649" s="132"/>
      <c r="CC649" s="61"/>
      <c r="CD649" s="134"/>
      <c r="CE649" s="61"/>
      <c r="CG649" s="67"/>
      <c r="CI649" s="61"/>
      <c r="CK649" s="50"/>
      <c r="CL649" s="51"/>
      <c r="CM649" s="52"/>
      <c r="CO649" s="70"/>
      <c r="CP649" s="51"/>
      <c r="CS649" s="7"/>
      <c r="CT649" s="7"/>
      <c r="CU649" s="7"/>
      <c r="CV649" s="53"/>
      <c r="CX649" s="37"/>
      <c r="CY649" s="132"/>
      <c r="CZ649" s="61"/>
      <c r="DA649" s="134"/>
      <c r="DB649" s="61"/>
      <c r="DD649" s="67"/>
      <c r="DF649" s="61"/>
      <c r="DH649" s="50"/>
      <c r="DI649" s="51"/>
      <c r="DJ649" s="52"/>
      <c r="DL649" s="70"/>
      <c r="DM649" s="51"/>
      <c r="DP649" s="7"/>
      <c r="DQ649" s="7"/>
      <c r="DR649" s="7"/>
      <c r="DS649" s="53"/>
      <c r="DU649" s="37"/>
      <c r="DV649" s="132"/>
      <c r="DW649" s="61"/>
      <c r="DX649" s="134"/>
      <c r="DY649" s="61"/>
      <c r="EA649" s="67"/>
      <c r="EC649" s="61"/>
      <c r="EE649" s="50"/>
      <c r="EF649" s="51"/>
      <c r="EG649" s="52"/>
      <c r="EI649" s="70"/>
      <c r="EJ649" s="51"/>
      <c r="EM649" s="7"/>
      <c r="EN649" s="7"/>
      <c r="EO649" s="7"/>
      <c r="EP649" s="53"/>
      <c r="ER649" s="37"/>
      <c r="ES649" s="132"/>
      <c r="ET649" s="61"/>
      <c r="EU649" s="134"/>
      <c r="EV649" s="61"/>
      <c r="EX649" s="67"/>
      <c r="EZ649" s="61"/>
      <c r="FB649" s="50"/>
      <c r="FC649" s="51"/>
      <c r="FD649" s="52"/>
      <c r="FF649" s="70"/>
      <c r="FG649" s="51"/>
      <c r="FJ649" s="7"/>
      <c r="FK649" s="7"/>
      <c r="FL649" s="7"/>
      <c r="FM649" s="53"/>
      <c r="FO649" s="37"/>
      <c r="FP649" s="132"/>
      <c r="FQ649" s="134"/>
      <c r="FS649" s="67"/>
      <c r="FU649" s="61"/>
      <c r="FY649" s="7"/>
      <c r="FZ649" s="7"/>
      <c r="GA649" s="7"/>
      <c r="GB649" s="53"/>
      <c r="GD649" s="37"/>
      <c r="GF649" s="67"/>
      <c r="GH649" s="61"/>
      <c r="GJ649" s="50"/>
      <c r="GK649" s="51"/>
      <c r="GL649" s="52"/>
      <c r="GN649" s="70"/>
      <c r="GO649" s="51"/>
      <c r="GP649" s="125"/>
      <c r="GQ649" s="51"/>
      <c r="HE649" s="53"/>
    </row>
    <row r="650" spans="1:213" x14ac:dyDescent="0.25">
      <c r="A650" s="6">
        <v>90080731</v>
      </c>
      <c r="B650" s="6" t="s">
        <v>643</v>
      </c>
      <c r="C650" s="7"/>
      <c r="D650" s="7"/>
      <c r="E650" s="7"/>
      <c r="F650" s="53">
        <v>169410</v>
      </c>
      <c r="H650" s="37"/>
      <c r="I650" s="132"/>
      <c r="J650" s="61"/>
      <c r="K650" s="134"/>
      <c r="L650" s="134"/>
      <c r="M650" s="190"/>
      <c r="O650" s="67"/>
      <c r="Q650" s="61"/>
      <c r="S650" s="50"/>
      <c r="T650" s="51"/>
      <c r="U650" s="52">
        <v>0</v>
      </c>
      <c r="W650" s="50">
        <v>169410</v>
      </c>
      <c r="X650" s="52">
        <f t="shared" si="264"/>
        <v>14117.5</v>
      </c>
      <c r="Y650" s="51"/>
      <c r="AB650" s="7"/>
      <c r="AC650" s="7"/>
      <c r="AD650" s="7"/>
      <c r="AE650" s="53"/>
      <c r="AG650" s="37"/>
      <c r="AH650" s="132"/>
      <c r="AI650" s="61"/>
      <c r="AJ650" s="134"/>
      <c r="AK650" s="61"/>
      <c r="AM650" s="67"/>
      <c r="AO650" s="61"/>
      <c r="AQ650" s="50"/>
      <c r="AR650" s="51"/>
      <c r="AS650" s="52"/>
      <c r="AU650" s="70"/>
      <c r="AV650" s="51"/>
      <c r="AY650" s="7"/>
      <c r="AZ650" s="7"/>
      <c r="BA650" s="7"/>
      <c r="BB650" s="53"/>
      <c r="BD650" s="37"/>
      <c r="BE650" s="132"/>
      <c r="BF650" s="61"/>
      <c r="BG650" s="134"/>
      <c r="BH650" s="61"/>
      <c r="BJ650" s="67"/>
      <c r="BL650" s="61"/>
      <c r="BN650" s="50"/>
      <c r="BO650" s="51"/>
      <c r="BP650" s="52"/>
      <c r="BR650" s="70"/>
      <c r="BS650" s="51"/>
      <c r="BV650" s="7"/>
      <c r="BW650" s="7"/>
      <c r="BX650" s="7"/>
      <c r="BY650" s="53"/>
      <c r="CA650" s="37"/>
      <c r="CB650" s="132"/>
      <c r="CC650" s="61"/>
      <c r="CD650" s="134"/>
      <c r="CE650" s="61"/>
      <c r="CG650" s="67"/>
      <c r="CI650" s="61"/>
      <c r="CK650" s="50"/>
      <c r="CL650" s="51"/>
      <c r="CM650" s="52"/>
      <c r="CO650" s="70"/>
      <c r="CP650" s="51"/>
      <c r="CS650" s="7"/>
      <c r="CT650" s="7"/>
      <c r="CU650" s="7"/>
      <c r="CV650" s="53"/>
      <c r="CX650" s="37"/>
      <c r="CY650" s="132"/>
      <c r="CZ650" s="61"/>
      <c r="DA650" s="134"/>
      <c r="DB650" s="61"/>
      <c r="DD650" s="67"/>
      <c r="DF650" s="61"/>
      <c r="DH650" s="50"/>
      <c r="DI650" s="51"/>
      <c r="DJ650" s="52"/>
      <c r="DL650" s="70"/>
      <c r="DM650" s="51"/>
      <c r="DP650" s="7"/>
      <c r="DQ650" s="7"/>
      <c r="DR650" s="7"/>
      <c r="DS650" s="53"/>
      <c r="DU650" s="37"/>
      <c r="DV650" s="132"/>
      <c r="DW650" s="61"/>
      <c r="DX650" s="134"/>
      <c r="DY650" s="61"/>
      <c r="EA650" s="67"/>
      <c r="EC650" s="61"/>
      <c r="EE650" s="50"/>
      <c r="EF650" s="51"/>
      <c r="EG650" s="52"/>
      <c r="EI650" s="70"/>
      <c r="EJ650" s="51"/>
      <c r="EM650" s="7"/>
      <c r="EN650" s="7"/>
      <c r="EO650" s="7"/>
      <c r="EP650" s="53"/>
      <c r="ER650" s="37"/>
      <c r="ES650" s="132"/>
      <c r="ET650" s="61"/>
      <c r="EU650" s="134"/>
      <c r="EV650" s="61"/>
      <c r="EX650" s="67"/>
      <c r="EZ650" s="61"/>
      <c r="FB650" s="50"/>
      <c r="FC650" s="51"/>
      <c r="FD650" s="52"/>
      <c r="FF650" s="70"/>
      <c r="FG650" s="51"/>
      <c r="FJ650" s="7"/>
      <c r="FK650" s="7"/>
      <c r="FL650" s="7"/>
      <c r="FM650" s="53"/>
      <c r="FO650" s="37"/>
      <c r="FP650" s="132"/>
      <c r="FQ650" s="134"/>
      <c r="FS650" s="67"/>
      <c r="FU650" s="61"/>
      <c r="FY650" s="7"/>
      <c r="FZ650" s="7"/>
      <c r="GA650" s="7"/>
      <c r="GB650" s="53"/>
      <c r="GD650" s="37"/>
      <c r="GF650" s="67"/>
      <c r="GH650" s="61"/>
      <c r="GJ650" s="50"/>
      <c r="GK650" s="51"/>
      <c r="GL650" s="52"/>
      <c r="GN650" s="70"/>
      <c r="GO650" s="51"/>
      <c r="GP650" s="125"/>
      <c r="GQ650" s="51"/>
      <c r="HE650" s="53"/>
    </row>
    <row r="651" spans="1:213" x14ac:dyDescent="0.25">
      <c r="A651" s="6">
        <v>90031376</v>
      </c>
      <c r="B651" s="6" t="s">
        <v>801</v>
      </c>
      <c r="C651" s="7"/>
      <c r="D651" s="7"/>
      <c r="E651" s="7"/>
      <c r="F651" s="53">
        <v>19642779</v>
      </c>
      <c r="H651" s="37"/>
      <c r="I651" s="132"/>
      <c r="J651" s="61"/>
      <c r="K651" s="134"/>
      <c r="L651" s="134"/>
      <c r="M651" s="190"/>
      <c r="O651" s="67"/>
      <c r="Q651" s="61"/>
      <c r="S651" s="50"/>
      <c r="T651" s="51"/>
      <c r="U651" s="52">
        <v>0</v>
      </c>
      <c r="W651" s="50">
        <v>19642779</v>
      </c>
      <c r="X651" s="52">
        <f t="shared" si="264"/>
        <v>1636898.25</v>
      </c>
      <c r="Y651" s="51"/>
      <c r="AB651" s="7"/>
      <c r="AC651" s="7"/>
      <c r="AD651" s="7"/>
      <c r="AE651" s="53"/>
      <c r="AG651" s="37"/>
      <c r="AH651" s="132"/>
      <c r="AI651" s="61"/>
      <c r="AJ651" s="134"/>
      <c r="AK651" s="61"/>
      <c r="AM651" s="67"/>
      <c r="AO651" s="61"/>
      <c r="AQ651" s="50"/>
      <c r="AR651" s="51"/>
      <c r="AS651" s="52"/>
      <c r="AU651" s="70"/>
      <c r="AV651" s="51"/>
      <c r="AY651" s="7"/>
      <c r="AZ651" s="7"/>
      <c r="BA651" s="7"/>
      <c r="BB651" s="53"/>
      <c r="BD651" s="37"/>
      <c r="BE651" s="132"/>
      <c r="BF651" s="61"/>
      <c r="BG651" s="134"/>
      <c r="BH651" s="61"/>
      <c r="BJ651" s="67"/>
      <c r="BL651" s="61"/>
      <c r="BN651" s="50"/>
      <c r="BO651" s="51"/>
      <c r="BP651" s="52"/>
      <c r="BR651" s="70"/>
      <c r="BS651" s="51"/>
      <c r="BV651" s="7"/>
      <c r="BW651" s="7"/>
      <c r="BX651" s="7"/>
      <c r="BY651" s="53"/>
      <c r="CA651" s="37"/>
      <c r="CB651" s="132"/>
      <c r="CC651" s="61"/>
      <c r="CD651" s="134"/>
      <c r="CE651" s="61"/>
      <c r="CG651" s="67"/>
      <c r="CI651" s="61"/>
      <c r="CK651" s="50"/>
      <c r="CL651" s="51"/>
      <c r="CM651" s="52"/>
      <c r="CO651" s="70"/>
      <c r="CP651" s="51"/>
      <c r="CS651" s="7"/>
      <c r="CT651" s="7"/>
      <c r="CU651" s="7"/>
      <c r="CV651" s="53"/>
      <c r="CX651" s="37"/>
      <c r="CY651" s="132"/>
      <c r="CZ651" s="61"/>
      <c r="DA651" s="134"/>
      <c r="DB651" s="61"/>
      <c r="DD651" s="67"/>
      <c r="DF651" s="61"/>
      <c r="DH651" s="50"/>
      <c r="DI651" s="51"/>
      <c r="DJ651" s="52"/>
      <c r="DL651" s="70"/>
      <c r="DM651" s="51"/>
      <c r="DP651" s="7"/>
      <c r="DQ651" s="7"/>
      <c r="DR651" s="7"/>
      <c r="DS651" s="53"/>
      <c r="DU651" s="37"/>
      <c r="DV651" s="132"/>
      <c r="DW651" s="61"/>
      <c r="DX651" s="134"/>
      <c r="DY651" s="61"/>
      <c r="EA651" s="67"/>
      <c r="EC651" s="61"/>
      <c r="EE651" s="50"/>
      <c r="EF651" s="51"/>
      <c r="EG651" s="52"/>
      <c r="EI651" s="70"/>
      <c r="EJ651" s="51"/>
      <c r="EM651" s="7"/>
      <c r="EN651" s="7"/>
      <c r="EO651" s="7"/>
      <c r="EP651" s="53"/>
      <c r="ER651" s="37"/>
      <c r="ES651" s="132"/>
      <c r="ET651" s="61"/>
      <c r="EU651" s="134"/>
      <c r="EV651" s="61"/>
      <c r="EX651" s="67"/>
      <c r="EZ651" s="61"/>
      <c r="FB651" s="50"/>
      <c r="FC651" s="51"/>
      <c r="FD651" s="52"/>
      <c r="FF651" s="70"/>
      <c r="FG651" s="51"/>
      <c r="FJ651" s="7"/>
      <c r="FK651" s="7"/>
      <c r="FL651" s="7"/>
      <c r="FM651" s="53"/>
      <c r="FO651" s="37"/>
      <c r="FP651" s="132"/>
      <c r="FQ651" s="134"/>
      <c r="FS651" s="67"/>
      <c r="FU651" s="61"/>
      <c r="FY651" s="7"/>
      <c r="FZ651" s="7"/>
      <c r="GA651" s="7"/>
      <c r="GB651" s="53"/>
      <c r="GD651" s="37"/>
      <c r="GF651" s="67"/>
      <c r="GH651" s="61"/>
      <c r="GJ651" s="50"/>
      <c r="GK651" s="51"/>
      <c r="GL651" s="52"/>
      <c r="GN651" s="70"/>
      <c r="GO651" s="51"/>
      <c r="GP651" s="125"/>
      <c r="GQ651" s="51"/>
      <c r="HE651" s="53"/>
    </row>
    <row r="652" spans="1:213" x14ac:dyDescent="0.25">
      <c r="A652" s="6">
        <v>90052096</v>
      </c>
      <c r="B652" s="6" t="s">
        <v>802</v>
      </c>
      <c r="C652" s="7"/>
      <c r="D652" s="7"/>
      <c r="E652" s="7"/>
      <c r="F652" s="53">
        <v>802445</v>
      </c>
      <c r="H652" s="37"/>
      <c r="I652" s="132"/>
      <c r="J652" s="61"/>
      <c r="K652" s="134"/>
      <c r="L652" s="134"/>
      <c r="M652" s="190"/>
      <c r="O652" s="67"/>
      <c r="Q652" s="61"/>
      <c r="S652" s="50"/>
      <c r="T652" s="51"/>
      <c r="U652" s="52">
        <v>0</v>
      </c>
      <c r="W652" s="50">
        <v>802445</v>
      </c>
      <c r="X652" s="52">
        <f t="shared" si="264"/>
        <v>66870.416666666672</v>
      </c>
      <c r="Y652" s="51"/>
      <c r="AB652" s="7"/>
      <c r="AC652" s="7"/>
      <c r="AD652" s="7"/>
      <c r="AE652" s="53"/>
      <c r="AG652" s="37"/>
      <c r="AH652" s="132"/>
      <c r="AI652" s="61"/>
      <c r="AJ652" s="134"/>
      <c r="AK652" s="61"/>
      <c r="AM652" s="67"/>
      <c r="AO652" s="61"/>
      <c r="AQ652" s="50"/>
      <c r="AR652" s="51"/>
      <c r="AS652" s="52"/>
      <c r="AU652" s="70"/>
      <c r="AV652" s="51"/>
      <c r="AY652" s="7"/>
      <c r="AZ652" s="7"/>
      <c r="BA652" s="7"/>
      <c r="BB652" s="53"/>
      <c r="BD652" s="37"/>
      <c r="BE652" s="132"/>
      <c r="BF652" s="61"/>
      <c r="BG652" s="134"/>
      <c r="BH652" s="61"/>
      <c r="BJ652" s="67"/>
      <c r="BL652" s="61"/>
      <c r="BN652" s="50"/>
      <c r="BO652" s="51"/>
      <c r="BP652" s="52"/>
      <c r="BR652" s="70"/>
      <c r="BS652" s="51"/>
      <c r="BV652" s="7"/>
      <c r="BW652" s="7"/>
      <c r="BX652" s="7"/>
      <c r="BY652" s="53"/>
      <c r="CA652" s="37"/>
      <c r="CB652" s="132"/>
      <c r="CC652" s="61"/>
      <c r="CD652" s="134"/>
      <c r="CE652" s="61"/>
      <c r="CG652" s="67"/>
      <c r="CI652" s="61"/>
      <c r="CK652" s="50"/>
      <c r="CL652" s="51"/>
      <c r="CM652" s="52"/>
      <c r="CO652" s="70"/>
      <c r="CP652" s="51"/>
      <c r="CS652" s="7"/>
      <c r="CT652" s="7"/>
      <c r="CU652" s="7"/>
      <c r="CV652" s="53"/>
      <c r="CX652" s="37"/>
      <c r="CY652" s="132"/>
      <c r="CZ652" s="61"/>
      <c r="DA652" s="134"/>
      <c r="DB652" s="61"/>
      <c r="DD652" s="67"/>
      <c r="DF652" s="61"/>
      <c r="DH652" s="50"/>
      <c r="DI652" s="51"/>
      <c r="DJ652" s="52"/>
      <c r="DL652" s="70"/>
      <c r="DM652" s="51"/>
      <c r="DP652" s="7"/>
      <c r="DQ652" s="7"/>
      <c r="DR652" s="7"/>
      <c r="DS652" s="53"/>
      <c r="DU652" s="37"/>
      <c r="DV652" s="132"/>
      <c r="DW652" s="61"/>
      <c r="DX652" s="134"/>
      <c r="DY652" s="61"/>
      <c r="EA652" s="67"/>
      <c r="EC652" s="61"/>
      <c r="EE652" s="50"/>
      <c r="EF652" s="51"/>
      <c r="EG652" s="52"/>
      <c r="EI652" s="70"/>
      <c r="EJ652" s="51"/>
      <c r="EM652" s="7"/>
      <c r="EN652" s="7"/>
      <c r="EO652" s="7"/>
      <c r="EP652" s="53"/>
      <c r="ER652" s="37"/>
      <c r="ES652" s="132"/>
      <c r="ET652" s="61"/>
      <c r="EU652" s="134"/>
      <c r="EV652" s="61"/>
      <c r="EX652" s="67"/>
      <c r="EZ652" s="61"/>
      <c r="FB652" s="50"/>
      <c r="FC652" s="51"/>
      <c r="FD652" s="52"/>
      <c r="FF652" s="70"/>
      <c r="FG652" s="51"/>
      <c r="FJ652" s="7"/>
      <c r="FK652" s="7"/>
      <c r="FL652" s="7"/>
      <c r="FM652" s="53"/>
      <c r="FO652" s="37"/>
      <c r="FP652" s="132"/>
      <c r="FQ652" s="134"/>
      <c r="FS652" s="67"/>
      <c r="FU652" s="61"/>
      <c r="FY652" s="7"/>
      <c r="FZ652" s="7"/>
      <c r="GA652" s="7"/>
      <c r="GB652" s="53"/>
      <c r="GD652" s="37"/>
      <c r="GF652" s="67"/>
      <c r="GH652" s="61"/>
      <c r="GJ652" s="50"/>
      <c r="GK652" s="51"/>
      <c r="GL652" s="52"/>
      <c r="GN652" s="70"/>
      <c r="GO652" s="51"/>
      <c r="GP652" s="125"/>
      <c r="GQ652" s="51"/>
      <c r="HE652" s="53"/>
    </row>
    <row r="653" spans="1:213" x14ac:dyDescent="0.25">
      <c r="A653" s="6">
        <v>90080711</v>
      </c>
      <c r="B653" s="6" t="s">
        <v>644</v>
      </c>
      <c r="C653" s="7"/>
      <c r="D653" s="7"/>
      <c r="E653" s="7"/>
      <c r="F653" s="53">
        <v>628629</v>
      </c>
      <c r="H653" s="37"/>
      <c r="I653" s="132"/>
      <c r="J653" s="61"/>
      <c r="K653" s="134"/>
      <c r="L653" s="134"/>
      <c r="M653" s="190"/>
      <c r="O653" s="67"/>
      <c r="Q653" s="61"/>
      <c r="S653" s="50"/>
      <c r="T653" s="51"/>
      <c r="U653" s="52">
        <v>0</v>
      </c>
      <c r="W653" s="50">
        <v>628629</v>
      </c>
      <c r="X653" s="52">
        <f t="shared" si="264"/>
        <v>52385.75</v>
      </c>
      <c r="Y653" s="51"/>
      <c r="AB653" s="7"/>
      <c r="AC653" s="7"/>
      <c r="AD653" s="7"/>
      <c r="AE653" s="53"/>
      <c r="AG653" s="37"/>
      <c r="AH653" s="132"/>
      <c r="AI653" s="61"/>
      <c r="AJ653" s="134"/>
      <c r="AK653" s="61"/>
      <c r="AM653" s="67"/>
      <c r="AO653" s="61"/>
      <c r="AQ653" s="50"/>
      <c r="AR653" s="51"/>
      <c r="AS653" s="52"/>
      <c r="AU653" s="70"/>
      <c r="AV653" s="51"/>
      <c r="AY653" s="7"/>
      <c r="AZ653" s="7"/>
      <c r="BA653" s="7"/>
      <c r="BB653" s="53"/>
      <c r="BD653" s="37"/>
      <c r="BE653" s="132"/>
      <c r="BF653" s="61"/>
      <c r="BG653" s="134"/>
      <c r="BH653" s="61"/>
      <c r="BJ653" s="67"/>
      <c r="BL653" s="61"/>
      <c r="BN653" s="50"/>
      <c r="BO653" s="51"/>
      <c r="BP653" s="52"/>
      <c r="BR653" s="70"/>
      <c r="BS653" s="51"/>
      <c r="BV653" s="7"/>
      <c r="BW653" s="7"/>
      <c r="BX653" s="7"/>
      <c r="BY653" s="53"/>
      <c r="CA653" s="37"/>
      <c r="CB653" s="132"/>
      <c r="CC653" s="61"/>
      <c r="CD653" s="134"/>
      <c r="CE653" s="61"/>
      <c r="CG653" s="67"/>
      <c r="CI653" s="61"/>
      <c r="CK653" s="50"/>
      <c r="CL653" s="51"/>
      <c r="CM653" s="52"/>
      <c r="CO653" s="70"/>
      <c r="CP653" s="51"/>
      <c r="CS653" s="7"/>
      <c r="CT653" s="7"/>
      <c r="CU653" s="7"/>
      <c r="CV653" s="53"/>
      <c r="CX653" s="37"/>
      <c r="CY653" s="132"/>
      <c r="CZ653" s="61"/>
      <c r="DA653" s="134"/>
      <c r="DB653" s="61"/>
      <c r="DD653" s="67"/>
      <c r="DF653" s="61"/>
      <c r="DH653" s="50"/>
      <c r="DI653" s="51"/>
      <c r="DJ653" s="52"/>
      <c r="DL653" s="70"/>
      <c r="DM653" s="51"/>
      <c r="DP653" s="7"/>
      <c r="DQ653" s="7"/>
      <c r="DR653" s="7"/>
      <c r="DS653" s="53"/>
      <c r="DU653" s="37"/>
      <c r="DV653" s="132"/>
      <c r="DW653" s="61"/>
      <c r="DX653" s="134"/>
      <c r="DY653" s="61"/>
      <c r="EA653" s="67"/>
      <c r="EC653" s="61"/>
      <c r="EE653" s="50"/>
      <c r="EF653" s="51"/>
      <c r="EG653" s="52"/>
      <c r="EI653" s="70"/>
      <c r="EJ653" s="51"/>
      <c r="EM653" s="7"/>
      <c r="EN653" s="7"/>
      <c r="EO653" s="7"/>
      <c r="EP653" s="53"/>
      <c r="ER653" s="37"/>
      <c r="ES653" s="132"/>
      <c r="ET653" s="61"/>
      <c r="EU653" s="134"/>
      <c r="EV653" s="61"/>
      <c r="EX653" s="67"/>
      <c r="EZ653" s="61"/>
      <c r="FB653" s="50"/>
      <c r="FC653" s="51"/>
      <c r="FD653" s="52"/>
      <c r="FF653" s="70"/>
      <c r="FG653" s="51"/>
      <c r="FJ653" s="7"/>
      <c r="FK653" s="7"/>
      <c r="FL653" s="7"/>
      <c r="FM653" s="53"/>
      <c r="FO653" s="37"/>
      <c r="FP653" s="132"/>
      <c r="FQ653" s="134"/>
      <c r="FS653" s="67"/>
      <c r="FU653" s="61"/>
      <c r="FY653" s="7"/>
      <c r="FZ653" s="7"/>
      <c r="GA653" s="7"/>
      <c r="GB653" s="53"/>
      <c r="GD653" s="37"/>
      <c r="GF653" s="67"/>
      <c r="GH653" s="61"/>
      <c r="GJ653" s="50"/>
      <c r="GK653" s="51"/>
      <c r="GL653" s="52"/>
      <c r="GN653" s="70"/>
      <c r="GO653" s="51"/>
      <c r="GP653" s="125"/>
      <c r="GQ653" s="51"/>
      <c r="HE653" s="53"/>
    </row>
    <row r="654" spans="1:213" x14ac:dyDescent="0.25">
      <c r="A654" s="6">
        <v>90031016</v>
      </c>
      <c r="B654" s="6" t="s">
        <v>803</v>
      </c>
      <c r="C654" s="7"/>
      <c r="D654" s="7"/>
      <c r="E654" s="7"/>
      <c r="F654" s="53">
        <v>35401684</v>
      </c>
      <c r="H654" s="37"/>
      <c r="I654" s="132"/>
      <c r="J654" s="61"/>
      <c r="K654" s="134"/>
      <c r="L654" s="134"/>
      <c r="M654" s="190"/>
      <c r="O654" s="67"/>
      <c r="Q654" s="61"/>
      <c r="S654" s="50"/>
      <c r="T654" s="51"/>
      <c r="U654" s="52">
        <v>0</v>
      </c>
      <c r="W654" s="50">
        <v>35401684</v>
      </c>
      <c r="X654" s="52">
        <f t="shared" si="264"/>
        <v>2950140.3333333335</v>
      </c>
      <c r="Y654" s="51"/>
      <c r="AB654" s="7"/>
      <c r="AC654" s="7"/>
      <c r="AD654" s="7"/>
      <c r="AE654" s="53"/>
      <c r="AG654" s="37"/>
      <c r="AH654" s="132"/>
      <c r="AI654" s="61"/>
      <c r="AJ654" s="134"/>
      <c r="AK654" s="61"/>
      <c r="AM654" s="67"/>
      <c r="AO654" s="61"/>
      <c r="AQ654" s="50"/>
      <c r="AR654" s="51"/>
      <c r="AS654" s="52"/>
      <c r="AU654" s="70"/>
      <c r="AV654" s="51"/>
      <c r="AY654" s="7"/>
      <c r="AZ654" s="7"/>
      <c r="BA654" s="7"/>
      <c r="BB654" s="53"/>
      <c r="BD654" s="37"/>
      <c r="BE654" s="132"/>
      <c r="BF654" s="61"/>
      <c r="BG654" s="134"/>
      <c r="BH654" s="61"/>
      <c r="BJ654" s="67"/>
      <c r="BL654" s="61"/>
      <c r="BN654" s="50"/>
      <c r="BO654" s="51"/>
      <c r="BP654" s="52"/>
      <c r="BR654" s="70"/>
      <c r="BS654" s="51"/>
      <c r="BV654" s="7"/>
      <c r="BW654" s="7"/>
      <c r="BX654" s="7"/>
      <c r="BY654" s="53"/>
      <c r="CA654" s="37"/>
      <c r="CB654" s="132"/>
      <c r="CC654" s="61"/>
      <c r="CD654" s="134"/>
      <c r="CE654" s="61"/>
      <c r="CG654" s="67"/>
      <c r="CI654" s="61"/>
      <c r="CK654" s="50"/>
      <c r="CL654" s="51"/>
      <c r="CM654" s="52"/>
      <c r="CO654" s="70"/>
      <c r="CP654" s="51"/>
      <c r="CS654" s="7"/>
      <c r="CT654" s="7"/>
      <c r="CU654" s="7"/>
      <c r="CV654" s="53"/>
      <c r="CX654" s="37"/>
      <c r="CY654" s="132"/>
      <c r="CZ654" s="61"/>
      <c r="DA654" s="134"/>
      <c r="DB654" s="61"/>
      <c r="DD654" s="67"/>
      <c r="DF654" s="61"/>
      <c r="DH654" s="50"/>
      <c r="DI654" s="51"/>
      <c r="DJ654" s="52"/>
      <c r="DL654" s="70"/>
      <c r="DM654" s="51"/>
      <c r="DP654" s="7"/>
      <c r="DQ654" s="7"/>
      <c r="DR654" s="7"/>
      <c r="DS654" s="53"/>
      <c r="DU654" s="37"/>
      <c r="DV654" s="132"/>
      <c r="DW654" s="61"/>
      <c r="DX654" s="134"/>
      <c r="DY654" s="61"/>
      <c r="EA654" s="67"/>
      <c r="EC654" s="61"/>
      <c r="EE654" s="50"/>
      <c r="EF654" s="51"/>
      <c r="EG654" s="52"/>
      <c r="EI654" s="70"/>
      <c r="EJ654" s="51"/>
      <c r="EM654" s="7"/>
      <c r="EN654" s="7"/>
      <c r="EO654" s="7"/>
      <c r="EP654" s="53"/>
      <c r="ER654" s="37"/>
      <c r="ES654" s="132"/>
      <c r="ET654" s="61"/>
      <c r="EU654" s="134"/>
      <c r="EV654" s="61"/>
      <c r="EX654" s="67"/>
      <c r="EZ654" s="61"/>
      <c r="FB654" s="50"/>
      <c r="FC654" s="51"/>
      <c r="FD654" s="52"/>
      <c r="FF654" s="70"/>
      <c r="FG654" s="51"/>
      <c r="FJ654" s="7"/>
      <c r="FK654" s="7"/>
      <c r="FL654" s="7"/>
      <c r="FM654" s="53"/>
      <c r="FO654" s="37"/>
      <c r="FP654" s="132"/>
      <c r="FQ654" s="134"/>
      <c r="FS654" s="67"/>
      <c r="FU654" s="61"/>
      <c r="FY654" s="7"/>
      <c r="FZ654" s="7"/>
      <c r="GA654" s="7"/>
      <c r="GB654" s="53"/>
      <c r="GD654" s="37"/>
      <c r="GF654" s="67"/>
      <c r="GH654" s="61"/>
      <c r="GJ654" s="50"/>
      <c r="GK654" s="51"/>
      <c r="GL654" s="52"/>
      <c r="GN654" s="70"/>
      <c r="GO654" s="51"/>
      <c r="GP654" s="125"/>
      <c r="GQ654" s="51"/>
      <c r="HE654" s="53"/>
    </row>
    <row r="655" spans="1:213" x14ac:dyDescent="0.25">
      <c r="A655" s="6">
        <v>90031176</v>
      </c>
      <c r="B655" s="6" t="s">
        <v>804</v>
      </c>
      <c r="C655" s="7"/>
      <c r="D655" s="7"/>
      <c r="E655" s="7"/>
      <c r="F655" s="53">
        <v>20898915</v>
      </c>
      <c r="H655" s="37"/>
      <c r="I655" s="132"/>
      <c r="J655" s="61"/>
      <c r="K655" s="134"/>
      <c r="L655" s="134"/>
      <c r="M655" s="190"/>
      <c r="O655" s="67"/>
      <c r="Q655" s="61"/>
      <c r="S655" s="50"/>
      <c r="T655" s="51"/>
      <c r="U655" s="52">
        <v>0</v>
      </c>
      <c r="W655" s="50">
        <v>20898915</v>
      </c>
      <c r="X655" s="52">
        <f t="shared" si="264"/>
        <v>1741576.25</v>
      </c>
      <c r="Y655" s="51"/>
      <c r="AB655" s="7"/>
      <c r="AC655" s="7"/>
      <c r="AD655" s="7"/>
      <c r="AE655" s="53"/>
      <c r="AG655" s="37"/>
      <c r="AH655" s="132"/>
      <c r="AI655" s="61"/>
      <c r="AJ655" s="134"/>
      <c r="AK655" s="61"/>
      <c r="AM655" s="67"/>
      <c r="AO655" s="61"/>
      <c r="AQ655" s="50"/>
      <c r="AR655" s="51"/>
      <c r="AS655" s="52"/>
      <c r="AU655" s="70"/>
      <c r="AV655" s="51"/>
      <c r="AY655" s="7"/>
      <c r="AZ655" s="7"/>
      <c r="BA655" s="7"/>
      <c r="BB655" s="53"/>
      <c r="BD655" s="37"/>
      <c r="BE655" s="132"/>
      <c r="BF655" s="61"/>
      <c r="BG655" s="134"/>
      <c r="BH655" s="61"/>
      <c r="BJ655" s="67"/>
      <c r="BL655" s="61"/>
      <c r="BN655" s="50"/>
      <c r="BO655" s="51"/>
      <c r="BP655" s="52"/>
      <c r="BR655" s="70"/>
      <c r="BS655" s="51"/>
      <c r="BV655" s="7"/>
      <c r="BW655" s="7"/>
      <c r="BX655" s="7"/>
      <c r="BY655" s="53"/>
      <c r="CA655" s="37"/>
      <c r="CB655" s="132"/>
      <c r="CC655" s="61"/>
      <c r="CD655" s="134"/>
      <c r="CE655" s="61"/>
      <c r="CG655" s="67"/>
      <c r="CI655" s="61"/>
      <c r="CK655" s="50"/>
      <c r="CL655" s="51"/>
      <c r="CM655" s="52"/>
      <c r="CO655" s="70"/>
      <c r="CP655" s="51"/>
      <c r="CS655" s="7"/>
      <c r="CT655" s="7"/>
      <c r="CU655" s="7"/>
      <c r="CV655" s="53"/>
      <c r="CX655" s="37"/>
      <c r="CY655" s="132"/>
      <c r="CZ655" s="61"/>
      <c r="DA655" s="134"/>
      <c r="DB655" s="61"/>
      <c r="DD655" s="67"/>
      <c r="DF655" s="61"/>
      <c r="DH655" s="50"/>
      <c r="DI655" s="51"/>
      <c r="DJ655" s="52"/>
      <c r="DL655" s="70"/>
      <c r="DM655" s="51"/>
      <c r="DP655" s="7"/>
      <c r="DQ655" s="7"/>
      <c r="DR655" s="7"/>
      <c r="DS655" s="53"/>
      <c r="DU655" s="37"/>
      <c r="DV655" s="132"/>
      <c r="DW655" s="61"/>
      <c r="DX655" s="134"/>
      <c r="DY655" s="61"/>
      <c r="EA655" s="67"/>
      <c r="EC655" s="61"/>
      <c r="EE655" s="50"/>
      <c r="EF655" s="51"/>
      <c r="EG655" s="52"/>
      <c r="EI655" s="70"/>
      <c r="EJ655" s="51"/>
      <c r="EM655" s="7"/>
      <c r="EN655" s="7"/>
      <c r="EO655" s="7"/>
      <c r="EP655" s="53"/>
      <c r="ER655" s="37"/>
      <c r="ES655" s="132"/>
      <c r="ET655" s="61"/>
      <c r="EU655" s="134"/>
      <c r="EV655" s="61"/>
      <c r="EX655" s="67"/>
      <c r="EZ655" s="61"/>
      <c r="FB655" s="50"/>
      <c r="FC655" s="51"/>
      <c r="FD655" s="52"/>
      <c r="FF655" s="70"/>
      <c r="FG655" s="51"/>
      <c r="FJ655" s="7"/>
      <c r="FK655" s="7"/>
      <c r="FL655" s="7"/>
      <c r="FM655" s="53"/>
      <c r="FO655" s="37"/>
      <c r="FP655" s="132"/>
      <c r="FQ655" s="134"/>
      <c r="FS655" s="67"/>
      <c r="FU655" s="61"/>
      <c r="FY655" s="7"/>
      <c r="FZ655" s="7"/>
      <c r="GA655" s="7"/>
      <c r="GB655" s="53"/>
      <c r="GD655" s="37"/>
      <c r="GF655" s="67"/>
      <c r="GH655" s="61"/>
      <c r="GJ655" s="50"/>
      <c r="GK655" s="51"/>
      <c r="GL655" s="52"/>
      <c r="GN655" s="70"/>
      <c r="GO655" s="51"/>
      <c r="GP655" s="125"/>
      <c r="GQ655" s="51"/>
      <c r="HE655" s="53"/>
    </row>
    <row r="656" spans="1:213" x14ac:dyDescent="0.25">
      <c r="A656" s="6">
        <v>90031816</v>
      </c>
      <c r="B656" s="6" t="s">
        <v>805</v>
      </c>
      <c r="C656" s="7"/>
      <c r="D656" s="7"/>
      <c r="E656" s="7"/>
      <c r="F656" s="53">
        <v>57149945</v>
      </c>
      <c r="H656" s="37"/>
      <c r="I656" s="132"/>
      <c r="J656" s="61"/>
      <c r="K656" s="134"/>
      <c r="L656" s="134"/>
      <c r="M656" s="190"/>
      <c r="O656" s="67"/>
      <c r="Q656" s="61"/>
      <c r="S656" s="50"/>
      <c r="T656" s="51"/>
      <c r="U656" s="52">
        <v>0</v>
      </c>
      <c r="W656" s="50">
        <v>57149945</v>
      </c>
      <c r="X656" s="52">
        <f t="shared" ref="X656:X719" si="265">W656/12</f>
        <v>4762495.416666667</v>
      </c>
      <c r="Y656" s="51"/>
      <c r="AB656" s="7"/>
      <c r="AC656" s="7"/>
      <c r="AD656" s="7"/>
      <c r="AE656" s="53"/>
      <c r="AG656" s="37"/>
      <c r="AH656" s="132"/>
      <c r="AI656" s="61"/>
      <c r="AJ656" s="134"/>
      <c r="AK656" s="61"/>
      <c r="AM656" s="67"/>
      <c r="AO656" s="61"/>
      <c r="AQ656" s="50"/>
      <c r="AR656" s="51"/>
      <c r="AS656" s="52"/>
      <c r="AU656" s="70"/>
      <c r="AV656" s="51"/>
      <c r="AY656" s="7"/>
      <c r="AZ656" s="7"/>
      <c r="BA656" s="7"/>
      <c r="BB656" s="53"/>
      <c r="BD656" s="37"/>
      <c r="BE656" s="132"/>
      <c r="BF656" s="61"/>
      <c r="BG656" s="134"/>
      <c r="BH656" s="61"/>
      <c r="BJ656" s="67"/>
      <c r="BL656" s="61"/>
      <c r="BN656" s="50"/>
      <c r="BO656" s="51"/>
      <c r="BP656" s="52"/>
      <c r="BR656" s="70"/>
      <c r="BS656" s="51"/>
      <c r="BV656" s="7"/>
      <c r="BW656" s="7"/>
      <c r="BX656" s="7"/>
      <c r="BY656" s="53"/>
      <c r="CA656" s="37"/>
      <c r="CB656" s="132"/>
      <c r="CC656" s="61"/>
      <c r="CD656" s="134"/>
      <c r="CE656" s="61"/>
      <c r="CG656" s="67"/>
      <c r="CI656" s="61"/>
      <c r="CK656" s="50"/>
      <c r="CL656" s="51"/>
      <c r="CM656" s="52"/>
      <c r="CO656" s="70"/>
      <c r="CP656" s="51"/>
      <c r="CS656" s="7"/>
      <c r="CT656" s="7"/>
      <c r="CU656" s="7"/>
      <c r="CV656" s="53"/>
      <c r="CX656" s="37"/>
      <c r="CY656" s="132"/>
      <c r="CZ656" s="61"/>
      <c r="DA656" s="134"/>
      <c r="DB656" s="61"/>
      <c r="DD656" s="67"/>
      <c r="DF656" s="61"/>
      <c r="DH656" s="50"/>
      <c r="DI656" s="51"/>
      <c r="DJ656" s="52"/>
      <c r="DL656" s="70"/>
      <c r="DM656" s="51"/>
      <c r="DP656" s="7"/>
      <c r="DQ656" s="7"/>
      <c r="DR656" s="7"/>
      <c r="DS656" s="53"/>
      <c r="DU656" s="37"/>
      <c r="DV656" s="132"/>
      <c r="DW656" s="61"/>
      <c r="DX656" s="134"/>
      <c r="DY656" s="61"/>
      <c r="EA656" s="67"/>
      <c r="EC656" s="61"/>
      <c r="EE656" s="50"/>
      <c r="EF656" s="51"/>
      <c r="EG656" s="52"/>
      <c r="EI656" s="70"/>
      <c r="EJ656" s="51"/>
      <c r="EM656" s="7"/>
      <c r="EN656" s="7"/>
      <c r="EO656" s="7"/>
      <c r="EP656" s="53"/>
      <c r="ER656" s="37"/>
      <c r="ES656" s="132"/>
      <c r="ET656" s="61"/>
      <c r="EU656" s="134"/>
      <c r="EV656" s="61"/>
      <c r="EX656" s="67"/>
      <c r="EZ656" s="61"/>
      <c r="FB656" s="50"/>
      <c r="FC656" s="51"/>
      <c r="FD656" s="52"/>
      <c r="FF656" s="70"/>
      <c r="FG656" s="51"/>
      <c r="FJ656" s="7"/>
      <c r="FK656" s="7"/>
      <c r="FL656" s="7"/>
      <c r="FM656" s="53"/>
      <c r="FO656" s="37"/>
      <c r="FP656" s="132"/>
      <c r="FQ656" s="134"/>
      <c r="FS656" s="67"/>
      <c r="FU656" s="61"/>
      <c r="FY656" s="7"/>
      <c r="FZ656" s="7"/>
      <c r="GA656" s="7"/>
      <c r="GB656" s="53"/>
      <c r="GD656" s="37"/>
      <c r="GF656" s="67"/>
      <c r="GH656" s="61"/>
      <c r="GJ656" s="50"/>
      <c r="GK656" s="51"/>
      <c r="GL656" s="52"/>
      <c r="GN656" s="70"/>
      <c r="GO656" s="51"/>
      <c r="GP656" s="125"/>
      <c r="GQ656" s="51"/>
      <c r="HE656" s="53"/>
    </row>
    <row r="657" spans="1:213" x14ac:dyDescent="0.25">
      <c r="A657" s="6">
        <v>90099361</v>
      </c>
      <c r="B657" s="6" t="s">
        <v>645</v>
      </c>
      <c r="C657" s="7"/>
      <c r="D657" s="7"/>
      <c r="E657" s="7"/>
      <c r="F657" s="53">
        <v>166631</v>
      </c>
      <c r="H657" s="37"/>
      <c r="I657" s="132"/>
      <c r="J657" s="61"/>
      <c r="K657" s="134"/>
      <c r="L657" s="134"/>
      <c r="M657" s="190"/>
      <c r="O657" s="67"/>
      <c r="Q657" s="61"/>
      <c r="S657" s="50"/>
      <c r="T657" s="51"/>
      <c r="U657" s="52">
        <v>0</v>
      </c>
      <c r="W657" s="50">
        <v>166631</v>
      </c>
      <c r="X657" s="52">
        <f t="shared" si="265"/>
        <v>13885.916666666666</v>
      </c>
      <c r="Y657" s="51"/>
      <c r="AB657" s="7"/>
      <c r="AC657" s="7"/>
      <c r="AD657" s="7"/>
      <c r="AE657" s="53"/>
      <c r="AG657" s="37"/>
      <c r="AH657" s="132"/>
      <c r="AI657" s="61"/>
      <c r="AJ657" s="134"/>
      <c r="AK657" s="61"/>
      <c r="AM657" s="67"/>
      <c r="AO657" s="61"/>
      <c r="AQ657" s="50"/>
      <c r="AR657" s="51"/>
      <c r="AS657" s="52"/>
      <c r="AU657" s="70"/>
      <c r="AV657" s="51"/>
      <c r="AY657" s="7"/>
      <c r="AZ657" s="7"/>
      <c r="BA657" s="7"/>
      <c r="BB657" s="53"/>
      <c r="BD657" s="37"/>
      <c r="BE657" s="132"/>
      <c r="BF657" s="61"/>
      <c r="BG657" s="134"/>
      <c r="BH657" s="61"/>
      <c r="BJ657" s="67"/>
      <c r="BL657" s="61"/>
      <c r="BN657" s="50"/>
      <c r="BO657" s="51"/>
      <c r="BP657" s="52"/>
      <c r="BR657" s="70"/>
      <c r="BS657" s="51"/>
      <c r="BV657" s="7"/>
      <c r="BW657" s="7"/>
      <c r="BX657" s="7"/>
      <c r="BY657" s="53"/>
      <c r="CA657" s="37"/>
      <c r="CB657" s="132"/>
      <c r="CC657" s="61"/>
      <c r="CD657" s="134"/>
      <c r="CE657" s="61"/>
      <c r="CG657" s="67"/>
      <c r="CI657" s="61"/>
      <c r="CK657" s="50"/>
      <c r="CL657" s="51"/>
      <c r="CM657" s="52"/>
      <c r="CO657" s="70"/>
      <c r="CP657" s="51"/>
      <c r="CS657" s="7"/>
      <c r="CT657" s="7"/>
      <c r="CU657" s="7"/>
      <c r="CV657" s="53"/>
      <c r="CX657" s="37"/>
      <c r="CY657" s="132"/>
      <c r="CZ657" s="61"/>
      <c r="DA657" s="134"/>
      <c r="DB657" s="61"/>
      <c r="DD657" s="67"/>
      <c r="DF657" s="61"/>
      <c r="DH657" s="50"/>
      <c r="DI657" s="51"/>
      <c r="DJ657" s="52"/>
      <c r="DL657" s="70"/>
      <c r="DM657" s="51"/>
      <c r="DP657" s="7"/>
      <c r="DQ657" s="7"/>
      <c r="DR657" s="7"/>
      <c r="DS657" s="53"/>
      <c r="DU657" s="37"/>
      <c r="DV657" s="132"/>
      <c r="DW657" s="61"/>
      <c r="DX657" s="134"/>
      <c r="DY657" s="61"/>
      <c r="EA657" s="67"/>
      <c r="EC657" s="61"/>
      <c r="EE657" s="50"/>
      <c r="EF657" s="51"/>
      <c r="EG657" s="52"/>
      <c r="EI657" s="70"/>
      <c r="EJ657" s="51"/>
      <c r="EM657" s="7"/>
      <c r="EN657" s="7"/>
      <c r="EO657" s="7"/>
      <c r="EP657" s="53"/>
      <c r="ER657" s="37"/>
      <c r="ES657" s="132"/>
      <c r="ET657" s="61"/>
      <c r="EU657" s="134"/>
      <c r="EV657" s="61"/>
      <c r="EX657" s="67"/>
      <c r="EZ657" s="61"/>
      <c r="FB657" s="50"/>
      <c r="FC657" s="51"/>
      <c r="FD657" s="52"/>
      <c r="FF657" s="70"/>
      <c r="FG657" s="51"/>
      <c r="FJ657" s="7"/>
      <c r="FK657" s="7"/>
      <c r="FL657" s="7"/>
      <c r="FM657" s="53"/>
      <c r="FO657" s="37"/>
      <c r="FP657" s="132"/>
      <c r="FQ657" s="134"/>
      <c r="FS657" s="67"/>
      <c r="FU657" s="61"/>
      <c r="FY657" s="7"/>
      <c r="FZ657" s="7"/>
      <c r="GA657" s="7"/>
      <c r="GB657" s="53"/>
      <c r="GD657" s="37"/>
      <c r="GF657" s="67"/>
      <c r="GH657" s="61"/>
      <c r="GJ657" s="50"/>
      <c r="GK657" s="51"/>
      <c r="GL657" s="52"/>
      <c r="GN657" s="70"/>
      <c r="GO657" s="51"/>
      <c r="GP657" s="125"/>
      <c r="GQ657" s="51"/>
      <c r="HE657" s="53"/>
    </row>
    <row r="658" spans="1:213" x14ac:dyDescent="0.25">
      <c r="A658" s="6">
        <v>90016891</v>
      </c>
      <c r="B658" s="6" t="s">
        <v>646</v>
      </c>
      <c r="C658" s="7"/>
      <c r="D658" s="7"/>
      <c r="E658" s="7"/>
      <c r="F658" s="53">
        <v>1049323</v>
      </c>
      <c r="H658" s="37"/>
      <c r="I658" s="132"/>
      <c r="J658" s="61"/>
      <c r="K658" s="134"/>
      <c r="L658" s="134"/>
      <c r="M658" s="190"/>
      <c r="O658" s="67"/>
      <c r="Q658" s="61"/>
      <c r="S658" s="50"/>
      <c r="T658" s="51"/>
      <c r="U658" s="52">
        <v>0</v>
      </c>
      <c r="W658" s="50">
        <v>1049323</v>
      </c>
      <c r="X658" s="52">
        <f t="shared" si="265"/>
        <v>87443.583333333328</v>
      </c>
      <c r="Y658" s="51"/>
      <c r="AB658" s="7"/>
      <c r="AC658" s="7"/>
      <c r="AD658" s="7"/>
      <c r="AE658" s="53"/>
      <c r="AG658" s="37"/>
      <c r="AH658" s="132"/>
      <c r="AI658" s="61"/>
      <c r="AJ658" s="134"/>
      <c r="AK658" s="61"/>
      <c r="AM658" s="67"/>
      <c r="AO658" s="61"/>
      <c r="AQ658" s="50"/>
      <c r="AR658" s="51"/>
      <c r="AS658" s="52"/>
      <c r="AU658" s="70"/>
      <c r="AV658" s="51"/>
      <c r="AY658" s="7"/>
      <c r="AZ658" s="7"/>
      <c r="BA658" s="7"/>
      <c r="BB658" s="53"/>
      <c r="BD658" s="37"/>
      <c r="BE658" s="132"/>
      <c r="BF658" s="61"/>
      <c r="BG658" s="134"/>
      <c r="BH658" s="61"/>
      <c r="BJ658" s="67"/>
      <c r="BL658" s="61"/>
      <c r="BN658" s="50"/>
      <c r="BO658" s="51"/>
      <c r="BP658" s="52"/>
      <c r="BR658" s="70"/>
      <c r="BS658" s="51"/>
      <c r="BV658" s="7"/>
      <c r="BW658" s="7"/>
      <c r="BX658" s="7"/>
      <c r="BY658" s="53"/>
      <c r="CA658" s="37"/>
      <c r="CB658" s="132"/>
      <c r="CC658" s="61"/>
      <c r="CD658" s="134"/>
      <c r="CE658" s="61"/>
      <c r="CG658" s="67"/>
      <c r="CI658" s="61"/>
      <c r="CK658" s="50"/>
      <c r="CL658" s="51"/>
      <c r="CM658" s="52"/>
      <c r="CO658" s="70"/>
      <c r="CP658" s="51"/>
      <c r="CS658" s="7"/>
      <c r="CT658" s="7"/>
      <c r="CU658" s="7"/>
      <c r="CV658" s="53"/>
      <c r="CX658" s="37"/>
      <c r="CY658" s="132"/>
      <c r="CZ658" s="61"/>
      <c r="DA658" s="134"/>
      <c r="DB658" s="61"/>
      <c r="DD658" s="67"/>
      <c r="DF658" s="61"/>
      <c r="DH658" s="50"/>
      <c r="DI658" s="51"/>
      <c r="DJ658" s="52"/>
      <c r="DL658" s="70"/>
      <c r="DM658" s="51"/>
      <c r="DP658" s="7"/>
      <c r="DQ658" s="7"/>
      <c r="DR658" s="7"/>
      <c r="DS658" s="53"/>
      <c r="DU658" s="37"/>
      <c r="DV658" s="132"/>
      <c r="DW658" s="61"/>
      <c r="DX658" s="134"/>
      <c r="DY658" s="61"/>
      <c r="EA658" s="67"/>
      <c r="EC658" s="61"/>
      <c r="EE658" s="50"/>
      <c r="EF658" s="51"/>
      <c r="EG658" s="52"/>
      <c r="EI658" s="70"/>
      <c r="EJ658" s="51"/>
      <c r="EM658" s="7"/>
      <c r="EN658" s="7"/>
      <c r="EO658" s="7"/>
      <c r="EP658" s="53"/>
      <c r="ER658" s="37"/>
      <c r="ES658" s="132"/>
      <c r="ET658" s="61"/>
      <c r="EU658" s="134"/>
      <c r="EV658" s="61"/>
      <c r="EX658" s="67"/>
      <c r="EZ658" s="61"/>
      <c r="FB658" s="50"/>
      <c r="FC658" s="51"/>
      <c r="FD658" s="52"/>
      <c r="FF658" s="70"/>
      <c r="FG658" s="51"/>
      <c r="FJ658" s="7"/>
      <c r="FK658" s="7"/>
      <c r="FL658" s="7"/>
      <c r="FM658" s="53"/>
      <c r="FO658" s="37"/>
      <c r="FP658" s="132"/>
      <c r="FQ658" s="134"/>
      <c r="FS658" s="67"/>
      <c r="FU658" s="61"/>
      <c r="FY658" s="7"/>
      <c r="FZ658" s="7"/>
      <c r="GA658" s="7"/>
      <c r="GB658" s="53"/>
      <c r="GD658" s="37"/>
      <c r="GF658" s="67"/>
      <c r="GH658" s="61"/>
      <c r="GJ658" s="50"/>
      <c r="GK658" s="51"/>
      <c r="GL658" s="52"/>
      <c r="GN658" s="70"/>
      <c r="GO658" s="51"/>
      <c r="GP658" s="125"/>
      <c r="GQ658" s="51"/>
      <c r="HE658" s="53"/>
    </row>
    <row r="659" spans="1:213" x14ac:dyDescent="0.25">
      <c r="A659" s="6">
        <v>90019761</v>
      </c>
      <c r="B659" s="6" t="s">
        <v>647</v>
      </c>
      <c r="C659" s="7"/>
      <c r="D659" s="7"/>
      <c r="E659" s="7"/>
      <c r="F659" s="53">
        <v>1109268</v>
      </c>
      <c r="H659" s="37"/>
      <c r="I659" s="132"/>
      <c r="J659" s="61"/>
      <c r="K659" s="134"/>
      <c r="L659" s="134"/>
      <c r="M659" s="190"/>
      <c r="O659" s="67"/>
      <c r="Q659" s="61"/>
      <c r="S659" s="50"/>
      <c r="T659" s="51"/>
      <c r="U659" s="52">
        <v>0</v>
      </c>
      <c r="W659" s="50">
        <v>1109268</v>
      </c>
      <c r="X659" s="52">
        <f t="shared" si="265"/>
        <v>92439</v>
      </c>
      <c r="Y659" s="51"/>
      <c r="AB659" s="7"/>
      <c r="AC659" s="7"/>
      <c r="AD659" s="7"/>
      <c r="AE659" s="53"/>
      <c r="AG659" s="37"/>
      <c r="AH659" s="132"/>
      <c r="AI659" s="61"/>
      <c r="AJ659" s="134"/>
      <c r="AK659" s="61"/>
      <c r="AM659" s="67"/>
      <c r="AO659" s="61"/>
      <c r="AQ659" s="50"/>
      <c r="AR659" s="51"/>
      <c r="AS659" s="52"/>
      <c r="AU659" s="70"/>
      <c r="AV659" s="51"/>
      <c r="AY659" s="7"/>
      <c r="AZ659" s="7"/>
      <c r="BA659" s="7"/>
      <c r="BB659" s="53"/>
      <c r="BD659" s="37"/>
      <c r="BE659" s="132"/>
      <c r="BF659" s="61"/>
      <c r="BG659" s="134"/>
      <c r="BH659" s="61"/>
      <c r="BJ659" s="67"/>
      <c r="BL659" s="61"/>
      <c r="BN659" s="50"/>
      <c r="BO659" s="51"/>
      <c r="BP659" s="52"/>
      <c r="BR659" s="70"/>
      <c r="BS659" s="51"/>
      <c r="BV659" s="7"/>
      <c r="BW659" s="7"/>
      <c r="BX659" s="7"/>
      <c r="BY659" s="53"/>
      <c r="CA659" s="37"/>
      <c r="CB659" s="132"/>
      <c r="CC659" s="61"/>
      <c r="CD659" s="134"/>
      <c r="CE659" s="61"/>
      <c r="CG659" s="67"/>
      <c r="CI659" s="61"/>
      <c r="CK659" s="50"/>
      <c r="CL659" s="51"/>
      <c r="CM659" s="52"/>
      <c r="CO659" s="70"/>
      <c r="CP659" s="51"/>
      <c r="CS659" s="7"/>
      <c r="CT659" s="7"/>
      <c r="CU659" s="7"/>
      <c r="CV659" s="53"/>
      <c r="CX659" s="37"/>
      <c r="CY659" s="132"/>
      <c r="CZ659" s="61"/>
      <c r="DA659" s="134"/>
      <c r="DB659" s="61"/>
      <c r="DD659" s="67"/>
      <c r="DF659" s="61"/>
      <c r="DH659" s="50"/>
      <c r="DI659" s="51"/>
      <c r="DJ659" s="52"/>
      <c r="DL659" s="70"/>
      <c r="DM659" s="51"/>
      <c r="DP659" s="7"/>
      <c r="DQ659" s="7"/>
      <c r="DR659" s="7"/>
      <c r="DS659" s="53"/>
      <c r="DU659" s="37"/>
      <c r="DV659" s="132"/>
      <c r="DW659" s="61"/>
      <c r="DX659" s="134"/>
      <c r="DY659" s="61"/>
      <c r="EA659" s="67"/>
      <c r="EC659" s="61"/>
      <c r="EE659" s="50"/>
      <c r="EF659" s="51"/>
      <c r="EG659" s="52"/>
      <c r="EI659" s="70"/>
      <c r="EJ659" s="51"/>
      <c r="EM659" s="7"/>
      <c r="EN659" s="7"/>
      <c r="EO659" s="7"/>
      <c r="EP659" s="53"/>
      <c r="ER659" s="37"/>
      <c r="ES659" s="132"/>
      <c r="ET659" s="61"/>
      <c r="EU659" s="134"/>
      <c r="EV659" s="61"/>
      <c r="EX659" s="67"/>
      <c r="EZ659" s="61"/>
      <c r="FB659" s="50"/>
      <c r="FC659" s="51"/>
      <c r="FD659" s="52"/>
      <c r="FF659" s="70"/>
      <c r="FG659" s="51"/>
      <c r="FJ659" s="7"/>
      <c r="FK659" s="7"/>
      <c r="FL659" s="7"/>
      <c r="FM659" s="53"/>
      <c r="FO659" s="37"/>
      <c r="FP659" s="132"/>
      <c r="FQ659" s="134"/>
      <c r="FS659" s="67"/>
      <c r="FU659" s="61"/>
      <c r="FY659" s="7"/>
      <c r="FZ659" s="7"/>
      <c r="GA659" s="7"/>
      <c r="GB659" s="53"/>
      <c r="GD659" s="37"/>
      <c r="GF659" s="67"/>
      <c r="GH659" s="61"/>
      <c r="GJ659" s="50"/>
      <c r="GK659" s="51"/>
      <c r="GL659" s="52"/>
      <c r="GN659" s="70"/>
      <c r="GO659" s="51"/>
      <c r="GP659" s="125"/>
      <c r="GQ659" s="51"/>
      <c r="HE659" s="53"/>
    </row>
    <row r="660" spans="1:213" x14ac:dyDescent="0.25">
      <c r="A660" s="6">
        <v>90083241</v>
      </c>
      <c r="B660" s="6" t="s">
        <v>648</v>
      </c>
      <c r="C660" s="7"/>
      <c r="D660" s="7"/>
      <c r="E660" s="7"/>
      <c r="F660" s="53">
        <v>99003</v>
      </c>
      <c r="H660" s="37"/>
      <c r="I660" s="132"/>
      <c r="J660" s="61"/>
      <c r="K660" s="134"/>
      <c r="L660" s="134"/>
      <c r="M660" s="190"/>
      <c r="O660" s="67"/>
      <c r="Q660" s="61"/>
      <c r="S660" s="50"/>
      <c r="T660" s="51"/>
      <c r="U660" s="52">
        <v>0</v>
      </c>
      <c r="W660" s="50">
        <v>99003</v>
      </c>
      <c r="X660" s="52">
        <f t="shared" si="265"/>
        <v>8250.25</v>
      </c>
      <c r="Y660" s="51"/>
      <c r="AB660" s="7"/>
      <c r="AC660" s="7"/>
      <c r="AD660" s="7"/>
      <c r="AE660" s="53"/>
      <c r="AG660" s="37"/>
      <c r="AH660" s="132"/>
      <c r="AI660" s="61"/>
      <c r="AJ660" s="134"/>
      <c r="AK660" s="61"/>
      <c r="AM660" s="67"/>
      <c r="AO660" s="61"/>
      <c r="AQ660" s="50"/>
      <c r="AR660" s="51"/>
      <c r="AS660" s="52"/>
      <c r="AU660" s="70"/>
      <c r="AV660" s="51"/>
      <c r="AY660" s="7"/>
      <c r="AZ660" s="7"/>
      <c r="BA660" s="7"/>
      <c r="BB660" s="53"/>
      <c r="BD660" s="37"/>
      <c r="BE660" s="132"/>
      <c r="BF660" s="61"/>
      <c r="BG660" s="134"/>
      <c r="BH660" s="61"/>
      <c r="BJ660" s="67"/>
      <c r="BL660" s="61"/>
      <c r="BN660" s="50"/>
      <c r="BO660" s="51"/>
      <c r="BP660" s="52"/>
      <c r="BR660" s="70"/>
      <c r="BS660" s="51"/>
      <c r="BV660" s="7"/>
      <c r="BW660" s="7"/>
      <c r="BX660" s="7"/>
      <c r="BY660" s="53"/>
      <c r="CA660" s="37"/>
      <c r="CB660" s="132"/>
      <c r="CC660" s="61"/>
      <c r="CD660" s="134"/>
      <c r="CE660" s="61"/>
      <c r="CG660" s="67"/>
      <c r="CI660" s="61"/>
      <c r="CK660" s="50"/>
      <c r="CL660" s="51"/>
      <c r="CM660" s="52"/>
      <c r="CO660" s="70"/>
      <c r="CP660" s="51"/>
      <c r="CS660" s="7"/>
      <c r="CT660" s="7"/>
      <c r="CU660" s="7"/>
      <c r="CV660" s="53"/>
      <c r="CX660" s="37"/>
      <c r="CY660" s="132"/>
      <c r="CZ660" s="61"/>
      <c r="DA660" s="134"/>
      <c r="DB660" s="61"/>
      <c r="DD660" s="67"/>
      <c r="DF660" s="61"/>
      <c r="DH660" s="50"/>
      <c r="DI660" s="51"/>
      <c r="DJ660" s="52"/>
      <c r="DL660" s="70"/>
      <c r="DM660" s="51"/>
      <c r="DP660" s="7"/>
      <c r="DQ660" s="7"/>
      <c r="DR660" s="7"/>
      <c r="DS660" s="53"/>
      <c r="DU660" s="37"/>
      <c r="DV660" s="132"/>
      <c r="DW660" s="61"/>
      <c r="DX660" s="134"/>
      <c r="DY660" s="61"/>
      <c r="EA660" s="67"/>
      <c r="EC660" s="61"/>
      <c r="EE660" s="50"/>
      <c r="EF660" s="51"/>
      <c r="EG660" s="52"/>
      <c r="EI660" s="70"/>
      <c r="EJ660" s="51"/>
      <c r="EM660" s="7"/>
      <c r="EN660" s="7"/>
      <c r="EO660" s="7"/>
      <c r="EP660" s="53"/>
      <c r="ER660" s="37"/>
      <c r="ES660" s="132"/>
      <c r="ET660" s="61"/>
      <c r="EU660" s="134"/>
      <c r="EV660" s="61"/>
      <c r="EX660" s="67"/>
      <c r="EZ660" s="61"/>
      <c r="FB660" s="50"/>
      <c r="FC660" s="51"/>
      <c r="FD660" s="52"/>
      <c r="FF660" s="70"/>
      <c r="FG660" s="51"/>
      <c r="FJ660" s="7"/>
      <c r="FK660" s="7"/>
      <c r="FL660" s="7"/>
      <c r="FM660" s="53"/>
      <c r="FO660" s="37"/>
      <c r="FP660" s="132"/>
      <c r="FQ660" s="134"/>
      <c r="FS660" s="67"/>
      <c r="FU660" s="61"/>
      <c r="FY660" s="7"/>
      <c r="FZ660" s="7"/>
      <c r="GA660" s="7"/>
      <c r="GB660" s="53"/>
      <c r="GD660" s="37"/>
      <c r="GF660" s="67"/>
      <c r="GH660" s="61"/>
      <c r="GJ660" s="50"/>
      <c r="GK660" s="51"/>
      <c r="GL660" s="52"/>
      <c r="GN660" s="70"/>
      <c r="GO660" s="51"/>
      <c r="GP660" s="125"/>
      <c r="GQ660" s="51"/>
      <c r="HE660" s="53"/>
    </row>
    <row r="661" spans="1:213" x14ac:dyDescent="0.25">
      <c r="A661" s="6">
        <v>90082281</v>
      </c>
      <c r="B661" s="6" t="s">
        <v>649</v>
      </c>
      <c r="C661" s="7"/>
      <c r="D661" s="7"/>
      <c r="E661" s="7"/>
      <c r="F661" s="53">
        <v>538652</v>
      </c>
      <c r="H661" s="37"/>
      <c r="I661" s="132"/>
      <c r="J661" s="61"/>
      <c r="K661" s="134"/>
      <c r="L661" s="134"/>
      <c r="M661" s="190"/>
      <c r="O661" s="67"/>
      <c r="Q661" s="61"/>
      <c r="S661" s="50"/>
      <c r="T661" s="51"/>
      <c r="U661" s="52">
        <v>0</v>
      </c>
      <c r="W661" s="50">
        <v>538652</v>
      </c>
      <c r="X661" s="52">
        <f t="shared" si="265"/>
        <v>44887.666666666664</v>
      </c>
      <c r="Y661" s="51"/>
      <c r="AB661" s="7"/>
      <c r="AC661" s="7"/>
      <c r="AD661" s="7"/>
      <c r="AE661" s="53"/>
      <c r="AG661" s="37"/>
      <c r="AH661" s="132"/>
      <c r="AI661" s="61"/>
      <c r="AJ661" s="134"/>
      <c r="AK661" s="61"/>
      <c r="AM661" s="67"/>
      <c r="AO661" s="61"/>
      <c r="AQ661" s="50"/>
      <c r="AR661" s="51"/>
      <c r="AS661" s="52"/>
      <c r="AU661" s="70"/>
      <c r="AV661" s="51"/>
      <c r="AY661" s="7"/>
      <c r="AZ661" s="7"/>
      <c r="BA661" s="7"/>
      <c r="BB661" s="53"/>
      <c r="BD661" s="37"/>
      <c r="BE661" s="132"/>
      <c r="BF661" s="61"/>
      <c r="BG661" s="134"/>
      <c r="BH661" s="61"/>
      <c r="BJ661" s="67"/>
      <c r="BL661" s="61"/>
      <c r="BN661" s="50"/>
      <c r="BO661" s="51"/>
      <c r="BP661" s="52"/>
      <c r="BR661" s="70"/>
      <c r="BS661" s="51"/>
      <c r="BV661" s="7"/>
      <c r="BW661" s="7"/>
      <c r="BX661" s="7"/>
      <c r="BY661" s="53"/>
      <c r="CA661" s="37"/>
      <c r="CB661" s="132"/>
      <c r="CC661" s="61"/>
      <c r="CD661" s="134"/>
      <c r="CE661" s="61"/>
      <c r="CG661" s="67"/>
      <c r="CI661" s="61"/>
      <c r="CK661" s="50"/>
      <c r="CL661" s="51"/>
      <c r="CM661" s="52"/>
      <c r="CO661" s="70"/>
      <c r="CP661" s="51"/>
      <c r="CS661" s="7"/>
      <c r="CT661" s="7"/>
      <c r="CU661" s="7"/>
      <c r="CV661" s="53"/>
      <c r="CX661" s="37"/>
      <c r="CY661" s="132"/>
      <c r="CZ661" s="61"/>
      <c r="DA661" s="134"/>
      <c r="DB661" s="61"/>
      <c r="DD661" s="67"/>
      <c r="DF661" s="61"/>
      <c r="DH661" s="50"/>
      <c r="DI661" s="51"/>
      <c r="DJ661" s="52"/>
      <c r="DL661" s="70"/>
      <c r="DM661" s="51"/>
      <c r="DP661" s="7"/>
      <c r="DQ661" s="7"/>
      <c r="DR661" s="7"/>
      <c r="DS661" s="53"/>
      <c r="DU661" s="37"/>
      <c r="DV661" s="132"/>
      <c r="DW661" s="61"/>
      <c r="DX661" s="134"/>
      <c r="DY661" s="61"/>
      <c r="EA661" s="67"/>
      <c r="EC661" s="61"/>
      <c r="EE661" s="50"/>
      <c r="EF661" s="51"/>
      <c r="EG661" s="52"/>
      <c r="EI661" s="70"/>
      <c r="EJ661" s="51"/>
      <c r="EM661" s="7"/>
      <c r="EN661" s="7"/>
      <c r="EO661" s="7"/>
      <c r="EP661" s="53"/>
      <c r="ER661" s="37"/>
      <c r="ES661" s="132"/>
      <c r="ET661" s="61"/>
      <c r="EU661" s="134"/>
      <c r="EV661" s="61"/>
      <c r="EX661" s="67"/>
      <c r="EZ661" s="61"/>
      <c r="FB661" s="50"/>
      <c r="FC661" s="51"/>
      <c r="FD661" s="52"/>
      <c r="FF661" s="70"/>
      <c r="FG661" s="51"/>
      <c r="FJ661" s="7"/>
      <c r="FK661" s="7"/>
      <c r="FL661" s="7"/>
      <c r="FM661" s="53"/>
      <c r="FO661" s="37"/>
      <c r="FP661" s="132"/>
      <c r="FQ661" s="134"/>
      <c r="FS661" s="67"/>
      <c r="FU661" s="61"/>
      <c r="FY661" s="7"/>
      <c r="FZ661" s="7"/>
      <c r="GA661" s="7"/>
      <c r="GB661" s="53"/>
      <c r="GD661" s="37"/>
      <c r="GF661" s="67"/>
      <c r="GH661" s="61"/>
      <c r="GJ661" s="50"/>
      <c r="GK661" s="51"/>
      <c r="GL661" s="52"/>
      <c r="GN661" s="70"/>
      <c r="GO661" s="51"/>
      <c r="GP661" s="125"/>
      <c r="GQ661" s="51"/>
      <c r="HE661" s="53"/>
    </row>
    <row r="662" spans="1:213" x14ac:dyDescent="0.25">
      <c r="A662" s="6">
        <v>90082291</v>
      </c>
      <c r="B662" s="6" t="s">
        <v>650</v>
      </c>
      <c r="C662" s="7"/>
      <c r="D662" s="7"/>
      <c r="E662" s="7"/>
      <c r="F662" s="53">
        <v>1250002</v>
      </c>
      <c r="H662" s="37"/>
      <c r="I662" s="132"/>
      <c r="J662" s="61"/>
      <c r="K662" s="134"/>
      <c r="L662" s="134"/>
      <c r="M662" s="190"/>
      <c r="O662" s="67"/>
      <c r="Q662" s="61"/>
      <c r="S662" s="50"/>
      <c r="T662" s="51"/>
      <c r="U662" s="52">
        <v>0</v>
      </c>
      <c r="W662" s="50">
        <v>1250002</v>
      </c>
      <c r="X662" s="52">
        <f t="shared" si="265"/>
        <v>104166.83333333333</v>
      </c>
      <c r="Y662" s="51"/>
      <c r="AB662" s="7"/>
      <c r="AC662" s="7"/>
      <c r="AD662" s="7"/>
      <c r="AE662" s="53"/>
      <c r="AG662" s="37"/>
      <c r="AH662" s="132"/>
      <c r="AI662" s="61"/>
      <c r="AJ662" s="134"/>
      <c r="AK662" s="61"/>
      <c r="AM662" s="67"/>
      <c r="AO662" s="61"/>
      <c r="AQ662" s="50"/>
      <c r="AR662" s="51"/>
      <c r="AS662" s="52"/>
      <c r="AU662" s="70"/>
      <c r="AV662" s="51"/>
      <c r="AY662" s="7"/>
      <c r="AZ662" s="7"/>
      <c r="BA662" s="7"/>
      <c r="BB662" s="53"/>
      <c r="BD662" s="37"/>
      <c r="BE662" s="132"/>
      <c r="BF662" s="61"/>
      <c r="BG662" s="134"/>
      <c r="BH662" s="61"/>
      <c r="BJ662" s="67"/>
      <c r="BL662" s="61"/>
      <c r="BN662" s="50"/>
      <c r="BO662" s="51"/>
      <c r="BP662" s="52"/>
      <c r="BR662" s="70"/>
      <c r="BS662" s="51"/>
      <c r="BV662" s="7"/>
      <c r="BW662" s="7"/>
      <c r="BX662" s="7"/>
      <c r="BY662" s="53"/>
      <c r="CA662" s="37"/>
      <c r="CB662" s="132"/>
      <c r="CC662" s="61"/>
      <c r="CD662" s="134"/>
      <c r="CE662" s="61"/>
      <c r="CG662" s="67"/>
      <c r="CI662" s="61"/>
      <c r="CK662" s="50"/>
      <c r="CL662" s="51"/>
      <c r="CM662" s="52"/>
      <c r="CO662" s="70"/>
      <c r="CP662" s="51"/>
      <c r="CS662" s="7"/>
      <c r="CT662" s="7"/>
      <c r="CU662" s="7"/>
      <c r="CV662" s="53"/>
      <c r="CX662" s="37"/>
      <c r="CY662" s="132"/>
      <c r="CZ662" s="61"/>
      <c r="DA662" s="134"/>
      <c r="DB662" s="61"/>
      <c r="DD662" s="67"/>
      <c r="DF662" s="61"/>
      <c r="DH662" s="50"/>
      <c r="DI662" s="51"/>
      <c r="DJ662" s="52"/>
      <c r="DL662" s="70"/>
      <c r="DM662" s="51"/>
      <c r="DP662" s="7"/>
      <c r="DQ662" s="7"/>
      <c r="DR662" s="7"/>
      <c r="DS662" s="53"/>
      <c r="DU662" s="37"/>
      <c r="DV662" s="132"/>
      <c r="DW662" s="61"/>
      <c r="DX662" s="134"/>
      <c r="DY662" s="61"/>
      <c r="EA662" s="67"/>
      <c r="EC662" s="61"/>
      <c r="EE662" s="50"/>
      <c r="EF662" s="51"/>
      <c r="EG662" s="52"/>
      <c r="EI662" s="70"/>
      <c r="EJ662" s="51"/>
      <c r="EM662" s="7"/>
      <c r="EN662" s="7"/>
      <c r="EO662" s="7"/>
      <c r="EP662" s="53"/>
      <c r="ER662" s="37"/>
      <c r="ES662" s="132"/>
      <c r="ET662" s="61"/>
      <c r="EU662" s="134"/>
      <c r="EV662" s="61"/>
      <c r="EX662" s="67"/>
      <c r="EZ662" s="61"/>
      <c r="FB662" s="50"/>
      <c r="FC662" s="51"/>
      <c r="FD662" s="52"/>
      <c r="FF662" s="70"/>
      <c r="FG662" s="51"/>
      <c r="FJ662" s="7"/>
      <c r="FK662" s="7"/>
      <c r="FL662" s="7"/>
      <c r="FM662" s="53"/>
      <c r="FO662" s="37"/>
      <c r="FP662" s="132"/>
      <c r="FQ662" s="134"/>
      <c r="FS662" s="67"/>
      <c r="FU662" s="61"/>
      <c r="FY662" s="7"/>
      <c r="FZ662" s="7"/>
      <c r="GA662" s="7"/>
      <c r="GB662" s="53"/>
      <c r="GD662" s="37"/>
      <c r="GF662" s="67"/>
      <c r="GH662" s="61"/>
      <c r="GJ662" s="50"/>
      <c r="GK662" s="51"/>
      <c r="GL662" s="52"/>
      <c r="GN662" s="70"/>
      <c r="GO662" s="51"/>
      <c r="GP662" s="125"/>
      <c r="GQ662" s="51"/>
      <c r="HE662" s="53"/>
    </row>
    <row r="663" spans="1:213" x14ac:dyDescent="0.25">
      <c r="A663" s="6">
        <v>90031716</v>
      </c>
      <c r="B663" s="6" t="s">
        <v>806</v>
      </c>
      <c r="C663" s="7"/>
      <c r="D663" s="7"/>
      <c r="E663" s="7"/>
      <c r="F663" s="53">
        <v>45023372</v>
      </c>
      <c r="H663" s="37"/>
      <c r="I663" s="132"/>
      <c r="J663" s="61"/>
      <c r="K663" s="134"/>
      <c r="L663" s="134"/>
      <c r="M663" s="190"/>
      <c r="O663" s="67"/>
      <c r="Q663" s="61"/>
      <c r="S663" s="50"/>
      <c r="T663" s="51"/>
      <c r="U663" s="52">
        <v>0</v>
      </c>
      <c r="W663" s="50">
        <v>45023372</v>
      </c>
      <c r="X663" s="52">
        <f t="shared" si="265"/>
        <v>3751947.6666666665</v>
      </c>
      <c r="Y663" s="51"/>
      <c r="AB663" s="7"/>
      <c r="AC663" s="7"/>
      <c r="AD663" s="7"/>
      <c r="AE663" s="53"/>
      <c r="AG663" s="37"/>
      <c r="AH663" s="132"/>
      <c r="AI663" s="61"/>
      <c r="AJ663" s="134"/>
      <c r="AK663" s="61"/>
      <c r="AM663" s="67"/>
      <c r="AO663" s="61"/>
      <c r="AQ663" s="50"/>
      <c r="AR663" s="51"/>
      <c r="AS663" s="52"/>
      <c r="AU663" s="70"/>
      <c r="AV663" s="51"/>
      <c r="AY663" s="7"/>
      <c r="AZ663" s="7"/>
      <c r="BA663" s="7"/>
      <c r="BB663" s="53"/>
      <c r="BD663" s="37"/>
      <c r="BE663" s="132"/>
      <c r="BF663" s="61"/>
      <c r="BG663" s="134"/>
      <c r="BH663" s="61"/>
      <c r="BJ663" s="67"/>
      <c r="BL663" s="61"/>
      <c r="BN663" s="50"/>
      <c r="BO663" s="51"/>
      <c r="BP663" s="52"/>
      <c r="BR663" s="70"/>
      <c r="BS663" s="51"/>
      <c r="BV663" s="7"/>
      <c r="BW663" s="7"/>
      <c r="BX663" s="7"/>
      <c r="BY663" s="53"/>
      <c r="CA663" s="37"/>
      <c r="CB663" s="132"/>
      <c r="CC663" s="61"/>
      <c r="CD663" s="134"/>
      <c r="CE663" s="61"/>
      <c r="CG663" s="67"/>
      <c r="CI663" s="61"/>
      <c r="CK663" s="50"/>
      <c r="CL663" s="51"/>
      <c r="CM663" s="52"/>
      <c r="CO663" s="70"/>
      <c r="CP663" s="51"/>
      <c r="CS663" s="7"/>
      <c r="CT663" s="7"/>
      <c r="CU663" s="7"/>
      <c r="CV663" s="53"/>
      <c r="CX663" s="37"/>
      <c r="CY663" s="132"/>
      <c r="CZ663" s="61"/>
      <c r="DA663" s="134"/>
      <c r="DB663" s="61"/>
      <c r="DD663" s="67"/>
      <c r="DF663" s="61"/>
      <c r="DH663" s="50"/>
      <c r="DI663" s="51"/>
      <c r="DJ663" s="52"/>
      <c r="DL663" s="70"/>
      <c r="DM663" s="51"/>
      <c r="DP663" s="7"/>
      <c r="DQ663" s="7"/>
      <c r="DR663" s="7"/>
      <c r="DS663" s="53"/>
      <c r="DU663" s="37"/>
      <c r="DV663" s="132"/>
      <c r="DW663" s="61"/>
      <c r="DX663" s="134"/>
      <c r="DY663" s="61"/>
      <c r="EA663" s="67"/>
      <c r="EC663" s="61"/>
      <c r="EE663" s="50"/>
      <c r="EF663" s="51"/>
      <c r="EG663" s="52"/>
      <c r="EI663" s="70"/>
      <c r="EJ663" s="51"/>
      <c r="EM663" s="7"/>
      <c r="EN663" s="7"/>
      <c r="EO663" s="7"/>
      <c r="EP663" s="53"/>
      <c r="ER663" s="37"/>
      <c r="ES663" s="132"/>
      <c r="ET663" s="61"/>
      <c r="EU663" s="134"/>
      <c r="EV663" s="61"/>
      <c r="EX663" s="67"/>
      <c r="EZ663" s="61"/>
      <c r="FB663" s="50"/>
      <c r="FC663" s="51"/>
      <c r="FD663" s="52"/>
      <c r="FF663" s="70"/>
      <c r="FG663" s="51"/>
      <c r="FJ663" s="7"/>
      <c r="FK663" s="7"/>
      <c r="FL663" s="7"/>
      <c r="FM663" s="53"/>
      <c r="FO663" s="37"/>
      <c r="FP663" s="132"/>
      <c r="FQ663" s="134"/>
      <c r="FS663" s="67"/>
      <c r="FU663" s="61"/>
      <c r="FY663" s="7"/>
      <c r="FZ663" s="7"/>
      <c r="GA663" s="7"/>
      <c r="GB663" s="53"/>
      <c r="GD663" s="37"/>
      <c r="GF663" s="67"/>
      <c r="GH663" s="61"/>
      <c r="GJ663" s="50"/>
      <c r="GK663" s="51"/>
      <c r="GL663" s="52"/>
      <c r="GN663" s="70"/>
      <c r="GO663" s="51"/>
      <c r="GP663" s="125"/>
      <c r="GQ663" s="51"/>
      <c r="HE663" s="53"/>
    </row>
    <row r="664" spans="1:213" x14ac:dyDescent="0.25">
      <c r="A664" s="6">
        <v>90083181</v>
      </c>
      <c r="B664" s="6" t="s">
        <v>651</v>
      </c>
      <c r="C664" s="7"/>
      <c r="D664" s="7"/>
      <c r="E664" s="7"/>
      <c r="F664" s="53">
        <v>257407</v>
      </c>
      <c r="H664" s="37"/>
      <c r="I664" s="132"/>
      <c r="J664" s="61"/>
      <c r="K664" s="134"/>
      <c r="L664" s="134"/>
      <c r="M664" s="190"/>
      <c r="O664" s="67"/>
      <c r="Q664" s="61"/>
      <c r="S664" s="50"/>
      <c r="T664" s="51"/>
      <c r="U664" s="52">
        <v>0</v>
      </c>
      <c r="W664" s="50">
        <v>257407</v>
      </c>
      <c r="X664" s="52">
        <f t="shared" si="265"/>
        <v>21450.583333333332</v>
      </c>
      <c r="Y664" s="51"/>
      <c r="AB664" s="7"/>
      <c r="AC664" s="7"/>
      <c r="AD664" s="7"/>
      <c r="AE664" s="53"/>
      <c r="AG664" s="37"/>
      <c r="AH664" s="132"/>
      <c r="AI664" s="61"/>
      <c r="AJ664" s="134"/>
      <c r="AK664" s="61"/>
      <c r="AM664" s="67"/>
      <c r="AO664" s="61"/>
      <c r="AQ664" s="50"/>
      <c r="AR664" s="51"/>
      <c r="AS664" s="52"/>
      <c r="AU664" s="70"/>
      <c r="AV664" s="51"/>
      <c r="AY664" s="7"/>
      <c r="AZ664" s="7"/>
      <c r="BA664" s="7"/>
      <c r="BB664" s="53"/>
      <c r="BD664" s="37"/>
      <c r="BE664" s="132"/>
      <c r="BF664" s="61"/>
      <c r="BG664" s="134"/>
      <c r="BH664" s="61"/>
      <c r="BJ664" s="67"/>
      <c r="BL664" s="61"/>
      <c r="BN664" s="50"/>
      <c r="BO664" s="51"/>
      <c r="BP664" s="52"/>
      <c r="BR664" s="70"/>
      <c r="BS664" s="51"/>
      <c r="BV664" s="7"/>
      <c r="BW664" s="7"/>
      <c r="BX664" s="7"/>
      <c r="BY664" s="53"/>
      <c r="CA664" s="37"/>
      <c r="CB664" s="132"/>
      <c r="CC664" s="61"/>
      <c r="CD664" s="134"/>
      <c r="CE664" s="61"/>
      <c r="CG664" s="67"/>
      <c r="CI664" s="61"/>
      <c r="CK664" s="50"/>
      <c r="CL664" s="51"/>
      <c r="CM664" s="52"/>
      <c r="CO664" s="70"/>
      <c r="CP664" s="51"/>
      <c r="CS664" s="7"/>
      <c r="CT664" s="7"/>
      <c r="CU664" s="7"/>
      <c r="CV664" s="53"/>
      <c r="CX664" s="37"/>
      <c r="CY664" s="132"/>
      <c r="CZ664" s="61"/>
      <c r="DA664" s="134"/>
      <c r="DB664" s="61"/>
      <c r="DD664" s="67"/>
      <c r="DF664" s="61"/>
      <c r="DH664" s="50"/>
      <c r="DI664" s="51"/>
      <c r="DJ664" s="52"/>
      <c r="DL664" s="70"/>
      <c r="DM664" s="51"/>
      <c r="DP664" s="7"/>
      <c r="DQ664" s="7"/>
      <c r="DR664" s="7"/>
      <c r="DS664" s="53"/>
      <c r="DU664" s="37"/>
      <c r="DV664" s="132"/>
      <c r="DW664" s="61"/>
      <c r="DX664" s="134"/>
      <c r="DY664" s="61"/>
      <c r="EA664" s="67"/>
      <c r="EC664" s="61"/>
      <c r="EE664" s="50"/>
      <c r="EF664" s="51"/>
      <c r="EG664" s="52"/>
      <c r="EI664" s="70"/>
      <c r="EJ664" s="51"/>
      <c r="EM664" s="7"/>
      <c r="EN664" s="7"/>
      <c r="EO664" s="7"/>
      <c r="EP664" s="53"/>
      <c r="ER664" s="37"/>
      <c r="ES664" s="132"/>
      <c r="ET664" s="61"/>
      <c r="EU664" s="134"/>
      <c r="EV664" s="61"/>
      <c r="EX664" s="67"/>
      <c r="EZ664" s="61"/>
      <c r="FB664" s="50"/>
      <c r="FC664" s="51"/>
      <c r="FD664" s="52"/>
      <c r="FF664" s="70"/>
      <c r="FG664" s="51"/>
      <c r="FJ664" s="7"/>
      <c r="FK664" s="7"/>
      <c r="FL664" s="7"/>
      <c r="FM664" s="53"/>
      <c r="FO664" s="37"/>
      <c r="FP664" s="132"/>
      <c r="FQ664" s="134"/>
      <c r="FS664" s="67"/>
      <c r="FU664" s="61"/>
      <c r="FY664" s="7"/>
      <c r="FZ664" s="7"/>
      <c r="GA664" s="7"/>
      <c r="GB664" s="53"/>
      <c r="GD664" s="37"/>
      <c r="GF664" s="67"/>
      <c r="GH664" s="61"/>
      <c r="GJ664" s="50"/>
      <c r="GK664" s="51"/>
      <c r="GL664" s="52"/>
      <c r="GN664" s="70"/>
      <c r="GO664" s="51"/>
      <c r="GP664" s="125"/>
      <c r="GQ664" s="51"/>
      <c r="HE664" s="53"/>
    </row>
    <row r="665" spans="1:213" x14ac:dyDescent="0.25">
      <c r="A665" s="6">
        <v>90022351</v>
      </c>
      <c r="B665" s="6" t="s">
        <v>652</v>
      </c>
      <c r="C665" s="7"/>
      <c r="D665" s="7"/>
      <c r="E665" s="7"/>
      <c r="F665" s="53">
        <v>92211</v>
      </c>
      <c r="H665" s="37"/>
      <c r="I665" s="132"/>
      <c r="J665" s="61"/>
      <c r="K665" s="134"/>
      <c r="L665" s="134"/>
      <c r="M665" s="190"/>
      <c r="O665" s="67"/>
      <c r="Q665" s="61"/>
      <c r="S665" s="50"/>
      <c r="T665" s="51"/>
      <c r="U665" s="52">
        <v>0</v>
      </c>
      <c r="W665" s="50">
        <v>92211</v>
      </c>
      <c r="X665" s="52">
        <f t="shared" si="265"/>
        <v>7684.25</v>
      </c>
      <c r="Y665" s="51"/>
      <c r="AB665" s="7"/>
      <c r="AC665" s="7"/>
      <c r="AD665" s="7"/>
      <c r="AE665" s="53"/>
      <c r="AG665" s="37"/>
      <c r="AH665" s="132"/>
      <c r="AI665" s="61"/>
      <c r="AJ665" s="134"/>
      <c r="AK665" s="61"/>
      <c r="AM665" s="67"/>
      <c r="AO665" s="61"/>
      <c r="AQ665" s="50"/>
      <c r="AR665" s="51"/>
      <c r="AS665" s="52"/>
      <c r="AU665" s="70"/>
      <c r="AV665" s="51"/>
      <c r="AY665" s="7"/>
      <c r="AZ665" s="7"/>
      <c r="BA665" s="7"/>
      <c r="BB665" s="53"/>
      <c r="BD665" s="37"/>
      <c r="BE665" s="132"/>
      <c r="BF665" s="61"/>
      <c r="BG665" s="134"/>
      <c r="BH665" s="61"/>
      <c r="BJ665" s="67"/>
      <c r="BL665" s="61"/>
      <c r="BN665" s="50"/>
      <c r="BO665" s="51"/>
      <c r="BP665" s="52"/>
      <c r="BR665" s="70"/>
      <c r="BS665" s="51"/>
      <c r="BV665" s="7"/>
      <c r="BW665" s="7"/>
      <c r="BX665" s="7"/>
      <c r="BY665" s="53"/>
      <c r="CA665" s="37"/>
      <c r="CB665" s="132"/>
      <c r="CC665" s="61"/>
      <c r="CD665" s="134"/>
      <c r="CE665" s="61"/>
      <c r="CG665" s="67"/>
      <c r="CI665" s="61"/>
      <c r="CK665" s="50"/>
      <c r="CL665" s="51"/>
      <c r="CM665" s="52"/>
      <c r="CO665" s="70"/>
      <c r="CP665" s="51"/>
      <c r="CS665" s="7"/>
      <c r="CT665" s="7"/>
      <c r="CU665" s="7"/>
      <c r="CV665" s="53"/>
      <c r="CX665" s="37"/>
      <c r="CY665" s="132"/>
      <c r="CZ665" s="61"/>
      <c r="DA665" s="134"/>
      <c r="DB665" s="61"/>
      <c r="DD665" s="67"/>
      <c r="DF665" s="61"/>
      <c r="DH665" s="50"/>
      <c r="DI665" s="51"/>
      <c r="DJ665" s="52"/>
      <c r="DL665" s="70"/>
      <c r="DM665" s="51"/>
      <c r="DP665" s="7"/>
      <c r="DQ665" s="7"/>
      <c r="DR665" s="7"/>
      <c r="DS665" s="53"/>
      <c r="DU665" s="37"/>
      <c r="DV665" s="132"/>
      <c r="DW665" s="61"/>
      <c r="DX665" s="134"/>
      <c r="DY665" s="61"/>
      <c r="EA665" s="67"/>
      <c r="EC665" s="61"/>
      <c r="EE665" s="50"/>
      <c r="EF665" s="51"/>
      <c r="EG665" s="52"/>
      <c r="EI665" s="70"/>
      <c r="EJ665" s="51"/>
      <c r="EM665" s="7"/>
      <c r="EN665" s="7"/>
      <c r="EO665" s="7"/>
      <c r="EP665" s="53"/>
      <c r="ER665" s="37"/>
      <c r="ES665" s="132"/>
      <c r="ET665" s="61"/>
      <c r="EU665" s="134"/>
      <c r="EV665" s="61"/>
      <c r="EX665" s="67"/>
      <c r="EZ665" s="61"/>
      <c r="FB665" s="50"/>
      <c r="FC665" s="51"/>
      <c r="FD665" s="52"/>
      <c r="FF665" s="70"/>
      <c r="FG665" s="51"/>
      <c r="FJ665" s="7"/>
      <c r="FK665" s="7"/>
      <c r="FL665" s="7"/>
      <c r="FM665" s="53"/>
      <c r="FO665" s="37"/>
      <c r="FP665" s="132"/>
      <c r="FQ665" s="134"/>
      <c r="FS665" s="67"/>
      <c r="FU665" s="61"/>
      <c r="FY665" s="7"/>
      <c r="FZ665" s="7"/>
      <c r="GA665" s="7"/>
      <c r="GB665" s="53"/>
      <c r="GD665" s="37"/>
      <c r="GF665" s="67"/>
      <c r="GH665" s="61"/>
      <c r="GJ665" s="50"/>
      <c r="GK665" s="51"/>
      <c r="GL665" s="52"/>
      <c r="GN665" s="70"/>
      <c r="GO665" s="51"/>
      <c r="GP665" s="125"/>
      <c r="GQ665" s="51"/>
      <c r="HE665" s="53"/>
    </row>
    <row r="666" spans="1:213" x14ac:dyDescent="0.25">
      <c r="A666" s="6">
        <v>90020691</v>
      </c>
      <c r="B666" s="6" t="s">
        <v>653</v>
      </c>
      <c r="C666" s="7"/>
      <c r="D666" s="7"/>
      <c r="E666" s="7"/>
      <c r="F666" s="53">
        <v>73024</v>
      </c>
      <c r="H666" s="37"/>
      <c r="I666" s="132"/>
      <c r="J666" s="61"/>
      <c r="K666" s="134"/>
      <c r="L666" s="134"/>
      <c r="M666" s="190"/>
      <c r="O666" s="67"/>
      <c r="Q666" s="61"/>
      <c r="S666" s="50"/>
      <c r="T666" s="51"/>
      <c r="U666" s="52">
        <v>0</v>
      </c>
      <c r="W666" s="50">
        <v>73024</v>
      </c>
      <c r="X666" s="52">
        <f t="shared" si="265"/>
        <v>6085.333333333333</v>
      </c>
      <c r="Y666" s="51"/>
      <c r="AB666" s="7"/>
      <c r="AC666" s="7"/>
      <c r="AD666" s="7"/>
      <c r="AE666" s="53"/>
      <c r="AG666" s="37"/>
      <c r="AH666" s="132"/>
      <c r="AI666" s="61"/>
      <c r="AJ666" s="134"/>
      <c r="AK666" s="61"/>
      <c r="AM666" s="67"/>
      <c r="AO666" s="61"/>
      <c r="AQ666" s="50"/>
      <c r="AR666" s="51"/>
      <c r="AS666" s="52"/>
      <c r="AU666" s="70"/>
      <c r="AV666" s="51"/>
      <c r="AY666" s="7"/>
      <c r="AZ666" s="7"/>
      <c r="BA666" s="7"/>
      <c r="BB666" s="53"/>
      <c r="BD666" s="37"/>
      <c r="BE666" s="132"/>
      <c r="BF666" s="61"/>
      <c r="BG666" s="134"/>
      <c r="BH666" s="61"/>
      <c r="BJ666" s="67"/>
      <c r="BL666" s="61"/>
      <c r="BN666" s="50"/>
      <c r="BO666" s="51"/>
      <c r="BP666" s="52"/>
      <c r="BR666" s="70"/>
      <c r="BS666" s="51"/>
      <c r="BV666" s="7"/>
      <c r="BW666" s="7"/>
      <c r="BX666" s="7"/>
      <c r="BY666" s="53"/>
      <c r="CA666" s="37"/>
      <c r="CB666" s="132"/>
      <c r="CC666" s="61"/>
      <c r="CD666" s="134"/>
      <c r="CE666" s="61"/>
      <c r="CG666" s="67"/>
      <c r="CI666" s="61"/>
      <c r="CK666" s="50"/>
      <c r="CL666" s="51"/>
      <c r="CM666" s="52"/>
      <c r="CO666" s="70"/>
      <c r="CP666" s="51"/>
      <c r="CS666" s="7"/>
      <c r="CT666" s="7"/>
      <c r="CU666" s="7"/>
      <c r="CV666" s="53"/>
      <c r="CX666" s="37"/>
      <c r="CY666" s="132"/>
      <c r="CZ666" s="61"/>
      <c r="DA666" s="134"/>
      <c r="DB666" s="61"/>
      <c r="DD666" s="67"/>
      <c r="DF666" s="61"/>
      <c r="DH666" s="50"/>
      <c r="DI666" s="51"/>
      <c r="DJ666" s="52"/>
      <c r="DL666" s="70"/>
      <c r="DM666" s="51"/>
      <c r="DP666" s="7"/>
      <c r="DQ666" s="7"/>
      <c r="DR666" s="7"/>
      <c r="DS666" s="53"/>
      <c r="DU666" s="37"/>
      <c r="DV666" s="132"/>
      <c r="DW666" s="61"/>
      <c r="DX666" s="134"/>
      <c r="DY666" s="61"/>
      <c r="EA666" s="67"/>
      <c r="EC666" s="61"/>
      <c r="EE666" s="50"/>
      <c r="EF666" s="51"/>
      <c r="EG666" s="52"/>
      <c r="EI666" s="70"/>
      <c r="EJ666" s="51"/>
      <c r="EM666" s="7"/>
      <c r="EN666" s="7"/>
      <c r="EO666" s="7"/>
      <c r="EP666" s="53"/>
      <c r="ER666" s="37"/>
      <c r="ES666" s="132"/>
      <c r="ET666" s="61"/>
      <c r="EU666" s="134"/>
      <c r="EV666" s="61"/>
      <c r="EX666" s="67"/>
      <c r="EZ666" s="61"/>
      <c r="FB666" s="50"/>
      <c r="FC666" s="51"/>
      <c r="FD666" s="52"/>
      <c r="FF666" s="70"/>
      <c r="FG666" s="51"/>
      <c r="FJ666" s="7"/>
      <c r="FK666" s="7"/>
      <c r="FL666" s="7"/>
      <c r="FM666" s="53"/>
      <c r="FO666" s="37"/>
      <c r="FP666" s="132"/>
      <c r="FQ666" s="134"/>
      <c r="FS666" s="67"/>
      <c r="FU666" s="61"/>
      <c r="FY666" s="7"/>
      <c r="FZ666" s="7"/>
      <c r="GA666" s="7"/>
      <c r="GB666" s="53"/>
      <c r="GD666" s="37"/>
      <c r="GF666" s="67"/>
      <c r="GH666" s="61"/>
      <c r="GJ666" s="50"/>
      <c r="GK666" s="51"/>
      <c r="GL666" s="52"/>
      <c r="GN666" s="70"/>
      <c r="GO666" s="51"/>
      <c r="GP666" s="125"/>
      <c r="GQ666" s="51"/>
      <c r="HE666" s="53"/>
    </row>
    <row r="667" spans="1:213" x14ac:dyDescent="0.25">
      <c r="A667" s="6">
        <v>90099091</v>
      </c>
      <c r="B667" s="6" t="s">
        <v>695</v>
      </c>
      <c r="C667" s="7"/>
      <c r="D667" s="7"/>
      <c r="E667" s="7"/>
      <c r="F667" s="53">
        <v>591199</v>
      </c>
      <c r="H667" s="37"/>
      <c r="I667" s="132"/>
      <c r="J667" s="61"/>
      <c r="K667" s="134"/>
      <c r="L667" s="134"/>
      <c r="M667" s="190"/>
      <c r="O667" s="67"/>
      <c r="Q667" s="61"/>
      <c r="S667" s="50"/>
      <c r="T667" s="51"/>
      <c r="U667" s="52">
        <v>0</v>
      </c>
      <c r="W667" s="50">
        <v>591199</v>
      </c>
      <c r="X667" s="52">
        <f t="shared" si="265"/>
        <v>49266.583333333336</v>
      </c>
      <c r="Y667" s="51"/>
      <c r="AB667" s="7"/>
      <c r="AC667" s="7"/>
      <c r="AD667" s="7"/>
      <c r="AE667" s="53"/>
      <c r="AG667" s="37"/>
      <c r="AH667" s="132"/>
      <c r="AI667" s="61"/>
      <c r="AJ667" s="134"/>
      <c r="AK667" s="61"/>
      <c r="AM667" s="67"/>
      <c r="AO667" s="61"/>
      <c r="AQ667" s="50"/>
      <c r="AR667" s="51"/>
      <c r="AS667" s="52"/>
      <c r="AU667" s="70"/>
      <c r="AV667" s="51"/>
      <c r="AY667" s="7"/>
      <c r="AZ667" s="7"/>
      <c r="BA667" s="7"/>
      <c r="BB667" s="53"/>
      <c r="BD667" s="37"/>
      <c r="BE667" s="132"/>
      <c r="BF667" s="61"/>
      <c r="BG667" s="134"/>
      <c r="BH667" s="61"/>
      <c r="BJ667" s="67"/>
      <c r="BL667" s="61"/>
      <c r="BN667" s="50"/>
      <c r="BO667" s="51"/>
      <c r="BP667" s="52"/>
      <c r="BR667" s="70"/>
      <c r="BS667" s="51"/>
      <c r="BV667" s="7"/>
      <c r="BW667" s="7"/>
      <c r="BX667" s="7"/>
      <c r="BY667" s="53"/>
      <c r="CA667" s="37"/>
      <c r="CB667" s="132"/>
      <c r="CC667" s="61"/>
      <c r="CD667" s="134"/>
      <c r="CE667" s="61"/>
      <c r="CG667" s="67"/>
      <c r="CI667" s="61"/>
      <c r="CK667" s="50"/>
      <c r="CL667" s="51"/>
      <c r="CM667" s="52"/>
      <c r="CO667" s="70"/>
      <c r="CP667" s="51"/>
      <c r="CS667" s="7"/>
      <c r="CT667" s="7"/>
      <c r="CU667" s="7"/>
      <c r="CV667" s="53"/>
      <c r="CX667" s="37"/>
      <c r="CY667" s="132"/>
      <c r="CZ667" s="61"/>
      <c r="DA667" s="134"/>
      <c r="DB667" s="61"/>
      <c r="DD667" s="67"/>
      <c r="DF667" s="61"/>
      <c r="DH667" s="50"/>
      <c r="DI667" s="51"/>
      <c r="DJ667" s="52"/>
      <c r="DL667" s="70"/>
      <c r="DM667" s="51"/>
      <c r="DP667" s="7"/>
      <c r="DQ667" s="7"/>
      <c r="DR667" s="7"/>
      <c r="DS667" s="53"/>
      <c r="DU667" s="37"/>
      <c r="DV667" s="132"/>
      <c r="DW667" s="61"/>
      <c r="DX667" s="134"/>
      <c r="DY667" s="61"/>
      <c r="EA667" s="67"/>
      <c r="EC667" s="61"/>
      <c r="EE667" s="50"/>
      <c r="EF667" s="51"/>
      <c r="EG667" s="52"/>
      <c r="EI667" s="70"/>
      <c r="EJ667" s="51"/>
      <c r="EM667" s="7"/>
      <c r="EN667" s="7"/>
      <c r="EO667" s="7"/>
      <c r="EP667" s="53"/>
      <c r="ER667" s="37"/>
      <c r="ES667" s="132"/>
      <c r="ET667" s="61"/>
      <c r="EU667" s="134"/>
      <c r="EV667" s="61"/>
      <c r="EX667" s="67"/>
      <c r="EZ667" s="61"/>
      <c r="FB667" s="50"/>
      <c r="FC667" s="51"/>
      <c r="FD667" s="52"/>
      <c r="FF667" s="70"/>
      <c r="FG667" s="51"/>
      <c r="FJ667" s="7"/>
      <c r="FK667" s="7"/>
      <c r="FL667" s="7"/>
      <c r="FM667" s="53"/>
      <c r="FO667" s="37"/>
      <c r="FP667" s="132"/>
      <c r="FQ667" s="134"/>
      <c r="FS667" s="67"/>
      <c r="FU667" s="61"/>
      <c r="FY667" s="7"/>
      <c r="FZ667" s="7"/>
      <c r="GA667" s="7"/>
      <c r="GB667" s="53"/>
      <c r="GD667" s="37"/>
      <c r="GF667" s="67"/>
      <c r="GH667" s="61"/>
      <c r="GJ667" s="50"/>
      <c r="GK667" s="51"/>
      <c r="GL667" s="52"/>
      <c r="GN667" s="70"/>
      <c r="GO667" s="51"/>
      <c r="GP667" s="125"/>
      <c r="GQ667" s="51"/>
      <c r="HE667" s="53"/>
    </row>
    <row r="668" spans="1:213" x14ac:dyDescent="0.25">
      <c r="A668" s="6">
        <v>90051371</v>
      </c>
      <c r="B668" s="6" t="s">
        <v>654</v>
      </c>
      <c r="C668" s="7"/>
      <c r="D668" s="7"/>
      <c r="E668" s="7"/>
      <c r="F668" s="53">
        <v>51673</v>
      </c>
      <c r="H668" s="37"/>
      <c r="I668" s="132"/>
      <c r="J668" s="61"/>
      <c r="K668" s="134"/>
      <c r="L668" s="134"/>
      <c r="M668" s="190"/>
      <c r="O668" s="67"/>
      <c r="Q668" s="61"/>
      <c r="S668" s="50"/>
      <c r="T668" s="51"/>
      <c r="U668" s="52">
        <v>0</v>
      </c>
      <c r="W668" s="50">
        <v>51673</v>
      </c>
      <c r="X668" s="52">
        <f t="shared" si="265"/>
        <v>4306.083333333333</v>
      </c>
      <c r="Y668" s="51"/>
      <c r="AB668" s="7"/>
      <c r="AC668" s="7"/>
      <c r="AD668" s="7"/>
      <c r="AE668" s="53"/>
      <c r="AG668" s="37"/>
      <c r="AH668" s="132"/>
      <c r="AI668" s="61"/>
      <c r="AJ668" s="134"/>
      <c r="AK668" s="61"/>
      <c r="AM668" s="67"/>
      <c r="AO668" s="61"/>
      <c r="AQ668" s="50"/>
      <c r="AR668" s="51"/>
      <c r="AS668" s="52"/>
      <c r="AU668" s="70"/>
      <c r="AV668" s="51"/>
      <c r="AY668" s="7"/>
      <c r="AZ668" s="7"/>
      <c r="BA668" s="7"/>
      <c r="BB668" s="53"/>
      <c r="BD668" s="37"/>
      <c r="BE668" s="132"/>
      <c r="BF668" s="61"/>
      <c r="BG668" s="134"/>
      <c r="BH668" s="61"/>
      <c r="BJ668" s="67"/>
      <c r="BL668" s="61"/>
      <c r="BN668" s="50"/>
      <c r="BO668" s="51"/>
      <c r="BP668" s="52"/>
      <c r="BR668" s="70"/>
      <c r="BS668" s="51"/>
      <c r="BV668" s="7"/>
      <c r="BW668" s="7"/>
      <c r="BX668" s="7"/>
      <c r="BY668" s="53"/>
      <c r="CA668" s="37"/>
      <c r="CB668" s="132"/>
      <c r="CC668" s="61"/>
      <c r="CD668" s="134"/>
      <c r="CE668" s="61"/>
      <c r="CG668" s="67"/>
      <c r="CI668" s="61"/>
      <c r="CK668" s="50"/>
      <c r="CL668" s="51"/>
      <c r="CM668" s="52"/>
      <c r="CO668" s="70"/>
      <c r="CP668" s="51"/>
      <c r="CS668" s="7"/>
      <c r="CT668" s="7"/>
      <c r="CU668" s="7"/>
      <c r="CV668" s="53"/>
      <c r="CX668" s="37"/>
      <c r="CY668" s="132"/>
      <c r="CZ668" s="61"/>
      <c r="DA668" s="134"/>
      <c r="DB668" s="61"/>
      <c r="DD668" s="67"/>
      <c r="DF668" s="61"/>
      <c r="DH668" s="50"/>
      <c r="DI668" s="51"/>
      <c r="DJ668" s="52"/>
      <c r="DL668" s="70"/>
      <c r="DM668" s="51"/>
      <c r="DP668" s="7"/>
      <c r="DQ668" s="7"/>
      <c r="DR668" s="7"/>
      <c r="DS668" s="53"/>
      <c r="DU668" s="37"/>
      <c r="DV668" s="132"/>
      <c r="DW668" s="61"/>
      <c r="DX668" s="134"/>
      <c r="DY668" s="61"/>
      <c r="EA668" s="67"/>
      <c r="EC668" s="61"/>
      <c r="EE668" s="50"/>
      <c r="EF668" s="51"/>
      <c r="EG668" s="52"/>
      <c r="EI668" s="70"/>
      <c r="EJ668" s="51"/>
      <c r="EM668" s="7"/>
      <c r="EN668" s="7"/>
      <c r="EO668" s="7"/>
      <c r="EP668" s="53"/>
      <c r="ER668" s="37"/>
      <c r="ES668" s="132"/>
      <c r="ET668" s="61"/>
      <c r="EU668" s="134"/>
      <c r="EV668" s="61"/>
      <c r="EX668" s="67"/>
      <c r="EZ668" s="61"/>
      <c r="FB668" s="50"/>
      <c r="FC668" s="51"/>
      <c r="FD668" s="52"/>
      <c r="FF668" s="70"/>
      <c r="FG668" s="51"/>
      <c r="FJ668" s="7"/>
      <c r="FK668" s="7"/>
      <c r="FL668" s="7"/>
      <c r="FM668" s="53"/>
      <c r="FO668" s="37"/>
      <c r="FP668" s="132"/>
      <c r="FQ668" s="134"/>
      <c r="FS668" s="67"/>
      <c r="FU668" s="61"/>
      <c r="FY668" s="7"/>
      <c r="FZ668" s="7"/>
      <c r="GA668" s="7"/>
      <c r="GB668" s="53"/>
      <c r="GD668" s="37"/>
      <c r="GF668" s="67"/>
      <c r="GH668" s="61"/>
      <c r="GJ668" s="50"/>
      <c r="GK668" s="51"/>
      <c r="GL668" s="52"/>
      <c r="GN668" s="70"/>
      <c r="GO668" s="51"/>
      <c r="GP668" s="125"/>
      <c r="GQ668" s="51"/>
      <c r="HE668" s="53"/>
    </row>
    <row r="669" spans="1:213" x14ac:dyDescent="0.25">
      <c r="A669" s="6">
        <v>90099071</v>
      </c>
      <c r="B669" s="6" t="s">
        <v>655</v>
      </c>
      <c r="C669" s="7"/>
      <c r="D669" s="7"/>
      <c r="E669" s="7"/>
      <c r="F669" s="53">
        <v>1439485</v>
      </c>
      <c r="H669" s="37"/>
      <c r="I669" s="132"/>
      <c r="J669" s="61"/>
      <c r="K669" s="134"/>
      <c r="L669" s="134"/>
      <c r="M669" s="190"/>
      <c r="O669" s="67"/>
      <c r="Q669" s="61"/>
      <c r="S669" s="50"/>
      <c r="T669" s="51"/>
      <c r="U669" s="52">
        <v>0</v>
      </c>
      <c r="W669" s="50">
        <v>1439485</v>
      </c>
      <c r="X669" s="52">
        <f t="shared" si="265"/>
        <v>119957.08333333333</v>
      </c>
      <c r="Y669" s="51"/>
      <c r="AB669" s="7"/>
      <c r="AC669" s="7"/>
      <c r="AD669" s="7"/>
      <c r="AE669" s="53"/>
      <c r="AG669" s="37"/>
      <c r="AH669" s="132"/>
      <c r="AI669" s="61"/>
      <c r="AJ669" s="134"/>
      <c r="AK669" s="61"/>
      <c r="AM669" s="67"/>
      <c r="AO669" s="61"/>
      <c r="AQ669" s="50"/>
      <c r="AR669" s="51"/>
      <c r="AS669" s="52"/>
      <c r="AU669" s="70"/>
      <c r="AV669" s="51"/>
      <c r="AY669" s="7"/>
      <c r="AZ669" s="7"/>
      <c r="BA669" s="7"/>
      <c r="BB669" s="53"/>
      <c r="BD669" s="37"/>
      <c r="BE669" s="132"/>
      <c r="BF669" s="61"/>
      <c r="BG669" s="134"/>
      <c r="BH669" s="61"/>
      <c r="BJ669" s="67"/>
      <c r="BL669" s="61"/>
      <c r="BN669" s="50"/>
      <c r="BO669" s="51"/>
      <c r="BP669" s="52"/>
      <c r="BR669" s="70"/>
      <c r="BS669" s="51"/>
      <c r="BV669" s="7"/>
      <c r="BW669" s="7"/>
      <c r="BX669" s="7"/>
      <c r="BY669" s="53"/>
      <c r="CA669" s="37"/>
      <c r="CB669" s="132"/>
      <c r="CC669" s="61"/>
      <c r="CD669" s="134"/>
      <c r="CE669" s="61"/>
      <c r="CG669" s="67"/>
      <c r="CI669" s="61"/>
      <c r="CK669" s="50"/>
      <c r="CL669" s="51"/>
      <c r="CM669" s="52"/>
      <c r="CO669" s="70"/>
      <c r="CP669" s="51"/>
      <c r="CS669" s="7"/>
      <c r="CT669" s="7"/>
      <c r="CU669" s="7"/>
      <c r="CV669" s="53"/>
      <c r="CX669" s="37"/>
      <c r="CY669" s="132"/>
      <c r="CZ669" s="61"/>
      <c r="DA669" s="134"/>
      <c r="DB669" s="61"/>
      <c r="DD669" s="67"/>
      <c r="DF669" s="61"/>
      <c r="DH669" s="50"/>
      <c r="DI669" s="51"/>
      <c r="DJ669" s="52"/>
      <c r="DL669" s="70"/>
      <c r="DM669" s="51"/>
      <c r="DP669" s="7"/>
      <c r="DQ669" s="7"/>
      <c r="DR669" s="7"/>
      <c r="DS669" s="53"/>
      <c r="DU669" s="37"/>
      <c r="DV669" s="132"/>
      <c r="DW669" s="61"/>
      <c r="DX669" s="134"/>
      <c r="DY669" s="61"/>
      <c r="EA669" s="67"/>
      <c r="EC669" s="61"/>
      <c r="EE669" s="50"/>
      <c r="EF669" s="51"/>
      <c r="EG669" s="52"/>
      <c r="EI669" s="70"/>
      <c r="EJ669" s="51"/>
      <c r="EM669" s="7"/>
      <c r="EN669" s="7"/>
      <c r="EO669" s="7"/>
      <c r="EP669" s="53"/>
      <c r="ER669" s="37"/>
      <c r="ES669" s="132"/>
      <c r="ET669" s="61"/>
      <c r="EU669" s="134"/>
      <c r="EV669" s="61"/>
      <c r="EX669" s="67"/>
      <c r="EZ669" s="61"/>
      <c r="FB669" s="50"/>
      <c r="FC669" s="51"/>
      <c r="FD669" s="52"/>
      <c r="FF669" s="70"/>
      <c r="FG669" s="51"/>
      <c r="FJ669" s="7"/>
      <c r="FK669" s="7"/>
      <c r="FL669" s="7"/>
      <c r="FM669" s="53"/>
      <c r="FO669" s="37"/>
      <c r="FP669" s="132"/>
      <c r="FQ669" s="134"/>
      <c r="FS669" s="67"/>
      <c r="FU669" s="61"/>
      <c r="FY669" s="7"/>
      <c r="FZ669" s="7"/>
      <c r="GA669" s="7"/>
      <c r="GB669" s="53"/>
      <c r="GD669" s="37"/>
      <c r="GF669" s="67"/>
      <c r="GH669" s="61"/>
      <c r="GJ669" s="50"/>
      <c r="GK669" s="51"/>
      <c r="GL669" s="52"/>
      <c r="GN669" s="70"/>
      <c r="GO669" s="51"/>
      <c r="GP669" s="125"/>
      <c r="GQ669" s="51"/>
      <c r="HE669" s="53"/>
    </row>
    <row r="670" spans="1:213" x14ac:dyDescent="0.25">
      <c r="A670" s="6">
        <v>90001171</v>
      </c>
      <c r="B670" s="6" t="s">
        <v>656</v>
      </c>
      <c r="C670" s="7"/>
      <c r="D670" s="7"/>
      <c r="E670" s="7"/>
      <c r="F670" s="53">
        <v>552046</v>
      </c>
      <c r="H670" s="37"/>
      <c r="I670" s="132"/>
      <c r="J670" s="61"/>
      <c r="K670" s="134"/>
      <c r="L670" s="134"/>
      <c r="M670" s="190"/>
      <c r="O670" s="67"/>
      <c r="Q670" s="61"/>
      <c r="S670" s="50"/>
      <c r="T670" s="51"/>
      <c r="U670" s="52">
        <v>1251281.6627260663</v>
      </c>
      <c r="W670" s="50">
        <v>1803327.6627260663</v>
      </c>
      <c r="X670" s="52">
        <f t="shared" si="265"/>
        <v>150277.30522717218</v>
      </c>
      <c r="Y670" s="51"/>
      <c r="AB670" s="7"/>
      <c r="AC670" s="7"/>
      <c r="AD670" s="7"/>
      <c r="AE670" s="53"/>
      <c r="AG670" s="37"/>
      <c r="AH670" s="132"/>
      <c r="AI670" s="61"/>
      <c r="AJ670" s="134"/>
      <c r="AK670" s="61"/>
      <c r="AM670" s="67"/>
      <c r="AO670" s="61"/>
      <c r="AQ670" s="50"/>
      <c r="AR670" s="51"/>
      <c r="AS670" s="52"/>
      <c r="AU670" s="70"/>
      <c r="AV670" s="51"/>
      <c r="AY670" s="7"/>
      <c r="AZ670" s="7"/>
      <c r="BA670" s="7"/>
      <c r="BB670" s="53"/>
      <c r="BD670" s="37"/>
      <c r="BE670" s="132"/>
      <c r="BF670" s="61"/>
      <c r="BG670" s="134"/>
      <c r="BH670" s="61"/>
      <c r="BJ670" s="67"/>
      <c r="BL670" s="61"/>
      <c r="BN670" s="50"/>
      <c r="BO670" s="51"/>
      <c r="BP670" s="52"/>
      <c r="BR670" s="70"/>
      <c r="BS670" s="51"/>
      <c r="BV670" s="7"/>
      <c r="BW670" s="7"/>
      <c r="BX670" s="7"/>
      <c r="BY670" s="53"/>
      <c r="CA670" s="37"/>
      <c r="CB670" s="132"/>
      <c r="CC670" s="61"/>
      <c r="CD670" s="134"/>
      <c r="CE670" s="61"/>
      <c r="CG670" s="67"/>
      <c r="CI670" s="61"/>
      <c r="CK670" s="50"/>
      <c r="CL670" s="51"/>
      <c r="CM670" s="52"/>
      <c r="CO670" s="70"/>
      <c r="CP670" s="51"/>
      <c r="CS670" s="7"/>
      <c r="CT670" s="7"/>
      <c r="CU670" s="7"/>
      <c r="CV670" s="53"/>
      <c r="CX670" s="37"/>
      <c r="CY670" s="132"/>
      <c r="CZ670" s="61"/>
      <c r="DA670" s="134"/>
      <c r="DB670" s="61"/>
      <c r="DD670" s="67"/>
      <c r="DF670" s="61"/>
      <c r="DH670" s="50"/>
      <c r="DI670" s="51"/>
      <c r="DJ670" s="52"/>
      <c r="DL670" s="70"/>
      <c r="DM670" s="51"/>
      <c r="DP670" s="7"/>
      <c r="DQ670" s="7"/>
      <c r="DR670" s="7"/>
      <c r="DS670" s="53"/>
      <c r="DU670" s="37"/>
      <c r="DV670" s="132"/>
      <c r="DW670" s="61"/>
      <c r="DX670" s="134"/>
      <c r="DY670" s="61"/>
      <c r="EA670" s="67"/>
      <c r="EC670" s="61"/>
      <c r="EE670" s="50"/>
      <c r="EF670" s="51"/>
      <c r="EG670" s="52"/>
      <c r="EI670" s="70"/>
      <c r="EJ670" s="51"/>
      <c r="EM670" s="7"/>
      <c r="EN670" s="7"/>
      <c r="EO670" s="7"/>
      <c r="EP670" s="53"/>
      <c r="ER670" s="37"/>
      <c r="ES670" s="132"/>
      <c r="ET670" s="61"/>
      <c r="EU670" s="134"/>
      <c r="EV670" s="61"/>
      <c r="EX670" s="67"/>
      <c r="EZ670" s="61"/>
      <c r="FB670" s="50"/>
      <c r="FC670" s="51"/>
      <c r="FD670" s="52"/>
      <c r="FF670" s="70"/>
      <c r="FG670" s="51"/>
      <c r="FJ670" s="7"/>
      <c r="FK670" s="7"/>
      <c r="FL670" s="7"/>
      <c r="FM670" s="53"/>
      <c r="FO670" s="37"/>
      <c r="FP670" s="132"/>
      <c r="FQ670" s="134"/>
      <c r="FS670" s="67"/>
      <c r="FU670" s="61"/>
      <c r="FY670" s="7"/>
      <c r="FZ670" s="7"/>
      <c r="GA670" s="7"/>
      <c r="GB670" s="53"/>
      <c r="GD670" s="37"/>
      <c r="GF670" s="67"/>
      <c r="GH670" s="61"/>
      <c r="GJ670" s="50"/>
      <c r="GK670" s="51"/>
      <c r="GL670" s="52"/>
      <c r="GN670" s="70"/>
      <c r="GO670" s="51"/>
      <c r="GP670" s="125"/>
      <c r="GQ670" s="51"/>
      <c r="HE670" s="53"/>
    </row>
    <row r="671" spans="1:213" x14ac:dyDescent="0.25">
      <c r="A671" s="6">
        <v>90082301</v>
      </c>
      <c r="B671" s="6" t="s">
        <v>657</v>
      </c>
      <c r="C671" s="7"/>
      <c r="D671" s="7"/>
      <c r="E671" s="7"/>
      <c r="F671" s="53">
        <v>387932</v>
      </c>
      <c r="H671" s="37"/>
      <c r="I671" s="132"/>
      <c r="J671" s="61"/>
      <c r="K671" s="134"/>
      <c r="L671" s="134"/>
      <c r="M671" s="190"/>
      <c r="O671" s="67"/>
      <c r="Q671" s="61"/>
      <c r="S671" s="50"/>
      <c r="T671" s="51"/>
      <c r="U671" s="52">
        <v>0</v>
      </c>
      <c r="W671" s="50">
        <v>387932</v>
      </c>
      <c r="X671" s="52">
        <f t="shared" si="265"/>
        <v>32327.666666666668</v>
      </c>
      <c r="Y671" s="51"/>
      <c r="AB671" s="7"/>
      <c r="AC671" s="7"/>
      <c r="AD671" s="7"/>
      <c r="AE671" s="53"/>
      <c r="AG671" s="37"/>
      <c r="AH671" s="132"/>
      <c r="AI671" s="61"/>
      <c r="AJ671" s="134"/>
      <c r="AK671" s="61"/>
      <c r="AM671" s="67"/>
      <c r="AO671" s="61"/>
      <c r="AQ671" s="50"/>
      <c r="AR671" s="51"/>
      <c r="AS671" s="52"/>
      <c r="AU671" s="70"/>
      <c r="AV671" s="51"/>
      <c r="AY671" s="7"/>
      <c r="AZ671" s="7"/>
      <c r="BA671" s="7"/>
      <c r="BB671" s="53"/>
      <c r="BD671" s="37"/>
      <c r="BE671" s="132"/>
      <c r="BF671" s="61"/>
      <c r="BG671" s="134"/>
      <c r="BH671" s="61"/>
      <c r="BJ671" s="67"/>
      <c r="BL671" s="61"/>
      <c r="BN671" s="50"/>
      <c r="BO671" s="51"/>
      <c r="BP671" s="52"/>
      <c r="BR671" s="70"/>
      <c r="BS671" s="51"/>
      <c r="BV671" s="7"/>
      <c r="BW671" s="7"/>
      <c r="BX671" s="7"/>
      <c r="BY671" s="53"/>
      <c r="CA671" s="37"/>
      <c r="CB671" s="132"/>
      <c r="CC671" s="61"/>
      <c r="CD671" s="134"/>
      <c r="CE671" s="61"/>
      <c r="CG671" s="67"/>
      <c r="CI671" s="61"/>
      <c r="CK671" s="50"/>
      <c r="CL671" s="51"/>
      <c r="CM671" s="52"/>
      <c r="CO671" s="70"/>
      <c r="CP671" s="51"/>
      <c r="CS671" s="7"/>
      <c r="CT671" s="7"/>
      <c r="CU671" s="7"/>
      <c r="CV671" s="53"/>
      <c r="CX671" s="37"/>
      <c r="CY671" s="132"/>
      <c r="CZ671" s="61"/>
      <c r="DA671" s="134"/>
      <c r="DB671" s="61"/>
      <c r="DD671" s="67"/>
      <c r="DF671" s="61"/>
      <c r="DH671" s="50"/>
      <c r="DI671" s="51"/>
      <c r="DJ671" s="52"/>
      <c r="DL671" s="70"/>
      <c r="DM671" s="51"/>
      <c r="DP671" s="7"/>
      <c r="DQ671" s="7"/>
      <c r="DR671" s="7"/>
      <c r="DS671" s="53"/>
      <c r="DU671" s="37"/>
      <c r="DV671" s="132"/>
      <c r="DW671" s="61"/>
      <c r="DX671" s="134"/>
      <c r="DY671" s="61"/>
      <c r="EA671" s="67"/>
      <c r="EC671" s="61"/>
      <c r="EE671" s="50"/>
      <c r="EF671" s="51"/>
      <c r="EG671" s="52"/>
      <c r="EI671" s="70"/>
      <c r="EJ671" s="51"/>
      <c r="EM671" s="7"/>
      <c r="EN671" s="7"/>
      <c r="EO671" s="7"/>
      <c r="EP671" s="53"/>
      <c r="ER671" s="37"/>
      <c r="ES671" s="132"/>
      <c r="ET671" s="61"/>
      <c r="EU671" s="134"/>
      <c r="EV671" s="61"/>
      <c r="EX671" s="67"/>
      <c r="EZ671" s="61"/>
      <c r="FB671" s="50"/>
      <c r="FC671" s="51"/>
      <c r="FD671" s="52"/>
      <c r="FF671" s="70"/>
      <c r="FG671" s="51"/>
      <c r="FJ671" s="7"/>
      <c r="FK671" s="7"/>
      <c r="FL671" s="7"/>
      <c r="FM671" s="53"/>
      <c r="FO671" s="37"/>
      <c r="FP671" s="132"/>
      <c r="FQ671" s="134"/>
      <c r="FS671" s="67"/>
      <c r="FU671" s="61"/>
      <c r="FY671" s="7"/>
      <c r="FZ671" s="7"/>
      <c r="GA671" s="7"/>
      <c r="GB671" s="53"/>
      <c r="GD671" s="37"/>
      <c r="GF671" s="67"/>
      <c r="GH671" s="61"/>
      <c r="GJ671" s="50"/>
      <c r="GK671" s="51"/>
      <c r="GL671" s="52"/>
      <c r="GN671" s="70"/>
      <c r="GO671" s="51"/>
      <c r="GP671" s="125"/>
      <c r="GQ671" s="51"/>
      <c r="HE671" s="53"/>
    </row>
    <row r="672" spans="1:213" x14ac:dyDescent="0.25">
      <c r="A672" s="6">
        <v>90053111</v>
      </c>
      <c r="B672" s="6" t="s">
        <v>658</v>
      </c>
      <c r="C672" s="7"/>
      <c r="D672" s="7"/>
      <c r="E672" s="7"/>
      <c r="F672" s="53">
        <v>241402</v>
      </c>
      <c r="H672" s="37"/>
      <c r="I672" s="132"/>
      <c r="J672" s="61"/>
      <c r="K672" s="134"/>
      <c r="L672" s="134"/>
      <c r="M672" s="190"/>
      <c r="O672" s="67"/>
      <c r="Q672" s="61"/>
      <c r="S672" s="50"/>
      <c r="T672" s="51"/>
      <c r="U672" s="52">
        <v>0</v>
      </c>
      <c r="W672" s="50">
        <v>241402</v>
      </c>
      <c r="X672" s="52">
        <f t="shared" si="265"/>
        <v>20116.833333333332</v>
      </c>
      <c r="Y672" s="51"/>
      <c r="AB672" s="7"/>
      <c r="AC672" s="7"/>
      <c r="AD672" s="7"/>
      <c r="AE672" s="53"/>
      <c r="AG672" s="37"/>
      <c r="AH672" s="132"/>
      <c r="AI672" s="61"/>
      <c r="AJ672" s="134"/>
      <c r="AK672" s="61"/>
      <c r="AM672" s="67"/>
      <c r="AO672" s="61"/>
      <c r="AQ672" s="50"/>
      <c r="AR672" s="51"/>
      <c r="AS672" s="52"/>
      <c r="AU672" s="70"/>
      <c r="AV672" s="51"/>
      <c r="AY672" s="7"/>
      <c r="AZ672" s="7"/>
      <c r="BA672" s="7"/>
      <c r="BB672" s="53"/>
      <c r="BD672" s="37"/>
      <c r="BE672" s="132"/>
      <c r="BF672" s="61"/>
      <c r="BG672" s="134"/>
      <c r="BH672" s="61"/>
      <c r="BJ672" s="67"/>
      <c r="BL672" s="61"/>
      <c r="BN672" s="50"/>
      <c r="BO672" s="51"/>
      <c r="BP672" s="52"/>
      <c r="BR672" s="70"/>
      <c r="BS672" s="51"/>
      <c r="BV672" s="7"/>
      <c r="BW672" s="7"/>
      <c r="BX672" s="7"/>
      <c r="BY672" s="53"/>
      <c r="CA672" s="37"/>
      <c r="CB672" s="132"/>
      <c r="CC672" s="61"/>
      <c r="CD672" s="134"/>
      <c r="CE672" s="61"/>
      <c r="CG672" s="67"/>
      <c r="CI672" s="61"/>
      <c r="CK672" s="50"/>
      <c r="CL672" s="51"/>
      <c r="CM672" s="52"/>
      <c r="CO672" s="70"/>
      <c r="CP672" s="51"/>
      <c r="CS672" s="7"/>
      <c r="CT672" s="7"/>
      <c r="CU672" s="7"/>
      <c r="CV672" s="53"/>
      <c r="CX672" s="37"/>
      <c r="CY672" s="132"/>
      <c r="CZ672" s="61"/>
      <c r="DA672" s="134"/>
      <c r="DB672" s="61"/>
      <c r="DD672" s="67"/>
      <c r="DF672" s="61"/>
      <c r="DH672" s="50"/>
      <c r="DI672" s="51"/>
      <c r="DJ672" s="52"/>
      <c r="DL672" s="70"/>
      <c r="DM672" s="51"/>
      <c r="DP672" s="7"/>
      <c r="DQ672" s="7"/>
      <c r="DR672" s="7"/>
      <c r="DS672" s="53"/>
      <c r="DU672" s="37"/>
      <c r="DV672" s="132"/>
      <c r="DW672" s="61"/>
      <c r="DX672" s="134"/>
      <c r="DY672" s="61"/>
      <c r="EA672" s="67"/>
      <c r="EC672" s="61"/>
      <c r="EE672" s="50"/>
      <c r="EF672" s="51"/>
      <c r="EG672" s="52"/>
      <c r="EI672" s="70"/>
      <c r="EJ672" s="51"/>
      <c r="EM672" s="7"/>
      <c r="EN672" s="7"/>
      <c r="EO672" s="7"/>
      <c r="EP672" s="53"/>
      <c r="ER672" s="37"/>
      <c r="ES672" s="132"/>
      <c r="ET672" s="61"/>
      <c r="EU672" s="134"/>
      <c r="EV672" s="61"/>
      <c r="EX672" s="67"/>
      <c r="EZ672" s="61"/>
      <c r="FB672" s="50"/>
      <c r="FC672" s="51"/>
      <c r="FD672" s="52"/>
      <c r="FF672" s="70"/>
      <c r="FG672" s="51"/>
      <c r="FJ672" s="7"/>
      <c r="FK672" s="7"/>
      <c r="FL672" s="7"/>
      <c r="FM672" s="53"/>
      <c r="FO672" s="37"/>
      <c r="FP672" s="132"/>
      <c r="FQ672" s="134"/>
      <c r="FS672" s="67"/>
      <c r="FU672" s="61"/>
      <c r="FY672" s="7"/>
      <c r="FZ672" s="7"/>
      <c r="GA672" s="7"/>
      <c r="GB672" s="53"/>
      <c r="GD672" s="37"/>
      <c r="GF672" s="67"/>
      <c r="GH672" s="61"/>
      <c r="GJ672" s="50"/>
      <c r="GK672" s="51"/>
      <c r="GL672" s="52"/>
      <c r="GN672" s="70"/>
      <c r="GO672" s="51"/>
      <c r="GP672" s="125"/>
      <c r="GQ672" s="51"/>
      <c r="HE672" s="53"/>
    </row>
    <row r="673" spans="1:213" x14ac:dyDescent="0.25">
      <c r="A673" s="6">
        <v>90010261</v>
      </c>
      <c r="B673" s="6" t="s">
        <v>659</v>
      </c>
      <c r="C673" s="7"/>
      <c r="D673" s="7"/>
      <c r="E673" s="7"/>
      <c r="F673" s="53">
        <v>690541</v>
      </c>
      <c r="H673" s="37"/>
      <c r="I673" s="132"/>
      <c r="J673" s="61"/>
      <c r="K673" s="134"/>
      <c r="L673" s="134"/>
      <c r="M673" s="190"/>
      <c r="O673" s="67"/>
      <c r="Q673" s="61"/>
      <c r="S673" s="50"/>
      <c r="T673" s="51"/>
      <c r="U673" s="52">
        <v>0</v>
      </c>
      <c r="W673" s="50">
        <v>690541</v>
      </c>
      <c r="X673" s="52">
        <f t="shared" si="265"/>
        <v>57545.083333333336</v>
      </c>
      <c r="Y673" s="51"/>
      <c r="AB673" s="7"/>
      <c r="AC673" s="7"/>
      <c r="AD673" s="7"/>
      <c r="AE673" s="53"/>
      <c r="AG673" s="37"/>
      <c r="AH673" s="132"/>
      <c r="AI673" s="61"/>
      <c r="AJ673" s="134"/>
      <c r="AK673" s="61"/>
      <c r="AM673" s="67"/>
      <c r="AO673" s="61"/>
      <c r="AQ673" s="50"/>
      <c r="AR673" s="51"/>
      <c r="AS673" s="52"/>
      <c r="AU673" s="70"/>
      <c r="AV673" s="51"/>
      <c r="AY673" s="7"/>
      <c r="AZ673" s="7"/>
      <c r="BA673" s="7"/>
      <c r="BB673" s="53"/>
      <c r="BD673" s="37"/>
      <c r="BE673" s="132"/>
      <c r="BF673" s="61"/>
      <c r="BG673" s="134"/>
      <c r="BH673" s="61"/>
      <c r="BJ673" s="67"/>
      <c r="BL673" s="61"/>
      <c r="BN673" s="50"/>
      <c r="BO673" s="51"/>
      <c r="BP673" s="52"/>
      <c r="BR673" s="70"/>
      <c r="BS673" s="51"/>
      <c r="BV673" s="7"/>
      <c r="BW673" s="7"/>
      <c r="BX673" s="7"/>
      <c r="BY673" s="53"/>
      <c r="CA673" s="37"/>
      <c r="CB673" s="132"/>
      <c r="CC673" s="61"/>
      <c r="CD673" s="134"/>
      <c r="CE673" s="61"/>
      <c r="CG673" s="67"/>
      <c r="CI673" s="61"/>
      <c r="CK673" s="50"/>
      <c r="CL673" s="51"/>
      <c r="CM673" s="52"/>
      <c r="CO673" s="70"/>
      <c r="CP673" s="51"/>
      <c r="CS673" s="7"/>
      <c r="CT673" s="7"/>
      <c r="CU673" s="7"/>
      <c r="CV673" s="53"/>
      <c r="CX673" s="37"/>
      <c r="CY673" s="132"/>
      <c r="CZ673" s="61"/>
      <c r="DA673" s="134"/>
      <c r="DB673" s="61"/>
      <c r="DD673" s="67"/>
      <c r="DF673" s="61"/>
      <c r="DH673" s="50"/>
      <c r="DI673" s="51"/>
      <c r="DJ673" s="52"/>
      <c r="DL673" s="70"/>
      <c r="DM673" s="51"/>
      <c r="DP673" s="7"/>
      <c r="DQ673" s="7"/>
      <c r="DR673" s="7"/>
      <c r="DS673" s="53"/>
      <c r="DU673" s="37"/>
      <c r="DV673" s="132"/>
      <c r="DW673" s="61"/>
      <c r="DX673" s="134"/>
      <c r="DY673" s="61"/>
      <c r="EA673" s="67"/>
      <c r="EC673" s="61"/>
      <c r="EE673" s="50"/>
      <c r="EF673" s="51"/>
      <c r="EG673" s="52"/>
      <c r="EI673" s="70"/>
      <c r="EJ673" s="51"/>
      <c r="EM673" s="7"/>
      <c r="EN673" s="7"/>
      <c r="EO673" s="7"/>
      <c r="EP673" s="53"/>
      <c r="ER673" s="37"/>
      <c r="ES673" s="132"/>
      <c r="ET673" s="61"/>
      <c r="EU673" s="134"/>
      <c r="EV673" s="61"/>
      <c r="EX673" s="67"/>
      <c r="EZ673" s="61"/>
      <c r="FB673" s="50"/>
      <c r="FC673" s="51"/>
      <c r="FD673" s="52"/>
      <c r="FF673" s="70"/>
      <c r="FG673" s="51"/>
      <c r="FJ673" s="7"/>
      <c r="FK673" s="7"/>
      <c r="FL673" s="7"/>
      <c r="FM673" s="53"/>
      <c r="FO673" s="37"/>
      <c r="FP673" s="132"/>
      <c r="FQ673" s="134"/>
      <c r="FS673" s="67"/>
      <c r="FU673" s="61"/>
      <c r="FY673" s="7"/>
      <c r="FZ673" s="7"/>
      <c r="GA673" s="7"/>
      <c r="GB673" s="53"/>
      <c r="GD673" s="37"/>
      <c r="GF673" s="67"/>
      <c r="GH673" s="61"/>
      <c r="GJ673" s="50"/>
      <c r="GK673" s="51"/>
      <c r="GL673" s="52"/>
      <c r="GN673" s="70"/>
      <c r="GO673" s="51"/>
      <c r="GP673" s="125"/>
      <c r="GQ673" s="51"/>
      <c r="HE673" s="53"/>
    </row>
    <row r="674" spans="1:213" x14ac:dyDescent="0.25">
      <c r="A674" s="6">
        <v>90051211</v>
      </c>
      <c r="B674" s="6" t="s">
        <v>660</v>
      </c>
      <c r="C674" s="7"/>
      <c r="D674" s="7"/>
      <c r="E674" s="7"/>
      <c r="F674" s="53">
        <v>166021</v>
      </c>
      <c r="H674" s="37"/>
      <c r="I674" s="132"/>
      <c r="J674" s="61"/>
      <c r="K674" s="134"/>
      <c r="L674" s="134"/>
      <c r="M674" s="190"/>
      <c r="O674" s="67"/>
      <c r="Q674" s="61"/>
      <c r="S674" s="50"/>
      <c r="T674" s="51"/>
      <c r="U674" s="52">
        <v>0</v>
      </c>
      <c r="W674" s="50">
        <v>166021</v>
      </c>
      <c r="X674" s="52">
        <f t="shared" si="265"/>
        <v>13835.083333333334</v>
      </c>
      <c r="Y674" s="51"/>
      <c r="AB674" s="7"/>
      <c r="AC674" s="7"/>
      <c r="AD674" s="7"/>
      <c r="AE674" s="53"/>
      <c r="AG674" s="37"/>
      <c r="AH674" s="132"/>
      <c r="AI674" s="61"/>
      <c r="AJ674" s="134"/>
      <c r="AK674" s="61"/>
      <c r="AM674" s="67"/>
      <c r="AO674" s="61"/>
      <c r="AQ674" s="50"/>
      <c r="AR674" s="51"/>
      <c r="AS674" s="52"/>
      <c r="AU674" s="70"/>
      <c r="AV674" s="51"/>
      <c r="AY674" s="7"/>
      <c r="AZ674" s="7"/>
      <c r="BA674" s="7"/>
      <c r="BB674" s="53"/>
      <c r="BD674" s="37"/>
      <c r="BE674" s="132"/>
      <c r="BF674" s="61"/>
      <c r="BG674" s="134"/>
      <c r="BH674" s="61"/>
      <c r="BJ674" s="67"/>
      <c r="BL674" s="61"/>
      <c r="BN674" s="50"/>
      <c r="BO674" s="51"/>
      <c r="BP674" s="52"/>
      <c r="BR674" s="70"/>
      <c r="BS674" s="51"/>
      <c r="BV674" s="7"/>
      <c r="BW674" s="7"/>
      <c r="BX674" s="7"/>
      <c r="BY674" s="53"/>
      <c r="CA674" s="37"/>
      <c r="CB674" s="132"/>
      <c r="CC674" s="61"/>
      <c r="CD674" s="134"/>
      <c r="CE674" s="61"/>
      <c r="CG674" s="67"/>
      <c r="CI674" s="61"/>
      <c r="CK674" s="50"/>
      <c r="CL674" s="51"/>
      <c r="CM674" s="52"/>
      <c r="CO674" s="70"/>
      <c r="CP674" s="51"/>
      <c r="CS674" s="7"/>
      <c r="CT674" s="7"/>
      <c r="CU674" s="7"/>
      <c r="CV674" s="53"/>
      <c r="CX674" s="37"/>
      <c r="CY674" s="132"/>
      <c r="CZ674" s="61"/>
      <c r="DA674" s="134"/>
      <c r="DB674" s="61"/>
      <c r="DD674" s="67"/>
      <c r="DF674" s="61"/>
      <c r="DH674" s="50"/>
      <c r="DI674" s="51"/>
      <c r="DJ674" s="52"/>
      <c r="DL674" s="70"/>
      <c r="DM674" s="51"/>
      <c r="DP674" s="7"/>
      <c r="DQ674" s="7"/>
      <c r="DR674" s="7"/>
      <c r="DS674" s="53"/>
      <c r="DU674" s="37"/>
      <c r="DV674" s="132"/>
      <c r="DW674" s="61"/>
      <c r="DX674" s="134"/>
      <c r="DY674" s="61"/>
      <c r="EA674" s="67"/>
      <c r="EC674" s="61"/>
      <c r="EE674" s="50"/>
      <c r="EF674" s="51"/>
      <c r="EG674" s="52"/>
      <c r="EI674" s="70"/>
      <c r="EJ674" s="51"/>
      <c r="EM674" s="7"/>
      <c r="EN674" s="7"/>
      <c r="EO674" s="7"/>
      <c r="EP674" s="53"/>
      <c r="ER674" s="37"/>
      <c r="ES674" s="132"/>
      <c r="ET674" s="61"/>
      <c r="EU674" s="134"/>
      <c r="EV674" s="61"/>
      <c r="EX674" s="67"/>
      <c r="EZ674" s="61"/>
      <c r="FB674" s="50"/>
      <c r="FC674" s="51"/>
      <c r="FD674" s="52"/>
      <c r="FF674" s="70"/>
      <c r="FG674" s="51"/>
      <c r="FJ674" s="7"/>
      <c r="FK674" s="7"/>
      <c r="FL674" s="7"/>
      <c r="FM674" s="53"/>
      <c r="FO674" s="37"/>
      <c r="FP674" s="132"/>
      <c r="FQ674" s="134"/>
      <c r="FS674" s="67"/>
      <c r="FU674" s="61"/>
      <c r="FY674" s="7"/>
      <c r="FZ674" s="7"/>
      <c r="GA674" s="7"/>
      <c r="GB674" s="53"/>
      <c r="GD674" s="37"/>
      <c r="GF674" s="67"/>
      <c r="GH674" s="61"/>
      <c r="GJ674" s="50"/>
      <c r="GK674" s="51"/>
      <c r="GL674" s="52"/>
      <c r="GN674" s="70"/>
      <c r="GO674" s="51"/>
      <c r="GP674" s="125"/>
      <c r="GQ674" s="51"/>
      <c r="HE674" s="53"/>
    </row>
    <row r="675" spans="1:213" x14ac:dyDescent="0.25">
      <c r="A675" s="6">
        <v>90099211</v>
      </c>
      <c r="B675" s="6" t="s">
        <v>661</v>
      </c>
      <c r="C675" s="7"/>
      <c r="D675" s="7"/>
      <c r="E675" s="7"/>
      <c r="F675" s="53">
        <v>158147</v>
      </c>
      <c r="H675" s="37"/>
      <c r="I675" s="132"/>
      <c r="J675" s="61"/>
      <c r="K675" s="134"/>
      <c r="L675" s="134"/>
      <c r="M675" s="190"/>
      <c r="O675" s="67"/>
      <c r="Q675" s="61"/>
      <c r="S675" s="50"/>
      <c r="T675" s="51"/>
      <c r="U675" s="52">
        <v>0</v>
      </c>
      <c r="W675" s="50">
        <v>158147</v>
      </c>
      <c r="X675" s="52">
        <f t="shared" si="265"/>
        <v>13178.916666666666</v>
      </c>
      <c r="Y675" s="51"/>
      <c r="AB675" s="7"/>
      <c r="AC675" s="7"/>
      <c r="AD675" s="7"/>
      <c r="AE675" s="53"/>
      <c r="AG675" s="37"/>
      <c r="AH675" s="132"/>
      <c r="AI675" s="61"/>
      <c r="AJ675" s="134"/>
      <c r="AK675" s="61"/>
      <c r="AM675" s="67"/>
      <c r="AO675" s="61"/>
      <c r="AQ675" s="50"/>
      <c r="AR675" s="51"/>
      <c r="AS675" s="52"/>
      <c r="AU675" s="70"/>
      <c r="AV675" s="51"/>
      <c r="AY675" s="7"/>
      <c r="AZ675" s="7"/>
      <c r="BA675" s="7"/>
      <c r="BB675" s="53"/>
      <c r="BD675" s="37"/>
      <c r="BE675" s="132"/>
      <c r="BF675" s="61"/>
      <c r="BG675" s="134"/>
      <c r="BH675" s="61"/>
      <c r="BJ675" s="67"/>
      <c r="BL675" s="61"/>
      <c r="BN675" s="50"/>
      <c r="BO675" s="51"/>
      <c r="BP675" s="52"/>
      <c r="BR675" s="70"/>
      <c r="BS675" s="51"/>
      <c r="BV675" s="7"/>
      <c r="BW675" s="7"/>
      <c r="BX675" s="7"/>
      <c r="BY675" s="53"/>
      <c r="CA675" s="37"/>
      <c r="CB675" s="132"/>
      <c r="CC675" s="61"/>
      <c r="CD675" s="134"/>
      <c r="CE675" s="61"/>
      <c r="CG675" s="67"/>
      <c r="CI675" s="61"/>
      <c r="CK675" s="50"/>
      <c r="CL675" s="51"/>
      <c r="CM675" s="52"/>
      <c r="CO675" s="70"/>
      <c r="CP675" s="51"/>
      <c r="CS675" s="7"/>
      <c r="CT675" s="7"/>
      <c r="CU675" s="7"/>
      <c r="CV675" s="53"/>
      <c r="CX675" s="37"/>
      <c r="CY675" s="132"/>
      <c r="CZ675" s="61"/>
      <c r="DA675" s="134"/>
      <c r="DB675" s="61"/>
      <c r="DD675" s="67"/>
      <c r="DF675" s="61"/>
      <c r="DH675" s="50"/>
      <c r="DI675" s="51"/>
      <c r="DJ675" s="52"/>
      <c r="DL675" s="70"/>
      <c r="DM675" s="51"/>
      <c r="DP675" s="7"/>
      <c r="DQ675" s="7"/>
      <c r="DR675" s="7"/>
      <c r="DS675" s="53"/>
      <c r="DU675" s="37"/>
      <c r="DV675" s="132"/>
      <c r="DW675" s="61"/>
      <c r="DX675" s="134"/>
      <c r="DY675" s="61"/>
      <c r="EA675" s="67"/>
      <c r="EC675" s="61"/>
      <c r="EE675" s="50"/>
      <c r="EF675" s="51"/>
      <c r="EG675" s="52"/>
      <c r="EI675" s="70"/>
      <c r="EJ675" s="51"/>
      <c r="EM675" s="7"/>
      <c r="EN675" s="7"/>
      <c r="EO675" s="7"/>
      <c r="EP675" s="53"/>
      <c r="ER675" s="37"/>
      <c r="ES675" s="132"/>
      <c r="ET675" s="61"/>
      <c r="EU675" s="134"/>
      <c r="EV675" s="61"/>
      <c r="EX675" s="67"/>
      <c r="EZ675" s="61"/>
      <c r="FB675" s="50"/>
      <c r="FC675" s="51"/>
      <c r="FD675" s="52"/>
      <c r="FF675" s="70"/>
      <c r="FG675" s="51"/>
      <c r="FJ675" s="7"/>
      <c r="FK675" s="7"/>
      <c r="FL675" s="7"/>
      <c r="FM675" s="53"/>
      <c r="FO675" s="37"/>
      <c r="FP675" s="132"/>
      <c r="FQ675" s="134"/>
      <c r="FS675" s="67"/>
      <c r="FU675" s="61"/>
      <c r="FY675" s="7"/>
      <c r="FZ675" s="7"/>
      <c r="GA675" s="7"/>
      <c r="GB675" s="53"/>
      <c r="GD675" s="37"/>
      <c r="GF675" s="67"/>
      <c r="GH675" s="61"/>
      <c r="GJ675" s="50"/>
      <c r="GK675" s="51"/>
      <c r="GL675" s="52"/>
      <c r="GN675" s="70"/>
      <c r="GO675" s="51"/>
      <c r="GP675" s="125"/>
      <c r="GQ675" s="51"/>
      <c r="HE675" s="53"/>
    </row>
    <row r="676" spans="1:213" x14ac:dyDescent="0.25">
      <c r="A676" s="6">
        <v>90023071</v>
      </c>
      <c r="B676" s="6" t="s">
        <v>662</v>
      </c>
      <c r="C676" s="7"/>
      <c r="D676" s="7"/>
      <c r="E676" s="7"/>
      <c r="F676" s="53">
        <v>503681</v>
      </c>
      <c r="H676" s="37"/>
      <c r="I676" s="132"/>
      <c r="J676" s="61"/>
      <c r="K676" s="134"/>
      <c r="L676" s="134"/>
      <c r="M676" s="190"/>
      <c r="O676" s="67"/>
      <c r="Q676" s="61"/>
      <c r="S676" s="50"/>
      <c r="T676" s="51"/>
      <c r="U676" s="52">
        <v>0</v>
      </c>
      <c r="W676" s="50">
        <v>503681</v>
      </c>
      <c r="X676" s="52">
        <f t="shared" si="265"/>
        <v>41973.416666666664</v>
      </c>
      <c r="Y676" s="51"/>
      <c r="AB676" s="7"/>
      <c r="AC676" s="7"/>
      <c r="AD676" s="7"/>
      <c r="AE676" s="53"/>
      <c r="AG676" s="37"/>
      <c r="AH676" s="132"/>
      <c r="AI676" s="61"/>
      <c r="AJ676" s="134"/>
      <c r="AK676" s="61"/>
      <c r="AM676" s="67"/>
      <c r="AO676" s="61"/>
      <c r="AQ676" s="50"/>
      <c r="AR676" s="51"/>
      <c r="AS676" s="52"/>
      <c r="AU676" s="70"/>
      <c r="AV676" s="51"/>
      <c r="AY676" s="7"/>
      <c r="AZ676" s="7"/>
      <c r="BA676" s="7"/>
      <c r="BB676" s="53"/>
      <c r="BD676" s="37"/>
      <c r="BE676" s="132"/>
      <c r="BF676" s="61"/>
      <c r="BG676" s="134"/>
      <c r="BH676" s="61"/>
      <c r="BJ676" s="67"/>
      <c r="BL676" s="61"/>
      <c r="BN676" s="50"/>
      <c r="BO676" s="51"/>
      <c r="BP676" s="52"/>
      <c r="BR676" s="70"/>
      <c r="BS676" s="51"/>
      <c r="BV676" s="7"/>
      <c r="BW676" s="7"/>
      <c r="BX676" s="7"/>
      <c r="BY676" s="53"/>
      <c r="CA676" s="37"/>
      <c r="CB676" s="132"/>
      <c r="CC676" s="61"/>
      <c r="CD676" s="134"/>
      <c r="CE676" s="61"/>
      <c r="CG676" s="67"/>
      <c r="CI676" s="61"/>
      <c r="CK676" s="50"/>
      <c r="CL676" s="51"/>
      <c r="CM676" s="52"/>
      <c r="CO676" s="70"/>
      <c r="CP676" s="51"/>
      <c r="CS676" s="7"/>
      <c r="CT676" s="7"/>
      <c r="CU676" s="7"/>
      <c r="CV676" s="53"/>
      <c r="CX676" s="37"/>
      <c r="CY676" s="132"/>
      <c r="CZ676" s="61"/>
      <c r="DA676" s="134"/>
      <c r="DB676" s="61"/>
      <c r="DD676" s="67"/>
      <c r="DF676" s="61"/>
      <c r="DH676" s="50"/>
      <c r="DI676" s="51"/>
      <c r="DJ676" s="52"/>
      <c r="DL676" s="70"/>
      <c r="DM676" s="51"/>
      <c r="DP676" s="7"/>
      <c r="DQ676" s="7"/>
      <c r="DR676" s="7"/>
      <c r="DS676" s="53"/>
      <c r="DU676" s="37"/>
      <c r="DV676" s="132"/>
      <c r="DW676" s="61"/>
      <c r="DX676" s="134"/>
      <c r="DY676" s="61"/>
      <c r="EA676" s="67"/>
      <c r="EC676" s="61"/>
      <c r="EE676" s="50"/>
      <c r="EF676" s="51"/>
      <c r="EG676" s="52"/>
      <c r="EI676" s="70"/>
      <c r="EJ676" s="51"/>
      <c r="EM676" s="7"/>
      <c r="EN676" s="7"/>
      <c r="EO676" s="7"/>
      <c r="EP676" s="53"/>
      <c r="ER676" s="37"/>
      <c r="ES676" s="132"/>
      <c r="ET676" s="61"/>
      <c r="EU676" s="134"/>
      <c r="EV676" s="61"/>
      <c r="EX676" s="67"/>
      <c r="EZ676" s="61"/>
      <c r="FB676" s="50"/>
      <c r="FC676" s="51"/>
      <c r="FD676" s="52"/>
      <c r="FF676" s="70"/>
      <c r="FG676" s="51"/>
      <c r="FJ676" s="7"/>
      <c r="FK676" s="7"/>
      <c r="FL676" s="7"/>
      <c r="FM676" s="53"/>
      <c r="FO676" s="37"/>
      <c r="FP676" s="132"/>
      <c r="FQ676" s="134"/>
      <c r="FS676" s="67"/>
      <c r="FU676" s="61"/>
      <c r="FY676" s="7"/>
      <c r="FZ676" s="7"/>
      <c r="GA676" s="7"/>
      <c r="GB676" s="53"/>
      <c r="GD676" s="37"/>
      <c r="GF676" s="67"/>
      <c r="GH676" s="61"/>
      <c r="GJ676" s="50"/>
      <c r="GK676" s="51"/>
      <c r="GL676" s="52"/>
      <c r="GN676" s="70"/>
      <c r="GO676" s="51"/>
      <c r="GP676" s="125"/>
      <c r="GQ676" s="51"/>
      <c r="HE676" s="53"/>
    </row>
    <row r="677" spans="1:213" x14ac:dyDescent="0.25">
      <c r="A677" s="6">
        <v>90081321</v>
      </c>
      <c r="B677" s="6" t="s">
        <v>663</v>
      </c>
      <c r="C677" s="7"/>
      <c r="D677" s="7"/>
      <c r="E677" s="7"/>
      <c r="F677" s="53">
        <v>106206</v>
      </c>
      <c r="H677" s="37"/>
      <c r="I677" s="132"/>
      <c r="J677" s="61"/>
      <c r="K677" s="134"/>
      <c r="L677" s="134"/>
      <c r="M677" s="190"/>
      <c r="O677" s="67"/>
      <c r="Q677" s="61"/>
      <c r="S677" s="50"/>
      <c r="T677" s="51"/>
      <c r="U677" s="52">
        <v>0</v>
      </c>
      <c r="W677" s="50">
        <v>106206</v>
      </c>
      <c r="X677" s="52">
        <f t="shared" si="265"/>
        <v>8850.5</v>
      </c>
      <c r="Y677" s="51"/>
      <c r="AB677" s="7"/>
      <c r="AC677" s="7"/>
      <c r="AD677" s="7"/>
      <c r="AE677" s="53"/>
      <c r="AG677" s="37"/>
      <c r="AH677" s="132"/>
      <c r="AI677" s="61"/>
      <c r="AJ677" s="134"/>
      <c r="AK677" s="61"/>
      <c r="AM677" s="67"/>
      <c r="AO677" s="61"/>
      <c r="AQ677" s="50"/>
      <c r="AR677" s="51"/>
      <c r="AS677" s="52"/>
      <c r="AU677" s="70"/>
      <c r="AV677" s="51"/>
      <c r="AY677" s="7"/>
      <c r="AZ677" s="7"/>
      <c r="BA677" s="7"/>
      <c r="BB677" s="53"/>
      <c r="BD677" s="37"/>
      <c r="BE677" s="132"/>
      <c r="BF677" s="61"/>
      <c r="BG677" s="134"/>
      <c r="BH677" s="61"/>
      <c r="BJ677" s="67"/>
      <c r="BL677" s="61"/>
      <c r="BN677" s="50"/>
      <c r="BO677" s="51"/>
      <c r="BP677" s="52"/>
      <c r="BR677" s="70"/>
      <c r="BS677" s="51"/>
      <c r="BV677" s="7"/>
      <c r="BW677" s="7"/>
      <c r="BX677" s="7"/>
      <c r="BY677" s="53"/>
      <c r="CA677" s="37"/>
      <c r="CB677" s="132"/>
      <c r="CC677" s="61"/>
      <c r="CD677" s="134"/>
      <c r="CE677" s="61"/>
      <c r="CG677" s="67"/>
      <c r="CI677" s="61"/>
      <c r="CK677" s="50"/>
      <c r="CL677" s="51"/>
      <c r="CM677" s="52"/>
      <c r="CO677" s="70"/>
      <c r="CP677" s="51"/>
      <c r="CS677" s="7"/>
      <c r="CT677" s="7"/>
      <c r="CU677" s="7"/>
      <c r="CV677" s="53"/>
      <c r="CX677" s="37"/>
      <c r="CY677" s="132"/>
      <c r="CZ677" s="61"/>
      <c r="DA677" s="134"/>
      <c r="DB677" s="61"/>
      <c r="DD677" s="67"/>
      <c r="DF677" s="61"/>
      <c r="DH677" s="50"/>
      <c r="DI677" s="51"/>
      <c r="DJ677" s="52"/>
      <c r="DL677" s="70"/>
      <c r="DM677" s="51"/>
      <c r="DP677" s="7"/>
      <c r="DQ677" s="7"/>
      <c r="DR677" s="7"/>
      <c r="DS677" s="53"/>
      <c r="DU677" s="37"/>
      <c r="DV677" s="132"/>
      <c r="DW677" s="61"/>
      <c r="DX677" s="134"/>
      <c r="DY677" s="61"/>
      <c r="EA677" s="67"/>
      <c r="EC677" s="61"/>
      <c r="EE677" s="50"/>
      <c r="EF677" s="51"/>
      <c r="EG677" s="52"/>
      <c r="EI677" s="70"/>
      <c r="EJ677" s="51"/>
      <c r="EM677" s="7"/>
      <c r="EN677" s="7"/>
      <c r="EO677" s="7"/>
      <c r="EP677" s="53"/>
      <c r="ER677" s="37"/>
      <c r="ES677" s="132"/>
      <c r="ET677" s="61"/>
      <c r="EU677" s="134"/>
      <c r="EV677" s="61"/>
      <c r="EX677" s="67"/>
      <c r="EZ677" s="61"/>
      <c r="FB677" s="50"/>
      <c r="FC677" s="51"/>
      <c r="FD677" s="52"/>
      <c r="FF677" s="70"/>
      <c r="FG677" s="51"/>
      <c r="FJ677" s="7"/>
      <c r="FK677" s="7"/>
      <c r="FL677" s="7"/>
      <c r="FM677" s="53"/>
      <c r="FO677" s="37"/>
      <c r="FP677" s="132"/>
      <c r="FQ677" s="134"/>
      <c r="FS677" s="67"/>
      <c r="FU677" s="61"/>
      <c r="FY677" s="7"/>
      <c r="FZ677" s="7"/>
      <c r="GA677" s="7"/>
      <c r="GB677" s="53"/>
      <c r="GD677" s="37"/>
      <c r="GF677" s="67"/>
      <c r="GH677" s="61"/>
      <c r="GJ677" s="50"/>
      <c r="GK677" s="51"/>
      <c r="GL677" s="52"/>
      <c r="GN677" s="70"/>
      <c r="GO677" s="51"/>
      <c r="GP677" s="125"/>
      <c r="GQ677" s="51"/>
      <c r="HE677" s="53"/>
    </row>
    <row r="678" spans="1:213" x14ac:dyDescent="0.25">
      <c r="A678" s="6">
        <v>90080801</v>
      </c>
      <c r="B678" s="6" t="s">
        <v>668</v>
      </c>
      <c r="C678" s="7"/>
      <c r="D678" s="7"/>
      <c r="E678" s="7"/>
      <c r="F678" s="53">
        <v>1204031</v>
      </c>
      <c r="H678" s="37"/>
      <c r="I678" s="132"/>
      <c r="J678" s="61"/>
      <c r="K678" s="134"/>
      <c r="L678" s="134"/>
      <c r="M678" s="190"/>
      <c r="O678" s="67"/>
      <c r="Q678" s="61"/>
      <c r="S678" s="50"/>
      <c r="T678" s="51"/>
      <c r="U678" s="52">
        <v>0</v>
      </c>
      <c r="W678" s="50">
        <v>1204031</v>
      </c>
      <c r="X678" s="52">
        <f t="shared" si="265"/>
        <v>100335.91666666667</v>
      </c>
      <c r="Y678" s="51"/>
      <c r="AB678" s="7"/>
      <c r="AC678" s="7"/>
      <c r="AD678" s="7"/>
      <c r="AE678" s="53"/>
      <c r="AG678" s="37"/>
      <c r="AH678" s="132"/>
      <c r="AI678" s="61"/>
      <c r="AJ678" s="134"/>
      <c r="AK678" s="61"/>
      <c r="AM678" s="67"/>
      <c r="AO678" s="61"/>
      <c r="AQ678" s="50"/>
      <c r="AR678" s="51"/>
      <c r="AS678" s="52"/>
      <c r="AU678" s="70"/>
      <c r="AV678" s="51"/>
      <c r="AY678" s="7"/>
      <c r="AZ678" s="7"/>
      <c r="BA678" s="7"/>
      <c r="BB678" s="53"/>
      <c r="BD678" s="37"/>
      <c r="BE678" s="132"/>
      <c r="BF678" s="61"/>
      <c r="BG678" s="134"/>
      <c r="BH678" s="61"/>
      <c r="BJ678" s="67"/>
      <c r="BL678" s="61"/>
      <c r="BN678" s="50"/>
      <c r="BO678" s="51"/>
      <c r="BP678" s="52"/>
      <c r="BR678" s="70"/>
      <c r="BS678" s="51"/>
      <c r="BV678" s="7"/>
      <c r="BW678" s="7"/>
      <c r="BX678" s="7"/>
      <c r="BY678" s="53"/>
      <c r="CA678" s="37"/>
      <c r="CB678" s="132"/>
      <c r="CC678" s="61"/>
      <c r="CD678" s="134"/>
      <c r="CE678" s="61"/>
      <c r="CG678" s="67"/>
      <c r="CI678" s="61"/>
      <c r="CK678" s="50"/>
      <c r="CL678" s="51"/>
      <c r="CM678" s="52"/>
      <c r="CO678" s="70"/>
      <c r="CP678" s="51"/>
      <c r="CS678" s="7"/>
      <c r="CT678" s="7"/>
      <c r="CU678" s="7"/>
      <c r="CV678" s="53"/>
      <c r="CX678" s="37"/>
      <c r="CY678" s="132"/>
      <c r="CZ678" s="61"/>
      <c r="DA678" s="134"/>
      <c r="DB678" s="61"/>
      <c r="DD678" s="67"/>
      <c r="DF678" s="61"/>
      <c r="DH678" s="50"/>
      <c r="DI678" s="51"/>
      <c r="DJ678" s="52"/>
      <c r="DL678" s="70"/>
      <c r="DM678" s="51"/>
      <c r="DP678" s="7"/>
      <c r="DQ678" s="7"/>
      <c r="DR678" s="7"/>
      <c r="DS678" s="53"/>
      <c r="DU678" s="37"/>
      <c r="DV678" s="132"/>
      <c r="DW678" s="61"/>
      <c r="DX678" s="134"/>
      <c r="DY678" s="61"/>
      <c r="EA678" s="67"/>
      <c r="EC678" s="61"/>
      <c r="EE678" s="50"/>
      <c r="EF678" s="51"/>
      <c r="EG678" s="52"/>
      <c r="EI678" s="70"/>
      <c r="EJ678" s="51"/>
      <c r="EM678" s="7"/>
      <c r="EN678" s="7"/>
      <c r="EO678" s="7"/>
      <c r="EP678" s="53"/>
      <c r="ER678" s="37"/>
      <c r="ES678" s="132"/>
      <c r="ET678" s="61"/>
      <c r="EU678" s="134"/>
      <c r="EV678" s="61"/>
      <c r="EX678" s="67"/>
      <c r="EZ678" s="61"/>
      <c r="FB678" s="50"/>
      <c r="FC678" s="51"/>
      <c r="FD678" s="52"/>
      <c r="FF678" s="70"/>
      <c r="FG678" s="51"/>
      <c r="FJ678" s="7"/>
      <c r="FK678" s="7"/>
      <c r="FL678" s="7"/>
      <c r="FM678" s="53"/>
      <c r="FO678" s="37"/>
      <c r="FP678" s="132"/>
      <c r="FQ678" s="134"/>
      <c r="FS678" s="67"/>
      <c r="FU678" s="61"/>
      <c r="FY678" s="7"/>
      <c r="FZ678" s="7"/>
      <c r="GA678" s="7"/>
      <c r="GB678" s="53"/>
      <c r="GD678" s="37"/>
      <c r="GF678" s="67"/>
      <c r="GH678" s="61"/>
      <c r="GJ678" s="50"/>
      <c r="GK678" s="51"/>
      <c r="GL678" s="52"/>
      <c r="GN678" s="70"/>
      <c r="GO678" s="51"/>
      <c r="GP678" s="125"/>
      <c r="GQ678" s="51"/>
      <c r="HE678" s="53"/>
    </row>
    <row r="679" spans="1:213" x14ac:dyDescent="0.25">
      <c r="A679" s="6">
        <v>90089931</v>
      </c>
      <c r="B679" s="6" t="s">
        <v>664</v>
      </c>
      <c r="C679" s="7"/>
      <c r="D679" s="7"/>
      <c r="E679" s="7"/>
      <c r="F679" s="53">
        <v>130587</v>
      </c>
      <c r="H679" s="37"/>
      <c r="I679" s="132"/>
      <c r="J679" s="61"/>
      <c r="K679" s="134"/>
      <c r="L679" s="134"/>
      <c r="M679" s="190"/>
      <c r="O679" s="67"/>
      <c r="Q679" s="61"/>
      <c r="S679" s="50"/>
      <c r="T679" s="51"/>
      <c r="U679" s="52">
        <v>0</v>
      </c>
      <c r="W679" s="50">
        <v>130587</v>
      </c>
      <c r="X679" s="52">
        <f t="shared" si="265"/>
        <v>10882.25</v>
      </c>
      <c r="Y679" s="51"/>
      <c r="AB679" s="7"/>
      <c r="AC679" s="7"/>
      <c r="AD679" s="7"/>
      <c r="AE679" s="53"/>
      <c r="AG679" s="37"/>
      <c r="AH679" s="132"/>
      <c r="AI679" s="61"/>
      <c r="AJ679" s="134"/>
      <c r="AK679" s="61"/>
      <c r="AM679" s="67"/>
      <c r="AO679" s="61"/>
      <c r="AQ679" s="50"/>
      <c r="AR679" s="51"/>
      <c r="AS679" s="52"/>
      <c r="AU679" s="70"/>
      <c r="AV679" s="51"/>
      <c r="AY679" s="7"/>
      <c r="AZ679" s="7"/>
      <c r="BA679" s="7"/>
      <c r="BB679" s="53"/>
      <c r="BD679" s="37"/>
      <c r="BE679" s="132"/>
      <c r="BF679" s="61"/>
      <c r="BG679" s="134"/>
      <c r="BH679" s="61"/>
      <c r="BJ679" s="67"/>
      <c r="BL679" s="61"/>
      <c r="BN679" s="50"/>
      <c r="BO679" s="51"/>
      <c r="BP679" s="52"/>
      <c r="BR679" s="70"/>
      <c r="BS679" s="51"/>
      <c r="BV679" s="7"/>
      <c r="BW679" s="7"/>
      <c r="BX679" s="7"/>
      <c r="BY679" s="53"/>
      <c r="CA679" s="37"/>
      <c r="CB679" s="132"/>
      <c r="CC679" s="61"/>
      <c r="CD679" s="134"/>
      <c r="CE679" s="61"/>
      <c r="CG679" s="67"/>
      <c r="CI679" s="61"/>
      <c r="CK679" s="50"/>
      <c r="CL679" s="51"/>
      <c r="CM679" s="52"/>
      <c r="CO679" s="70"/>
      <c r="CP679" s="51"/>
      <c r="CS679" s="7"/>
      <c r="CT679" s="7"/>
      <c r="CU679" s="7"/>
      <c r="CV679" s="53"/>
      <c r="CX679" s="37"/>
      <c r="CY679" s="132"/>
      <c r="CZ679" s="61"/>
      <c r="DA679" s="134"/>
      <c r="DB679" s="61"/>
      <c r="DD679" s="67"/>
      <c r="DF679" s="61"/>
      <c r="DH679" s="50"/>
      <c r="DI679" s="51"/>
      <c r="DJ679" s="52"/>
      <c r="DL679" s="70"/>
      <c r="DM679" s="51"/>
      <c r="DP679" s="7"/>
      <c r="DQ679" s="7"/>
      <c r="DR679" s="7"/>
      <c r="DS679" s="53"/>
      <c r="DU679" s="37"/>
      <c r="DV679" s="132"/>
      <c r="DW679" s="61"/>
      <c r="DX679" s="134"/>
      <c r="DY679" s="61"/>
      <c r="EA679" s="67"/>
      <c r="EC679" s="61"/>
      <c r="EE679" s="50"/>
      <c r="EF679" s="51"/>
      <c r="EG679" s="52"/>
      <c r="EI679" s="70"/>
      <c r="EJ679" s="51"/>
      <c r="EM679" s="7"/>
      <c r="EN679" s="7"/>
      <c r="EO679" s="7"/>
      <c r="EP679" s="53"/>
      <c r="ER679" s="37"/>
      <c r="ES679" s="132"/>
      <c r="ET679" s="61"/>
      <c r="EU679" s="134"/>
      <c r="EV679" s="61"/>
      <c r="EX679" s="67"/>
      <c r="EZ679" s="61"/>
      <c r="FB679" s="50"/>
      <c r="FC679" s="51"/>
      <c r="FD679" s="52"/>
      <c r="FF679" s="70"/>
      <c r="FG679" s="51"/>
      <c r="FJ679" s="7"/>
      <c r="FK679" s="7"/>
      <c r="FL679" s="7"/>
      <c r="FM679" s="53"/>
      <c r="FO679" s="37"/>
      <c r="FP679" s="132"/>
      <c r="FQ679" s="134"/>
      <c r="FS679" s="67"/>
      <c r="FU679" s="61"/>
      <c r="FY679" s="7"/>
      <c r="FZ679" s="7"/>
      <c r="GA679" s="7"/>
      <c r="GB679" s="53"/>
      <c r="GD679" s="37"/>
      <c r="GF679" s="67"/>
      <c r="GH679" s="61"/>
      <c r="GJ679" s="50"/>
      <c r="GK679" s="51"/>
      <c r="GL679" s="52"/>
      <c r="GN679" s="70"/>
      <c r="GO679" s="51"/>
      <c r="GP679" s="125"/>
      <c r="GQ679" s="51"/>
      <c r="HE679" s="53"/>
    </row>
    <row r="680" spans="1:213" x14ac:dyDescent="0.25">
      <c r="A680" s="6">
        <v>90083281</v>
      </c>
      <c r="B680" s="6" t="s">
        <v>665</v>
      </c>
      <c r="C680" s="7"/>
      <c r="D680" s="7"/>
      <c r="E680" s="7"/>
      <c r="F680" s="53">
        <v>211034</v>
      </c>
      <c r="H680" s="37"/>
      <c r="I680" s="132"/>
      <c r="J680" s="61"/>
      <c r="K680" s="134"/>
      <c r="L680" s="134"/>
      <c r="M680" s="190"/>
      <c r="O680" s="67"/>
      <c r="Q680" s="61"/>
      <c r="S680" s="50"/>
      <c r="T680" s="51"/>
      <c r="U680" s="52">
        <v>0</v>
      </c>
      <c r="W680" s="50">
        <v>211034</v>
      </c>
      <c r="X680" s="52">
        <f t="shared" si="265"/>
        <v>17586.166666666668</v>
      </c>
      <c r="Y680" s="51"/>
      <c r="AB680" s="7"/>
      <c r="AC680" s="7"/>
      <c r="AD680" s="7"/>
      <c r="AE680" s="53"/>
      <c r="AG680" s="37"/>
      <c r="AH680" s="132"/>
      <c r="AI680" s="61"/>
      <c r="AJ680" s="134"/>
      <c r="AK680" s="61"/>
      <c r="AM680" s="67"/>
      <c r="AO680" s="61"/>
      <c r="AQ680" s="50"/>
      <c r="AR680" s="51"/>
      <c r="AS680" s="52"/>
      <c r="AU680" s="70"/>
      <c r="AV680" s="51"/>
      <c r="AY680" s="7"/>
      <c r="AZ680" s="7"/>
      <c r="BA680" s="7"/>
      <c r="BB680" s="53"/>
      <c r="BD680" s="37"/>
      <c r="BE680" s="132"/>
      <c r="BF680" s="61"/>
      <c r="BG680" s="134"/>
      <c r="BH680" s="61"/>
      <c r="BJ680" s="67"/>
      <c r="BL680" s="61"/>
      <c r="BN680" s="50"/>
      <c r="BO680" s="51"/>
      <c r="BP680" s="52"/>
      <c r="BR680" s="70"/>
      <c r="BS680" s="51"/>
      <c r="BV680" s="7"/>
      <c r="BW680" s="7"/>
      <c r="BX680" s="7"/>
      <c r="BY680" s="53"/>
      <c r="CA680" s="37"/>
      <c r="CB680" s="132"/>
      <c r="CC680" s="61"/>
      <c r="CD680" s="134"/>
      <c r="CE680" s="61"/>
      <c r="CG680" s="67"/>
      <c r="CI680" s="61"/>
      <c r="CK680" s="50"/>
      <c r="CL680" s="51"/>
      <c r="CM680" s="52"/>
      <c r="CO680" s="70"/>
      <c r="CP680" s="51"/>
      <c r="CS680" s="7"/>
      <c r="CT680" s="7"/>
      <c r="CU680" s="7"/>
      <c r="CV680" s="53"/>
      <c r="CX680" s="37"/>
      <c r="CY680" s="132"/>
      <c r="CZ680" s="61"/>
      <c r="DA680" s="134"/>
      <c r="DB680" s="61"/>
      <c r="DD680" s="67"/>
      <c r="DF680" s="61"/>
      <c r="DH680" s="50"/>
      <c r="DI680" s="51"/>
      <c r="DJ680" s="52"/>
      <c r="DL680" s="70"/>
      <c r="DM680" s="51"/>
      <c r="DP680" s="7"/>
      <c r="DQ680" s="7"/>
      <c r="DR680" s="7"/>
      <c r="DS680" s="53"/>
      <c r="DU680" s="37"/>
      <c r="DV680" s="132"/>
      <c r="DW680" s="61"/>
      <c r="DX680" s="134"/>
      <c r="DY680" s="61"/>
      <c r="EA680" s="67"/>
      <c r="EC680" s="61"/>
      <c r="EE680" s="50"/>
      <c r="EF680" s="51"/>
      <c r="EG680" s="52"/>
      <c r="EI680" s="70"/>
      <c r="EJ680" s="51"/>
      <c r="EM680" s="7"/>
      <c r="EN680" s="7"/>
      <c r="EO680" s="7"/>
      <c r="EP680" s="53"/>
      <c r="ER680" s="37"/>
      <c r="ES680" s="132"/>
      <c r="ET680" s="61"/>
      <c r="EU680" s="134"/>
      <c r="EV680" s="61"/>
      <c r="EX680" s="67"/>
      <c r="EZ680" s="61"/>
      <c r="FB680" s="50"/>
      <c r="FC680" s="51"/>
      <c r="FD680" s="52"/>
      <c r="FF680" s="70"/>
      <c r="FG680" s="51"/>
      <c r="FJ680" s="7"/>
      <c r="FK680" s="7"/>
      <c r="FL680" s="7"/>
      <c r="FM680" s="53"/>
      <c r="FO680" s="37"/>
      <c r="FP680" s="132"/>
      <c r="FQ680" s="134"/>
      <c r="FS680" s="67"/>
      <c r="FU680" s="61"/>
      <c r="FY680" s="7"/>
      <c r="FZ680" s="7"/>
      <c r="GA680" s="7"/>
      <c r="GB680" s="53"/>
      <c r="GD680" s="37"/>
      <c r="GF680" s="67"/>
      <c r="GH680" s="61"/>
      <c r="GJ680" s="50"/>
      <c r="GK680" s="51"/>
      <c r="GL680" s="52"/>
      <c r="GN680" s="70"/>
      <c r="GO680" s="51"/>
      <c r="GP680" s="125"/>
      <c r="GQ680" s="51"/>
      <c r="HE680" s="53"/>
    </row>
    <row r="681" spans="1:213" x14ac:dyDescent="0.25">
      <c r="A681" s="6">
        <v>90001481</v>
      </c>
      <c r="B681" s="6" t="s">
        <v>666</v>
      </c>
      <c r="C681" s="7"/>
      <c r="D681" s="7"/>
      <c r="E681" s="7"/>
      <c r="F681" s="53">
        <v>3730613</v>
      </c>
      <c r="H681" s="37"/>
      <c r="I681" s="132"/>
      <c r="J681" s="61"/>
      <c r="K681" s="134"/>
      <c r="L681" s="134"/>
      <c r="M681" s="190"/>
      <c r="O681" s="67"/>
      <c r="Q681" s="61"/>
      <c r="S681" s="50"/>
      <c r="T681" s="51"/>
      <c r="U681" s="52">
        <v>6141047.5779467272</v>
      </c>
      <c r="W681" s="50">
        <v>9871660.5779467262</v>
      </c>
      <c r="X681" s="52">
        <f t="shared" si="265"/>
        <v>822638.38149556052</v>
      </c>
      <c r="Y681" s="51"/>
      <c r="AB681" s="7"/>
      <c r="AC681" s="7"/>
      <c r="AD681" s="7"/>
      <c r="AE681" s="53"/>
      <c r="AG681" s="37"/>
      <c r="AH681" s="132"/>
      <c r="AI681" s="61"/>
      <c r="AJ681" s="134"/>
      <c r="AK681" s="61"/>
      <c r="AM681" s="67"/>
      <c r="AO681" s="61"/>
      <c r="AQ681" s="50"/>
      <c r="AR681" s="51"/>
      <c r="AS681" s="52"/>
      <c r="AU681" s="70"/>
      <c r="AV681" s="51"/>
      <c r="AY681" s="7"/>
      <c r="AZ681" s="7"/>
      <c r="BA681" s="7"/>
      <c r="BB681" s="53"/>
      <c r="BD681" s="37"/>
      <c r="BE681" s="132"/>
      <c r="BF681" s="61"/>
      <c r="BG681" s="134"/>
      <c r="BH681" s="61"/>
      <c r="BJ681" s="67"/>
      <c r="BL681" s="61"/>
      <c r="BN681" s="50"/>
      <c r="BO681" s="51"/>
      <c r="BP681" s="52"/>
      <c r="BR681" s="70"/>
      <c r="BS681" s="51"/>
      <c r="BV681" s="7"/>
      <c r="BW681" s="7"/>
      <c r="BX681" s="7"/>
      <c r="BY681" s="53"/>
      <c r="CA681" s="37"/>
      <c r="CB681" s="132"/>
      <c r="CC681" s="61"/>
      <c r="CD681" s="134"/>
      <c r="CE681" s="61"/>
      <c r="CG681" s="67"/>
      <c r="CI681" s="61"/>
      <c r="CK681" s="50"/>
      <c r="CL681" s="51"/>
      <c r="CM681" s="52"/>
      <c r="CO681" s="70"/>
      <c r="CP681" s="51"/>
      <c r="CS681" s="7"/>
      <c r="CT681" s="7"/>
      <c r="CU681" s="7"/>
      <c r="CV681" s="53"/>
      <c r="CX681" s="37"/>
      <c r="CY681" s="132"/>
      <c r="CZ681" s="61"/>
      <c r="DA681" s="134"/>
      <c r="DB681" s="61"/>
      <c r="DD681" s="67"/>
      <c r="DF681" s="61"/>
      <c r="DH681" s="50"/>
      <c r="DI681" s="51"/>
      <c r="DJ681" s="52"/>
      <c r="DL681" s="70"/>
      <c r="DM681" s="51"/>
      <c r="DP681" s="7"/>
      <c r="DQ681" s="7"/>
      <c r="DR681" s="7"/>
      <c r="DS681" s="53"/>
      <c r="DU681" s="37"/>
      <c r="DV681" s="132"/>
      <c r="DW681" s="61"/>
      <c r="DX681" s="134"/>
      <c r="DY681" s="61"/>
      <c r="EA681" s="67"/>
      <c r="EC681" s="61"/>
      <c r="EE681" s="50"/>
      <c r="EF681" s="51"/>
      <c r="EG681" s="52"/>
      <c r="EI681" s="70"/>
      <c r="EJ681" s="51"/>
      <c r="EM681" s="7"/>
      <c r="EN681" s="7"/>
      <c r="EO681" s="7"/>
      <c r="EP681" s="53"/>
      <c r="ER681" s="37"/>
      <c r="ES681" s="132"/>
      <c r="ET681" s="61"/>
      <c r="EU681" s="134"/>
      <c r="EV681" s="61"/>
      <c r="EX681" s="67"/>
      <c r="EZ681" s="61"/>
      <c r="FB681" s="50"/>
      <c r="FC681" s="51"/>
      <c r="FD681" s="52"/>
      <c r="FF681" s="70"/>
      <c r="FG681" s="51"/>
      <c r="FJ681" s="7"/>
      <c r="FK681" s="7"/>
      <c r="FL681" s="7"/>
      <c r="FM681" s="53"/>
      <c r="FO681" s="37"/>
      <c r="FP681" s="132"/>
      <c r="FQ681" s="134"/>
      <c r="FS681" s="67"/>
      <c r="FU681" s="61"/>
      <c r="FY681" s="7"/>
      <c r="FZ681" s="7"/>
      <c r="GA681" s="7"/>
      <c r="GB681" s="53"/>
      <c r="GD681" s="37"/>
      <c r="GF681" s="67"/>
      <c r="GH681" s="61"/>
      <c r="GJ681" s="50"/>
      <c r="GK681" s="51"/>
      <c r="GL681" s="52"/>
      <c r="GN681" s="70"/>
      <c r="GO681" s="51"/>
      <c r="GP681" s="125"/>
      <c r="GQ681" s="51"/>
      <c r="HE681" s="53"/>
    </row>
    <row r="682" spans="1:213" x14ac:dyDescent="0.25">
      <c r="A682" s="6">
        <v>90000872</v>
      </c>
      <c r="B682" s="6" t="s">
        <v>847</v>
      </c>
      <c r="C682" s="7"/>
      <c r="D682" s="7"/>
      <c r="E682" s="7"/>
      <c r="F682" s="53">
        <v>0</v>
      </c>
      <c r="H682" s="37"/>
      <c r="I682" s="132"/>
      <c r="J682" s="61"/>
      <c r="K682" s="134"/>
      <c r="L682" s="134"/>
      <c r="M682" s="190"/>
      <c r="O682" s="67"/>
      <c r="Q682" s="61"/>
      <c r="S682" s="50"/>
      <c r="T682" s="51"/>
      <c r="U682" s="52">
        <v>3889815.7223620005</v>
      </c>
      <c r="W682" s="50">
        <v>3889815.7223620005</v>
      </c>
      <c r="X682" s="52">
        <f t="shared" si="265"/>
        <v>324151.31019683339</v>
      </c>
      <c r="Y682" s="51"/>
      <c r="AB682" s="7"/>
      <c r="AC682" s="7"/>
      <c r="AD682" s="7"/>
      <c r="AE682" s="53"/>
      <c r="AG682" s="37"/>
      <c r="AH682" s="132"/>
      <c r="AI682" s="61"/>
      <c r="AJ682" s="134"/>
      <c r="AK682" s="61"/>
      <c r="AM682" s="67"/>
      <c r="AO682" s="61"/>
      <c r="AQ682" s="50"/>
      <c r="AR682" s="51"/>
      <c r="AS682" s="52"/>
      <c r="AU682" s="70"/>
      <c r="AV682" s="51"/>
      <c r="AY682" s="7"/>
      <c r="AZ682" s="7"/>
      <c r="BA682" s="7"/>
      <c r="BB682" s="53"/>
      <c r="BD682" s="37"/>
      <c r="BE682" s="132"/>
      <c r="BF682" s="61"/>
      <c r="BG682" s="134"/>
      <c r="BH682" s="61"/>
      <c r="BJ682" s="67"/>
      <c r="BL682" s="61"/>
      <c r="BN682" s="50"/>
      <c r="BO682" s="51"/>
      <c r="BP682" s="52"/>
      <c r="BR682" s="70"/>
      <c r="BS682" s="51"/>
      <c r="BV682" s="7"/>
      <c r="BW682" s="7"/>
      <c r="BX682" s="7"/>
      <c r="BY682" s="53"/>
      <c r="CA682" s="37"/>
      <c r="CB682" s="132"/>
      <c r="CC682" s="61"/>
      <c r="CD682" s="134"/>
      <c r="CE682" s="61"/>
      <c r="CG682" s="67"/>
      <c r="CI682" s="61"/>
      <c r="CK682" s="50"/>
      <c r="CL682" s="51"/>
      <c r="CM682" s="52"/>
      <c r="CO682" s="70"/>
      <c r="CP682" s="51"/>
      <c r="CS682" s="7"/>
      <c r="CT682" s="7"/>
      <c r="CU682" s="7"/>
      <c r="CV682" s="53"/>
      <c r="CX682" s="37"/>
      <c r="CY682" s="132"/>
      <c r="CZ682" s="61"/>
      <c r="DA682" s="134"/>
      <c r="DB682" s="61"/>
      <c r="DD682" s="67"/>
      <c r="DF682" s="61"/>
      <c r="DH682" s="50"/>
      <c r="DI682" s="51"/>
      <c r="DJ682" s="52"/>
      <c r="DL682" s="70"/>
      <c r="DM682" s="51"/>
      <c r="DP682" s="7"/>
      <c r="DQ682" s="7"/>
      <c r="DR682" s="7"/>
      <c r="DS682" s="53"/>
      <c r="DU682" s="37"/>
      <c r="DV682" s="132"/>
      <c r="DW682" s="61"/>
      <c r="DX682" s="134"/>
      <c r="DY682" s="61"/>
      <c r="EA682" s="67"/>
      <c r="EC682" s="61"/>
      <c r="EE682" s="50"/>
      <c r="EF682" s="51"/>
      <c r="EG682" s="52"/>
      <c r="EI682" s="70"/>
      <c r="EJ682" s="51"/>
      <c r="EM682" s="7"/>
      <c r="EN682" s="7"/>
      <c r="EO682" s="7"/>
      <c r="EP682" s="53"/>
      <c r="ER682" s="37"/>
      <c r="ES682" s="132"/>
      <c r="ET682" s="61"/>
      <c r="EU682" s="134"/>
      <c r="EV682" s="61"/>
      <c r="EX682" s="67"/>
      <c r="EZ682" s="61"/>
      <c r="FB682" s="50"/>
      <c r="FC682" s="51"/>
      <c r="FD682" s="52"/>
      <c r="FF682" s="70"/>
      <c r="FG682" s="51"/>
      <c r="FJ682" s="7"/>
      <c r="FK682" s="7"/>
      <c r="FL682" s="7"/>
      <c r="FM682" s="53"/>
      <c r="FO682" s="37"/>
      <c r="FP682" s="132"/>
      <c r="FQ682" s="134"/>
      <c r="FS682" s="67"/>
      <c r="FU682" s="61"/>
      <c r="FY682" s="7"/>
      <c r="FZ682" s="7"/>
      <c r="GA682" s="7"/>
      <c r="GB682" s="53"/>
      <c r="GD682" s="37"/>
      <c r="GF682" s="67"/>
      <c r="GH682" s="61"/>
      <c r="GJ682" s="50"/>
      <c r="GK682" s="51"/>
      <c r="GL682" s="52"/>
      <c r="GN682" s="70"/>
      <c r="GO682" s="51"/>
      <c r="GP682" s="125"/>
      <c r="GQ682" s="51"/>
      <c r="HE682" s="53"/>
    </row>
    <row r="683" spans="1:213" x14ac:dyDescent="0.25">
      <c r="A683" s="6">
        <v>90035521</v>
      </c>
      <c r="B683" s="6" t="s">
        <v>667</v>
      </c>
      <c r="C683" s="7"/>
      <c r="D683" s="7"/>
      <c r="E683" s="7"/>
      <c r="F683" s="53">
        <v>604955</v>
      </c>
      <c r="H683" s="37"/>
      <c r="I683" s="132"/>
      <c r="J683" s="61"/>
      <c r="K683" s="134"/>
      <c r="L683" s="134"/>
      <c r="M683" s="190"/>
      <c r="O683" s="67"/>
      <c r="Q683" s="61"/>
      <c r="S683" s="50"/>
      <c r="T683" s="51"/>
      <c r="U683" s="52">
        <v>3355767.3371478058</v>
      </c>
      <c r="W683" s="50">
        <v>3960722.3371478058</v>
      </c>
      <c r="X683" s="52">
        <f t="shared" si="265"/>
        <v>330060.19476231717</v>
      </c>
      <c r="Y683" s="51"/>
      <c r="AB683" s="7"/>
      <c r="AC683" s="7"/>
      <c r="AD683" s="7"/>
      <c r="AE683" s="53"/>
      <c r="AG683" s="37"/>
      <c r="AH683" s="132"/>
      <c r="AI683" s="61"/>
      <c r="AJ683" s="134"/>
      <c r="AK683" s="61"/>
      <c r="AM683" s="67"/>
      <c r="AO683" s="61"/>
      <c r="AQ683" s="50"/>
      <c r="AR683" s="51"/>
      <c r="AS683" s="52"/>
      <c r="AU683" s="70"/>
      <c r="AV683" s="51"/>
      <c r="AY683" s="7"/>
      <c r="AZ683" s="7"/>
      <c r="BA683" s="7"/>
      <c r="BB683" s="53"/>
      <c r="BD683" s="37"/>
      <c r="BE683" s="132"/>
      <c r="BF683" s="61"/>
      <c r="BG683" s="134"/>
      <c r="BH683" s="61"/>
      <c r="BJ683" s="67"/>
      <c r="BL683" s="61"/>
      <c r="BN683" s="50"/>
      <c r="BO683" s="51"/>
      <c r="BP683" s="52"/>
      <c r="BR683" s="70"/>
      <c r="BS683" s="51"/>
      <c r="BV683" s="7"/>
      <c r="BW683" s="7"/>
      <c r="BX683" s="7"/>
      <c r="BY683" s="53"/>
      <c r="CA683" s="37"/>
      <c r="CB683" s="132"/>
      <c r="CC683" s="61"/>
      <c r="CD683" s="134"/>
      <c r="CE683" s="61"/>
      <c r="CG683" s="67"/>
      <c r="CI683" s="61"/>
      <c r="CK683" s="50"/>
      <c r="CL683" s="51"/>
      <c r="CM683" s="52"/>
      <c r="CO683" s="70"/>
      <c r="CP683" s="51"/>
      <c r="CS683" s="7"/>
      <c r="CT683" s="7"/>
      <c r="CU683" s="7"/>
      <c r="CV683" s="53"/>
      <c r="CX683" s="37"/>
      <c r="CY683" s="132"/>
      <c r="CZ683" s="61"/>
      <c r="DA683" s="134"/>
      <c r="DB683" s="61"/>
      <c r="DD683" s="67"/>
      <c r="DF683" s="61"/>
      <c r="DH683" s="50"/>
      <c r="DI683" s="51"/>
      <c r="DJ683" s="52"/>
      <c r="DL683" s="70"/>
      <c r="DM683" s="51"/>
      <c r="DP683" s="7"/>
      <c r="DQ683" s="7"/>
      <c r="DR683" s="7"/>
      <c r="DS683" s="53"/>
      <c r="DU683" s="37"/>
      <c r="DV683" s="132"/>
      <c r="DW683" s="61"/>
      <c r="DX683" s="134"/>
      <c r="DY683" s="61"/>
      <c r="EA683" s="67"/>
      <c r="EC683" s="61"/>
      <c r="EE683" s="50"/>
      <c r="EF683" s="51"/>
      <c r="EG683" s="52"/>
      <c r="EI683" s="70"/>
      <c r="EJ683" s="51"/>
      <c r="EM683" s="7"/>
      <c r="EN683" s="7"/>
      <c r="EO683" s="7"/>
      <c r="EP683" s="53"/>
      <c r="ER683" s="37"/>
      <c r="ES683" s="132"/>
      <c r="ET683" s="61"/>
      <c r="EU683" s="134"/>
      <c r="EV683" s="61"/>
      <c r="EX683" s="67"/>
      <c r="EZ683" s="61"/>
      <c r="FB683" s="50"/>
      <c r="FC683" s="51"/>
      <c r="FD683" s="52"/>
      <c r="FF683" s="70"/>
      <c r="FG683" s="51"/>
      <c r="FJ683" s="7"/>
      <c r="FK683" s="7"/>
      <c r="FL683" s="7"/>
      <c r="FM683" s="53"/>
      <c r="FO683" s="37"/>
      <c r="FP683" s="132"/>
      <c r="FQ683" s="134"/>
      <c r="FS683" s="67"/>
      <c r="FU683" s="61"/>
      <c r="FY683" s="7"/>
      <c r="FZ683" s="7"/>
      <c r="GA683" s="7"/>
      <c r="GB683" s="53"/>
      <c r="GD683" s="37"/>
      <c r="GF683" s="67"/>
      <c r="GH683" s="61"/>
      <c r="GJ683" s="50"/>
      <c r="GK683" s="51"/>
      <c r="GL683" s="52"/>
      <c r="GN683" s="70"/>
      <c r="GO683" s="51"/>
      <c r="GP683" s="125"/>
      <c r="GQ683" s="51"/>
      <c r="HE683" s="53"/>
    </row>
    <row r="684" spans="1:213" x14ac:dyDescent="0.25">
      <c r="A684" s="6">
        <v>90053221</v>
      </c>
      <c r="B684" s="6" t="s">
        <v>669</v>
      </c>
      <c r="C684" s="7"/>
      <c r="D684" s="7"/>
      <c r="E684" s="7"/>
      <c r="F684" s="53">
        <v>20148530</v>
      </c>
      <c r="H684" s="37"/>
      <c r="I684" s="132"/>
      <c r="J684" s="61"/>
      <c r="K684" s="134"/>
      <c r="L684" s="134"/>
      <c r="M684" s="190"/>
      <c r="O684" s="67"/>
      <c r="Q684" s="61"/>
      <c r="S684" s="50"/>
      <c r="T684" s="51"/>
      <c r="U684" s="52">
        <v>0</v>
      </c>
      <c r="W684" s="50">
        <v>20148530</v>
      </c>
      <c r="X684" s="52">
        <f t="shared" si="265"/>
        <v>1679044.1666666667</v>
      </c>
      <c r="Y684" s="51"/>
      <c r="AB684" s="7"/>
      <c r="AC684" s="7"/>
      <c r="AD684" s="7"/>
      <c r="AE684" s="53"/>
      <c r="AG684" s="37"/>
      <c r="AH684" s="132"/>
      <c r="AI684" s="61"/>
      <c r="AJ684" s="134"/>
      <c r="AK684" s="61"/>
      <c r="AM684" s="67"/>
      <c r="AO684" s="61"/>
      <c r="AQ684" s="50"/>
      <c r="AR684" s="51"/>
      <c r="AS684" s="52"/>
      <c r="AU684" s="70"/>
      <c r="AV684" s="51"/>
      <c r="AY684" s="7"/>
      <c r="AZ684" s="7"/>
      <c r="BA684" s="7"/>
      <c r="BB684" s="53"/>
      <c r="BD684" s="37"/>
      <c r="BE684" s="132"/>
      <c r="BF684" s="61"/>
      <c r="BG684" s="134"/>
      <c r="BH684" s="61"/>
      <c r="BJ684" s="67"/>
      <c r="BL684" s="61"/>
      <c r="BN684" s="50"/>
      <c r="BO684" s="51"/>
      <c r="BP684" s="52"/>
      <c r="BR684" s="70"/>
      <c r="BS684" s="51"/>
      <c r="BV684" s="7"/>
      <c r="BW684" s="7"/>
      <c r="BX684" s="7"/>
      <c r="BY684" s="53"/>
      <c r="CA684" s="37"/>
      <c r="CB684" s="132"/>
      <c r="CC684" s="61"/>
      <c r="CD684" s="134"/>
      <c r="CE684" s="61"/>
      <c r="CG684" s="67"/>
      <c r="CI684" s="61"/>
      <c r="CK684" s="50"/>
      <c r="CL684" s="51"/>
      <c r="CM684" s="52"/>
      <c r="CO684" s="70"/>
      <c r="CP684" s="51"/>
      <c r="CS684" s="7"/>
      <c r="CT684" s="7"/>
      <c r="CU684" s="7"/>
      <c r="CV684" s="53"/>
      <c r="CX684" s="37"/>
      <c r="CY684" s="132"/>
      <c r="CZ684" s="61"/>
      <c r="DA684" s="134"/>
      <c r="DB684" s="61"/>
      <c r="DD684" s="67"/>
      <c r="DF684" s="61"/>
      <c r="DH684" s="50"/>
      <c r="DI684" s="51"/>
      <c r="DJ684" s="52"/>
      <c r="DL684" s="70"/>
      <c r="DM684" s="51"/>
      <c r="DP684" s="7"/>
      <c r="DQ684" s="7"/>
      <c r="DR684" s="7"/>
      <c r="DS684" s="53"/>
      <c r="DU684" s="37"/>
      <c r="DV684" s="132"/>
      <c r="DW684" s="61"/>
      <c r="DX684" s="134"/>
      <c r="DY684" s="61"/>
      <c r="EA684" s="67"/>
      <c r="EC684" s="61"/>
      <c r="EE684" s="50"/>
      <c r="EF684" s="51"/>
      <c r="EG684" s="52"/>
      <c r="EI684" s="70"/>
      <c r="EJ684" s="51"/>
      <c r="EM684" s="7"/>
      <c r="EN684" s="7"/>
      <c r="EO684" s="7"/>
      <c r="EP684" s="53"/>
      <c r="ER684" s="37"/>
      <c r="ES684" s="132"/>
      <c r="ET684" s="61"/>
      <c r="EU684" s="134"/>
      <c r="EV684" s="61"/>
      <c r="EX684" s="67"/>
      <c r="EZ684" s="61"/>
      <c r="FB684" s="50"/>
      <c r="FC684" s="51"/>
      <c r="FD684" s="52"/>
      <c r="FF684" s="70"/>
      <c r="FG684" s="51"/>
      <c r="FJ684" s="7"/>
      <c r="FK684" s="7"/>
      <c r="FL684" s="7"/>
      <c r="FM684" s="53"/>
      <c r="FO684" s="37"/>
      <c r="FP684" s="132"/>
      <c r="FQ684" s="134"/>
      <c r="FS684" s="67"/>
      <c r="FU684" s="61"/>
      <c r="FY684" s="7"/>
      <c r="FZ684" s="7"/>
      <c r="GA684" s="7"/>
      <c r="GB684" s="53"/>
      <c r="GD684" s="37"/>
      <c r="GF684" s="67"/>
      <c r="GH684" s="61"/>
      <c r="GJ684" s="50"/>
      <c r="GK684" s="51"/>
      <c r="GL684" s="52"/>
      <c r="GN684" s="70"/>
      <c r="GO684" s="51"/>
      <c r="GP684" s="125"/>
      <c r="GQ684" s="51"/>
      <c r="HE684" s="53"/>
    </row>
    <row r="685" spans="1:213" x14ac:dyDescent="0.25">
      <c r="A685" s="6">
        <v>90010091</v>
      </c>
      <c r="B685" s="6" t="s">
        <v>670</v>
      </c>
      <c r="C685" s="7"/>
      <c r="D685" s="7"/>
      <c r="E685" s="7"/>
      <c r="F685" s="53">
        <v>1394547</v>
      </c>
      <c r="H685" s="37"/>
      <c r="I685" s="132"/>
      <c r="J685" s="61"/>
      <c r="K685" s="134"/>
      <c r="L685" s="134"/>
      <c r="M685" s="190"/>
      <c r="O685" s="67"/>
      <c r="Q685" s="61"/>
      <c r="S685" s="50"/>
      <c r="T685" s="51"/>
      <c r="U685" s="52">
        <v>0</v>
      </c>
      <c r="W685" s="50">
        <v>1394547</v>
      </c>
      <c r="X685" s="52">
        <f t="shared" si="265"/>
        <v>116212.25</v>
      </c>
      <c r="Y685" s="51"/>
      <c r="AB685" s="7"/>
      <c r="AC685" s="7"/>
      <c r="AD685" s="7"/>
      <c r="AE685" s="53"/>
      <c r="AG685" s="37"/>
      <c r="AH685" s="132"/>
      <c r="AI685" s="61"/>
      <c r="AJ685" s="134"/>
      <c r="AK685" s="61"/>
      <c r="AM685" s="67"/>
      <c r="AO685" s="61"/>
      <c r="AQ685" s="50"/>
      <c r="AR685" s="51"/>
      <c r="AS685" s="52"/>
      <c r="AU685" s="70"/>
      <c r="AV685" s="51"/>
      <c r="AY685" s="7"/>
      <c r="AZ685" s="7"/>
      <c r="BA685" s="7"/>
      <c r="BB685" s="53"/>
      <c r="BD685" s="37"/>
      <c r="BE685" s="132"/>
      <c r="BF685" s="61"/>
      <c r="BG685" s="134"/>
      <c r="BH685" s="61"/>
      <c r="BJ685" s="67"/>
      <c r="BL685" s="61"/>
      <c r="BN685" s="50"/>
      <c r="BO685" s="51"/>
      <c r="BP685" s="52"/>
      <c r="BR685" s="70"/>
      <c r="BS685" s="51"/>
      <c r="BV685" s="7"/>
      <c r="BW685" s="7"/>
      <c r="BX685" s="7"/>
      <c r="BY685" s="53"/>
      <c r="CA685" s="37"/>
      <c r="CB685" s="132"/>
      <c r="CC685" s="61"/>
      <c r="CD685" s="134"/>
      <c r="CE685" s="61"/>
      <c r="CG685" s="67"/>
      <c r="CI685" s="61"/>
      <c r="CK685" s="50"/>
      <c r="CL685" s="51"/>
      <c r="CM685" s="52"/>
      <c r="CO685" s="70"/>
      <c r="CP685" s="51"/>
      <c r="CS685" s="7"/>
      <c r="CT685" s="7"/>
      <c r="CU685" s="7"/>
      <c r="CV685" s="53"/>
      <c r="CX685" s="37"/>
      <c r="CY685" s="132"/>
      <c r="CZ685" s="61"/>
      <c r="DA685" s="134"/>
      <c r="DB685" s="61"/>
      <c r="DD685" s="67"/>
      <c r="DF685" s="61"/>
      <c r="DH685" s="50"/>
      <c r="DI685" s="51"/>
      <c r="DJ685" s="52"/>
      <c r="DL685" s="70"/>
      <c r="DM685" s="51"/>
      <c r="DP685" s="7"/>
      <c r="DQ685" s="7"/>
      <c r="DR685" s="7"/>
      <c r="DS685" s="53"/>
      <c r="DU685" s="37"/>
      <c r="DV685" s="132"/>
      <c r="DW685" s="61"/>
      <c r="DX685" s="134"/>
      <c r="DY685" s="61"/>
      <c r="EA685" s="67"/>
      <c r="EC685" s="61"/>
      <c r="EE685" s="50"/>
      <c r="EF685" s="51"/>
      <c r="EG685" s="52"/>
      <c r="EI685" s="70"/>
      <c r="EJ685" s="51"/>
      <c r="EM685" s="7"/>
      <c r="EN685" s="7"/>
      <c r="EO685" s="7"/>
      <c r="EP685" s="53"/>
      <c r="ER685" s="37"/>
      <c r="ES685" s="132"/>
      <c r="ET685" s="61"/>
      <c r="EU685" s="134"/>
      <c r="EV685" s="61"/>
      <c r="EX685" s="67"/>
      <c r="EZ685" s="61"/>
      <c r="FB685" s="50"/>
      <c r="FC685" s="51"/>
      <c r="FD685" s="52"/>
      <c r="FF685" s="70"/>
      <c r="FG685" s="51"/>
      <c r="FJ685" s="7"/>
      <c r="FK685" s="7"/>
      <c r="FL685" s="7"/>
      <c r="FM685" s="53"/>
      <c r="FO685" s="37"/>
      <c r="FP685" s="132"/>
      <c r="FQ685" s="134"/>
      <c r="FS685" s="67"/>
      <c r="FU685" s="61"/>
      <c r="FY685" s="7"/>
      <c r="FZ685" s="7"/>
      <c r="GA685" s="7"/>
      <c r="GB685" s="53"/>
      <c r="GD685" s="37"/>
      <c r="GF685" s="67"/>
      <c r="GH685" s="61"/>
      <c r="GJ685" s="50"/>
      <c r="GK685" s="51"/>
      <c r="GL685" s="52"/>
      <c r="GN685" s="70"/>
      <c r="GO685" s="51"/>
      <c r="GP685" s="125"/>
      <c r="GQ685" s="51"/>
      <c r="HE685" s="53"/>
    </row>
    <row r="686" spans="1:213" x14ac:dyDescent="0.25">
      <c r="A686" s="6">
        <v>90080761</v>
      </c>
      <c r="B686" s="6" t="s">
        <v>671</v>
      </c>
      <c r="C686" s="7"/>
      <c r="D686" s="7"/>
      <c r="E686" s="7"/>
      <c r="F686" s="53">
        <v>501964</v>
      </c>
      <c r="H686" s="37"/>
      <c r="I686" s="132"/>
      <c r="J686" s="61"/>
      <c r="K686" s="134"/>
      <c r="L686" s="134"/>
      <c r="M686" s="190"/>
      <c r="O686" s="67"/>
      <c r="Q686" s="61"/>
      <c r="S686" s="50"/>
      <c r="T686" s="51"/>
      <c r="U686" s="52">
        <v>0</v>
      </c>
      <c r="W686" s="50">
        <v>501964</v>
      </c>
      <c r="X686" s="52">
        <f t="shared" si="265"/>
        <v>41830.333333333336</v>
      </c>
      <c r="Y686" s="51"/>
      <c r="AB686" s="7"/>
      <c r="AC686" s="7"/>
      <c r="AD686" s="7"/>
      <c r="AE686" s="53"/>
      <c r="AG686" s="37"/>
      <c r="AH686" s="132"/>
      <c r="AI686" s="61"/>
      <c r="AJ686" s="134"/>
      <c r="AK686" s="61"/>
      <c r="AM686" s="67"/>
      <c r="AO686" s="61"/>
      <c r="AQ686" s="50"/>
      <c r="AR686" s="51"/>
      <c r="AS686" s="52"/>
      <c r="AU686" s="70"/>
      <c r="AV686" s="51"/>
      <c r="AY686" s="7"/>
      <c r="AZ686" s="7"/>
      <c r="BA686" s="7"/>
      <c r="BB686" s="53"/>
      <c r="BD686" s="37"/>
      <c r="BE686" s="132"/>
      <c r="BF686" s="61"/>
      <c r="BG686" s="134"/>
      <c r="BH686" s="61"/>
      <c r="BJ686" s="67"/>
      <c r="BL686" s="61"/>
      <c r="BN686" s="50"/>
      <c r="BO686" s="51"/>
      <c r="BP686" s="52"/>
      <c r="BR686" s="70"/>
      <c r="BS686" s="51"/>
      <c r="BV686" s="7"/>
      <c r="BW686" s="7"/>
      <c r="BX686" s="7"/>
      <c r="BY686" s="53"/>
      <c r="CA686" s="37"/>
      <c r="CB686" s="132"/>
      <c r="CC686" s="61"/>
      <c r="CD686" s="134"/>
      <c r="CE686" s="61"/>
      <c r="CG686" s="67"/>
      <c r="CI686" s="61"/>
      <c r="CK686" s="50"/>
      <c r="CL686" s="51"/>
      <c r="CM686" s="52"/>
      <c r="CO686" s="70"/>
      <c r="CP686" s="51"/>
      <c r="CS686" s="7"/>
      <c r="CT686" s="7"/>
      <c r="CU686" s="7"/>
      <c r="CV686" s="53"/>
      <c r="CX686" s="37"/>
      <c r="CY686" s="132"/>
      <c r="CZ686" s="61"/>
      <c r="DA686" s="134"/>
      <c r="DB686" s="61"/>
      <c r="DD686" s="67"/>
      <c r="DF686" s="61"/>
      <c r="DH686" s="50"/>
      <c r="DI686" s="51"/>
      <c r="DJ686" s="52"/>
      <c r="DL686" s="70"/>
      <c r="DM686" s="51"/>
      <c r="DP686" s="7"/>
      <c r="DQ686" s="7"/>
      <c r="DR686" s="7"/>
      <c r="DS686" s="53"/>
      <c r="DU686" s="37"/>
      <c r="DV686" s="132"/>
      <c r="DW686" s="61"/>
      <c r="DX686" s="134"/>
      <c r="DY686" s="61"/>
      <c r="EA686" s="67"/>
      <c r="EC686" s="61"/>
      <c r="EE686" s="50"/>
      <c r="EF686" s="51"/>
      <c r="EG686" s="52"/>
      <c r="EI686" s="70"/>
      <c r="EJ686" s="51"/>
      <c r="EM686" s="7"/>
      <c r="EN686" s="7"/>
      <c r="EO686" s="7"/>
      <c r="EP686" s="53"/>
      <c r="ER686" s="37"/>
      <c r="ES686" s="132"/>
      <c r="ET686" s="61"/>
      <c r="EU686" s="134"/>
      <c r="EV686" s="61"/>
      <c r="EX686" s="67"/>
      <c r="EZ686" s="61"/>
      <c r="FB686" s="50"/>
      <c r="FC686" s="51"/>
      <c r="FD686" s="52"/>
      <c r="FF686" s="70"/>
      <c r="FG686" s="51"/>
      <c r="FJ686" s="7"/>
      <c r="FK686" s="7"/>
      <c r="FL686" s="7"/>
      <c r="FM686" s="53"/>
      <c r="FO686" s="37"/>
      <c r="FP686" s="132"/>
      <c r="FQ686" s="134"/>
      <c r="FS686" s="67"/>
      <c r="FU686" s="61"/>
      <c r="FY686" s="7"/>
      <c r="FZ686" s="7"/>
      <c r="GA686" s="7"/>
      <c r="GB686" s="53"/>
      <c r="GD686" s="37"/>
      <c r="GF686" s="67"/>
      <c r="GH686" s="61"/>
      <c r="GJ686" s="50"/>
      <c r="GK686" s="51"/>
      <c r="GL686" s="52"/>
      <c r="GN686" s="70"/>
      <c r="GO686" s="51"/>
      <c r="GP686" s="125"/>
      <c r="GQ686" s="51"/>
      <c r="HE686" s="53"/>
    </row>
    <row r="687" spans="1:213" x14ac:dyDescent="0.25">
      <c r="A687" s="6">
        <v>90010151</v>
      </c>
      <c r="B687" s="6" t="s">
        <v>672</v>
      </c>
      <c r="C687" s="7"/>
      <c r="D687" s="7"/>
      <c r="E687" s="7"/>
      <c r="F687" s="53">
        <v>7696710</v>
      </c>
      <c r="H687" s="37"/>
      <c r="I687" s="132"/>
      <c r="J687" s="61"/>
      <c r="K687" s="134"/>
      <c r="L687" s="134"/>
      <c r="M687" s="190"/>
      <c r="O687" s="67"/>
      <c r="Q687" s="61"/>
      <c r="S687" s="50"/>
      <c r="T687" s="51"/>
      <c r="U687" s="52">
        <v>0</v>
      </c>
      <c r="W687" s="50">
        <v>7696710</v>
      </c>
      <c r="X687" s="52">
        <f t="shared" si="265"/>
        <v>641392.5</v>
      </c>
      <c r="Y687" s="51"/>
      <c r="AB687" s="7"/>
      <c r="AC687" s="7"/>
      <c r="AD687" s="7"/>
      <c r="AE687" s="53"/>
      <c r="AG687" s="37"/>
      <c r="AH687" s="132"/>
      <c r="AI687" s="61"/>
      <c r="AJ687" s="134"/>
      <c r="AK687" s="61"/>
      <c r="AM687" s="67"/>
      <c r="AO687" s="61"/>
      <c r="AQ687" s="50"/>
      <c r="AR687" s="51"/>
      <c r="AS687" s="52"/>
      <c r="AU687" s="70"/>
      <c r="AV687" s="51"/>
      <c r="AY687" s="7"/>
      <c r="AZ687" s="7"/>
      <c r="BA687" s="7"/>
      <c r="BB687" s="53"/>
      <c r="BD687" s="37"/>
      <c r="BE687" s="132"/>
      <c r="BF687" s="61"/>
      <c r="BG687" s="134"/>
      <c r="BH687" s="61"/>
      <c r="BJ687" s="67"/>
      <c r="BL687" s="61"/>
      <c r="BN687" s="50"/>
      <c r="BO687" s="51"/>
      <c r="BP687" s="52"/>
      <c r="BR687" s="70"/>
      <c r="BS687" s="51"/>
      <c r="BV687" s="7"/>
      <c r="BW687" s="7"/>
      <c r="BX687" s="7"/>
      <c r="BY687" s="53"/>
      <c r="CA687" s="37"/>
      <c r="CB687" s="132"/>
      <c r="CC687" s="61"/>
      <c r="CD687" s="134"/>
      <c r="CE687" s="61"/>
      <c r="CG687" s="67"/>
      <c r="CI687" s="61"/>
      <c r="CK687" s="50"/>
      <c r="CL687" s="51"/>
      <c r="CM687" s="52"/>
      <c r="CO687" s="70"/>
      <c r="CP687" s="51"/>
      <c r="CS687" s="7"/>
      <c r="CT687" s="7"/>
      <c r="CU687" s="7"/>
      <c r="CV687" s="53"/>
      <c r="CX687" s="37"/>
      <c r="CY687" s="132"/>
      <c r="CZ687" s="61"/>
      <c r="DA687" s="134"/>
      <c r="DB687" s="61"/>
      <c r="DD687" s="67"/>
      <c r="DF687" s="61"/>
      <c r="DH687" s="50"/>
      <c r="DI687" s="51"/>
      <c r="DJ687" s="52"/>
      <c r="DL687" s="70"/>
      <c r="DM687" s="51"/>
      <c r="DP687" s="7"/>
      <c r="DQ687" s="7"/>
      <c r="DR687" s="7"/>
      <c r="DS687" s="53"/>
      <c r="DU687" s="37"/>
      <c r="DV687" s="132"/>
      <c r="DW687" s="61"/>
      <c r="DX687" s="134"/>
      <c r="DY687" s="61"/>
      <c r="EA687" s="67"/>
      <c r="EC687" s="61"/>
      <c r="EE687" s="50"/>
      <c r="EF687" s="51"/>
      <c r="EG687" s="52"/>
      <c r="EI687" s="70"/>
      <c r="EJ687" s="51"/>
      <c r="EM687" s="7"/>
      <c r="EN687" s="7"/>
      <c r="EO687" s="7"/>
      <c r="EP687" s="53"/>
      <c r="ER687" s="37"/>
      <c r="ES687" s="132"/>
      <c r="ET687" s="61"/>
      <c r="EU687" s="134"/>
      <c r="EV687" s="61"/>
      <c r="EX687" s="67"/>
      <c r="EZ687" s="61"/>
      <c r="FB687" s="50"/>
      <c r="FC687" s="51"/>
      <c r="FD687" s="52"/>
      <c r="FF687" s="70"/>
      <c r="FG687" s="51"/>
      <c r="FJ687" s="7"/>
      <c r="FK687" s="7"/>
      <c r="FL687" s="7"/>
      <c r="FM687" s="53"/>
      <c r="FO687" s="37"/>
      <c r="FP687" s="132"/>
      <c r="FQ687" s="134"/>
      <c r="FS687" s="67"/>
      <c r="FU687" s="61"/>
      <c r="FY687" s="7"/>
      <c r="FZ687" s="7"/>
      <c r="GA687" s="7"/>
      <c r="GB687" s="53"/>
      <c r="GD687" s="37"/>
      <c r="GF687" s="67"/>
      <c r="GH687" s="61"/>
      <c r="GJ687" s="50"/>
      <c r="GK687" s="51"/>
      <c r="GL687" s="52"/>
      <c r="GN687" s="70"/>
      <c r="GO687" s="51"/>
      <c r="GP687" s="125"/>
      <c r="GQ687" s="51"/>
      <c r="HE687" s="53"/>
    </row>
    <row r="688" spans="1:213" x14ac:dyDescent="0.25">
      <c r="A688" s="6">
        <v>90080351</v>
      </c>
      <c r="B688" s="6" t="s">
        <v>673</v>
      </c>
      <c r="C688" s="7"/>
      <c r="D688" s="7"/>
      <c r="E688" s="7"/>
      <c r="F688" s="53">
        <v>197645</v>
      </c>
      <c r="H688" s="37"/>
      <c r="I688" s="132"/>
      <c r="J688" s="61"/>
      <c r="K688" s="134"/>
      <c r="L688" s="134"/>
      <c r="M688" s="190"/>
      <c r="O688" s="67"/>
      <c r="Q688" s="61"/>
      <c r="S688" s="50"/>
      <c r="T688" s="51"/>
      <c r="U688" s="52">
        <v>0</v>
      </c>
      <c r="W688" s="50">
        <v>197645</v>
      </c>
      <c r="X688" s="52">
        <f t="shared" si="265"/>
        <v>16470.416666666668</v>
      </c>
      <c r="Y688" s="51"/>
      <c r="AB688" s="7"/>
      <c r="AC688" s="7"/>
      <c r="AD688" s="7"/>
      <c r="AE688" s="53"/>
      <c r="AG688" s="37"/>
      <c r="AH688" s="132"/>
      <c r="AI688" s="61"/>
      <c r="AJ688" s="134"/>
      <c r="AK688" s="61"/>
      <c r="AM688" s="67"/>
      <c r="AO688" s="61"/>
      <c r="AQ688" s="50"/>
      <c r="AR688" s="51"/>
      <c r="AS688" s="52"/>
      <c r="AU688" s="70"/>
      <c r="AV688" s="51"/>
      <c r="AY688" s="7"/>
      <c r="AZ688" s="7"/>
      <c r="BA688" s="7"/>
      <c r="BB688" s="53"/>
      <c r="BD688" s="37"/>
      <c r="BE688" s="132"/>
      <c r="BF688" s="61"/>
      <c r="BG688" s="134"/>
      <c r="BH688" s="61"/>
      <c r="BJ688" s="67"/>
      <c r="BL688" s="61"/>
      <c r="BN688" s="50"/>
      <c r="BO688" s="51"/>
      <c r="BP688" s="52"/>
      <c r="BR688" s="70"/>
      <c r="BS688" s="51"/>
      <c r="BV688" s="7"/>
      <c r="BW688" s="7"/>
      <c r="BX688" s="7"/>
      <c r="BY688" s="53"/>
      <c r="CA688" s="37"/>
      <c r="CB688" s="132"/>
      <c r="CC688" s="61"/>
      <c r="CD688" s="134"/>
      <c r="CE688" s="61"/>
      <c r="CG688" s="67"/>
      <c r="CI688" s="61"/>
      <c r="CK688" s="50"/>
      <c r="CL688" s="51"/>
      <c r="CM688" s="52"/>
      <c r="CO688" s="70"/>
      <c r="CP688" s="51"/>
      <c r="CS688" s="7"/>
      <c r="CT688" s="7"/>
      <c r="CU688" s="7"/>
      <c r="CV688" s="53"/>
      <c r="CX688" s="37"/>
      <c r="CY688" s="132"/>
      <c r="CZ688" s="61"/>
      <c r="DA688" s="134"/>
      <c r="DB688" s="61"/>
      <c r="DD688" s="67"/>
      <c r="DF688" s="61"/>
      <c r="DH688" s="50"/>
      <c r="DI688" s="51"/>
      <c r="DJ688" s="52"/>
      <c r="DL688" s="70"/>
      <c r="DM688" s="51"/>
      <c r="DP688" s="7"/>
      <c r="DQ688" s="7"/>
      <c r="DR688" s="7"/>
      <c r="DS688" s="53"/>
      <c r="DU688" s="37"/>
      <c r="DV688" s="132"/>
      <c r="DW688" s="61"/>
      <c r="DX688" s="134"/>
      <c r="DY688" s="61"/>
      <c r="EA688" s="67"/>
      <c r="EC688" s="61"/>
      <c r="EE688" s="50"/>
      <c r="EF688" s="51"/>
      <c r="EG688" s="52"/>
      <c r="EI688" s="70"/>
      <c r="EJ688" s="51"/>
      <c r="EM688" s="7"/>
      <c r="EN688" s="7"/>
      <c r="EO688" s="7"/>
      <c r="EP688" s="53"/>
      <c r="ER688" s="37"/>
      <c r="ES688" s="132"/>
      <c r="ET688" s="61"/>
      <c r="EU688" s="134"/>
      <c r="EV688" s="61"/>
      <c r="EX688" s="67"/>
      <c r="EZ688" s="61"/>
      <c r="FB688" s="50"/>
      <c r="FC688" s="51"/>
      <c r="FD688" s="52"/>
      <c r="FF688" s="70"/>
      <c r="FG688" s="51"/>
      <c r="FJ688" s="7"/>
      <c r="FK688" s="7"/>
      <c r="FL688" s="7"/>
      <c r="FM688" s="53"/>
      <c r="FO688" s="37"/>
      <c r="FP688" s="132"/>
      <c r="FQ688" s="134"/>
      <c r="FS688" s="67"/>
      <c r="FU688" s="61"/>
      <c r="FY688" s="7"/>
      <c r="FZ688" s="7"/>
      <c r="GA688" s="7"/>
      <c r="GB688" s="53"/>
      <c r="GD688" s="37"/>
      <c r="GF688" s="67"/>
      <c r="GH688" s="61"/>
      <c r="GJ688" s="50"/>
      <c r="GK688" s="51"/>
      <c r="GL688" s="52"/>
      <c r="GN688" s="70"/>
      <c r="GO688" s="51"/>
      <c r="GP688" s="125"/>
      <c r="GQ688" s="51"/>
      <c r="HE688" s="53"/>
    </row>
    <row r="689" spans="1:213" x14ac:dyDescent="0.25">
      <c r="A689" s="6">
        <v>90081251</v>
      </c>
      <c r="B689" s="6" t="s">
        <v>674</v>
      </c>
      <c r="C689" s="7"/>
      <c r="D689" s="7"/>
      <c r="E689" s="7"/>
      <c r="F689" s="53">
        <v>56470</v>
      </c>
      <c r="H689" s="37"/>
      <c r="I689" s="132"/>
      <c r="J689" s="61"/>
      <c r="K689" s="134"/>
      <c r="L689" s="134"/>
      <c r="M689" s="190"/>
      <c r="O689" s="67"/>
      <c r="Q689" s="61"/>
      <c r="S689" s="50"/>
      <c r="T689" s="51"/>
      <c r="U689" s="52">
        <v>0</v>
      </c>
      <c r="W689" s="50">
        <v>56470</v>
      </c>
      <c r="X689" s="52">
        <f t="shared" si="265"/>
        <v>4705.833333333333</v>
      </c>
      <c r="Y689" s="51"/>
      <c r="AB689" s="7"/>
      <c r="AC689" s="7"/>
      <c r="AD689" s="7"/>
      <c r="AE689" s="53"/>
      <c r="AG689" s="37"/>
      <c r="AH689" s="132"/>
      <c r="AI689" s="61"/>
      <c r="AJ689" s="134"/>
      <c r="AK689" s="61"/>
      <c r="AM689" s="67"/>
      <c r="AO689" s="61"/>
      <c r="AQ689" s="50"/>
      <c r="AR689" s="51"/>
      <c r="AS689" s="52"/>
      <c r="AU689" s="70"/>
      <c r="AV689" s="51"/>
      <c r="AY689" s="7"/>
      <c r="AZ689" s="7"/>
      <c r="BA689" s="7"/>
      <c r="BB689" s="53"/>
      <c r="BD689" s="37"/>
      <c r="BE689" s="132"/>
      <c r="BF689" s="61"/>
      <c r="BG689" s="134"/>
      <c r="BH689" s="61"/>
      <c r="BJ689" s="67"/>
      <c r="BL689" s="61"/>
      <c r="BN689" s="50"/>
      <c r="BO689" s="51"/>
      <c r="BP689" s="52"/>
      <c r="BR689" s="70"/>
      <c r="BS689" s="51"/>
      <c r="BV689" s="7"/>
      <c r="BW689" s="7"/>
      <c r="BX689" s="7"/>
      <c r="BY689" s="53"/>
      <c r="CA689" s="37"/>
      <c r="CB689" s="132"/>
      <c r="CC689" s="61"/>
      <c r="CD689" s="134"/>
      <c r="CE689" s="61"/>
      <c r="CG689" s="67"/>
      <c r="CI689" s="61"/>
      <c r="CK689" s="50"/>
      <c r="CL689" s="51"/>
      <c r="CM689" s="52"/>
      <c r="CO689" s="70"/>
      <c r="CP689" s="51"/>
      <c r="CS689" s="7"/>
      <c r="CT689" s="7"/>
      <c r="CU689" s="7"/>
      <c r="CV689" s="53"/>
      <c r="CX689" s="37"/>
      <c r="CY689" s="132"/>
      <c r="CZ689" s="61"/>
      <c r="DA689" s="134"/>
      <c r="DB689" s="61"/>
      <c r="DD689" s="67"/>
      <c r="DF689" s="61"/>
      <c r="DH689" s="50"/>
      <c r="DI689" s="51"/>
      <c r="DJ689" s="52"/>
      <c r="DL689" s="70"/>
      <c r="DM689" s="51"/>
      <c r="DP689" s="7"/>
      <c r="DQ689" s="7"/>
      <c r="DR689" s="7"/>
      <c r="DS689" s="53"/>
      <c r="DU689" s="37"/>
      <c r="DV689" s="132"/>
      <c r="DW689" s="61"/>
      <c r="DX689" s="134"/>
      <c r="DY689" s="61"/>
      <c r="EA689" s="67"/>
      <c r="EC689" s="61"/>
      <c r="EE689" s="50"/>
      <c r="EF689" s="51"/>
      <c r="EG689" s="52"/>
      <c r="EI689" s="70"/>
      <c r="EJ689" s="51"/>
      <c r="EM689" s="7"/>
      <c r="EN689" s="7"/>
      <c r="EO689" s="7"/>
      <c r="EP689" s="53"/>
      <c r="ER689" s="37"/>
      <c r="ES689" s="132"/>
      <c r="ET689" s="61"/>
      <c r="EU689" s="134"/>
      <c r="EV689" s="61"/>
      <c r="EX689" s="67"/>
      <c r="EZ689" s="61"/>
      <c r="FB689" s="50"/>
      <c r="FC689" s="51"/>
      <c r="FD689" s="52"/>
      <c r="FF689" s="70"/>
      <c r="FG689" s="51"/>
      <c r="FJ689" s="7"/>
      <c r="FK689" s="7"/>
      <c r="FL689" s="7"/>
      <c r="FM689" s="53"/>
      <c r="FO689" s="37"/>
      <c r="FP689" s="132"/>
      <c r="FQ689" s="134"/>
      <c r="FS689" s="67"/>
      <c r="FU689" s="61"/>
      <c r="FY689" s="7"/>
      <c r="FZ689" s="7"/>
      <c r="GA689" s="7"/>
      <c r="GB689" s="53"/>
      <c r="GD689" s="37"/>
      <c r="GF689" s="67"/>
      <c r="GH689" s="61"/>
      <c r="GJ689" s="50"/>
      <c r="GK689" s="51"/>
      <c r="GL689" s="52"/>
      <c r="GN689" s="70"/>
      <c r="GO689" s="51"/>
      <c r="GP689" s="125"/>
      <c r="GQ689" s="51"/>
      <c r="HE689" s="53"/>
    </row>
    <row r="690" spans="1:213" x14ac:dyDescent="0.25">
      <c r="A690" s="6">
        <v>90025581</v>
      </c>
      <c r="B690" s="6" t="s">
        <v>675</v>
      </c>
      <c r="C690" s="7"/>
      <c r="D690" s="7"/>
      <c r="E690" s="7"/>
      <c r="F690" s="53">
        <v>824359</v>
      </c>
      <c r="H690" s="37"/>
      <c r="I690" s="132"/>
      <c r="J690" s="61"/>
      <c r="K690" s="134"/>
      <c r="L690" s="134"/>
      <c r="M690" s="190"/>
      <c r="O690" s="67"/>
      <c r="Q690" s="61"/>
      <c r="S690" s="50"/>
      <c r="T690" s="51"/>
      <c r="U690" s="52">
        <v>0</v>
      </c>
      <c r="W690" s="50">
        <v>824359</v>
      </c>
      <c r="X690" s="52">
        <f t="shared" si="265"/>
        <v>68696.583333333328</v>
      </c>
      <c r="Y690" s="51"/>
      <c r="AB690" s="7"/>
      <c r="AC690" s="7"/>
      <c r="AD690" s="7"/>
      <c r="AE690" s="53"/>
      <c r="AG690" s="37"/>
      <c r="AH690" s="132"/>
      <c r="AI690" s="61"/>
      <c r="AJ690" s="134"/>
      <c r="AK690" s="61"/>
      <c r="AM690" s="67"/>
      <c r="AO690" s="61"/>
      <c r="AQ690" s="50"/>
      <c r="AR690" s="51"/>
      <c r="AS690" s="52"/>
      <c r="AU690" s="70"/>
      <c r="AV690" s="51"/>
      <c r="AY690" s="7"/>
      <c r="AZ690" s="7"/>
      <c r="BA690" s="7"/>
      <c r="BB690" s="53"/>
      <c r="BD690" s="37"/>
      <c r="BE690" s="132"/>
      <c r="BF690" s="61"/>
      <c r="BG690" s="134"/>
      <c r="BH690" s="61"/>
      <c r="BJ690" s="67"/>
      <c r="BL690" s="61"/>
      <c r="BN690" s="50"/>
      <c r="BO690" s="51"/>
      <c r="BP690" s="52"/>
      <c r="BR690" s="70"/>
      <c r="BS690" s="51"/>
      <c r="BV690" s="7"/>
      <c r="BW690" s="7"/>
      <c r="BX690" s="7"/>
      <c r="BY690" s="53"/>
      <c r="CA690" s="37"/>
      <c r="CB690" s="132"/>
      <c r="CC690" s="61"/>
      <c r="CD690" s="134"/>
      <c r="CE690" s="61"/>
      <c r="CG690" s="67"/>
      <c r="CI690" s="61"/>
      <c r="CK690" s="50"/>
      <c r="CL690" s="51"/>
      <c r="CM690" s="52"/>
      <c r="CO690" s="70"/>
      <c r="CP690" s="51"/>
      <c r="CS690" s="7"/>
      <c r="CT690" s="7"/>
      <c r="CU690" s="7"/>
      <c r="CV690" s="53"/>
      <c r="CX690" s="37"/>
      <c r="CY690" s="132"/>
      <c r="CZ690" s="61"/>
      <c r="DA690" s="134"/>
      <c r="DB690" s="61"/>
      <c r="DD690" s="67"/>
      <c r="DF690" s="61"/>
      <c r="DH690" s="50"/>
      <c r="DI690" s="51"/>
      <c r="DJ690" s="52"/>
      <c r="DL690" s="70"/>
      <c r="DM690" s="51"/>
      <c r="DP690" s="7"/>
      <c r="DQ690" s="7"/>
      <c r="DR690" s="7"/>
      <c r="DS690" s="53"/>
      <c r="DU690" s="37"/>
      <c r="DV690" s="132"/>
      <c r="DW690" s="61"/>
      <c r="DX690" s="134"/>
      <c r="DY690" s="61"/>
      <c r="EA690" s="67"/>
      <c r="EC690" s="61"/>
      <c r="EE690" s="50"/>
      <c r="EF690" s="51"/>
      <c r="EG690" s="52"/>
      <c r="EI690" s="70"/>
      <c r="EJ690" s="51"/>
      <c r="EM690" s="7"/>
      <c r="EN690" s="7"/>
      <c r="EO690" s="7"/>
      <c r="EP690" s="53"/>
      <c r="ER690" s="37"/>
      <c r="ES690" s="132"/>
      <c r="ET690" s="61"/>
      <c r="EU690" s="134"/>
      <c r="EV690" s="61"/>
      <c r="EX690" s="67"/>
      <c r="EZ690" s="61"/>
      <c r="FB690" s="50"/>
      <c r="FC690" s="51"/>
      <c r="FD690" s="52"/>
      <c r="FF690" s="70"/>
      <c r="FG690" s="51"/>
      <c r="FJ690" s="7"/>
      <c r="FK690" s="7"/>
      <c r="FL690" s="7"/>
      <c r="FM690" s="53"/>
      <c r="FO690" s="37"/>
      <c r="FP690" s="132"/>
      <c r="FQ690" s="134"/>
      <c r="FS690" s="67"/>
      <c r="FU690" s="61"/>
      <c r="FY690" s="7"/>
      <c r="FZ690" s="7"/>
      <c r="GA690" s="7"/>
      <c r="GB690" s="53"/>
      <c r="GD690" s="37"/>
      <c r="GF690" s="67"/>
      <c r="GH690" s="61"/>
      <c r="GJ690" s="50"/>
      <c r="GK690" s="51"/>
      <c r="GL690" s="52"/>
      <c r="GN690" s="70"/>
      <c r="GO690" s="51"/>
      <c r="GP690" s="125"/>
      <c r="GQ690" s="51"/>
      <c r="HE690" s="53"/>
    </row>
    <row r="691" spans="1:213" x14ac:dyDescent="0.25">
      <c r="A691" s="6">
        <v>90081201</v>
      </c>
      <c r="B691" s="6" t="s">
        <v>676</v>
      </c>
      <c r="C691" s="7"/>
      <c r="D691" s="7"/>
      <c r="E691" s="7"/>
      <c r="F691" s="53">
        <v>56470</v>
      </c>
      <c r="H691" s="37"/>
      <c r="I691" s="132"/>
      <c r="J691" s="61"/>
      <c r="K691" s="134"/>
      <c r="L691" s="134"/>
      <c r="M691" s="190"/>
      <c r="O691" s="67"/>
      <c r="Q691" s="61"/>
      <c r="S691" s="50"/>
      <c r="T691" s="51"/>
      <c r="U691" s="52">
        <v>0</v>
      </c>
      <c r="W691" s="50">
        <v>56470</v>
      </c>
      <c r="X691" s="52">
        <f t="shared" si="265"/>
        <v>4705.833333333333</v>
      </c>
      <c r="Y691" s="51"/>
      <c r="AB691" s="7"/>
      <c r="AC691" s="7"/>
      <c r="AD691" s="7"/>
      <c r="AE691" s="53"/>
      <c r="AG691" s="37"/>
      <c r="AH691" s="132"/>
      <c r="AI691" s="61"/>
      <c r="AJ691" s="134"/>
      <c r="AK691" s="61"/>
      <c r="AM691" s="67"/>
      <c r="AO691" s="61"/>
      <c r="AQ691" s="50"/>
      <c r="AR691" s="51"/>
      <c r="AS691" s="52"/>
      <c r="AU691" s="70"/>
      <c r="AV691" s="51"/>
      <c r="AY691" s="7"/>
      <c r="AZ691" s="7"/>
      <c r="BA691" s="7"/>
      <c r="BB691" s="53"/>
      <c r="BD691" s="37"/>
      <c r="BE691" s="132"/>
      <c r="BF691" s="61"/>
      <c r="BG691" s="134"/>
      <c r="BH691" s="61"/>
      <c r="BJ691" s="67"/>
      <c r="BL691" s="61"/>
      <c r="BN691" s="50"/>
      <c r="BO691" s="51"/>
      <c r="BP691" s="52"/>
      <c r="BR691" s="70"/>
      <c r="BS691" s="51"/>
      <c r="BV691" s="7"/>
      <c r="BW691" s="7"/>
      <c r="BX691" s="7"/>
      <c r="BY691" s="53"/>
      <c r="CA691" s="37"/>
      <c r="CB691" s="132"/>
      <c r="CC691" s="61"/>
      <c r="CD691" s="134"/>
      <c r="CE691" s="61"/>
      <c r="CG691" s="67"/>
      <c r="CI691" s="61"/>
      <c r="CK691" s="50"/>
      <c r="CL691" s="51"/>
      <c r="CM691" s="52"/>
      <c r="CO691" s="70"/>
      <c r="CP691" s="51"/>
      <c r="CS691" s="7"/>
      <c r="CT691" s="7"/>
      <c r="CU691" s="7"/>
      <c r="CV691" s="53"/>
      <c r="CX691" s="37"/>
      <c r="CY691" s="132"/>
      <c r="CZ691" s="61"/>
      <c r="DA691" s="134"/>
      <c r="DB691" s="61"/>
      <c r="DD691" s="67"/>
      <c r="DF691" s="61"/>
      <c r="DH691" s="50"/>
      <c r="DI691" s="51"/>
      <c r="DJ691" s="52"/>
      <c r="DL691" s="70"/>
      <c r="DM691" s="51"/>
      <c r="DP691" s="7"/>
      <c r="DQ691" s="7"/>
      <c r="DR691" s="7"/>
      <c r="DS691" s="53"/>
      <c r="DU691" s="37"/>
      <c r="DV691" s="132"/>
      <c r="DW691" s="61"/>
      <c r="DX691" s="134"/>
      <c r="DY691" s="61"/>
      <c r="EA691" s="67"/>
      <c r="EC691" s="61"/>
      <c r="EE691" s="50"/>
      <c r="EF691" s="51"/>
      <c r="EG691" s="52"/>
      <c r="EI691" s="70"/>
      <c r="EJ691" s="51"/>
      <c r="EM691" s="7"/>
      <c r="EN691" s="7"/>
      <c r="EO691" s="7"/>
      <c r="EP691" s="53"/>
      <c r="ER691" s="37"/>
      <c r="ES691" s="132"/>
      <c r="ET691" s="61"/>
      <c r="EU691" s="134"/>
      <c r="EV691" s="61"/>
      <c r="EX691" s="67"/>
      <c r="EZ691" s="61"/>
      <c r="FB691" s="50"/>
      <c r="FC691" s="51"/>
      <c r="FD691" s="52"/>
      <c r="FF691" s="70"/>
      <c r="FG691" s="51"/>
      <c r="FJ691" s="7"/>
      <c r="FK691" s="7"/>
      <c r="FL691" s="7"/>
      <c r="FM691" s="53"/>
      <c r="FO691" s="37"/>
      <c r="FP691" s="132"/>
      <c r="FQ691" s="134"/>
      <c r="FS691" s="67"/>
      <c r="FU691" s="61"/>
      <c r="FY691" s="7"/>
      <c r="FZ691" s="7"/>
      <c r="GA691" s="7"/>
      <c r="GB691" s="53"/>
      <c r="GD691" s="37"/>
      <c r="GF691" s="67"/>
      <c r="GH691" s="61"/>
      <c r="GJ691" s="50"/>
      <c r="GK691" s="51"/>
      <c r="GL691" s="52"/>
      <c r="GN691" s="70"/>
      <c r="GO691" s="51"/>
      <c r="GP691" s="125"/>
      <c r="GQ691" s="51"/>
      <c r="HE691" s="53"/>
    </row>
    <row r="692" spans="1:213" x14ac:dyDescent="0.25">
      <c r="A692" s="6">
        <v>90080961</v>
      </c>
      <c r="B692" s="6" t="s">
        <v>677</v>
      </c>
      <c r="C692" s="7"/>
      <c r="D692" s="7"/>
      <c r="E692" s="7"/>
      <c r="F692" s="53">
        <v>141175</v>
      </c>
      <c r="H692" s="37"/>
      <c r="I692" s="132"/>
      <c r="J692" s="61"/>
      <c r="K692" s="134"/>
      <c r="L692" s="134"/>
      <c r="M692" s="190"/>
      <c r="O692" s="67"/>
      <c r="Q692" s="61"/>
      <c r="S692" s="50"/>
      <c r="T692" s="51"/>
      <c r="U692" s="52">
        <v>0</v>
      </c>
      <c r="W692" s="50">
        <v>141175</v>
      </c>
      <c r="X692" s="52">
        <f t="shared" si="265"/>
        <v>11764.583333333334</v>
      </c>
      <c r="Y692" s="51"/>
      <c r="AB692" s="7"/>
      <c r="AC692" s="7"/>
      <c r="AD692" s="7"/>
      <c r="AE692" s="53"/>
      <c r="AG692" s="37"/>
      <c r="AH692" s="132"/>
      <c r="AI692" s="61"/>
      <c r="AJ692" s="134"/>
      <c r="AK692" s="61"/>
      <c r="AM692" s="67"/>
      <c r="AO692" s="61"/>
      <c r="AQ692" s="50"/>
      <c r="AR692" s="51"/>
      <c r="AS692" s="52"/>
      <c r="AU692" s="70"/>
      <c r="AV692" s="51"/>
      <c r="AY692" s="7"/>
      <c r="AZ692" s="7"/>
      <c r="BA692" s="7"/>
      <c r="BB692" s="53"/>
      <c r="BD692" s="37"/>
      <c r="BE692" s="132"/>
      <c r="BF692" s="61"/>
      <c r="BG692" s="134"/>
      <c r="BH692" s="61"/>
      <c r="BJ692" s="67"/>
      <c r="BL692" s="61"/>
      <c r="BN692" s="50"/>
      <c r="BO692" s="51"/>
      <c r="BP692" s="52"/>
      <c r="BR692" s="70"/>
      <c r="BS692" s="51"/>
      <c r="BV692" s="7"/>
      <c r="BW692" s="7"/>
      <c r="BX692" s="7"/>
      <c r="BY692" s="53"/>
      <c r="CA692" s="37"/>
      <c r="CB692" s="132"/>
      <c r="CC692" s="61"/>
      <c r="CD692" s="134"/>
      <c r="CE692" s="61"/>
      <c r="CG692" s="67"/>
      <c r="CI692" s="61"/>
      <c r="CK692" s="50"/>
      <c r="CL692" s="51"/>
      <c r="CM692" s="52"/>
      <c r="CO692" s="70"/>
      <c r="CP692" s="51"/>
      <c r="CS692" s="7"/>
      <c r="CT692" s="7"/>
      <c r="CU692" s="7"/>
      <c r="CV692" s="53"/>
      <c r="CX692" s="37"/>
      <c r="CY692" s="132"/>
      <c r="CZ692" s="61"/>
      <c r="DA692" s="134"/>
      <c r="DB692" s="61"/>
      <c r="DD692" s="67"/>
      <c r="DF692" s="61"/>
      <c r="DH692" s="50"/>
      <c r="DI692" s="51"/>
      <c r="DJ692" s="52"/>
      <c r="DL692" s="70"/>
      <c r="DM692" s="51"/>
      <c r="DP692" s="7"/>
      <c r="DQ692" s="7"/>
      <c r="DR692" s="7"/>
      <c r="DS692" s="53"/>
      <c r="DU692" s="37"/>
      <c r="DV692" s="132"/>
      <c r="DW692" s="61"/>
      <c r="DX692" s="134"/>
      <c r="DY692" s="61"/>
      <c r="EA692" s="67"/>
      <c r="EC692" s="61"/>
      <c r="EE692" s="50"/>
      <c r="EF692" s="51"/>
      <c r="EG692" s="52"/>
      <c r="EI692" s="70"/>
      <c r="EJ692" s="51"/>
      <c r="EM692" s="7"/>
      <c r="EN692" s="7"/>
      <c r="EO692" s="7"/>
      <c r="EP692" s="53"/>
      <c r="ER692" s="37"/>
      <c r="ES692" s="132"/>
      <c r="ET692" s="61"/>
      <c r="EU692" s="134"/>
      <c r="EV692" s="61"/>
      <c r="EX692" s="67"/>
      <c r="EZ692" s="61"/>
      <c r="FB692" s="50"/>
      <c r="FC692" s="51"/>
      <c r="FD692" s="52"/>
      <c r="FF692" s="70"/>
      <c r="FG692" s="51"/>
      <c r="FJ692" s="7"/>
      <c r="FK692" s="7"/>
      <c r="FL692" s="7"/>
      <c r="FM692" s="53"/>
      <c r="FO692" s="37"/>
      <c r="FP692" s="132"/>
      <c r="FQ692" s="134"/>
      <c r="FS692" s="67"/>
      <c r="FU692" s="61"/>
      <c r="FY692" s="7"/>
      <c r="FZ692" s="7"/>
      <c r="GA692" s="7"/>
      <c r="GB692" s="53"/>
      <c r="GD692" s="37"/>
      <c r="GF692" s="67"/>
      <c r="GH692" s="61"/>
      <c r="GJ692" s="50"/>
      <c r="GK692" s="51"/>
      <c r="GL692" s="52"/>
      <c r="GN692" s="70"/>
      <c r="GO692" s="51"/>
      <c r="GP692" s="125"/>
      <c r="GQ692" s="51"/>
      <c r="HE692" s="53"/>
    </row>
    <row r="693" spans="1:213" x14ac:dyDescent="0.25">
      <c r="A693" s="6">
        <v>90082551</v>
      </c>
      <c r="B693" s="6" t="s">
        <v>678</v>
      </c>
      <c r="C693" s="7"/>
      <c r="D693" s="7"/>
      <c r="E693" s="7"/>
      <c r="F693" s="53">
        <v>603449</v>
      </c>
      <c r="H693" s="37"/>
      <c r="I693" s="132"/>
      <c r="J693" s="61"/>
      <c r="K693" s="134"/>
      <c r="L693" s="134"/>
      <c r="M693" s="190"/>
      <c r="O693" s="67"/>
      <c r="Q693" s="61"/>
      <c r="S693" s="50"/>
      <c r="T693" s="51"/>
      <c r="U693" s="52">
        <v>0</v>
      </c>
      <c r="W693" s="50">
        <v>603449</v>
      </c>
      <c r="X693" s="52">
        <f t="shared" si="265"/>
        <v>50287.416666666664</v>
      </c>
      <c r="Y693" s="51"/>
      <c r="AB693" s="7"/>
      <c r="AC693" s="7"/>
      <c r="AD693" s="7"/>
      <c r="AE693" s="53"/>
      <c r="AG693" s="37"/>
      <c r="AH693" s="132"/>
      <c r="AI693" s="61"/>
      <c r="AJ693" s="134"/>
      <c r="AK693" s="61"/>
      <c r="AM693" s="67"/>
      <c r="AO693" s="61"/>
      <c r="AQ693" s="50"/>
      <c r="AR693" s="51"/>
      <c r="AS693" s="52"/>
      <c r="AU693" s="70"/>
      <c r="AV693" s="51"/>
      <c r="AY693" s="7"/>
      <c r="AZ693" s="7"/>
      <c r="BA693" s="7"/>
      <c r="BB693" s="53"/>
      <c r="BD693" s="37"/>
      <c r="BE693" s="132"/>
      <c r="BF693" s="61"/>
      <c r="BG693" s="134"/>
      <c r="BH693" s="61"/>
      <c r="BJ693" s="67"/>
      <c r="BL693" s="61"/>
      <c r="BN693" s="50"/>
      <c r="BO693" s="51"/>
      <c r="BP693" s="52"/>
      <c r="BR693" s="70"/>
      <c r="BS693" s="51"/>
      <c r="BV693" s="7"/>
      <c r="BW693" s="7"/>
      <c r="BX693" s="7"/>
      <c r="BY693" s="53"/>
      <c r="CA693" s="37"/>
      <c r="CB693" s="132"/>
      <c r="CC693" s="61"/>
      <c r="CD693" s="134"/>
      <c r="CE693" s="61"/>
      <c r="CG693" s="67"/>
      <c r="CI693" s="61"/>
      <c r="CK693" s="50"/>
      <c r="CL693" s="51"/>
      <c r="CM693" s="52"/>
      <c r="CO693" s="70"/>
      <c r="CP693" s="51"/>
      <c r="CS693" s="7"/>
      <c r="CT693" s="7"/>
      <c r="CU693" s="7"/>
      <c r="CV693" s="53"/>
      <c r="CX693" s="37"/>
      <c r="CY693" s="132"/>
      <c r="CZ693" s="61"/>
      <c r="DA693" s="134"/>
      <c r="DB693" s="61"/>
      <c r="DD693" s="67"/>
      <c r="DF693" s="61"/>
      <c r="DH693" s="50"/>
      <c r="DI693" s="51"/>
      <c r="DJ693" s="52"/>
      <c r="DL693" s="70"/>
      <c r="DM693" s="51"/>
      <c r="DP693" s="7"/>
      <c r="DQ693" s="7"/>
      <c r="DR693" s="7"/>
      <c r="DS693" s="53"/>
      <c r="DU693" s="37"/>
      <c r="DV693" s="132"/>
      <c r="DW693" s="61"/>
      <c r="DX693" s="134"/>
      <c r="DY693" s="61"/>
      <c r="EA693" s="67"/>
      <c r="EC693" s="61"/>
      <c r="EE693" s="50"/>
      <c r="EF693" s="51"/>
      <c r="EG693" s="52"/>
      <c r="EI693" s="70"/>
      <c r="EJ693" s="51"/>
      <c r="EM693" s="7"/>
      <c r="EN693" s="7"/>
      <c r="EO693" s="7"/>
      <c r="EP693" s="53"/>
      <c r="ER693" s="37"/>
      <c r="ES693" s="132"/>
      <c r="ET693" s="61"/>
      <c r="EU693" s="134"/>
      <c r="EV693" s="61"/>
      <c r="EX693" s="67"/>
      <c r="EZ693" s="61"/>
      <c r="FB693" s="50"/>
      <c r="FC693" s="51"/>
      <c r="FD693" s="52"/>
      <c r="FF693" s="70"/>
      <c r="FG693" s="51"/>
      <c r="FJ693" s="7"/>
      <c r="FK693" s="7"/>
      <c r="FL693" s="7"/>
      <c r="FM693" s="53"/>
      <c r="FO693" s="37"/>
      <c r="FP693" s="132"/>
      <c r="FQ693" s="134"/>
      <c r="FS693" s="67"/>
      <c r="FU693" s="61"/>
      <c r="FY693" s="7"/>
      <c r="FZ693" s="7"/>
      <c r="GA693" s="7"/>
      <c r="GB693" s="53"/>
      <c r="GD693" s="37"/>
      <c r="GF693" s="67"/>
      <c r="GH693" s="61"/>
      <c r="GJ693" s="50"/>
      <c r="GK693" s="51"/>
      <c r="GL693" s="52"/>
      <c r="GN693" s="70"/>
      <c r="GO693" s="51"/>
      <c r="GP693" s="125"/>
      <c r="GQ693" s="51"/>
      <c r="HE693" s="53"/>
    </row>
    <row r="694" spans="1:213" x14ac:dyDescent="0.25">
      <c r="A694" s="6">
        <v>90016451</v>
      </c>
      <c r="B694" s="6" t="s">
        <v>679</v>
      </c>
      <c r="C694" s="7"/>
      <c r="D694" s="7"/>
      <c r="E694" s="7"/>
      <c r="F694" s="53">
        <v>2072532</v>
      </c>
      <c r="H694" s="37"/>
      <c r="I694" s="132"/>
      <c r="J694" s="61"/>
      <c r="K694" s="134"/>
      <c r="L694" s="134"/>
      <c r="M694" s="190"/>
      <c r="O694" s="67"/>
      <c r="Q694" s="61"/>
      <c r="S694" s="50"/>
      <c r="T694" s="51"/>
      <c r="U694" s="52">
        <v>0</v>
      </c>
      <c r="W694" s="50">
        <v>2072532</v>
      </c>
      <c r="X694" s="52">
        <f t="shared" si="265"/>
        <v>172711</v>
      </c>
      <c r="Y694" s="51"/>
      <c r="AB694" s="7"/>
      <c r="AC694" s="7"/>
      <c r="AD694" s="7"/>
      <c r="AE694" s="53"/>
      <c r="AG694" s="37"/>
      <c r="AH694" s="132"/>
      <c r="AI694" s="61"/>
      <c r="AJ694" s="134"/>
      <c r="AK694" s="61"/>
      <c r="AM694" s="67"/>
      <c r="AO694" s="61"/>
      <c r="AQ694" s="50"/>
      <c r="AR694" s="51"/>
      <c r="AS694" s="52"/>
      <c r="AU694" s="70"/>
      <c r="AV694" s="51"/>
      <c r="AY694" s="7"/>
      <c r="AZ694" s="7"/>
      <c r="BA694" s="7"/>
      <c r="BB694" s="53"/>
      <c r="BD694" s="37"/>
      <c r="BE694" s="132"/>
      <c r="BF694" s="61"/>
      <c r="BG694" s="134"/>
      <c r="BH694" s="61"/>
      <c r="BJ694" s="67"/>
      <c r="BL694" s="61"/>
      <c r="BN694" s="50"/>
      <c r="BO694" s="51"/>
      <c r="BP694" s="52"/>
      <c r="BR694" s="70"/>
      <c r="BS694" s="51"/>
      <c r="BV694" s="7"/>
      <c r="BW694" s="7"/>
      <c r="BX694" s="7"/>
      <c r="BY694" s="53"/>
      <c r="CA694" s="37"/>
      <c r="CB694" s="132"/>
      <c r="CC694" s="61"/>
      <c r="CD694" s="134"/>
      <c r="CE694" s="61"/>
      <c r="CG694" s="67"/>
      <c r="CI694" s="61"/>
      <c r="CK694" s="50"/>
      <c r="CL694" s="51"/>
      <c r="CM694" s="52"/>
      <c r="CO694" s="70"/>
      <c r="CP694" s="51"/>
      <c r="CS694" s="7"/>
      <c r="CT694" s="7"/>
      <c r="CU694" s="7"/>
      <c r="CV694" s="53"/>
      <c r="CX694" s="37"/>
      <c r="CY694" s="132"/>
      <c r="CZ694" s="61"/>
      <c r="DA694" s="134"/>
      <c r="DB694" s="61"/>
      <c r="DD694" s="67"/>
      <c r="DF694" s="61"/>
      <c r="DH694" s="50"/>
      <c r="DI694" s="51"/>
      <c r="DJ694" s="52"/>
      <c r="DL694" s="70"/>
      <c r="DM694" s="51"/>
      <c r="DP694" s="7"/>
      <c r="DQ694" s="7"/>
      <c r="DR694" s="7"/>
      <c r="DS694" s="53"/>
      <c r="DU694" s="37"/>
      <c r="DV694" s="132"/>
      <c r="DW694" s="61"/>
      <c r="DX694" s="134"/>
      <c r="DY694" s="61"/>
      <c r="EA694" s="67"/>
      <c r="EC694" s="61"/>
      <c r="EE694" s="50"/>
      <c r="EF694" s="51"/>
      <c r="EG694" s="52"/>
      <c r="EI694" s="70"/>
      <c r="EJ694" s="51"/>
      <c r="EM694" s="7"/>
      <c r="EN694" s="7"/>
      <c r="EO694" s="7"/>
      <c r="EP694" s="53"/>
      <c r="ER694" s="37"/>
      <c r="ES694" s="132"/>
      <c r="ET694" s="61"/>
      <c r="EU694" s="134"/>
      <c r="EV694" s="61"/>
      <c r="EX694" s="67"/>
      <c r="EZ694" s="61"/>
      <c r="FB694" s="50"/>
      <c r="FC694" s="51"/>
      <c r="FD694" s="52"/>
      <c r="FF694" s="70"/>
      <c r="FG694" s="51"/>
      <c r="FJ694" s="7"/>
      <c r="FK694" s="7"/>
      <c r="FL694" s="7"/>
      <c r="FM694" s="53"/>
      <c r="FO694" s="37"/>
      <c r="FP694" s="132"/>
      <c r="FQ694" s="134"/>
      <c r="FS694" s="67"/>
      <c r="FU694" s="61"/>
      <c r="FY694" s="7"/>
      <c r="FZ694" s="7"/>
      <c r="GA694" s="7"/>
      <c r="GB694" s="53"/>
      <c r="GD694" s="37"/>
      <c r="GF694" s="67"/>
      <c r="GH694" s="61"/>
      <c r="GJ694" s="50"/>
      <c r="GK694" s="51"/>
      <c r="GL694" s="52"/>
      <c r="GN694" s="70"/>
      <c r="GO694" s="51"/>
      <c r="GP694" s="125"/>
      <c r="GQ694" s="51"/>
      <c r="HE694" s="53"/>
    </row>
    <row r="695" spans="1:213" x14ac:dyDescent="0.25">
      <c r="A695" s="6">
        <v>90081411</v>
      </c>
      <c r="B695" s="6" t="s">
        <v>680</v>
      </c>
      <c r="C695" s="7"/>
      <c r="D695" s="7"/>
      <c r="E695" s="7"/>
      <c r="F695" s="53">
        <v>483881</v>
      </c>
      <c r="H695" s="37"/>
      <c r="I695" s="132"/>
      <c r="J695" s="61"/>
      <c r="K695" s="134"/>
      <c r="L695" s="134"/>
      <c r="M695" s="190"/>
      <c r="O695" s="67"/>
      <c r="Q695" s="61"/>
      <c r="S695" s="50"/>
      <c r="T695" s="51"/>
      <c r="U695" s="52">
        <v>0</v>
      </c>
      <c r="W695" s="50">
        <v>483881</v>
      </c>
      <c r="X695" s="52">
        <f t="shared" si="265"/>
        <v>40323.416666666664</v>
      </c>
      <c r="Y695" s="51"/>
      <c r="AB695" s="7"/>
      <c r="AC695" s="7"/>
      <c r="AD695" s="7"/>
      <c r="AE695" s="53"/>
      <c r="AG695" s="37"/>
      <c r="AH695" s="132"/>
      <c r="AI695" s="61"/>
      <c r="AJ695" s="134"/>
      <c r="AK695" s="61"/>
      <c r="AM695" s="67"/>
      <c r="AO695" s="61"/>
      <c r="AQ695" s="50"/>
      <c r="AR695" s="51"/>
      <c r="AS695" s="52"/>
      <c r="AU695" s="70"/>
      <c r="AV695" s="51"/>
      <c r="AY695" s="7"/>
      <c r="AZ695" s="7"/>
      <c r="BA695" s="7"/>
      <c r="BB695" s="53"/>
      <c r="BD695" s="37"/>
      <c r="BE695" s="132"/>
      <c r="BF695" s="61"/>
      <c r="BG695" s="134"/>
      <c r="BH695" s="61"/>
      <c r="BJ695" s="67"/>
      <c r="BL695" s="61"/>
      <c r="BN695" s="50"/>
      <c r="BO695" s="51"/>
      <c r="BP695" s="52"/>
      <c r="BR695" s="70"/>
      <c r="BS695" s="51"/>
      <c r="BV695" s="7"/>
      <c r="BW695" s="7"/>
      <c r="BX695" s="7"/>
      <c r="BY695" s="53"/>
      <c r="CA695" s="37"/>
      <c r="CB695" s="132"/>
      <c r="CC695" s="61"/>
      <c r="CD695" s="134"/>
      <c r="CE695" s="61"/>
      <c r="CG695" s="67"/>
      <c r="CI695" s="61"/>
      <c r="CK695" s="50"/>
      <c r="CL695" s="51"/>
      <c r="CM695" s="52"/>
      <c r="CO695" s="70"/>
      <c r="CP695" s="51"/>
      <c r="CS695" s="7"/>
      <c r="CT695" s="7"/>
      <c r="CU695" s="7"/>
      <c r="CV695" s="53"/>
      <c r="CX695" s="37"/>
      <c r="CY695" s="132"/>
      <c r="CZ695" s="61"/>
      <c r="DA695" s="134"/>
      <c r="DB695" s="61"/>
      <c r="DD695" s="67"/>
      <c r="DF695" s="61"/>
      <c r="DH695" s="50"/>
      <c r="DI695" s="51"/>
      <c r="DJ695" s="52"/>
      <c r="DL695" s="70"/>
      <c r="DM695" s="51"/>
      <c r="DP695" s="7"/>
      <c r="DQ695" s="7"/>
      <c r="DR695" s="7"/>
      <c r="DS695" s="53"/>
      <c r="DU695" s="37"/>
      <c r="DV695" s="132"/>
      <c r="DW695" s="61"/>
      <c r="DX695" s="134"/>
      <c r="DY695" s="61"/>
      <c r="EA695" s="67"/>
      <c r="EC695" s="61"/>
      <c r="EE695" s="50"/>
      <c r="EF695" s="51"/>
      <c r="EG695" s="52"/>
      <c r="EI695" s="70"/>
      <c r="EJ695" s="51"/>
      <c r="EM695" s="7"/>
      <c r="EN695" s="7"/>
      <c r="EO695" s="7"/>
      <c r="EP695" s="53"/>
      <c r="ER695" s="37"/>
      <c r="ES695" s="132"/>
      <c r="ET695" s="61"/>
      <c r="EU695" s="134"/>
      <c r="EV695" s="61"/>
      <c r="EX695" s="67"/>
      <c r="EZ695" s="61"/>
      <c r="FB695" s="50"/>
      <c r="FC695" s="51"/>
      <c r="FD695" s="52"/>
      <c r="FF695" s="70"/>
      <c r="FG695" s="51"/>
      <c r="FJ695" s="7"/>
      <c r="FK695" s="7"/>
      <c r="FL695" s="7"/>
      <c r="FM695" s="53"/>
      <c r="FO695" s="37"/>
      <c r="FP695" s="132"/>
      <c r="FQ695" s="134"/>
      <c r="FS695" s="67"/>
      <c r="FU695" s="61"/>
      <c r="FY695" s="7"/>
      <c r="FZ695" s="7"/>
      <c r="GA695" s="7"/>
      <c r="GB695" s="53"/>
      <c r="GD695" s="37"/>
      <c r="GF695" s="67"/>
      <c r="GH695" s="61"/>
      <c r="GJ695" s="50"/>
      <c r="GK695" s="51"/>
      <c r="GL695" s="52"/>
      <c r="GN695" s="70"/>
      <c r="GO695" s="51"/>
      <c r="GP695" s="125"/>
      <c r="GQ695" s="51"/>
      <c r="HE695" s="53"/>
    </row>
    <row r="696" spans="1:213" x14ac:dyDescent="0.25">
      <c r="A696" s="6">
        <v>90081421</v>
      </c>
      <c r="B696" s="6" t="s">
        <v>681</v>
      </c>
      <c r="C696" s="7"/>
      <c r="D696" s="7"/>
      <c r="E696" s="7"/>
      <c r="F696" s="53">
        <v>771761</v>
      </c>
      <c r="H696" s="37"/>
      <c r="I696" s="132"/>
      <c r="J696" s="61"/>
      <c r="K696" s="134"/>
      <c r="L696" s="134"/>
      <c r="M696" s="190"/>
      <c r="O696" s="67"/>
      <c r="Q696" s="61"/>
      <c r="S696" s="50"/>
      <c r="T696" s="51"/>
      <c r="U696" s="52">
        <v>0</v>
      </c>
      <c r="W696" s="50">
        <v>771761</v>
      </c>
      <c r="X696" s="52">
        <f t="shared" si="265"/>
        <v>64313.416666666664</v>
      </c>
      <c r="Y696" s="51"/>
      <c r="AB696" s="7"/>
      <c r="AC696" s="7"/>
      <c r="AD696" s="7"/>
      <c r="AE696" s="53"/>
      <c r="AG696" s="37"/>
      <c r="AH696" s="132"/>
      <c r="AI696" s="61"/>
      <c r="AJ696" s="134"/>
      <c r="AK696" s="61"/>
      <c r="AM696" s="67"/>
      <c r="AO696" s="61"/>
      <c r="AQ696" s="50"/>
      <c r="AR696" s="51"/>
      <c r="AS696" s="52"/>
      <c r="AU696" s="70"/>
      <c r="AV696" s="51"/>
      <c r="AY696" s="7"/>
      <c r="AZ696" s="7"/>
      <c r="BA696" s="7"/>
      <c r="BB696" s="53"/>
      <c r="BD696" s="37"/>
      <c r="BE696" s="132"/>
      <c r="BF696" s="61"/>
      <c r="BG696" s="134"/>
      <c r="BH696" s="61"/>
      <c r="BJ696" s="67"/>
      <c r="BL696" s="61"/>
      <c r="BN696" s="50"/>
      <c r="BO696" s="51"/>
      <c r="BP696" s="52"/>
      <c r="BR696" s="70"/>
      <c r="BS696" s="51"/>
      <c r="BV696" s="7"/>
      <c r="BW696" s="7"/>
      <c r="BX696" s="7"/>
      <c r="BY696" s="53"/>
      <c r="CA696" s="37"/>
      <c r="CB696" s="132"/>
      <c r="CC696" s="61"/>
      <c r="CD696" s="134"/>
      <c r="CE696" s="61"/>
      <c r="CG696" s="67"/>
      <c r="CI696" s="61"/>
      <c r="CK696" s="50"/>
      <c r="CL696" s="51"/>
      <c r="CM696" s="52"/>
      <c r="CO696" s="70"/>
      <c r="CP696" s="51"/>
      <c r="CS696" s="7"/>
      <c r="CT696" s="7"/>
      <c r="CU696" s="7"/>
      <c r="CV696" s="53"/>
      <c r="CX696" s="37"/>
      <c r="CY696" s="132"/>
      <c r="CZ696" s="61"/>
      <c r="DA696" s="134"/>
      <c r="DB696" s="61"/>
      <c r="DD696" s="67"/>
      <c r="DF696" s="61"/>
      <c r="DH696" s="50"/>
      <c r="DI696" s="51"/>
      <c r="DJ696" s="52"/>
      <c r="DL696" s="70"/>
      <c r="DM696" s="51"/>
      <c r="DP696" s="7"/>
      <c r="DQ696" s="7"/>
      <c r="DR696" s="7"/>
      <c r="DS696" s="53"/>
      <c r="DU696" s="37"/>
      <c r="DV696" s="132"/>
      <c r="DW696" s="61"/>
      <c r="DX696" s="134"/>
      <c r="DY696" s="61"/>
      <c r="EA696" s="67"/>
      <c r="EC696" s="61"/>
      <c r="EE696" s="50"/>
      <c r="EF696" s="51"/>
      <c r="EG696" s="52"/>
      <c r="EI696" s="70"/>
      <c r="EJ696" s="51"/>
      <c r="EM696" s="7"/>
      <c r="EN696" s="7"/>
      <c r="EO696" s="7"/>
      <c r="EP696" s="53"/>
      <c r="ER696" s="37"/>
      <c r="ES696" s="132"/>
      <c r="ET696" s="61"/>
      <c r="EU696" s="134"/>
      <c r="EV696" s="61"/>
      <c r="EX696" s="67"/>
      <c r="EZ696" s="61"/>
      <c r="FB696" s="50"/>
      <c r="FC696" s="51"/>
      <c r="FD696" s="52"/>
      <c r="FF696" s="70"/>
      <c r="FG696" s="51"/>
      <c r="FJ696" s="7"/>
      <c r="FK696" s="7"/>
      <c r="FL696" s="7"/>
      <c r="FM696" s="53"/>
      <c r="FO696" s="37"/>
      <c r="FP696" s="132"/>
      <c r="FQ696" s="134"/>
      <c r="FS696" s="67"/>
      <c r="FU696" s="61"/>
      <c r="FY696" s="7"/>
      <c r="FZ696" s="7"/>
      <c r="GA696" s="7"/>
      <c r="GB696" s="53"/>
      <c r="GD696" s="37"/>
      <c r="GF696" s="67"/>
      <c r="GH696" s="61"/>
      <c r="GJ696" s="50"/>
      <c r="GK696" s="51"/>
      <c r="GL696" s="52"/>
      <c r="GN696" s="70"/>
      <c r="GO696" s="51"/>
      <c r="GP696" s="125"/>
      <c r="GQ696" s="51"/>
      <c r="HE696" s="53"/>
    </row>
    <row r="697" spans="1:213" x14ac:dyDescent="0.25">
      <c r="A697" s="6">
        <v>90080791</v>
      </c>
      <c r="B697" s="6" t="s">
        <v>682</v>
      </c>
      <c r="C697" s="7"/>
      <c r="D697" s="7"/>
      <c r="E697" s="7"/>
      <c r="F697" s="53">
        <v>225881</v>
      </c>
      <c r="H697" s="37"/>
      <c r="I697" s="132"/>
      <c r="J697" s="61"/>
      <c r="K697" s="134"/>
      <c r="L697" s="134"/>
      <c r="M697" s="190"/>
      <c r="O697" s="67"/>
      <c r="Q697" s="61"/>
      <c r="S697" s="50"/>
      <c r="T697" s="51"/>
      <c r="U697" s="52">
        <v>0</v>
      </c>
      <c r="W697" s="50">
        <v>225881</v>
      </c>
      <c r="X697" s="52">
        <f t="shared" si="265"/>
        <v>18823.416666666668</v>
      </c>
      <c r="Y697" s="51"/>
      <c r="AB697" s="7"/>
      <c r="AC697" s="7"/>
      <c r="AD697" s="7"/>
      <c r="AE697" s="53"/>
      <c r="AG697" s="37"/>
      <c r="AH697" s="132"/>
      <c r="AI697" s="61"/>
      <c r="AJ697" s="134"/>
      <c r="AK697" s="61"/>
      <c r="AM697" s="67"/>
      <c r="AO697" s="61"/>
      <c r="AQ697" s="50"/>
      <c r="AR697" s="51"/>
      <c r="AS697" s="52"/>
      <c r="AU697" s="70"/>
      <c r="AV697" s="51"/>
      <c r="AY697" s="7"/>
      <c r="AZ697" s="7"/>
      <c r="BA697" s="7"/>
      <c r="BB697" s="53"/>
      <c r="BD697" s="37"/>
      <c r="BE697" s="132"/>
      <c r="BF697" s="61"/>
      <c r="BG697" s="134"/>
      <c r="BH697" s="61"/>
      <c r="BJ697" s="67"/>
      <c r="BL697" s="61"/>
      <c r="BN697" s="50"/>
      <c r="BO697" s="51"/>
      <c r="BP697" s="52"/>
      <c r="BR697" s="70"/>
      <c r="BS697" s="51"/>
      <c r="BV697" s="7"/>
      <c r="BW697" s="7"/>
      <c r="BX697" s="7"/>
      <c r="BY697" s="53"/>
      <c r="CA697" s="37"/>
      <c r="CB697" s="132"/>
      <c r="CC697" s="61"/>
      <c r="CD697" s="134"/>
      <c r="CE697" s="61"/>
      <c r="CG697" s="67"/>
      <c r="CI697" s="61"/>
      <c r="CK697" s="50"/>
      <c r="CL697" s="51"/>
      <c r="CM697" s="52"/>
      <c r="CO697" s="70"/>
      <c r="CP697" s="51"/>
      <c r="CS697" s="7"/>
      <c r="CT697" s="7"/>
      <c r="CU697" s="7"/>
      <c r="CV697" s="53"/>
      <c r="CX697" s="37"/>
      <c r="CY697" s="132"/>
      <c r="CZ697" s="61"/>
      <c r="DA697" s="134"/>
      <c r="DB697" s="61"/>
      <c r="DD697" s="67"/>
      <c r="DF697" s="61"/>
      <c r="DH697" s="50"/>
      <c r="DI697" s="51"/>
      <c r="DJ697" s="52"/>
      <c r="DL697" s="70"/>
      <c r="DM697" s="51"/>
      <c r="DP697" s="7"/>
      <c r="DQ697" s="7"/>
      <c r="DR697" s="7"/>
      <c r="DS697" s="53"/>
      <c r="DU697" s="37"/>
      <c r="DV697" s="132"/>
      <c r="DW697" s="61"/>
      <c r="DX697" s="134"/>
      <c r="DY697" s="61"/>
      <c r="EA697" s="67"/>
      <c r="EC697" s="61"/>
      <c r="EE697" s="50"/>
      <c r="EF697" s="51"/>
      <c r="EG697" s="52"/>
      <c r="EI697" s="70"/>
      <c r="EJ697" s="51"/>
      <c r="EM697" s="7"/>
      <c r="EN697" s="7"/>
      <c r="EO697" s="7"/>
      <c r="EP697" s="53"/>
      <c r="ER697" s="37"/>
      <c r="ES697" s="132"/>
      <c r="ET697" s="61"/>
      <c r="EU697" s="134"/>
      <c r="EV697" s="61"/>
      <c r="EX697" s="67"/>
      <c r="EZ697" s="61"/>
      <c r="FB697" s="50"/>
      <c r="FC697" s="51"/>
      <c r="FD697" s="52"/>
      <c r="FF697" s="70"/>
      <c r="FG697" s="51"/>
      <c r="FJ697" s="7"/>
      <c r="FK697" s="7"/>
      <c r="FL697" s="7"/>
      <c r="FM697" s="53"/>
      <c r="FO697" s="37"/>
      <c r="FP697" s="132"/>
      <c r="FQ697" s="134"/>
      <c r="FS697" s="67"/>
      <c r="FU697" s="61"/>
      <c r="FY697" s="7"/>
      <c r="FZ697" s="7"/>
      <c r="GA697" s="7"/>
      <c r="GB697" s="53"/>
      <c r="GD697" s="37"/>
      <c r="GF697" s="67"/>
      <c r="GH697" s="61"/>
      <c r="GJ697" s="50"/>
      <c r="GK697" s="51"/>
      <c r="GL697" s="52"/>
      <c r="GN697" s="70"/>
      <c r="GO697" s="51"/>
      <c r="GP697" s="125"/>
      <c r="GQ697" s="51"/>
      <c r="HE697" s="53"/>
    </row>
    <row r="698" spans="1:213" x14ac:dyDescent="0.25">
      <c r="A698" s="6">
        <v>90016861</v>
      </c>
      <c r="B698" s="6" t="s">
        <v>683</v>
      </c>
      <c r="C698" s="7"/>
      <c r="D698" s="7"/>
      <c r="E698" s="7"/>
      <c r="F698" s="53">
        <v>1311828</v>
      </c>
      <c r="H698" s="37"/>
      <c r="I698" s="132"/>
      <c r="J698" s="61"/>
      <c r="K698" s="134"/>
      <c r="L698" s="134"/>
      <c r="M698" s="190"/>
      <c r="O698" s="67"/>
      <c r="Q698" s="61"/>
      <c r="S698" s="50"/>
      <c r="T698" s="51"/>
      <c r="U698" s="52">
        <v>0</v>
      </c>
      <c r="W698" s="50">
        <v>1311828</v>
      </c>
      <c r="X698" s="52">
        <f t="shared" si="265"/>
        <v>109319</v>
      </c>
      <c r="Y698" s="51"/>
      <c r="AB698" s="7"/>
      <c r="AC698" s="7"/>
      <c r="AD698" s="7"/>
      <c r="AE698" s="53"/>
      <c r="AG698" s="37"/>
      <c r="AH698" s="132"/>
      <c r="AI698" s="61"/>
      <c r="AJ698" s="134"/>
      <c r="AK698" s="61"/>
      <c r="AM698" s="67"/>
      <c r="AO698" s="61"/>
      <c r="AQ698" s="50"/>
      <c r="AR698" s="51"/>
      <c r="AS698" s="52"/>
      <c r="AU698" s="70"/>
      <c r="AV698" s="51"/>
      <c r="AY698" s="7"/>
      <c r="AZ698" s="7"/>
      <c r="BA698" s="7"/>
      <c r="BB698" s="53"/>
      <c r="BD698" s="37"/>
      <c r="BE698" s="132"/>
      <c r="BF698" s="61"/>
      <c r="BG698" s="134"/>
      <c r="BH698" s="61"/>
      <c r="BJ698" s="67"/>
      <c r="BL698" s="61"/>
      <c r="BN698" s="50"/>
      <c r="BO698" s="51"/>
      <c r="BP698" s="52"/>
      <c r="BR698" s="70"/>
      <c r="BS698" s="51"/>
      <c r="BV698" s="7"/>
      <c r="BW698" s="7"/>
      <c r="BX698" s="7"/>
      <c r="BY698" s="53"/>
      <c r="CA698" s="37"/>
      <c r="CB698" s="132"/>
      <c r="CC698" s="61"/>
      <c r="CD698" s="134"/>
      <c r="CE698" s="61"/>
      <c r="CG698" s="67"/>
      <c r="CI698" s="61"/>
      <c r="CK698" s="50"/>
      <c r="CL698" s="51"/>
      <c r="CM698" s="52"/>
      <c r="CO698" s="70"/>
      <c r="CP698" s="51"/>
      <c r="CS698" s="7"/>
      <c r="CT698" s="7"/>
      <c r="CU698" s="7"/>
      <c r="CV698" s="53"/>
      <c r="CX698" s="37"/>
      <c r="CY698" s="132"/>
      <c r="CZ698" s="61"/>
      <c r="DA698" s="134"/>
      <c r="DB698" s="61"/>
      <c r="DD698" s="67"/>
      <c r="DF698" s="61"/>
      <c r="DH698" s="50"/>
      <c r="DI698" s="51"/>
      <c r="DJ698" s="52"/>
      <c r="DL698" s="70"/>
      <c r="DM698" s="51"/>
      <c r="DP698" s="7"/>
      <c r="DQ698" s="7"/>
      <c r="DR698" s="7"/>
      <c r="DS698" s="53"/>
      <c r="DU698" s="37"/>
      <c r="DV698" s="132"/>
      <c r="DW698" s="61"/>
      <c r="DX698" s="134"/>
      <c r="DY698" s="61"/>
      <c r="EA698" s="67"/>
      <c r="EC698" s="61"/>
      <c r="EE698" s="50"/>
      <c r="EF698" s="51"/>
      <c r="EG698" s="52"/>
      <c r="EI698" s="70"/>
      <c r="EJ698" s="51"/>
      <c r="EM698" s="7"/>
      <c r="EN698" s="7"/>
      <c r="EO698" s="7"/>
      <c r="EP698" s="53"/>
      <c r="ER698" s="37"/>
      <c r="ES698" s="132"/>
      <c r="ET698" s="61"/>
      <c r="EU698" s="134"/>
      <c r="EV698" s="61"/>
      <c r="EX698" s="67"/>
      <c r="EZ698" s="61"/>
      <c r="FB698" s="50"/>
      <c r="FC698" s="51"/>
      <c r="FD698" s="52"/>
      <c r="FF698" s="70"/>
      <c r="FG698" s="51"/>
      <c r="FJ698" s="7"/>
      <c r="FK698" s="7"/>
      <c r="FL698" s="7"/>
      <c r="FM698" s="53"/>
      <c r="FO698" s="37"/>
      <c r="FP698" s="132"/>
      <c r="FQ698" s="134"/>
      <c r="FS698" s="67"/>
      <c r="FU698" s="61"/>
      <c r="FY698" s="7"/>
      <c r="FZ698" s="7"/>
      <c r="GA698" s="7"/>
      <c r="GB698" s="53"/>
      <c r="GD698" s="37"/>
      <c r="GF698" s="67"/>
      <c r="GH698" s="61"/>
      <c r="GJ698" s="50"/>
      <c r="GK698" s="51"/>
      <c r="GL698" s="52"/>
      <c r="GN698" s="70"/>
      <c r="GO698" s="51"/>
      <c r="GP698" s="125"/>
      <c r="GQ698" s="51"/>
      <c r="HE698" s="53"/>
    </row>
    <row r="699" spans="1:213" x14ac:dyDescent="0.25">
      <c r="A699" s="6">
        <v>90081491</v>
      </c>
      <c r="B699" s="6" t="s">
        <v>684</v>
      </c>
      <c r="C699" s="7"/>
      <c r="D699" s="7"/>
      <c r="E699" s="7"/>
      <c r="F699" s="53">
        <v>135528</v>
      </c>
      <c r="H699" s="37"/>
      <c r="I699" s="132"/>
      <c r="J699" s="61"/>
      <c r="K699" s="134"/>
      <c r="L699" s="134"/>
      <c r="M699" s="190"/>
      <c r="O699" s="67"/>
      <c r="Q699" s="61"/>
      <c r="S699" s="50"/>
      <c r="T699" s="51"/>
      <c r="U699" s="52">
        <v>0</v>
      </c>
      <c r="W699" s="50">
        <v>135528</v>
      </c>
      <c r="X699" s="52">
        <f t="shared" si="265"/>
        <v>11294</v>
      </c>
      <c r="Y699" s="51"/>
      <c r="AB699" s="7"/>
      <c r="AC699" s="7"/>
      <c r="AD699" s="7"/>
      <c r="AE699" s="53"/>
      <c r="AG699" s="37"/>
      <c r="AH699" s="132"/>
      <c r="AI699" s="61"/>
      <c r="AJ699" s="134"/>
      <c r="AK699" s="61"/>
      <c r="AM699" s="67"/>
      <c r="AO699" s="61"/>
      <c r="AQ699" s="50"/>
      <c r="AR699" s="51"/>
      <c r="AS699" s="52"/>
      <c r="AU699" s="70"/>
      <c r="AV699" s="51"/>
      <c r="AY699" s="7"/>
      <c r="AZ699" s="7"/>
      <c r="BA699" s="7"/>
      <c r="BB699" s="53"/>
      <c r="BD699" s="37"/>
      <c r="BE699" s="132"/>
      <c r="BF699" s="61"/>
      <c r="BG699" s="134"/>
      <c r="BH699" s="61"/>
      <c r="BJ699" s="67"/>
      <c r="BL699" s="61"/>
      <c r="BN699" s="50"/>
      <c r="BO699" s="51"/>
      <c r="BP699" s="52"/>
      <c r="BR699" s="70"/>
      <c r="BS699" s="51"/>
      <c r="BV699" s="7"/>
      <c r="BW699" s="7"/>
      <c r="BX699" s="7"/>
      <c r="BY699" s="53"/>
      <c r="CA699" s="37"/>
      <c r="CB699" s="132"/>
      <c r="CC699" s="61"/>
      <c r="CD699" s="134"/>
      <c r="CE699" s="61"/>
      <c r="CG699" s="67"/>
      <c r="CI699" s="61"/>
      <c r="CK699" s="50"/>
      <c r="CL699" s="51"/>
      <c r="CM699" s="52"/>
      <c r="CO699" s="70"/>
      <c r="CP699" s="51"/>
      <c r="CS699" s="7"/>
      <c r="CT699" s="7"/>
      <c r="CU699" s="7"/>
      <c r="CV699" s="53"/>
      <c r="CX699" s="37"/>
      <c r="CY699" s="132"/>
      <c r="CZ699" s="61"/>
      <c r="DA699" s="134"/>
      <c r="DB699" s="61"/>
      <c r="DD699" s="67"/>
      <c r="DF699" s="61"/>
      <c r="DH699" s="50"/>
      <c r="DI699" s="51"/>
      <c r="DJ699" s="52"/>
      <c r="DL699" s="70"/>
      <c r="DM699" s="51"/>
      <c r="DP699" s="7"/>
      <c r="DQ699" s="7"/>
      <c r="DR699" s="7"/>
      <c r="DS699" s="53"/>
      <c r="DU699" s="37"/>
      <c r="DV699" s="132"/>
      <c r="DW699" s="61"/>
      <c r="DX699" s="134"/>
      <c r="DY699" s="61"/>
      <c r="EA699" s="67"/>
      <c r="EC699" s="61"/>
      <c r="EE699" s="50"/>
      <c r="EF699" s="51"/>
      <c r="EG699" s="52"/>
      <c r="EI699" s="70"/>
      <c r="EJ699" s="51"/>
      <c r="EM699" s="7"/>
      <c r="EN699" s="7"/>
      <c r="EO699" s="7"/>
      <c r="EP699" s="53"/>
      <c r="ER699" s="37"/>
      <c r="ES699" s="132"/>
      <c r="ET699" s="61"/>
      <c r="EU699" s="134"/>
      <c r="EV699" s="61"/>
      <c r="EX699" s="67"/>
      <c r="EZ699" s="61"/>
      <c r="FB699" s="50"/>
      <c r="FC699" s="51"/>
      <c r="FD699" s="52"/>
      <c r="FF699" s="70"/>
      <c r="FG699" s="51"/>
      <c r="FJ699" s="7"/>
      <c r="FK699" s="7"/>
      <c r="FL699" s="7"/>
      <c r="FM699" s="53"/>
      <c r="FO699" s="37"/>
      <c r="FP699" s="132"/>
      <c r="FQ699" s="134"/>
      <c r="FS699" s="67"/>
      <c r="FU699" s="61"/>
      <c r="FY699" s="7"/>
      <c r="FZ699" s="7"/>
      <c r="GA699" s="7"/>
      <c r="GB699" s="53"/>
      <c r="GD699" s="37"/>
      <c r="GF699" s="67"/>
      <c r="GH699" s="61"/>
      <c r="GJ699" s="50"/>
      <c r="GK699" s="51"/>
      <c r="GL699" s="52"/>
      <c r="GN699" s="70"/>
      <c r="GO699" s="51"/>
      <c r="GP699" s="125"/>
      <c r="GQ699" s="51"/>
      <c r="HE699" s="53"/>
    </row>
    <row r="700" spans="1:213" x14ac:dyDescent="0.25">
      <c r="A700" s="6">
        <v>90017041</v>
      </c>
      <c r="B700" s="6" t="s">
        <v>685</v>
      </c>
      <c r="C700" s="7"/>
      <c r="D700" s="7"/>
      <c r="E700" s="7"/>
      <c r="F700" s="53">
        <v>987722</v>
      </c>
      <c r="H700" s="37"/>
      <c r="I700" s="132"/>
      <c r="J700" s="61"/>
      <c r="K700" s="134"/>
      <c r="L700" s="134"/>
      <c r="M700" s="190"/>
      <c r="O700" s="67"/>
      <c r="Q700" s="61"/>
      <c r="S700" s="50"/>
      <c r="T700" s="51"/>
      <c r="U700" s="52">
        <v>0</v>
      </c>
      <c r="W700" s="50">
        <v>987722</v>
      </c>
      <c r="X700" s="52">
        <f t="shared" si="265"/>
        <v>82310.166666666672</v>
      </c>
      <c r="Y700" s="51"/>
      <c r="AB700" s="7"/>
      <c r="AC700" s="7"/>
      <c r="AD700" s="7"/>
      <c r="AE700" s="53"/>
      <c r="AG700" s="37"/>
      <c r="AH700" s="132"/>
      <c r="AI700" s="61"/>
      <c r="AJ700" s="134"/>
      <c r="AK700" s="61"/>
      <c r="AM700" s="67"/>
      <c r="AO700" s="61"/>
      <c r="AQ700" s="50"/>
      <c r="AR700" s="51"/>
      <c r="AS700" s="52"/>
      <c r="AU700" s="70"/>
      <c r="AV700" s="51"/>
      <c r="AY700" s="7"/>
      <c r="AZ700" s="7"/>
      <c r="BA700" s="7"/>
      <c r="BB700" s="53"/>
      <c r="BD700" s="37"/>
      <c r="BE700" s="132"/>
      <c r="BF700" s="61"/>
      <c r="BG700" s="134"/>
      <c r="BH700" s="61"/>
      <c r="BJ700" s="67"/>
      <c r="BL700" s="61"/>
      <c r="BN700" s="50"/>
      <c r="BO700" s="51"/>
      <c r="BP700" s="52"/>
      <c r="BR700" s="70"/>
      <c r="BS700" s="51"/>
      <c r="BV700" s="7"/>
      <c r="BW700" s="7"/>
      <c r="BX700" s="7"/>
      <c r="BY700" s="53"/>
      <c r="CA700" s="37"/>
      <c r="CB700" s="132"/>
      <c r="CC700" s="61"/>
      <c r="CD700" s="134"/>
      <c r="CE700" s="61"/>
      <c r="CG700" s="67"/>
      <c r="CI700" s="61"/>
      <c r="CK700" s="50"/>
      <c r="CL700" s="51"/>
      <c r="CM700" s="52"/>
      <c r="CO700" s="70"/>
      <c r="CP700" s="51"/>
      <c r="CS700" s="7"/>
      <c r="CT700" s="7"/>
      <c r="CU700" s="7"/>
      <c r="CV700" s="53"/>
      <c r="CX700" s="37"/>
      <c r="CY700" s="132"/>
      <c r="CZ700" s="61"/>
      <c r="DA700" s="134"/>
      <c r="DB700" s="61"/>
      <c r="DD700" s="67"/>
      <c r="DF700" s="61"/>
      <c r="DH700" s="50"/>
      <c r="DI700" s="51"/>
      <c r="DJ700" s="52"/>
      <c r="DL700" s="70"/>
      <c r="DM700" s="51"/>
      <c r="DP700" s="7"/>
      <c r="DQ700" s="7"/>
      <c r="DR700" s="7"/>
      <c r="DS700" s="53"/>
      <c r="DU700" s="37"/>
      <c r="DV700" s="132"/>
      <c r="DW700" s="61"/>
      <c r="DX700" s="134"/>
      <c r="DY700" s="61"/>
      <c r="EA700" s="67"/>
      <c r="EC700" s="61"/>
      <c r="EE700" s="50"/>
      <c r="EF700" s="51"/>
      <c r="EG700" s="52"/>
      <c r="EI700" s="70"/>
      <c r="EJ700" s="51"/>
      <c r="EM700" s="7"/>
      <c r="EN700" s="7"/>
      <c r="EO700" s="7"/>
      <c r="EP700" s="53"/>
      <c r="ER700" s="37"/>
      <c r="ES700" s="132"/>
      <c r="ET700" s="61"/>
      <c r="EU700" s="134"/>
      <c r="EV700" s="61"/>
      <c r="EX700" s="67"/>
      <c r="EZ700" s="61"/>
      <c r="FB700" s="50"/>
      <c r="FC700" s="51"/>
      <c r="FD700" s="52"/>
      <c r="FF700" s="70"/>
      <c r="FG700" s="51"/>
      <c r="FJ700" s="7"/>
      <c r="FK700" s="7"/>
      <c r="FL700" s="7"/>
      <c r="FM700" s="53"/>
      <c r="FO700" s="37"/>
      <c r="FP700" s="132"/>
      <c r="FQ700" s="134"/>
      <c r="FS700" s="67"/>
      <c r="FU700" s="61"/>
      <c r="FY700" s="7"/>
      <c r="FZ700" s="7"/>
      <c r="GA700" s="7"/>
      <c r="GB700" s="53"/>
      <c r="GD700" s="37"/>
      <c r="GF700" s="67"/>
      <c r="GH700" s="61"/>
      <c r="GJ700" s="50"/>
      <c r="GK700" s="51"/>
      <c r="GL700" s="52"/>
      <c r="GN700" s="70"/>
      <c r="GO700" s="51"/>
      <c r="GP700" s="125"/>
      <c r="GQ700" s="51"/>
      <c r="HE700" s="53"/>
    </row>
    <row r="701" spans="1:213" x14ac:dyDescent="0.25">
      <c r="A701" s="6">
        <v>90051401</v>
      </c>
      <c r="B701" s="6" t="s">
        <v>686</v>
      </c>
      <c r="C701" s="7"/>
      <c r="D701" s="7"/>
      <c r="E701" s="7"/>
      <c r="F701" s="53">
        <v>66668</v>
      </c>
      <c r="H701" s="37"/>
      <c r="I701" s="132"/>
      <c r="J701" s="61"/>
      <c r="K701" s="134"/>
      <c r="L701" s="134"/>
      <c r="M701" s="190"/>
      <c r="O701" s="67"/>
      <c r="Q701" s="61"/>
      <c r="S701" s="50"/>
      <c r="T701" s="51"/>
      <c r="U701" s="52">
        <v>0</v>
      </c>
      <c r="W701" s="50">
        <v>66668</v>
      </c>
      <c r="X701" s="52">
        <f t="shared" si="265"/>
        <v>5555.666666666667</v>
      </c>
      <c r="Y701" s="51"/>
      <c r="AB701" s="7"/>
      <c r="AC701" s="7"/>
      <c r="AD701" s="7"/>
      <c r="AE701" s="53"/>
      <c r="AG701" s="37"/>
      <c r="AH701" s="132"/>
      <c r="AI701" s="61"/>
      <c r="AJ701" s="134"/>
      <c r="AK701" s="61"/>
      <c r="AM701" s="67"/>
      <c r="AO701" s="61"/>
      <c r="AQ701" s="50"/>
      <c r="AR701" s="51"/>
      <c r="AS701" s="52"/>
      <c r="AU701" s="70"/>
      <c r="AV701" s="51"/>
      <c r="AY701" s="7"/>
      <c r="AZ701" s="7"/>
      <c r="BA701" s="7"/>
      <c r="BB701" s="53"/>
      <c r="BD701" s="37"/>
      <c r="BE701" s="132"/>
      <c r="BF701" s="61"/>
      <c r="BG701" s="134"/>
      <c r="BH701" s="61"/>
      <c r="BJ701" s="67"/>
      <c r="BL701" s="61"/>
      <c r="BN701" s="50"/>
      <c r="BO701" s="51"/>
      <c r="BP701" s="52"/>
      <c r="BR701" s="70"/>
      <c r="BS701" s="51"/>
      <c r="BV701" s="7"/>
      <c r="BW701" s="7"/>
      <c r="BX701" s="7"/>
      <c r="BY701" s="53"/>
      <c r="CA701" s="37"/>
      <c r="CB701" s="132"/>
      <c r="CC701" s="61"/>
      <c r="CD701" s="134"/>
      <c r="CE701" s="61"/>
      <c r="CG701" s="67"/>
      <c r="CI701" s="61"/>
      <c r="CK701" s="50"/>
      <c r="CL701" s="51"/>
      <c r="CM701" s="52"/>
      <c r="CO701" s="70"/>
      <c r="CP701" s="51"/>
      <c r="CS701" s="7"/>
      <c r="CT701" s="7"/>
      <c r="CU701" s="7"/>
      <c r="CV701" s="53"/>
      <c r="CX701" s="37"/>
      <c r="CY701" s="132"/>
      <c r="CZ701" s="61"/>
      <c r="DA701" s="134"/>
      <c r="DB701" s="61"/>
      <c r="DD701" s="67"/>
      <c r="DF701" s="61"/>
      <c r="DH701" s="50"/>
      <c r="DI701" s="51"/>
      <c r="DJ701" s="52"/>
      <c r="DL701" s="70"/>
      <c r="DM701" s="51"/>
      <c r="DP701" s="7"/>
      <c r="DQ701" s="7"/>
      <c r="DR701" s="7"/>
      <c r="DS701" s="53"/>
      <c r="DU701" s="37"/>
      <c r="DV701" s="132"/>
      <c r="DW701" s="61"/>
      <c r="DX701" s="134"/>
      <c r="DY701" s="61"/>
      <c r="EA701" s="67"/>
      <c r="EC701" s="61"/>
      <c r="EE701" s="50"/>
      <c r="EF701" s="51"/>
      <c r="EG701" s="52"/>
      <c r="EI701" s="70"/>
      <c r="EJ701" s="51"/>
      <c r="EM701" s="7"/>
      <c r="EN701" s="7"/>
      <c r="EO701" s="7"/>
      <c r="EP701" s="53"/>
      <c r="ER701" s="37"/>
      <c r="ES701" s="132"/>
      <c r="ET701" s="61"/>
      <c r="EU701" s="134"/>
      <c r="EV701" s="61"/>
      <c r="EX701" s="67"/>
      <c r="EZ701" s="61"/>
      <c r="FB701" s="50"/>
      <c r="FC701" s="51"/>
      <c r="FD701" s="52"/>
      <c r="FF701" s="70"/>
      <c r="FG701" s="51"/>
      <c r="FJ701" s="7"/>
      <c r="FK701" s="7"/>
      <c r="FL701" s="7"/>
      <c r="FM701" s="53"/>
      <c r="FO701" s="37"/>
      <c r="FP701" s="132"/>
      <c r="FQ701" s="134"/>
      <c r="FS701" s="67"/>
      <c r="FU701" s="61"/>
      <c r="FY701" s="7"/>
      <c r="FZ701" s="7"/>
      <c r="GA701" s="7"/>
      <c r="GB701" s="53"/>
      <c r="GD701" s="37"/>
      <c r="GF701" s="67"/>
      <c r="GH701" s="61"/>
      <c r="GJ701" s="50"/>
      <c r="GK701" s="51"/>
      <c r="GL701" s="52"/>
      <c r="GN701" s="70"/>
      <c r="GO701" s="51"/>
      <c r="GP701" s="125"/>
      <c r="GQ701" s="51"/>
      <c r="HE701" s="53"/>
    </row>
    <row r="702" spans="1:213" x14ac:dyDescent="0.25">
      <c r="A702" s="6">
        <v>90016831</v>
      </c>
      <c r="B702" s="6" t="s">
        <v>687</v>
      </c>
      <c r="C702" s="7"/>
      <c r="D702" s="7"/>
      <c r="E702" s="7"/>
      <c r="F702" s="53">
        <v>303361</v>
      </c>
      <c r="H702" s="37"/>
      <c r="I702" s="132"/>
      <c r="J702" s="61"/>
      <c r="K702" s="134"/>
      <c r="L702" s="134"/>
      <c r="M702" s="190"/>
      <c r="O702" s="67"/>
      <c r="Q702" s="61"/>
      <c r="S702" s="50"/>
      <c r="T702" s="51"/>
      <c r="U702" s="52">
        <v>0</v>
      </c>
      <c r="W702" s="50">
        <v>303361</v>
      </c>
      <c r="X702" s="52">
        <f t="shared" si="265"/>
        <v>25280.083333333332</v>
      </c>
      <c r="Y702" s="51"/>
      <c r="AB702" s="7"/>
      <c r="AC702" s="7"/>
      <c r="AD702" s="7"/>
      <c r="AE702" s="53"/>
      <c r="AG702" s="37"/>
      <c r="AH702" s="132"/>
      <c r="AI702" s="61"/>
      <c r="AJ702" s="134"/>
      <c r="AK702" s="61"/>
      <c r="AM702" s="67"/>
      <c r="AO702" s="61"/>
      <c r="AQ702" s="50"/>
      <c r="AR702" s="51"/>
      <c r="AS702" s="52"/>
      <c r="AU702" s="70"/>
      <c r="AV702" s="51"/>
      <c r="AY702" s="7"/>
      <c r="AZ702" s="7"/>
      <c r="BA702" s="7"/>
      <c r="BB702" s="53"/>
      <c r="BD702" s="37"/>
      <c r="BE702" s="132"/>
      <c r="BF702" s="61"/>
      <c r="BG702" s="134"/>
      <c r="BH702" s="61"/>
      <c r="BJ702" s="67"/>
      <c r="BL702" s="61"/>
      <c r="BN702" s="50"/>
      <c r="BO702" s="51"/>
      <c r="BP702" s="52"/>
      <c r="BR702" s="70"/>
      <c r="BS702" s="51"/>
      <c r="BV702" s="7"/>
      <c r="BW702" s="7"/>
      <c r="BX702" s="7"/>
      <c r="BY702" s="53"/>
      <c r="CA702" s="37"/>
      <c r="CB702" s="132"/>
      <c r="CC702" s="61"/>
      <c r="CD702" s="134"/>
      <c r="CE702" s="61"/>
      <c r="CG702" s="67"/>
      <c r="CI702" s="61"/>
      <c r="CK702" s="50"/>
      <c r="CL702" s="51"/>
      <c r="CM702" s="52"/>
      <c r="CO702" s="70"/>
      <c r="CP702" s="51"/>
      <c r="CS702" s="7"/>
      <c r="CT702" s="7"/>
      <c r="CU702" s="7"/>
      <c r="CV702" s="53"/>
      <c r="CX702" s="37"/>
      <c r="CY702" s="132"/>
      <c r="CZ702" s="61"/>
      <c r="DA702" s="134"/>
      <c r="DB702" s="61"/>
      <c r="DD702" s="67"/>
      <c r="DF702" s="61"/>
      <c r="DH702" s="50"/>
      <c r="DI702" s="51"/>
      <c r="DJ702" s="52"/>
      <c r="DL702" s="70"/>
      <c r="DM702" s="51"/>
      <c r="DP702" s="7"/>
      <c r="DQ702" s="7"/>
      <c r="DR702" s="7"/>
      <c r="DS702" s="53"/>
      <c r="DU702" s="37"/>
      <c r="DV702" s="132"/>
      <c r="DW702" s="61"/>
      <c r="DX702" s="134"/>
      <c r="DY702" s="61"/>
      <c r="EA702" s="67"/>
      <c r="EC702" s="61"/>
      <c r="EE702" s="50"/>
      <c r="EF702" s="51"/>
      <c r="EG702" s="52"/>
      <c r="EI702" s="70"/>
      <c r="EJ702" s="51"/>
      <c r="EM702" s="7"/>
      <c r="EN702" s="7"/>
      <c r="EO702" s="7"/>
      <c r="EP702" s="53"/>
      <c r="ER702" s="37"/>
      <c r="ES702" s="132"/>
      <c r="ET702" s="61"/>
      <c r="EU702" s="134"/>
      <c r="EV702" s="61"/>
      <c r="EX702" s="67"/>
      <c r="EZ702" s="61"/>
      <c r="FB702" s="50"/>
      <c r="FC702" s="51"/>
      <c r="FD702" s="52"/>
      <c r="FF702" s="70"/>
      <c r="FG702" s="51"/>
      <c r="FJ702" s="7"/>
      <c r="FK702" s="7"/>
      <c r="FL702" s="7"/>
      <c r="FM702" s="53"/>
      <c r="FO702" s="37"/>
      <c r="FP702" s="132"/>
      <c r="FQ702" s="134"/>
      <c r="FS702" s="67"/>
      <c r="FU702" s="61"/>
      <c r="FY702" s="7"/>
      <c r="FZ702" s="7"/>
      <c r="GA702" s="7"/>
      <c r="GB702" s="53"/>
      <c r="GD702" s="37"/>
      <c r="GF702" s="67"/>
      <c r="GH702" s="61"/>
      <c r="GJ702" s="50"/>
      <c r="GK702" s="51"/>
      <c r="GL702" s="52"/>
      <c r="GN702" s="70"/>
      <c r="GO702" s="51"/>
      <c r="GP702" s="125"/>
      <c r="GQ702" s="51"/>
      <c r="HE702" s="53"/>
    </row>
    <row r="703" spans="1:213" x14ac:dyDescent="0.25">
      <c r="A703" s="6">
        <v>90080811</v>
      </c>
      <c r="B703" s="6" t="s">
        <v>689</v>
      </c>
      <c r="C703" s="7"/>
      <c r="D703" s="7"/>
      <c r="E703" s="7"/>
      <c r="F703" s="53">
        <v>485291</v>
      </c>
      <c r="H703" s="37"/>
      <c r="I703" s="132"/>
      <c r="J703" s="61"/>
      <c r="K703" s="134"/>
      <c r="L703" s="134"/>
      <c r="M703" s="190"/>
      <c r="O703" s="67"/>
      <c r="Q703" s="61"/>
      <c r="S703" s="50"/>
      <c r="T703" s="51"/>
      <c r="U703" s="52">
        <v>0</v>
      </c>
      <c r="W703" s="50">
        <v>485291</v>
      </c>
      <c r="X703" s="52">
        <f t="shared" si="265"/>
        <v>40440.916666666664</v>
      </c>
      <c r="Y703" s="51"/>
      <c r="AB703" s="7"/>
      <c r="AC703" s="7"/>
      <c r="AD703" s="7"/>
      <c r="AE703" s="53"/>
      <c r="AG703" s="37"/>
      <c r="AH703" s="132"/>
      <c r="AI703" s="61"/>
      <c r="AJ703" s="134"/>
      <c r="AK703" s="61"/>
      <c r="AM703" s="67"/>
      <c r="AO703" s="61"/>
      <c r="AQ703" s="50"/>
      <c r="AR703" s="51"/>
      <c r="AS703" s="52"/>
      <c r="AU703" s="70"/>
      <c r="AV703" s="51"/>
      <c r="AY703" s="7"/>
      <c r="AZ703" s="7"/>
      <c r="BA703" s="7"/>
      <c r="BB703" s="53"/>
      <c r="BD703" s="37"/>
      <c r="BE703" s="132"/>
      <c r="BF703" s="61"/>
      <c r="BG703" s="134"/>
      <c r="BH703" s="61"/>
      <c r="BJ703" s="67"/>
      <c r="BL703" s="61"/>
      <c r="BN703" s="50"/>
      <c r="BO703" s="51"/>
      <c r="BP703" s="52"/>
      <c r="BR703" s="70"/>
      <c r="BS703" s="51"/>
      <c r="BV703" s="7"/>
      <c r="BW703" s="7"/>
      <c r="BX703" s="7"/>
      <c r="BY703" s="53"/>
      <c r="CA703" s="37"/>
      <c r="CB703" s="132"/>
      <c r="CC703" s="61"/>
      <c r="CD703" s="134"/>
      <c r="CE703" s="61"/>
      <c r="CG703" s="67"/>
      <c r="CI703" s="61"/>
      <c r="CK703" s="50"/>
      <c r="CL703" s="51"/>
      <c r="CM703" s="52"/>
      <c r="CO703" s="70"/>
      <c r="CP703" s="51"/>
      <c r="CS703" s="7"/>
      <c r="CT703" s="7"/>
      <c r="CU703" s="7"/>
      <c r="CV703" s="53"/>
      <c r="CX703" s="37"/>
      <c r="CY703" s="132"/>
      <c r="CZ703" s="61"/>
      <c r="DA703" s="134"/>
      <c r="DB703" s="61"/>
      <c r="DD703" s="67"/>
      <c r="DF703" s="61"/>
      <c r="DH703" s="50"/>
      <c r="DI703" s="51"/>
      <c r="DJ703" s="52"/>
      <c r="DL703" s="70"/>
      <c r="DM703" s="51"/>
      <c r="DP703" s="7"/>
      <c r="DQ703" s="7"/>
      <c r="DR703" s="7"/>
      <c r="DS703" s="53"/>
      <c r="DU703" s="37"/>
      <c r="DV703" s="132"/>
      <c r="DW703" s="61"/>
      <c r="DX703" s="134"/>
      <c r="DY703" s="61"/>
      <c r="EA703" s="67"/>
      <c r="EC703" s="61"/>
      <c r="EE703" s="50"/>
      <c r="EF703" s="51"/>
      <c r="EG703" s="52"/>
      <c r="EI703" s="70"/>
      <c r="EJ703" s="51"/>
      <c r="EM703" s="7"/>
      <c r="EN703" s="7"/>
      <c r="EO703" s="7"/>
      <c r="EP703" s="53"/>
      <c r="ER703" s="37"/>
      <c r="ES703" s="132"/>
      <c r="ET703" s="61"/>
      <c r="EU703" s="134"/>
      <c r="EV703" s="61"/>
      <c r="EX703" s="67"/>
      <c r="EZ703" s="61"/>
      <c r="FB703" s="50"/>
      <c r="FC703" s="51"/>
      <c r="FD703" s="52"/>
      <c r="FF703" s="70"/>
      <c r="FG703" s="51"/>
      <c r="FJ703" s="7"/>
      <c r="FK703" s="7"/>
      <c r="FL703" s="7"/>
      <c r="FM703" s="53"/>
      <c r="FO703" s="37"/>
      <c r="FP703" s="132"/>
      <c r="FQ703" s="134"/>
      <c r="FS703" s="67"/>
      <c r="FU703" s="61"/>
      <c r="FY703" s="7"/>
      <c r="FZ703" s="7"/>
      <c r="GA703" s="7"/>
      <c r="GB703" s="53"/>
      <c r="GD703" s="37"/>
      <c r="GF703" s="67"/>
      <c r="GH703" s="61"/>
      <c r="GJ703" s="50"/>
      <c r="GK703" s="51"/>
      <c r="GL703" s="52"/>
      <c r="GN703" s="70"/>
      <c r="GO703" s="51"/>
      <c r="GP703" s="125"/>
      <c r="GQ703" s="51"/>
      <c r="HE703" s="53"/>
    </row>
    <row r="704" spans="1:213" x14ac:dyDescent="0.25">
      <c r="A704" s="6">
        <v>90017291</v>
      </c>
      <c r="B704" s="6" t="s">
        <v>690</v>
      </c>
      <c r="C704" s="7"/>
      <c r="D704" s="7"/>
      <c r="E704" s="7"/>
      <c r="F704" s="53">
        <v>5581669</v>
      </c>
      <c r="H704" s="37"/>
      <c r="I704" s="132"/>
      <c r="J704" s="61"/>
      <c r="K704" s="134"/>
      <c r="L704" s="134"/>
      <c r="M704" s="190"/>
      <c r="O704" s="67"/>
      <c r="Q704" s="61"/>
      <c r="S704" s="50"/>
      <c r="T704" s="51"/>
      <c r="U704" s="52">
        <v>0</v>
      </c>
      <c r="W704" s="50">
        <v>5581669</v>
      </c>
      <c r="X704" s="52">
        <f t="shared" si="265"/>
        <v>465139.08333333331</v>
      </c>
      <c r="Y704" s="51"/>
      <c r="AB704" s="7"/>
      <c r="AC704" s="7"/>
      <c r="AD704" s="7"/>
      <c r="AE704" s="53"/>
      <c r="AG704" s="37"/>
      <c r="AH704" s="132"/>
      <c r="AI704" s="61"/>
      <c r="AJ704" s="134"/>
      <c r="AK704" s="61"/>
      <c r="AM704" s="67"/>
      <c r="AO704" s="61"/>
      <c r="AQ704" s="50"/>
      <c r="AR704" s="51"/>
      <c r="AS704" s="52"/>
      <c r="AU704" s="70"/>
      <c r="AV704" s="51"/>
      <c r="AY704" s="7"/>
      <c r="AZ704" s="7"/>
      <c r="BA704" s="7"/>
      <c r="BB704" s="53"/>
      <c r="BD704" s="37"/>
      <c r="BE704" s="132"/>
      <c r="BF704" s="61"/>
      <c r="BG704" s="134"/>
      <c r="BH704" s="61"/>
      <c r="BJ704" s="67"/>
      <c r="BL704" s="61"/>
      <c r="BN704" s="50"/>
      <c r="BO704" s="51"/>
      <c r="BP704" s="52"/>
      <c r="BR704" s="70"/>
      <c r="BS704" s="51"/>
      <c r="BV704" s="7"/>
      <c r="BW704" s="7"/>
      <c r="BX704" s="7"/>
      <c r="BY704" s="53"/>
      <c r="CA704" s="37"/>
      <c r="CB704" s="132"/>
      <c r="CC704" s="61"/>
      <c r="CD704" s="134"/>
      <c r="CE704" s="61"/>
      <c r="CG704" s="67"/>
      <c r="CI704" s="61"/>
      <c r="CK704" s="50"/>
      <c r="CL704" s="51"/>
      <c r="CM704" s="52"/>
      <c r="CO704" s="70"/>
      <c r="CP704" s="51"/>
      <c r="CS704" s="7"/>
      <c r="CT704" s="7"/>
      <c r="CU704" s="7"/>
      <c r="CV704" s="53"/>
      <c r="CX704" s="37"/>
      <c r="CY704" s="132"/>
      <c r="CZ704" s="61"/>
      <c r="DA704" s="134"/>
      <c r="DB704" s="61"/>
      <c r="DD704" s="67"/>
      <c r="DF704" s="61"/>
      <c r="DH704" s="50"/>
      <c r="DI704" s="51"/>
      <c r="DJ704" s="52"/>
      <c r="DL704" s="70"/>
      <c r="DM704" s="51"/>
      <c r="DP704" s="7"/>
      <c r="DQ704" s="7"/>
      <c r="DR704" s="7"/>
      <c r="DS704" s="53"/>
      <c r="DU704" s="37"/>
      <c r="DV704" s="132"/>
      <c r="DW704" s="61"/>
      <c r="DX704" s="134"/>
      <c r="DY704" s="61"/>
      <c r="EA704" s="67"/>
      <c r="EC704" s="61"/>
      <c r="EE704" s="50"/>
      <c r="EF704" s="51"/>
      <c r="EG704" s="52"/>
      <c r="EI704" s="70"/>
      <c r="EJ704" s="51"/>
      <c r="EM704" s="7"/>
      <c r="EN704" s="7"/>
      <c r="EO704" s="7"/>
      <c r="EP704" s="53"/>
      <c r="ER704" s="37"/>
      <c r="ES704" s="132"/>
      <c r="ET704" s="61"/>
      <c r="EU704" s="134"/>
      <c r="EV704" s="61"/>
      <c r="EX704" s="67"/>
      <c r="EZ704" s="61"/>
      <c r="FB704" s="50"/>
      <c r="FC704" s="51"/>
      <c r="FD704" s="52"/>
      <c r="FF704" s="70"/>
      <c r="FG704" s="51"/>
      <c r="FJ704" s="7"/>
      <c r="FK704" s="7"/>
      <c r="FL704" s="7"/>
      <c r="FM704" s="53"/>
      <c r="FO704" s="37"/>
      <c r="FP704" s="132"/>
      <c r="FQ704" s="134"/>
      <c r="FS704" s="67"/>
      <c r="FU704" s="61"/>
      <c r="FY704" s="7"/>
      <c r="FZ704" s="7"/>
      <c r="GA704" s="7"/>
      <c r="GB704" s="53"/>
      <c r="GD704" s="37"/>
      <c r="GF704" s="67"/>
      <c r="GH704" s="61"/>
      <c r="GJ704" s="50"/>
      <c r="GK704" s="51"/>
      <c r="GL704" s="52"/>
      <c r="GN704" s="70"/>
      <c r="GO704" s="51"/>
      <c r="GP704" s="125"/>
      <c r="GQ704" s="51"/>
      <c r="HE704" s="53"/>
    </row>
    <row r="705" spans="1:213" x14ac:dyDescent="0.25">
      <c r="A705" s="6">
        <v>90080831</v>
      </c>
      <c r="B705" s="6" t="s">
        <v>691</v>
      </c>
      <c r="C705" s="7"/>
      <c r="D705" s="7"/>
      <c r="E705" s="7"/>
      <c r="F705" s="53">
        <v>917056</v>
      </c>
      <c r="H705" s="37"/>
      <c r="I705" s="132"/>
      <c r="J705" s="61"/>
      <c r="K705" s="134"/>
      <c r="L705" s="134"/>
      <c r="M705" s="190"/>
      <c r="O705" s="67"/>
      <c r="Q705" s="61"/>
      <c r="S705" s="50"/>
      <c r="T705" s="51"/>
      <c r="U705" s="52">
        <v>0</v>
      </c>
      <c r="W705" s="50">
        <v>917056</v>
      </c>
      <c r="X705" s="52">
        <f t="shared" si="265"/>
        <v>76421.333333333328</v>
      </c>
      <c r="Y705" s="51"/>
      <c r="AB705" s="7"/>
      <c r="AC705" s="7"/>
      <c r="AD705" s="7"/>
      <c r="AE705" s="53"/>
      <c r="AG705" s="37"/>
      <c r="AH705" s="132"/>
      <c r="AI705" s="61"/>
      <c r="AJ705" s="134"/>
      <c r="AK705" s="61"/>
      <c r="AM705" s="67"/>
      <c r="AO705" s="61"/>
      <c r="AQ705" s="50"/>
      <c r="AR705" s="51"/>
      <c r="AS705" s="52"/>
      <c r="AU705" s="70"/>
      <c r="AV705" s="51"/>
      <c r="AY705" s="7"/>
      <c r="AZ705" s="7"/>
      <c r="BA705" s="7"/>
      <c r="BB705" s="53"/>
      <c r="BD705" s="37"/>
      <c r="BE705" s="132"/>
      <c r="BF705" s="61"/>
      <c r="BG705" s="134"/>
      <c r="BH705" s="61"/>
      <c r="BJ705" s="67"/>
      <c r="BL705" s="61"/>
      <c r="BN705" s="50"/>
      <c r="BO705" s="51"/>
      <c r="BP705" s="52"/>
      <c r="BR705" s="70"/>
      <c r="BS705" s="51"/>
      <c r="BV705" s="7"/>
      <c r="BW705" s="7"/>
      <c r="BX705" s="7"/>
      <c r="BY705" s="53"/>
      <c r="CA705" s="37"/>
      <c r="CB705" s="132"/>
      <c r="CC705" s="61"/>
      <c r="CD705" s="134"/>
      <c r="CE705" s="61"/>
      <c r="CG705" s="67"/>
      <c r="CI705" s="61"/>
      <c r="CK705" s="50"/>
      <c r="CL705" s="51"/>
      <c r="CM705" s="52"/>
      <c r="CO705" s="70"/>
      <c r="CP705" s="51"/>
      <c r="CS705" s="7"/>
      <c r="CT705" s="7"/>
      <c r="CU705" s="7"/>
      <c r="CV705" s="53"/>
      <c r="CX705" s="37"/>
      <c r="CY705" s="132"/>
      <c r="CZ705" s="61"/>
      <c r="DA705" s="134"/>
      <c r="DB705" s="61"/>
      <c r="DD705" s="67"/>
      <c r="DF705" s="61"/>
      <c r="DH705" s="50"/>
      <c r="DI705" s="51"/>
      <c r="DJ705" s="52"/>
      <c r="DL705" s="70"/>
      <c r="DM705" s="51"/>
      <c r="DP705" s="7"/>
      <c r="DQ705" s="7"/>
      <c r="DR705" s="7"/>
      <c r="DS705" s="53"/>
      <c r="DU705" s="37"/>
      <c r="DV705" s="132"/>
      <c r="DW705" s="61"/>
      <c r="DX705" s="134"/>
      <c r="DY705" s="61"/>
      <c r="EA705" s="67"/>
      <c r="EC705" s="61"/>
      <c r="EE705" s="50"/>
      <c r="EF705" s="51"/>
      <c r="EG705" s="52"/>
      <c r="EI705" s="70"/>
      <c r="EJ705" s="51"/>
      <c r="EM705" s="7"/>
      <c r="EN705" s="7"/>
      <c r="EO705" s="7"/>
      <c r="EP705" s="53"/>
      <c r="ER705" s="37"/>
      <c r="ES705" s="132"/>
      <c r="ET705" s="61"/>
      <c r="EU705" s="134"/>
      <c r="EV705" s="61"/>
      <c r="EX705" s="67"/>
      <c r="EZ705" s="61"/>
      <c r="FB705" s="50"/>
      <c r="FC705" s="51"/>
      <c r="FD705" s="52"/>
      <c r="FF705" s="70"/>
      <c r="FG705" s="51"/>
      <c r="FJ705" s="7"/>
      <c r="FK705" s="7"/>
      <c r="FL705" s="7"/>
      <c r="FM705" s="53"/>
      <c r="FO705" s="37"/>
      <c r="FP705" s="132"/>
      <c r="FQ705" s="134"/>
      <c r="FS705" s="67"/>
      <c r="FU705" s="61"/>
      <c r="FY705" s="7"/>
      <c r="FZ705" s="7"/>
      <c r="GA705" s="7"/>
      <c r="GB705" s="53"/>
      <c r="GD705" s="37"/>
      <c r="GF705" s="67"/>
      <c r="GH705" s="61"/>
      <c r="GJ705" s="50"/>
      <c r="GK705" s="51"/>
      <c r="GL705" s="52"/>
      <c r="GN705" s="70"/>
      <c r="GO705" s="51"/>
      <c r="GP705" s="125"/>
      <c r="GQ705" s="51"/>
      <c r="HE705" s="53"/>
    </row>
    <row r="706" spans="1:213" x14ac:dyDescent="0.25">
      <c r="A706" s="6">
        <v>90051131</v>
      </c>
      <c r="B706" s="6" t="s">
        <v>692</v>
      </c>
      <c r="C706" s="7"/>
      <c r="D706" s="7"/>
      <c r="E706" s="7"/>
      <c r="F706" s="53">
        <v>1799763</v>
      </c>
      <c r="H706" s="37"/>
      <c r="I706" s="132"/>
      <c r="J706" s="61"/>
      <c r="K706" s="134"/>
      <c r="L706" s="134"/>
      <c r="M706" s="190"/>
      <c r="O706" s="67"/>
      <c r="Q706" s="61"/>
      <c r="S706" s="50"/>
      <c r="T706" s="51"/>
      <c r="U706" s="52">
        <v>0</v>
      </c>
      <c r="W706" s="50">
        <v>1799763</v>
      </c>
      <c r="X706" s="52">
        <f t="shared" si="265"/>
        <v>149980.25</v>
      </c>
      <c r="Y706" s="51"/>
      <c r="AB706" s="7"/>
      <c r="AC706" s="7"/>
      <c r="AD706" s="7"/>
      <c r="AE706" s="53"/>
      <c r="AG706" s="37"/>
      <c r="AH706" s="132"/>
      <c r="AI706" s="61"/>
      <c r="AJ706" s="134"/>
      <c r="AK706" s="61"/>
      <c r="AM706" s="67"/>
      <c r="AO706" s="61"/>
      <c r="AQ706" s="50"/>
      <c r="AR706" s="51"/>
      <c r="AS706" s="52"/>
      <c r="AU706" s="70"/>
      <c r="AV706" s="51"/>
      <c r="AY706" s="7"/>
      <c r="AZ706" s="7"/>
      <c r="BA706" s="7"/>
      <c r="BB706" s="53"/>
      <c r="BD706" s="37"/>
      <c r="BE706" s="132"/>
      <c r="BF706" s="61"/>
      <c r="BG706" s="134"/>
      <c r="BH706" s="61"/>
      <c r="BJ706" s="67"/>
      <c r="BL706" s="61"/>
      <c r="BN706" s="50"/>
      <c r="BO706" s="51"/>
      <c r="BP706" s="52"/>
      <c r="BR706" s="70"/>
      <c r="BS706" s="51"/>
      <c r="BV706" s="7"/>
      <c r="BW706" s="7"/>
      <c r="BX706" s="7"/>
      <c r="BY706" s="53"/>
      <c r="CA706" s="37"/>
      <c r="CB706" s="132"/>
      <c r="CC706" s="61"/>
      <c r="CD706" s="134"/>
      <c r="CE706" s="61"/>
      <c r="CG706" s="67"/>
      <c r="CI706" s="61"/>
      <c r="CK706" s="50"/>
      <c r="CL706" s="51"/>
      <c r="CM706" s="52"/>
      <c r="CO706" s="70"/>
      <c r="CP706" s="51"/>
      <c r="CS706" s="7"/>
      <c r="CT706" s="7"/>
      <c r="CU706" s="7"/>
      <c r="CV706" s="53"/>
      <c r="CX706" s="37"/>
      <c r="CY706" s="132"/>
      <c r="CZ706" s="61"/>
      <c r="DA706" s="134"/>
      <c r="DB706" s="61"/>
      <c r="DD706" s="67"/>
      <c r="DF706" s="61"/>
      <c r="DH706" s="50"/>
      <c r="DI706" s="51"/>
      <c r="DJ706" s="52"/>
      <c r="DL706" s="70"/>
      <c r="DM706" s="51"/>
      <c r="DP706" s="7"/>
      <c r="DQ706" s="7"/>
      <c r="DR706" s="7"/>
      <c r="DS706" s="53"/>
      <c r="DU706" s="37"/>
      <c r="DV706" s="132"/>
      <c r="DW706" s="61"/>
      <c r="DX706" s="134"/>
      <c r="DY706" s="61"/>
      <c r="EA706" s="67"/>
      <c r="EC706" s="61"/>
      <c r="EE706" s="50"/>
      <c r="EF706" s="51"/>
      <c r="EG706" s="52"/>
      <c r="EI706" s="70"/>
      <c r="EJ706" s="51"/>
      <c r="EM706" s="7"/>
      <c r="EN706" s="7"/>
      <c r="EO706" s="7"/>
      <c r="EP706" s="53"/>
      <c r="ER706" s="37"/>
      <c r="ES706" s="132"/>
      <c r="ET706" s="61"/>
      <c r="EU706" s="134"/>
      <c r="EV706" s="61"/>
      <c r="EX706" s="67"/>
      <c r="EZ706" s="61"/>
      <c r="FB706" s="50"/>
      <c r="FC706" s="51"/>
      <c r="FD706" s="52"/>
      <c r="FF706" s="70"/>
      <c r="FG706" s="51"/>
      <c r="FJ706" s="7"/>
      <c r="FK706" s="7"/>
      <c r="FL706" s="7"/>
      <c r="FM706" s="53"/>
      <c r="FO706" s="37"/>
      <c r="FP706" s="132"/>
      <c r="FQ706" s="134"/>
      <c r="FS706" s="67"/>
      <c r="FU706" s="61"/>
      <c r="FY706" s="7"/>
      <c r="FZ706" s="7"/>
      <c r="GA706" s="7"/>
      <c r="GB706" s="53"/>
      <c r="GD706" s="37"/>
      <c r="GF706" s="67"/>
      <c r="GH706" s="61"/>
      <c r="GJ706" s="50"/>
      <c r="GK706" s="51"/>
      <c r="GL706" s="52"/>
      <c r="GN706" s="70"/>
      <c r="GO706" s="51"/>
      <c r="GP706" s="125"/>
      <c r="GQ706" s="51"/>
      <c r="HE706" s="53"/>
    </row>
    <row r="707" spans="1:213" x14ac:dyDescent="0.25">
      <c r="A707" s="6">
        <v>90012921</v>
      </c>
      <c r="B707" s="6" t="s">
        <v>693</v>
      </c>
      <c r="C707" s="7"/>
      <c r="D707" s="7"/>
      <c r="E707" s="7"/>
      <c r="F707" s="53">
        <v>5169248</v>
      </c>
      <c r="H707" s="37"/>
      <c r="I707" s="132"/>
      <c r="J707" s="61"/>
      <c r="K707" s="134"/>
      <c r="L707" s="134"/>
      <c r="M707" s="190"/>
      <c r="O707" s="67"/>
      <c r="Q707" s="61"/>
      <c r="S707" s="50"/>
      <c r="T707" s="51"/>
      <c r="U707" s="52">
        <v>0</v>
      </c>
      <c r="W707" s="50">
        <v>5169248</v>
      </c>
      <c r="X707" s="52">
        <f t="shared" si="265"/>
        <v>430770.66666666669</v>
      </c>
      <c r="Y707" s="51"/>
      <c r="AB707" s="7"/>
      <c r="AC707" s="7"/>
      <c r="AD707" s="7"/>
      <c r="AE707" s="53"/>
      <c r="AG707" s="37"/>
      <c r="AH707" s="132"/>
      <c r="AI707" s="61"/>
      <c r="AJ707" s="134"/>
      <c r="AK707" s="61"/>
      <c r="AM707" s="67"/>
      <c r="AO707" s="61"/>
      <c r="AQ707" s="50"/>
      <c r="AR707" s="51"/>
      <c r="AS707" s="52"/>
      <c r="AU707" s="70"/>
      <c r="AV707" s="51"/>
      <c r="AY707" s="7"/>
      <c r="AZ707" s="7"/>
      <c r="BA707" s="7"/>
      <c r="BB707" s="53"/>
      <c r="BD707" s="37"/>
      <c r="BE707" s="132"/>
      <c r="BF707" s="61"/>
      <c r="BG707" s="134"/>
      <c r="BH707" s="61"/>
      <c r="BJ707" s="67"/>
      <c r="BL707" s="61"/>
      <c r="BN707" s="50"/>
      <c r="BO707" s="51"/>
      <c r="BP707" s="52"/>
      <c r="BR707" s="70"/>
      <c r="BS707" s="51"/>
      <c r="BV707" s="7"/>
      <c r="BW707" s="7"/>
      <c r="BX707" s="7"/>
      <c r="BY707" s="53"/>
      <c r="CA707" s="37"/>
      <c r="CB707" s="132"/>
      <c r="CC707" s="61"/>
      <c r="CD707" s="134"/>
      <c r="CE707" s="61"/>
      <c r="CG707" s="67"/>
      <c r="CI707" s="61"/>
      <c r="CK707" s="50"/>
      <c r="CL707" s="51"/>
      <c r="CM707" s="52"/>
      <c r="CO707" s="70"/>
      <c r="CP707" s="51"/>
      <c r="CS707" s="7"/>
      <c r="CT707" s="7"/>
      <c r="CU707" s="7"/>
      <c r="CV707" s="53"/>
      <c r="CX707" s="37"/>
      <c r="CY707" s="132"/>
      <c r="CZ707" s="61"/>
      <c r="DA707" s="134"/>
      <c r="DB707" s="61"/>
      <c r="DD707" s="67"/>
      <c r="DF707" s="61"/>
      <c r="DH707" s="50"/>
      <c r="DI707" s="51"/>
      <c r="DJ707" s="52"/>
      <c r="DL707" s="70"/>
      <c r="DM707" s="51"/>
      <c r="DP707" s="7"/>
      <c r="DQ707" s="7"/>
      <c r="DR707" s="7"/>
      <c r="DS707" s="53"/>
      <c r="DU707" s="37"/>
      <c r="DV707" s="132"/>
      <c r="DW707" s="61"/>
      <c r="DX707" s="134"/>
      <c r="DY707" s="61"/>
      <c r="EA707" s="67"/>
      <c r="EC707" s="61"/>
      <c r="EE707" s="50"/>
      <c r="EF707" s="51"/>
      <c r="EG707" s="52"/>
      <c r="EI707" s="70"/>
      <c r="EJ707" s="51"/>
      <c r="EM707" s="7"/>
      <c r="EN707" s="7"/>
      <c r="EO707" s="7"/>
      <c r="EP707" s="53"/>
      <c r="ER707" s="37"/>
      <c r="ES707" s="132"/>
      <c r="ET707" s="61"/>
      <c r="EU707" s="134"/>
      <c r="EV707" s="61"/>
      <c r="EX707" s="67"/>
      <c r="EZ707" s="61"/>
      <c r="FB707" s="50"/>
      <c r="FC707" s="51"/>
      <c r="FD707" s="52"/>
      <c r="FF707" s="70"/>
      <c r="FG707" s="51"/>
      <c r="FJ707" s="7"/>
      <c r="FK707" s="7"/>
      <c r="FL707" s="7"/>
      <c r="FM707" s="53"/>
      <c r="FO707" s="37"/>
      <c r="FP707" s="132"/>
      <c r="FQ707" s="134"/>
      <c r="FS707" s="67"/>
      <c r="FU707" s="61"/>
      <c r="FY707" s="7"/>
      <c r="FZ707" s="7"/>
      <c r="GA707" s="7"/>
      <c r="GB707" s="53"/>
      <c r="GD707" s="37"/>
      <c r="GF707" s="67"/>
      <c r="GH707" s="61"/>
      <c r="GJ707" s="50"/>
      <c r="GK707" s="51"/>
      <c r="GL707" s="52"/>
      <c r="GN707" s="70"/>
      <c r="GO707" s="51"/>
      <c r="GP707" s="125"/>
      <c r="GQ707" s="51"/>
      <c r="HE707" s="53"/>
    </row>
    <row r="708" spans="1:213" x14ac:dyDescent="0.25">
      <c r="A708" s="6">
        <v>90031676</v>
      </c>
      <c r="B708" s="6" t="s">
        <v>807</v>
      </c>
      <c r="C708" s="7"/>
      <c r="D708" s="7"/>
      <c r="E708" s="7"/>
      <c r="F708" s="53">
        <v>5785828</v>
      </c>
      <c r="H708" s="37"/>
      <c r="I708" s="132"/>
      <c r="J708" s="61"/>
      <c r="K708" s="134"/>
      <c r="L708" s="134"/>
      <c r="M708" s="190"/>
      <c r="O708" s="67"/>
      <c r="Q708" s="61"/>
      <c r="S708" s="50"/>
      <c r="T708" s="51"/>
      <c r="U708" s="52">
        <v>0</v>
      </c>
      <c r="W708" s="50">
        <v>5785828</v>
      </c>
      <c r="X708" s="52">
        <f t="shared" si="265"/>
        <v>482152.33333333331</v>
      </c>
      <c r="Y708" s="51"/>
      <c r="AB708" s="7"/>
      <c r="AC708" s="7"/>
      <c r="AD708" s="7"/>
      <c r="AE708" s="53"/>
      <c r="AG708" s="37"/>
      <c r="AH708" s="132"/>
      <c r="AI708" s="61"/>
      <c r="AJ708" s="134"/>
      <c r="AK708" s="61"/>
      <c r="AM708" s="67"/>
      <c r="AO708" s="61"/>
      <c r="AQ708" s="50"/>
      <c r="AR708" s="51"/>
      <c r="AS708" s="52"/>
      <c r="AU708" s="70"/>
      <c r="AV708" s="51"/>
      <c r="AY708" s="7"/>
      <c r="AZ708" s="7"/>
      <c r="BA708" s="7"/>
      <c r="BB708" s="53"/>
      <c r="BD708" s="37"/>
      <c r="BE708" s="132"/>
      <c r="BF708" s="61"/>
      <c r="BG708" s="134"/>
      <c r="BH708" s="61"/>
      <c r="BJ708" s="67"/>
      <c r="BL708" s="61"/>
      <c r="BN708" s="50"/>
      <c r="BO708" s="51"/>
      <c r="BP708" s="52"/>
      <c r="BR708" s="70"/>
      <c r="BS708" s="51"/>
      <c r="BV708" s="7"/>
      <c r="BW708" s="7"/>
      <c r="BX708" s="7"/>
      <c r="BY708" s="53"/>
      <c r="CA708" s="37"/>
      <c r="CB708" s="132"/>
      <c r="CC708" s="61"/>
      <c r="CD708" s="134"/>
      <c r="CE708" s="61"/>
      <c r="CG708" s="67"/>
      <c r="CI708" s="61"/>
      <c r="CK708" s="50"/>
      <c r="CL708" s="51"/>
      <c r="CM708" s="52"/>
      <c r="CO708" s="70"/>
      <c r="CP708" s="51"/>
      <c r="CS708" s="7"/>
      <c r="CT708" s="7"/>
      <c r="CU708" s="7"/>
      <c r="CV708" s="53"/>
      <c r="CX708" s="37"/>
      <c r="CY708" s="132"/>
      <c r="CZ708" s="61"/>
      <c r="DA708" s="134"/>
      <c r="DB708" s="61"/>
      <c r="DD708" s="67"/>
      <c r="DF708" s="61"/>
      <c r="DH708" s="50"/>
      <c r="DI708" s="51"/>
      <c r="DJ708" s="52"/>
      <c r="DL708" s="70"/>
      <c r="DM708" s="51"/>
      <c r="DP708" s="7"/>
      <c r="DQ708" s="7"/>
      <c r="DR708" s="7"/>
      <c r="DS708" s="53"/>
      <c r="DU708" s="37"/>
      <c r="DV708" s="132"/>
      <c r="DW708" s="61"/>
      <c r="DX708" s="134"/>
      <c r="DY708" s="61"/>
      <c r="EA708" s="67"/>
      <c r="EC708" s="61"/>
      <c r="EE708" s="50"/>
      <c r="EF708" s="51"/>
      <c r="EG708" s="52"/>
      <c r="EI708" s="70"/>
      <c r="EJ708" s="51"/>
      <c r="EM708" s="7"/>
      <c r="EN708" s="7"/>
      <c r="EO708" s="7"/>
      <c r="EP708" s="53"/>
      <c r="ER708" s="37"/>
      <c r="ES708" s="132"/>
      <c r="ET708" s="61"/>
      <c r="EU708" s="134"/>
      <c r="EV708" s="61"/>
      <c r="EX708" s="67"/>
      <c r="EZ708" s="61"/>
      <c r="FB708" s="50"/>
      <c r="FC708" s="51"/>
      <c r="FD708" s="52"/>
      <c r="FF708" s="70"/>
      <c r="FG708" s="51"/>
      <c r="FJ708" s="7"/>
      <c r="FK708" s="7"/>
      <c r="FL708" s="7"/>
      <c r="FM708" s="53"/>
      <c r="FO708" s="37"/>
      <c r="FP708" s="132"/>
      <c r="FQ708" s="134"/>
      <c r="FS708" s="67"/>
      <c r="FU708" s="61"/>
      <c r="FY708" s="7"/>
      <c r="FZ708" s="7"/>
      <c r="GA708" s="7"/>
      <c r="GB708" s="53"/>
      <c r="GD708" s="37"/>
      <c r="GF708" s="67"/>
      <c r="GH708" s="61"/>
      <c r="GJ708" s="50"/>
      <c r="GK708" s="51"/>
      <c r="GL708" s="52"/>
      <c r="GN708" s="70"/>
      <c r="GO708" s="51"/>
      <c r="GP708" s="125"/>
      <c r="GQ708" s="51"/>
      <c r="HE708" s="53"/>
    </row>
    <row r="709" spans="1:213" x14ac:dyDescent="0.25">
      <c r="A709" s="6">
        <v>90025271</v>
      </c>
      <c r="B709" s="6" t="s">
        <v>696</v>
      </c>
      <c r="C709" s="7"/>
      <c r="D709" s="7"/>
      <c r="E709" s="7"/>
      <c r="F709" s="53">
        <v>10506852</v>
      </c>
      <c r="H709" s="37"/>
      <c r="I709" s="132"/>
      <c r="J709" s="61"/>
      <c r="K709" s="134"/>
      <c r="L709" s="134"/>
      <c r="M709" s="190"/>
      <c r="O709" s="67"/>
      <c r="Q709" s="61"/>
      <c r="S709" s="50"/>
      <c r="T709" s="51"/>
      <c r="U709" s="52">
        <v>0</v>
      </c>
      <c r="W709" s="50">
        <v>10506852</v>
      </c>
      <c r="X709" s="52">
        <f t="shared" si="265"/>
        <v>875571</v>
      </c>
      <c r="Y709" s="51"/>
      <c r="AB709" s="7"/>
      <c r="AC709" s="7"/>
      <c r="AD709" s="7"/>
      <c r="AE709" s="53"/>
      <c r="AG709" s="37"/>
      <c r="AH709" s="132"/>
      <c r="AI709" s="61"/>
      <c r="AJ709" s="134"/>
      <c r="AK709" s="61"/>
      <c r="AM709" s="67"/>
      <c r="AO709" s="61"/>
      <c r="AQ709" s="50"/>
      <c r="AR709" s="51"/>
      <c r="AS709" s="52"/>
      <c r="AU709" s="70"/>
      <c r="AV709" s="51"/>
      <c r="AY709" s="7"/>
      <c r="AZ709" s="7"/>
      <c r="BA709" s="7"/>
      <c r="BB709" s="53"/>
      <c r="BD709" s="37"/>
      <c r="BE709" s="132"/>
      <c r="BF709" s="61"/>
      <c r="BG709" s="134"/>
      <c r="BH709" s="61"/>
      <c r="BJ709" s="67"/>
      <c r="BL709" s="61"/>
      <c r="BN709" s="50"/>
      <c r="BO709" s="51"/>
      <c r="BP709" s="52"/>
      <c r="BR709" s="70"/>
      <c r="BS709" s="51"/>
      <c r="BV709" s="7"/>
      <c r="BW709" s="7"/>
      <c r="BX709" s="7"/>
      <c r="BY709" s="53"/>
      <c r="CA709" s="37"/>
      <c r="CB709" s="132"/>
      <c r="CC709" s="61"/>
      <c r="CD709" s="134"/>
      <c r="CE709" s="61"/>
      <c r="CG709" s="67"/>
      <c r="CI709" s="61"/>
      <c r="CK709" s="50"/>
      <c r="CL709" s="51"/>
      <c r="CM709" s="52"/>
      <c r="CO709" s="70"/>
      <c r="CP709" s="51"/>
      <c r="CS709" s="7"/>
      <c r="CT709" s="7"/>
      <c r="CU709" s="7"/>
      <c r="CV709" s="53"/>
      <c r="CX709" s="37"/>
      <c r="CY709" s="132"/>
      <c r="CZ709" s="61"/>
      <c r="DA709" s="134"/>
      <c r="DB709" s="61"/>
      <c r="DD709" s="67"/>
      <c r="DF709" s="61"/>
      <c r="DH709" s="50"/>
      <c r="DI709" s="51"/>
      <c r="DJ709" s="52"/>
      <c r="DL709" s="70"/>
      <c r="DM709" s="51"/>
      <c r="DP709" s="7"/>
      <c r="DQ709" s="7"/>
      <c r="DR709" s="7"/>
      <c r="DS709" s="53"/>
      <c r="DU709" s="37"/>
      <c r="DV709" s="132"/>
      <c r="DW709" s="61"/>
      <c r="DX709" s="134"/>
      <c r="DY709" s="61"/>
      <c r="EA709" s="67"/>
      <c r="EC709" s="61"/>
      <c r="EE709" s="50"/>
      <c r="EF709" s="51"/>
      <c r="EG709" s="52"/>
      <c r="EI709" s="70"/>
      <c r="EJ709" s="51"/>
      <c r="EM709" s="7"/>
      <c r="EN709" s="7"/>
      <c r="EO709" s="7"/>
      <c r="EP709" s="53"/>
      <c r="ER709" s="37"/>
      <c r="ES709" s="132"/>
      <c r="ET709" s="61"/>
      <c r="EU709" s="134"/>
      <c r="EV709" s="61"/>
      <c r="EX709" s="67"/>
      <c r="EZ709" s="61"/>
      <c r="FB709" s="50"/>
      <c r="FC709" s="51"/>
      <c r="FD709" s="52"/>
      <c r="FF709" s="70"/>
      <c r="FG709" s="51"/>
      <c r="FJ709" s="7"/>
      <c r="FK709" s="7"/>
      <c r="FL709" s="7"/>
      <c r="FM709" s="53"/>
      <c r="FO709" s="37"/>
      <c r="FP709" s="132"/>
      <c r="FQ709" s="134"/>
      <c r="FS709" s="67"/>
      <c r="FU709" s="61"/>
      <c r="FY709" s="7"/>
      <c r="FZ709" s="7"/>
      <c r="GA709" s="7"/>
      <c r="GB709" s="53"/>
      <c r="GD709" s="37"/>
      <c r="GF709" s="67"/>
      <c r="GH709" s="61"/>
      <c r="GJ709" s="50"/>
      <c r="GK709" s="51"/>
      <c r="GL709" s="52"/>
      <c r="GN709" s="70"/>
      <c r="GO709" s="51"/>
      <c r="GP709" s="125"/>
      <c r="GQ709" s="51"/>
      <c r="HE709" s="53"/>
    </row>
    <row r="710" spans="1:213" x14ac:dyDescent="0.25">
      <c r="A710" s="6">
        <v>90082311</v>
      </c>
      <c r="B710" s="6" t="s">
        <v>694</v>
      </c>
      <c r="C710" s="7"/>
      <c r="D710" s="7"/>
      <c r="E710" s="7"/>
      <c r="F710" s="53">
        <v>4123958</v>
      </c>
      <c r="H710" s="37"/>
      <c r="I710" s="132"/>
      <c r="J710" s="61"/>
      <c r="K710" s="134"/>
      <c r="L710" s="134"/>
      <c r="M710" s="190"/>
      <c r="O710" s="67"/>
      <c r="Q710" s="61"/>
      <c r="S710" s="50"/>
      <c r="T710" s="51"/>
      <c r="U710" s="52">
        <v>0</v>
      </c>
      <c r="W710" s="50">
        <v>4123958</v>
      </c>
      <c r="X710" s="52">
        <f t="shared" si="265"/>
        <v>343663.16666666669</v>
      </c>
      <c r="Y710" s="51"/>
      <c r="AB710" s="7"/>
      <c r="AC710" s="7"/>
      <c r="AD710" s="7"/>
      <c r="AE710" s="53"/>
      <c r="AG710" s="37"/>
      <c r="AH710" s="132"/>
      <c r="AI710" s="61"/>
      <c r="AJ710" s="134"/>
      <c r="AK710" s="61"/>
      <c r="AM710" s="67"/>
      <c r="AO710" s="61"/>
      <c r="AQ710" s="50"/>
      <c r="AR710" s="51"/>
      <c r="AS710" s="52"/>
      <c r="AU710" s="70"/>
      <c r="AV710" s="51"/>
      <c r="AY710" s="7"/>
      <c r="AZ710" s="7"/>
      <c r="BA710" s="7"/>
      <c r="BB710" s="53"/>
      <c r="BD710" s="37"/>
      <c r="BE710" s="132"/>
      <c r="BF710" s="61"/>
      <c r="BG710" s="134"/>
      <c r="BH710" s="61"/>
      <c r="BJ710" s="67"/>
      <c r="BL710" s="61"/>
      <c r="BN710" s="50"/>
      <c r="BO710" s="51"/>
      <c r="BP710" s="52"/>
      <c r="BR710" s="70"/>
      <c r="BS710" s="51"/>
      <c r="BV710" s="7"/>
      <c r="BW710" s="7"/>
      <c r="BX710" s="7"/>
      <c r="BY710" s="53"/>
      <c r="CA710" s="37"/>
      <c r="CB710" s="132"/>
      <c r="CC710" s="61"/>
      <c r="CD710" s="134"/>
      <c r="CE710" s="61"/>
      <c r="CG710" s="67"/>
      <c r="CI710" s="61"/>
      <c r="CK710" s="50"/>
      <c r="CL710" s="51"/>
      <c r="CM710" s="52"/>
      <c r="CO710" s="70"/>
      <c r="CP710" s="51"/>
      <c r="CS710" s="7"/>
      <c r="CT710" s="7"/>
      <c r="CU710" s="7"/>
      <c r="CV710" s="53"/>
      <c r="CX710" s="37"/>
      <c r="CY710" s="132"/>
      <c r="CZ710" s="61"/>
      <c r="DA710" s="134"/>
      <c r="DB710" s="61"/>
      <c r="DD710" s="67"/>
      <c r="DF710" s="61"/>
      <c r="DH710" s="50"/>
      <c r="DI710" s="51"/>
      <c r="DJ710" s="52"/>
      <c r="DL710" s="70"/>
      <c r="DM710" s="51"/>
      <c r="DP710" s="7"/>
      <c r="DQ710" s="7"/>
      <c r="DR710" s="7"/>
      <c r="DS710" s="53"/>
      <c r="DU710" s="37"/>
      <c r="DV710" s="132"/>
      <c r="DW710" s="61"/>
      <c r="DX710" s="134"/>
      <c r="DY710" s="61"/>
      <c r="EA710" s="67"/>
      <c r="EC710" s="61"/>
      <c r="EE710" s="50"/>
      <c r="EF710" s="51"/>
      <c r="EG710" s="52"/>
      <c r="EI710" s="70"/>
      <c r="EJ710" s="51"/>
      <c r="EM710" s="7"/>
      <c r="EN710" s="7"/>
      <c r="EO710" s="7"/>
      <c r="EP710" s="53"/>
      <c r="ER710" s="37"/>
      <c r="ES710" s="132"/>
      <c r="ET710" s="61"/>
      <c r="EU710" s="134"/>
      <c r="EV710" s="61"/>
      <c r="EX710" s="67"/>
      <c r="EZ710" s="61"/>
      <c r="FB710" s="50"/>
      <c r="FC710" s="51"/>
      <c r="FD710" s="52"/>
      <c r="FF710" s="70"/>
      <c r="FG710" s="51"/>
      <c r="FJ710" s="7"/>
      <c r="FK710" s="7"/>
      <c r="FL710" s="7"/>
      <c r="FM710" s="53"/>
      <c r="FO710" s="37"/>
      <c r="FP710" s="132"/>
      <c r="FQ710" s="134"/>
      <c r="FS710" s="67"/>
      <c r="FU710" s="61"/>
      <c r="FY710" s="7"/>
      <c r="FZ710" s="7"/>
      <c r="GA710" s="7"/>
      <c r="GB710" s="53"/>
      <c r="GD710" s="37"/>
      <c r="GF710" s="67"/>
      <c r="GH710" s="61"/>
      <c r="GJ710" s="50"/>
      <c r="GK710" s="51"/>
      <c r="GL710" s="52"/>
      <c r="GN710" s="70"/>
      <c r="GO710" s="51"/>
      <c r="GP710" s="125"/>
      <c r="GQ710" s="51"/>
      <c r="HE710" s="53"/>
    </row>
    <row r="711" spans="1:213" x14ac:dyDescent="0.25">
      <c r="A711" s="6">
        <v>90052276</v>
      </c>
      <c r="B711" s="6" t="s">
        <v>808</v>
      </c>
      <c r="C711" s="7"/>
      <c r="D711" s="7"/>
      <c r="E711" s="7"/>
      <c r="F711" s="53">
        <v>16466137</v>
      </c>
      <c r="H711" s="37"/>
      <c r="I711" s="132"/>
      <c r="J711" s="61"/>
      <c r="K711" s="134"/>
      <c r="L711" s="134"/>
      <c r="M711" s="190"/>
      <c r="O711" s="67"/>
      <c r="Q711" s="61"/>
      <c r="S711" s="50"/>
      <c r="T711" s="51"/>
      <c r="U711" s="52">
        <v>0</v>
      </c>
      <c r="W711" s="50">
        <v>16466137</v>
      </c>
      <c r="X711" s="52">
        <f t="shared" si="265"/>
        <v>1372178.0833333333</v>
      </c>
      <c r="Y711" s="51"/>
      <c r="AB711" s="7"/>
      <c r="AC711" s="7"/>
      <c r="AD711" s="7"/>
      <c r="AE711" s="53"/>
      <c r="AG711" s="37"/>
      <c r="AH711" s="132"/>
      <c r="AI711" s="61"/>
      <c r="AJ711" s="134"/>
      <c r="AK711" s="61"/>
      <c r="AM711" s="67"/>
      <c r="AO711" s="61"/>
      <c r="AQ711" s="50"/>
      <c r="AR711" s="51"/>
      <c r="AS711" s="52"/>
      <c r="AU711" s="70"/>
      <c r="AV711" s="51"/>
      <c r="AY711" s="7"/>
      <c r="AZ711" s="7"/>
      <c r="BA711" s="7"/>
      <c r="BB711" s="53"/>
      <c r="BD711" s="37"/>
      <c r="BE711" s="132"/>
      <c r="BF711" s="61"/>
      <c r="BG711" s="134"/>
      <c r="BH711" s="61"/>
      <c r="BJ711" s="67"/>
      <c r="BL711" s="61"/>
      <c r="BN711" s="50"/>
      <c r="BO711" s="51"/>
      <c r="BP711" s="52"/>
      <c r="BR711" s="70"/>
      <c r="BS711" s="51"/>
      <c r="BV711" s="7"/>
      <c r="BW711" s="7"/>
      <c r="BX711" s="7"/>
      <c r="BY711" s="53"/>
      <c r="CA711" s="37"/>
      <c r="CB711" s="132"/>
      <c r="CC711" s="61"/>
      <c r="CD711" s="134"/>
      <c r="CE711" s="61"/>
      <c r="CG711" s="67"/>
      <c r="CI711" s="61"/>
      <c r="CK711" s="50"/>
      <c r="CL711" s="51"/>
      <c r="CM711" s="52"/>
      <c r="CO711" s="70"/>
      <c r="CP711" s="51"/>
      <c r="CS711" s="7"/>
      <c r="CT711" s="7"/>
      <c r="CU711" s="7"/>
      <c r="CV711" s="53"/>
      <c r="CX711" s="37"/>
      <c r="CY711" s="132"/>
      <c r="CZ711" s="61"/>
      <c r="DA711" s="134"/>
      <c r="DB711" s="61"/>
      <c r="DD711" s="67"/>
      <c r="DF711" s="61"/>
      <c r="DH711" s="50"/>
      <c r="DI711" s="51"/>
      <c r="DJ711" s="52"/>
      <c r="DL711" s="70"/>
      <c r="DM711" s="51"/>
      <c r="DP711" s="7"/>
      <c r="DQ711" s="7"/>
      <c r="DR711" s="7"/>
      <c r="DS711" s="53"/>
      <c r="DU711" s="37"/>
      <c r="DV711" s="132"/>
      <c r="DW711" s="61"/>
      <c r="DX711" s="134"/>
      <c r="DY711" s="61"/>
      <c r="EA711" s="67"/>
      <c r="EC711" s="61"/>
      <c r="EE711" s="50"/>
      <c r="EF711" s="51"/>
      <c r="EG711" s="52"/>
      <c r="EI711" s="70"/>
      <c r="EJ711" s="51"/>
      <c r="EM711" s="7"/>
      <c r="EN711" s="7"/>
      <c r="EO711" s="7"/>
      <c r="EP711" s="53"/>
      <c r="ER711" s="37"/>
      <c r="ES711" s="132"/>
      <c r="ET711" s="61"/>
      <c r="EU711" s="134"/>
      <c r="EV711" s="61"/>
      <c r="EX711" s="67"/>
      <c r="EZ711" s="61"/>
      <c r="FB711" s="50"/>
      <c r="FC711" s="51"/>
      <c r="FD711" s="52"/>
      <c r="FF711" s="70"/>
      <c r="FG711" s="51"/>
      <c r="FJ711" s="7"/>
      <c r="FK711" s="7"/>
      <c r="FL711" s="7"/>
      <c r="FM711" s="53"/>
      <c r="FO711" s="37"/>
      <c r="FP711" s="132"/>
      <c r="FQ711" s="134"/>
      <c r="FS711" s="67"/>
      <c r="FU711" s="61"/>
      <c r="FY711" s="7"/>
      <c r="FZ711" s="7"/>
      <c r="GA711" s="7"/>
      <c r="GB711" s="53"/>
      <c r="GD711" s="37"/>
      <c r="GF711" s="67"/>
      <c r="GH711" s="61"/>
      <c r="GJ711" s="50"/>
      <c r="GK711" s="51"/>
      <c r="GL711" s="52"/>
      <c r="GN711" s="70"/>
      <c r="GO711" s="51"/>
      <c r="GP711" s="125"/>
      <c r="GQ711" s="51"/>
      <c r="HE711" s="53"/>
    </row>
    <row r="712" spans="1:213" x14ac:dyDescent="0.25">
      <c r="A712" s="6">
        <v>90034091</v>
      </c>
      <c r="B712" s="6" t="s">
        <v>697</v>
      </c>
      <c r="C712" s="7"/>
      <c r="D712" s="7"/>
      <c r="E712" s="7"/>
      <c r="F712" s="53">
        <v>1132734</v>
      </c>
      <c r="H712" s="37"/>
      <c r="I712" s="132"/>
      <c r="J712" s="61"/>
      <c r="K712" s="134"/>
      <c r="L712" s="134"/>
      <c r="M712" s="190"/>
      <c r="O712" s="67"/>
      <c r="Q712" s="61"/>
      <c r="S712" s="50"/>
      <c r="T712" s="51"/>
      <c r="U712" s="52">
        <v>336574.08877832757</v>
      </c>
      <c r="W712" s="50">
        <v>1469308.0887783277</v>
      </c>
      <c r="X712" s="52">
        <f t="shared" si="265"/>
        <v>122442.34073152731</v>
      </c>
      <c r="Y712" s="51"/>
      <c r="AB712" s="7"/>
      <c r="AC712" s="7"/>
      <c r="AD712" s="7"/>
      <c r="AE712" s="53"/>
      <c r="AG712" s="37"/>
      <c r="AH712" s="132"/>
      <c r="AI712" s="61"/>
      <c r="AJ712" s="134"/>
      <c r="AK712" s="61"/>
      <c r="AM712" s="67"/>
      <c r="AO712" s="61"/>
      <c r="AQ712" s="50"/>
      <c r="AR712" s="51"/>
      <c r="AS712" s="52"/>
      <c r="AU712" s="70"/>
      <c r="AV712" s="51"/>
      <c r="AY712" s="7"/>
      <c r="AZ712" s="7"/>
      <c r="BA712" s="7"/>
      <c r="BB712" s="53"/>
      <c r="BD712" s="37"/>
      <c r="BE712" s="132"/>
      <c r="BF712" s="61"/>
      <c r="BG712" s="134"/>
      <c r="BH712" s="61"/>
      <c r="BJ712" s="67"/>
      <c r="BL712" s="61"/>
      <c r="BN712" s="50"/>
      <c r="BO712" s="51"/>
      <c r="BP712" s="52"/>
      <c r="BR712" s="70"/>
      <c r="BS712" s="51"/>
      <c r="BV712" s="7"/>
      <c r="BW712" s="7"/>
      <c r="BX712" s="7"/>
      <c r="BY712" s="53"/>
      <c r="CA712" s="37"/>
      <c r="CB712" s="132"/>
      <c r="CC712" s="61"/>
      <c r="CD712" s="134"/>
      <c r="CE712" s="61"/>
      <c r="CG712" s="67"/>
      <c r="CI712" s="61"/>
      <c r="CK712" s="50"/>
      <c r="CL712" s="51"/>
      <c r="CM712" s="52"/>
      <c r="CO712" s="70"/>
      <c r="CP712" s="51"/>
      <c r="CS712" s="7"/>
      <c r="CT712" s="7"/>
      <c r="CU712" s="7"/>
      <c r="CV712" s="53"/>
      <c r="CX712" s="37"/>
      <c r="CY712" s="132"/>
      <c r="CZ712" s="61"/>
      <c r="DA712" s="134"/>
      <c r="DB712" s="61"/>
      <c r="DD712" s="67"/>
      <c r="DF712" s="61"/>
      <c r="DH712" s="50"/>
      <c r="DI712" s="51"/>
      <c r="DJ712" s="52"/>
      <c r="DL712" s="70"/>
      <c r="DM712" s="51"/>
      <c r="DP712" s="7"/>
      <c r="DQ712" s="7"/>
      <c r="DR712" s="7"/>
      <c r="DS712" s="53"/>
      <c r="DU712" s="37"/>
      <c r="DV712" s="132"/>
      <c r="DW712" s="61"/>
      <c r="DX712" s="134"/>
      <c r="DY712" s="61"/>
      <c r="EA712" s="67"/>
      <c r="EC712" s="61"/>
      <c r="EE712" s="50"/>
      <c r="EF712" s="51"/>
      <c r="EG712" s="52"/>
      <c r="EI712" s="70"/>
      <c r="EJ712" s="51"/>
      <c r="EM712" s="7"/>
      <c r="EN712" s="7"/>
      <c r="EO712" s="7"/>
      <c r="EP712" s="53"/>
      <c r="ER712" s="37"/>
      <c r="ES712" s="132"/>
      <c r="ET712" s="61"/>
      <c r="EU712" s="134"/>
      <c r="EV712" s="61"/>
      <c r="EX712" s="67"/>
      <c r="EZ712" s="61"/>
      <c r="FB712" s="50"/>
      <c r="FC712" s="51"/>
      <c r="FD712" s="52"/>
      <c r="FF712" s="70"/>
      <c r="FG712" s="51"/>
      <c r="FJ712" s="7"/>
      <c r="FK712" s="7"/>
      <c r="FL712" s="7"/>
      <c r="FM712" s="53"/>
      <c r="FO712" s="37"/>
      <c r="FP712" s="132"/>
      <c r="FQ712" s="134"/>
      <c r="FS712" s="67"/>
      <c r="FU712" s="61"/>
      <c r="FY712" s="7"/>
      <c r="FZ712" s="7"/>
      <c r="GA712" s="7"/>
      <c r="GB712" s="53"/>
      <c r="GD712" s="37"/>
      <c r="GF712" s="67"/>
      <c r="GH712" s="61"/>
      <c r="GJ712" s="50"/>
      <c r="GK712" s="51"/>
      <c r="GL712" s="52"/>
      <c r="GN712" s="70"/>
      <c r="GO712" s="51"/>
      <c r="GP712" s="125"/>
      <c r="GQ712" s="51"/>
      <c r="HE712" s="53"/>
    </row>
    <row r="713" spans="1:213" x14ac:dyDescent="0.25">
      <c r="A713" s="6">
        <v>90081071</v>
      </c>
      <c r="B713" s="6" t="s">
        <v>730</v>
      </c>
      <c r="C713" s="7"/>
      <c r="D713" s="7"/>
      <c r="E713" s="7"/>
      <c r="F713" s="53">
        <v>121411</v>
      </c>
      <c r="H713" s="37"/>
      <c r="I713" s="132"/>
      <c r="J713" s="61"/>
      <c r="K713" s="134"/>
      <c r="L713" s="134"/>
      <c r="M713" s="190"/>
      <c r="O713" s="67"/>
      <c r="Q713" s="61"/>
      <c r="S713" s="50"/>
      <c r="T713" s="51"/>
      <c r="U713" s="52">
        <v>0</v>
      </c>
      <c r="W713" s="50">
        <v>121411</v>
      </c>
      <c r="X713" s="52">
        <f t="shared" si="265"/>
        <v>10117.583333333334</v>
      </c>
      <c r="Y713" s="51"/>
      <c r="AB713" s="7"/>
      <c r="AC713" s="7"/>
      <c r="AD713" s="7"/>
      <c r="AE713" s="53"/>
      <c r="AG713" s="37"/>
      <c r="AH713" s="132"/>
      <c r="AI713" s="61"/>
      <c r="AJ713" s="134"/>
      <c r="AK713" s="61"/>
      <c r="AM713" s="67"/>
      <c r="AO713" s="61"/>
      <c r="AQ713" s="50"/>
      <c r="AR713" s="51"/>
      <c r="AS713" s="52"/>
      <c r="AU713" s="70"/>
      <c r="AV713" s="51"/>
      <c r="AY713" s="7"/>
      <c r="AZ713" s="7"/>
      <c r="BA713" s="7"/>
      <c r="BB713" s="53"/>
      <c r="BD713" s="37"/>
      <c r="BE713" s="132"/>
      <c r="BF713" s="61"/>
      <c r="BG713" s="134"/>
      <c r="BH713" s="61"/>
      <c r="BJ713" s="67"/>
      <c r="BL713" s="61"/>
      <c r="BN713" s="50"/>
      <c r="BO713" s="51"/>
      <c r="BP713" s="52"/>
      <c r="BR713" s="70"/>
      <c r="BS713" s="51"/>
      <c r="BV713" s="7"/>
      <c r="BW713" s="7"/>
      <c r="BX713" s="7"/>
      <c r="BY713" s="53"/>
      <c r="CA713" s="37"/>
      <c r="CB713" s="132"/>
      <c r="CC713" s="61"/>
      <c r="CD713" s="134"/>
      <c r="CE713" s="61"/>
      <c r="CG713" s="67"/>
      <c r="CI713" s="61"/>
      <c r="CK713" s="50"/>
      <c r="CL713" s="51"/>
      <c r="CM713" s="52"/>
      <c r="CO713" s="70"/>
      <c r="CP713" s="51"/>
      <c r="CS713" s="7"/>
      <c r="CT713" s="7"/>
      <c r="CU713" s="7"/>
      <c r="CV713" s="53"/>
      <c r="CX713" s="37"/>
      <c r="CY713" s="132"/>
      <c r="CZ713" s="61"/>
      <c r="DA713" s="134"/>
      <c r="DB713" s="61"/>
      <c r="DD713" s="67"/>
      <c r="DF713" s="61"/>
      <c r="DH713" s="50"/>
      <c r="DI713" s="51"/>
      <c r="DJ713" s="52"/>
      <c r="DL713" s="70"/>
      <c r="DM713" s="51"/>
      <c r="DP713" s="7"/>
      <c r="DQ713" s="7"/>
      <c r="DR713" s="7"/>
      <c r="DS713" s="53"/>
      <c r="DU713" s="37"/>
      <c r="DV713" s="132"/>
      <c r="DW713" s="61"/>
      <c r="DX713" s="134"/>
      <c r="DY713" s="61"/>
      <c r="EA713" s="67"/>
      <c r="EC713" s="61"/>
      <c r="EE713" s="50"/>
      <c r="EF713" s="51"/>
      <c r="EG713" s="52"/>
      <c r="EI713" s="70"/>
      <c r="EJ713" s="51"/>
      <c r="EM713" s="7"/>
      <c r="EN713" s="7"/>
      <c r="EO713" s="7"/>
      <c r="EP713" s="53"/>
      <c r="ER713" s="37"/>
      <c r="ES713" s="132"/>
      <c r="ET713" s="61"/>
      <c r="EU713" s="134"/>
      <c r="EV713" s="61"/>
      <c r="EX713" s="67"/>
      <c r="EZ713" s="61"/>
      <c r="FB713" s="50"/>
      <c r="FC713" s="51"/>
      <c r="FD713" s="52"/>
      <c r="FF713" s="70"/>
      <c r="FG713" s="51"/>
      <c r="FJ713" s="7"/>
      <c r="FK713" s="7"/>
      <c r="FL713" s="7"/>
      <c r="FM713" s="53"/>
      <c r="FO713" s="37"/>
      <c r="FP713" s="132"/>
      <c r="FQ713" s="134"/>
      <c r="FS713" s="67"/>
      <c r="FU713" s="61"/>
      <c r="FY713" s="7"/>
      <c r="FZ713" s="7"/>
      <c r="GA713" s="7"/>
      <c r="GB713" s="53"/>
      <c r="GD713" s="37"/>
      <c r="GF713" s="67"/>
      <c r="GH713" s="61"/>
      <c r="GJ713" s="50"/>
      <c r="GK713" s="51"/>
      <c r="GL713" s="52"/>
      <c r="GN713" s="70"/>
      <c r="GO713" s="51"/>
      <c r="GP713" s="125"/>
      <c r="GQ713" s="51"/>
      <c r="HE713" s="53"/>
    </row>
    <row r="714" spans="1:213" x14ac:dyDescent="0.25">
      <c r="A714" s="6">
        <v>90080851</v>
      </c>
      <c r="B714" s="6" t="s">
        <v>698</v>
      </c>
      <c r="C714" s="7"/>
      <c r="D714" s="7"/>
      <c r="E714" s="7"/>
      <c r="F714" s="53">
        <v>1325936</v>
      </c>
      <c r="H714" s="37"/>
      <c r="I714" s="132"/>
      <c r="J714" s="61"/>
      <c r="K714" s="134"/>
      <c r="L714" s="134"/>
      <c r="M714" s="190"/>
      <c r="O714" s="67"/>
      <c r="Q714" s="61"/>
      <c r="S714" s="50"/>
      <c r="T714" s="51"/>
      <c r="U714" s="52">
        <v>0</v>
      </c>
      <c r="W714" s="50">
        <v>1325936</v>
      </c>
      <c r="X714" s="52">
        <f t="shared" si="265"/>
        <v>110494.66666666667</v>
      </c>
      <c r="Y714" s="51"/>
      <c r="AB714" s="7"/>
      <c r="AC714" s="7"/>
      <c r="AD714" s="7"/>
      <c r="AE714" s="53"/>
      <c r="AG714" s="37"/>
      <c r="AH714" s="132"/>
      <c r="AI714" s="61"/>
      <c r="AJ714" s="134"/>
      <c r="AK714" s="61"/>
      <c r="AM714" s="67"/>
      <c r="AO714" s="61"/>
      <c r="AQ714" s="50"/>
      <c r="AR714" s="51"/>
      <c r="AS714" s="52"/>
      <c r="AU714" s="70"/>
      <c r="AV714" s="51"/>
      <c r="AY714" s="7"/>
      <c r="AZ714" s="7"/>
      <c r="BA714" s="7"/>
      <c r="BB714" s="53"/>
      <c r="BD714" s="37"/>
      <c r="BE714" s="132"/>
      <c r="BF714" s="61"/>
      <c r="BG714" s="134"/>
      <c r="BH714" s="61"/>
      <c r="BJ714" s="67"/>
      <c r="BL714" s="61"/>
      <c r="BN714" s="50"/>
      <c r="BO714" s="51"/>
      <c r="BP714" s="52"/>
      <c r="BR714" s="70"/>
      <c r="BS714" s="51"/>
      <c r="BV714" s="7"/>
      <c r="BW714" s="7"/>
      <c r="BX714" s="7"/>
      <c r="BY714" s="53"/>
      <c r="CA714" s="37"/>
      <c r="CB714" s="132"/>
      <c r="CC714" s="61"/>
      <c r="CD714" s="134"/>
      <c r="CE714" s="61"/>
      <c r="CG714" s="67"/>
      <c r="CI714" s="61"/>
      <c r="CK714" s="50"/>
      <c r="CL714" s="51"/>
      <c r="CM714" s="52"/>
      <c r="CO714" s="70"/>
      <c r="CP714" s="51"/>
      <c r="CS714" s="7"/>
      <c r="CT714" s="7"/>
      <c r="CU714" s="7"/>
      <c r="CV714" s="53"/>
      <c r="CX714" s="37"/>
      <c r="CY714" s="132"/>
      <c r="CZ714" s="61"/>
      <c r="DA714" s="134"/>
      <c r="DB714" s="61"/>
      <c r="DD714" s="67"/>
      <c r="DF714" s="61"/>
      <c r="DH714" s="50"/>
      <c r="DI714" s="51"/>
      <c r="DJ714" s="52"/>
      <c r="DL714" s="70"/>
      <c r="DM714" s="51"/>
      <c r="DP714" s="7"/>
      <c r="DQ714" s="7"/>
      <c r="DR714" s="7"/>
      <c r="DS714" s="53"/>
      <c r="DU714" s="37"/>
      <c r="DV714" s="132"/>
      <c r="DW714" s="61"/>
      <c r="DX714" s="134"/>
      <c r="DY714" s="61"/>
      <c r="EA714" s="67"/>
      <c r="EC714" s="61"/>
      <c r="EE714" s="50"/>
      <c r="EF714" s="51"/>
      <c r="EG714" s="52"/>
      <c r="EI714" s="70"/>
      <c r="EJ714" s="51"/>
      <c r="EM714" s="7"/>
      <c r="EN714" s="7"/>
      <c r="EO714" s="7"/>
      <c r="EP714" s="53"/>
      <c r="ER714" s="37"/>
      <c r="ES714" s="132"/>
      <c r="ET714" s="61"/>
      <c r="EU714" s="134"/>
      <c r="EV714" s="61"/>
      <c r="EX714" s="67"/>
      <c r="EZ714" s="61"/>
      <c r="FB714" s="50"/>
      <c r="FC714" s="51"/>
      <c r="FD714" s="52"/>
      <c r="FF714" s="70"/>
      <c r="FG714" s="51"/>
      <c r="FJ714" s="7"/>
      <c r="FK714" s="7"/>
      <c r="FL714" s="7"/>
      <c r="FM714" s="53"/>
      <c r="FO714" s="37"/>
      <c r="FP714" s="132"/>
      <c r="FQ714" s="134"/>
      <c r="FS714" s="67"/>
      <c r="FU714" s="61"/>
      <c r="FY714" s="7"/>
      <c r="FZ714" s="7"/>
      <c r="GA714" s="7"/>
      <c r="GB714" s="53"/>
      <c r="GD714" s="37"/>
      <c r="GF714" s="67"/>
      <c r="GH714" s="61"/>
      <c r="GJ714" s="50"/>
      <c r="GK714" s="51"/>
      <c r="GL714" s="52"/>
      <c r="GN714" s="70"/>
      <c r="GO714" s="51"/>
      <c r="GP714" s="125"/>
      <c r="GQ714" s="51"/>
      <c r="HE714" s="53"/>
    </row>
    <row r="715" spans="1:213" x14ac:dyDescent="0.25">
      <c r="A715" s="6">
        <v>90051181</v>
      </c>
      <c r="B715" s="6" t="s">
        <v>699</v>
      </c>
      <c r="C715" s="7"/>
      <c r="D715" s="7"/>
      <c r="E715" s="7"/>
      <c r="F715" s="53">
        <v>116531</v>
      </c>
      <c r="H715" s="37"/>
      <c r="I715" s="132"/>
      <c r="J715" s="61"/>
      <c r="K715" s="134"/>
      <c r="L715" s="134"/>
      <c r="M715" s="190"/>
      <c r="O715" s="67"/>
      <c r="Q715" s="61"/>
      <c r="S715" s="50"/>
      <c r="T715" s="51"/>
      <c r="U715" s="52">
        <v>0</v>
      </c>
      <c r="W715" s="50">
        <v>116531</v>
      </c>
      <c r="X715" s="52">
        <f t="shared" si="265"/>
        <v>9710.9166666666661</v>
      </c>
      <c r="Y715" s="51"/>
      <c r="AB715" s="7"/>
      <c r="AC715" s="7"/>
      <c r="AD715" s="7"/>
      <c r="AE715" s="53"/>
      <c r="AG715" s="37"/>
      <c r="AH715" s="132"/>
      <c r="AI715" s="61"/>
      <c r="AJ715" s="134"/>
      <c r="AK715" s="61"/>
      <c r="AM715" s="67"/>
      <c r="AO715" s="61"/>
      <c r="AQ715" s="50"/>
      <c r="AR715" s="51"/>
      <c r="AS715" s="52"/>
      <c r="AU715" s="70"/>
      <c r="AV715" s="51"/>
      <c r="AY715" s="7"/>
      <c r="AZ715" s="7"/>
      <c r="BA715" s="7"/>
      <c r="BB715" s="53"/>
      <c r="BD715" s="37"/>
      <c r="BE715" s="132"/>
      <c r="BF715" s="61"/>
      <c r="BG715" s="134"/>
      <c r="BH715" s="61"/>
      <c r="BJ715" s="67"/>
      <c r="BL715" s="61"/>
      <c r="BN715" s="50"/>
      <c r="BO715" s="51"/>
      <c r="BP715" s="52"/>
      <c r="BR715" s="70"/>
      <c r="BS715" s="51"/>
      <c r="BV715" s="7"/>
      <c r="BW715" s="7"/>
      <c r="BX715" s="7"/>
      <c r="BY715" s="53"/>
      <c r="CA715" s="37"/>
      <c r="CB715" s="132"/>
      <c r="CC715" s="61"/>
      <c r="CD715" s="134"/>
      <c r="CE715" s="61"/>
      <c r="CG715" s="67"/>
      <c r="CI715" s="61"/>
      <c r="CK715" s="50"/>
      <c r="CL715" s="51"/>
      <c r="CM715" s="52"/>
      <c r="CO715" s="70"/>
      <c r="CP715" s="51"/>
      <c r="CS715" s="7"/>
      <c r="CT715" s="7"/>
      <c r="CU715" s="7"/>
      <c r="CV715" s="53"/>
      <c r="CX715" s="37"/>
      <c r="CY715" s="132"/>
      <c r="CZ715" s="61"/>
      <c r="DA715" s="134"/>
      <c r="DB715" s="61"/>
      <c r="DD715" s="67"/>
      <c r="DF715" s="61"/>
      <c r="DH715" s="50"/>
      <c r="DI715" s="51"/>
      <c r="DJ715" s="52"/>
      <c r="DL715" s="70"/>
      <c r="DM715" s="51"/>
      <c r="DP715" s="7"/>
      <c r="DQ715" s="7"/>
      <c r="DR715" s="7"/>
      <c r="DS715" s="53"/>
      <c r="DU715" s="37"/>
      <c r="DV715" s="132"/>
      <c r="DW715" s="61"/>
      <c r="DX715" s="134"/>
      <c r="DY715" s="61"/>
      <c r="EA715" s="67"/>
      <c r="EC715" s="61"/>
      <c r="EE715" s="50"/>
      <c r="EF715" s="51"/>
      <c r="EG715" s="52"/>
      <c r="EI715" s="70"/>
      <c r="EJ715" s="51"/>
      <c r="EM715" s="7"/>
      <c r="EN715" s="7"/>
      <c r="EO715" s="7"/>
      <c r="EP715" s="53"/>
      <c r="ER715" s="37"/>
      <c r="ES715" s="132"/>
      <c r="ET715" s="61"/>
      <c r="EU715" s="134"/>
      <c r="EV715" s="61"/>
      <c r="EX715" s="67"/>
      <c r="EZ715" s="61"/>
      <c r="FB715" s="50"/>
      <c r="FC715" s="51"/>
      <c r="FD715" s="52"/>
      <c r="FF715" s="70"/>
      <c r="FG715" s="51"/>
      <c r="FJ715" s="7"/>
      <c r="FK715" s="7"/>
      <c r="FL715" s="7"/>
      <c r="FM715" s="53"/>
      <c r="FO715" s="37"/>
      <c r="FP715" s="132"/>
      <c r="FQ715" s="134"/>
      <c r="FS715" s="67"/>
      <c r="FU715" s="61"/>
      <c r="FY715" s="7"/>
      <c r="FZ715" s="7"/>
      <c r="GA715" s="7"/>
      <c r="GB715" s="53"/>
      <c r="GD715" s="37"/>
      <c r="GF715" s="67"/>
      <c r="GH715" s="61"/>
      <c r="GJ715" s="50"/>
      <c r="GK715" s="51"/>
      <c r="GL715" s="52"/>
      <c r="GN715" s="70"/>
      <c r="GO715" s="51"/>
      <c r="GP715" s="125"/>
      <c r="GQ715" s="51"/>
      <c r="HE715" s="53"/>
    </row>
    <row r="716" spans="1:213" x14ac:dyDescent="0.25">
      <c r="A716" s="6">
        <v>90053331</v>
      </c>
      <c r="B716" s="6" t="s">
        <v>700</v>
      </c>
      <c r="C716" s="7"/>
      <c r="D716" s="7"/>
      <c r="E716" s="7"/>
      <c r="F716" s="53">
        <v>140347</v>
      </c>
      <c r="H716" s="37"/>
      <c r="I716" s="132"/>
      <c r="J716" s="61"/>
      <c r="K716" s="134"/>
      <c r="L716" s="134"/>
      <c r="M716" s="190"/>
      <c r="O716" s="67"/>
      <c r="Q716" s="61"/>
      <c r="S716" s="50"/>
      <c r="T716" s="51"/>
      <c r="U716" s="52">
        <v>0</v>
      </c>
      <c r="W716" s="50">
        <v>140347</v>
      </c>
      <c r="X716" s="52">
        <f t="shared" si="265"/>
        <v>11695.583333333334</v>
      </c>
      <c r="Y716" s="51"/>
      <c r="AB716" s="7"/>
      <c r="AC716" s="7"/>
      <c r="AD716" s="7"/>
      <c r="AE716" s="53"/>
      <c r="AG716" s="37"/>
      <c r="AH716" s="132"/>
      <c r="AI716" s="61"/>
      <c r="AJ716" s="134"/>
      <c r="AK716" s="61"/>
      <c r="AM716" s="67"/>
      <c r="AO716" s="61"/>
      <c r="AQ716" s="50"/>
      <c r="AR716" s="51"/>
      <c r="AS716" s="52"/>
      <c r="AU716" s="70"/>
      <c r="AV716" s="51"/>
      <c r="AY716" s="7"/>
      <c r="AZ716" s="7"/>
      <c r="BA716" s="7"/>
      <c r="BB716" s="53"/>
      <c r="BD716" s="37"/>
      <c r="BE716" s="132"/>
      <c r="BF716" s="61"/>
      <c r="BG716" s="134"/>
      <c r="BH716" s="61"/>
      <c r="BJ716" s="67"/>
      <c r="BL716" s="61"/>
      <c r="BN716" s="50"/>
      <c r="BO716" s="51"/>
      <c r="BP716" s="52"/>
      <c r="BR716" s="70"/>
      <c r="BS716" s="51"/>
      <c r="BV716" s="7"/>
      <c r="BW716" s="7"/>
      <c r="BX716" s="7"/>
      <c r="BY716" s="53"/>
      <c r="CA716" s="37"/>
      <c r="CB716" s="132"/>
      <c r="CC716" s="61"/>
      <c r="CD716" s="134"/>
      <c r="CE716" s="61"/>
      <c r="CG716" s="67"/>
      <c r="CI716" s="61"/>
      <c r="CK716" s="50"/>
      <c r="CL716" s="51"/>
      <c r="CM716" s="52"/>
      <c r="CO716" s="70"/>
      <c r="CP716" s="51"/>
      <c r="CS716" s="7"/>
      <c r="CT716" s="7"/>
      <c r="CU716" s="7"/>
      <c r="CV716" s="53"/>
      <c r="CX716" s="37"/>
      <c r="CY716" s="132"/>
      <c r="CZ716" s="61"/>
      <c r="DA716" s="134"/>
      <c r="DB716" s="61"/>
      <c r="DD716" s="67"/>
      <c r="DF716" s="61"/>
      <c r="DH716" s="50"/>
      <c r="DI716" s="51"/>
      <c r="DJ716" s="52"/>
      <c r="DL716" s="70"/>
      <c r="DM716" s="51"/>
      <c r="DP716" s="7"/>
      <c r="DQ716" s="7"/>
      <c r="DR716" s="7"/>
      <c r="DS716" s="53"/>
      <c r="DU716" s="37"/>
      <c r="DV716" s="132"/>
      <c r="DW716" s="61"/>
      <c r="DX716" s="134"/>
      <c r="DY716" s="61"/>
      <c r="EA716" s="67"/>
      <c r="EC716" s="61"/>
      <c r="EE716" s="50"/>
      <c r="EF716" s="51"/>
      <c r="EG716" s="52"/>
      <c r="EI716" s="70"/>
      <c r="EJ716" s="51"/>
      <c r="EM716" s="7"/>
      <c r="EN716" s="7"/>
      <c r="EO716" s="7"/>
      <c r="EP716" s="53"/>
      <c r="ER716" s="37"/>
      <c r="ES716" s="132"/>
      <c r="ET716" s="61"/>
      <c r="EU716" s="134"/>
      <c r="EV716" s="61"/>
      <c r="EX716" s="67"/>
      <c r="EZ716" s="61"/>
      <c r="FB716" s="50"/>
      <c r="FC716" s="51"/>
      <c r="FD716" s="52"/>
      <c r="FF716" s="70"/>
      <c r="FG716" s="51"/>
      <c r="FJ716" s="7"/>
      <c r="FK716" s="7"/>
      <c r="FL716" s="7"/>
      <c r="FM716" s="53"/>
      <c r="FO716" s="37"/>
      <c r="FP716" s="132"/>
      <c r="FQ716" s="134"/>
      <c r="FS716" s="67"/>
      <c r="FU716" s="61"/>
      <c r="FY716" s="7"/>
      <c r="FZ716" s="7"/>
      <c r="GA716" s="7"/>
      <c r="GB716" s="53"/>
      <c r="GD716" s="37"/>
      <c r="GF716" s="67"/>
      <c r="GH716" s="61"/>
      <c r="GJ716" s="50"/>
      <c r="GK716" s="51"/>
      <c r="GL716" s="52"/>
      <c r="GN716" s="70"/>
      <c r="GO716" s="51"/>
      <c r="GP716" s="125"/>
      <c r="GQ716" s="51"/>
      <c r="HE716" s="53"/>
    </row>
    <row r="717" spans="1:213" x14ac:dyDescent="0.25">
      <c r="A717" s="6">
        <v>90051171</v>
      </c>
      <c r="B717" s="6" t="s">
        <v>701</v>
      </c>
      <c r="C717" s="7"/>
      <c r="D717" s="7"/>
      <c r="E717" s="7"/>
      <c r="F717" s="53">
        <v>115045</v>
      </c>
      <c r="H717" s="37"/>
      <c r="I717" s="132"/>
      <c r="J717" s="61"/>
      <c r="K717" s="134"/>
      <c r="L717" s="134"/>
      <c r="M717" s="190"/>
      <c r="O717" s="67"/>
      <c r="Q717" s="61"/>
      <c r="S717" s="50"/>
      <c r="T717" s="51"/>
      <c r="U717" s="52">
        <v>0</v>
      </c>
      <c r="W717" s="50">
        <v>115045</v>
      </c>
      <c r="X717" s="52">
        <f t="shared" si="265"/>
        <v>9587.0833333333339</v>
      </c>
      <c r="Y717" s="51"/>
      <c r="AB717" s="7"/>
      <c r="AC717" s="7"/>
      <c r="AD717" s="7"/>
      <c r="AE717" s="53"/>
      <c r="AG717" s="37"/>
      <c r="AH717" s="132"/>
      <c r="AI717" s="61"/>
      <c r="AJ717" s="134"/>
      <c r="AK717" s="61"/>
      <c r="AM717" s="67"/>
      <c r="AO717" s="61"/>
      <c r="AQ717" s="50"/>
      <c r="AR717" s="51"/>
      <c r="AS717" s="52"/>
      <c r="AU717" s="70"/>
      <c r="AV717" s="51"/>
      <c r="AY717" s="7"/>
      <c r="AZ717" s="7"/>
      <c r="BA717" s="7"/>
      <c r="BB717" s="53"/>
      <c r="BD717" s="37"/>
      <c r="BE717" s="132"/>
      <c r="BF717" s="61"/>
      <c r="BG717" s="134"/>
      <c r="BH717" s="61"/>
      <c r="BJ717" s="67"/>
      <c r="BL717" s="61"/>
      <c r="BN717" s="50"/>
      <c r="BO717" s="51"/>
      <c r="BP717" s="52"/>
      <c r="BR717" s="70"/>
      <c r="BS717" s="51"/>
      <c r="BV717" s="7"/>
      <c r="BW717" s="7"/>
      <c r="BX717" s="7"/>
      <c r="BY717" s="53"/>
      <c r="CA717" s="37"/>
      <c r="CB717" s="132"/>
      <c r="CC717" s="61"/>
      <c r="CD717" s="134"/>
      <c r="CE717" s="61"/>
      <c r="CG717" s="67"/>
      <c r="CI717" s="61"/>
      <c r="CK717" s="50"/>
      <c r="CL717" s="51"/>
      <c r="CM717" s="52"/>
      <c r="CO717" s="70"/>
      <c r="CP717" s="51"/>
      <c r="CS717" s="7"/>
      <c r="CT717" s="7"/>
      <c r="CU717" s="7"/>
      <c r="CV717" s="53"/>
      <c r="CX717" s="37"/>
      <c r="CY717" s="132"/>
      <c r="CZ717" s="61"/>
      <c r="DA717" s="134"/>
      <c r="DB717" s="61"/>
      <c r="DD717" s="67"/>
      <c r="DF717" s="61"/>
      <c r="DH717" s="50"/>
      <c r="DI717" s="51"/>
      <c r="DJ717" s="52"/>
      <c r="DL717" s="70"/>
      <c r="DM717" s="51"/>
      <c r="DP717" s="7"/>
      <c r="DQ717" s="7"/>
      <c r="DR717" s="7"/>
      <c r="DS717" s="53"/>
      <c r="DU717" s="37"/>
      <c r="DV717" s="132"/>
      <c r="DW717" s="61"/>
      <c r="DX717" s="134"/>
      <c r="DY717" s="61"/>
      <c r="EA717" s="67"/>
      <c r="EC717" s="61"/>
      <c r="EE717" s="50"/>
      <c r="EF717" s="51"/>
      <c r="EG717" s="52"/>
      <c r="EI717" s="70"/>
      <c r="EJ717" s="51"/>
      <c r="EM717" s="7"/>
      <c r="EN717" s="7"/>
      <c r="EO717" s="7"/>
      <c r="EP717" s="53"/>
      <c r="ER717" s="37"/>
      <c r="ES717" s="132"/>
      <c r="ET717" s="61"/>
      <c r="EU717" s="134"/>
      <c r="EV717" s="61"/>
      <c r="EX717" s="67"/>
      <c r="EZ717" s="61"/>
      <c r="FB717" s="50"/>
      <c r="FC717" s="51"/>
      <c r="FD717" s="52"/>
      <c r="FF717" s="70"/>
      <c r="FG717" s="51"/>
      <c r="FJ717" s="7"/>
      <c r="FK717" s="7"/>
      <c r="FL717" s="7"/>
      <c r="FM717" s="53"/>
      <c r="FO717" s="37"/>
      <c r="FP717" s="132"/>
      <c r="FQ717" s="134"/>
      <c r="FS717" s="67"/>
      <c r="FU717" s="61"/>
      <c r="FY717" s="7"/>
      <c r="FZ717" s="7"/>
      <c r="GA717" s="7"/>
      <c r="GB717" s="53"/>
      <c r="GD717" s="37"/>
      <c r="GF717" s="67"/>
      <c r="GH717" s="61"/>
      <c r="GJ717" s="50"/>
      <c r="GK717" s="51"/>
      <c r="GL717" s="52"/>
      <c r="GN717" s="70"/>
      <c r="GO717" s="51"/>
      <c r="GP717" s="125"/>
      <c r="GQ717" s="51"/>
      <c r="HE717" s="53"/>
    </row>
    <row r="718" spans="1:213" x14ac:dyDescent="0.25">
      <c r="A718" s="6">
        <v>90051351</v>
      </c>
      <c r="B718" s="6" t="s">
        <v>702</v>
      </c>
      <c r="C718" s="7"/>
      <c r="D718" s="7"/>
      <c r="E718" s="7"/>
      <c r="F718" s="53">
        <v>90996</v>
      </c>
      <c r="H718" s="37"/>
      <c r="I718" s="132"/>
      <c r="J718" s="61"/>
      <c r="K718" s="134"/>
      <c r="L718" s="134"/>
      <c r="M718" s="190"/>
      <c r="O718" s="67"/>
      <c r="Q718" s="61"/>
      <c r="S718" s="50"/>
      <c r="T718" s="51"/>
      <c r="U718" s="52">
        <v>0</v>
      </c>
      <c r="W718" s="50">
        <v>90996</v>
      </c>
      <c r="X718" s="52">
        <f t="shared" si="265"/>
        <v>7583</v>
      </c>
      <c r="Y718" s="51"/>
      <c r="AB718" s="7"/>
      <c r="AC718" s="7"/>
      <c r="AD718" s="7"/>
      <c r="AE718" s="53"/>
      <c r="AG718" s="37"/>
      <c r="AH718" s="132"/>
      <c r="AI718" s="61"/>
      <c r="AJ718" s="134"/>
      <c r="AK718" s="61"/>
      <c r="AM718" s="67"/>
      <c r="AO718" s="61"/>
      <c r="AQ718" s="50"/>
      <c r="AR718" s="51"/>
      <c r="AS718" s="52"/>
      <c r="AU718" s="70"/>
      <c r="AV718" s="51"/>
      <c r="AY718" s="7"/>
      <c r="AZ718" s="7"/>
      <c r="BA718" s="7"/>
      <c r="BB718" s="53"/>
      <c r="BD718" s="37"/>
      <c r="BE718" s="132"/>
      <c r="BF718" s="61"/>
      <c r="BG718" s="134"/>
      <c r="BH718" s="61"/>
      <c r="BJ718" s="67"/>
      <c r="BL718" s="61"/>
      <c r="BN718" s="50"/>
      <c r="BO718" s="51"/>
      <c r="BP718" s="52"/>
      <c r="BR718" s="70"/>
      <c r="BS718" s="51"/>
      <c r="BV718" s="7"/>
      <c r="BW718" s="7"/>
      <c r="BX718" s="7"/>
      <c r="BY718" s="53"/>
      <c r="CA718" s="37"/>
      <c r="CB718" s="132"/>
      <c r="CC718" s="61"/>
      <c r="CD718" s="134"/>
      <c r="CE718" s="61"/>
      <c r="CG718" s="67"/>
      <c r="CI718" s="61"/>
      <c r="CK718" s="50"/>
      <c r="CL718" s="51"/>
      <c r="CM718" s="52"/>
      <c r="CO718" s="70"/>
      <c r="CP718" s="51"/>
      <c r="CS718" s="7"/>
      <c r="CT718" s="7"/>
      <c r="CU718" s="7"/>
      <c r="CV718" s="53"/>
      <c r="CX718" s="37"/>
      <c r="CY718" s="132"/>
      <c r="CZ718" s="61"/>
      <c r="DA718" s="134"/>
      <c r="DB718" s="61"/>
      <c r="DD718" s="67"/>
      <c r="DF718" s="61"/>
      <c r="DH718" s="50"/>
      <c r="DI718" s="51"/>
      <c r="DJ718" s="52"/>
      <c r="DL718" s="70"/>
      <c r="DM718" s="51"/>
      <c r="DP718" s="7"/>
      <c r="DQ718" s="7"/>
      <c r="DR718" s="7"/>
      <c r="DS718" s="53"/>
      <c r="DU718" s="37"/>
      <c r="DV718" s="132"/>
      <c r="DW718" s="61"/>
      <c r="DX718" s="134"/>
      <c r="DY718" s="61"/>
      <c r="EA718" s="67"/>
      <c r="EC718" s="61"/>
      <c r="EE718" s="50"/>
      <c r="EF718" s="51"/>
      <c r="EG718" s="52"/>
      <c r="EI718" s="70"/>
      <c r="EJ718" s="51"/>
      <c r="EM718" s="7"/>
      <c r="EN718" s="7"/>
      <c r="EO718" s="7"/>
      <c r="EP718" s="53"/>
      <c r="ER718" s="37"/>
      <c r="ES718" s="132"/>
      <c r="ET718" s="61"/>
      <c r="EU718" s="134"/>
      <c r="EV718" s="61"/>
      <c r="EX718" s="67"/>
      <c r="EZ718" s="61"/>
      <c r="FB718" s="50"/>
      <c r="FC718" s="51"/>
      <c r="FD718" s="52"/>
      <c r="FF718" s="70"/>
      <c r="FG718" s="51"/>
      <c r="FJ718" s="7"/>
      <c r="FK718" s="7"/>
      <c r="FL718" s="7"/>
      <c r="FM718" s="53"/>
      <c r="FO718" s="37"/>
      <c r="FP718" s="132"/>
      <c r="FQ718" s="134"/>
      <c r="FS718" s="67"/>
      <c r="FU718" s="61"/>
      <c r="FY718" s="7"/>
      <c r="FZ718" s="7"/>
      <c r="GA718" s="7"/>
      <c r="GB718" s="53"/>
      <c r="GD718" s="37"/>
      <c r="GF718" s="67"/>
      <c r="GH718" s="61"/>
      <c r="GJ718" s="50"/>
      <c r="GK718" s="51"/>
      <c r="GL718" s="52"/>
      <c r="GN718" s="70"/>
      <c r="GO718" s="51"/>
      <c r="GP718" s="125"/>
      <c r="GQ718" s="51"/>
      <c r="HE718" s="53"/>
    </row>
    <row r="719" spans="1:213" x14ac:dyDescent="0.25">
      <c r="A719" s="6">
        <v>90029821</v>
      </c>
      <c r="B719" s="6" t="s">
        <v>703</v>
      </c>
      <c r="C719" s="7"/>
      <c r="D719" s="7"/>
      <c r="E719" s="7"/>
      <c r="F719" s="53">
        <v>161054</v>
      </c>
      <c r="H719" s="37"/>
      <c r="I719" s="132"/>
      <c r="J719" s="61"/>
      <c r="K719" s="134"/>
      <c r="L719" s="134"/>
      <c r="M719" s="190"/>
      <c r="O719" s="67"/>
      <c r="Q719" s="61"/>
      <c r="S719" s="50"/>
      <c r="T719" s="51"/>
      <c r="U719" s="52">
        <v>0</v>
      </c>
      <c r="W719" s="50">
        <v>161054</v>
      </c>
      <c r="X719" s="52">
        <f t="shared" si="265"/>
        <v>13421.166666666666</v>
      </c>
      <c r="Y719" s="51"/>
      <c r="AB719" s="7"/>
      <c r="AC719" s="7"/>
      <c r="AD719" s="7"/>
      <c r="AE719" s="53"/>
      <c r="AG719" s="37"/>
      <c r="AH719" s="132"/>
      <c r="AI719" s="61"/>
      <c r="AJ719" s="134"/>
      <c r="AK719" s="61"/>
      <c r="AM719" s="67"/>
      <c r="AO719" s="61"/>
      <c r="AQ719" s="50"/>
      <c r="AR719" s="51"/>
      <c r="AS719" s="52"/>
      <c r="AU719" s="70"/>
      <c r="AV719" s="51"/>
      <c r="AY719" s="7"/>
      <c r="AZ719" s="7"/>
      <c r="BA719" s="7"/>
      <c r="BB719" s="53"/>
      <c r="BD719" s="37"/>
      <c r="BE719" s="132"/>
      <c r="BF719" s="61"/>
      <c r="BG719" s="134"/>
      <c r="BH719" s="61"/>
      <c r="BJ719" s="67"/>
      <c r="BL719" s="61"/>
      <c r="BN719" s="50"/>
      <c r="BO719" s="51"/>
      <c r="BP719" s="52"/>
      <c r="BR719" s="70"/>
      <c r="BS719" s="51"/>
      <c r="BV719" s="7"/>
      <c r="BW719" s="7"/>
      <c r="BX719" s="7"/>
      <c r="BY719" s="53"/>
      <c r="CA719" s="37"/>
      <c r="CB719" s="132"/>
      <c r="CC719" s="61"/>
      <c r="CD719" s="134"/>
      <c r="CE719" s="61"/>
      <c r="CG719" s="67"/>
      <c r="CI719" s="61"/>
      <c r="CK719" s="50"/>
      <c r="CL719" s="51"/>
      <c r="CM719" s="52"/>
      <c r="CO719" s="70"/>
      <c r="CP719" s="51"/>
      <c r="CS719" s="7"/>
      <c r="CT719" s="7"/>
      <c r="CU719" s="7"/>
      <c r="CV719" s="53"/>
      <c r="CX719" s="37"/>
      <c r="CY719" s="132"/>
      <c r="CZ719" s="61"/>
      <c r="DA719" s="134"/>
      <c r="DB719" s="61"/>
      <c r="DD719" s="67"/>
      <c r="DF719" s="61"/>
      <c r="DH719" s="50"/>
      <c r="DI719" s="51"/>
      <c r="DJ719" s="52"/>
      <c r="DL719" s="70"/>
      <c r="DM719" s="51"/>
      <c r="DP719" s="7"/>
      <c r="DQ719" s="7"/>
      <c r="DR719" s="7"/>
      <c r="DS719" s="53"/>
      <c r="DU719" s="37"/>
      <c r="DV719" s="132"/>
      <c r="DW719" s="61"/>
      <c r="DX719" s="134"/>
      <c r="DY719" s="61"/>
      <c r="EA719" s="67"/>
      <c r="EC719" s="61"/>
      <c r="EE719" s="50"/>
      <c r="EF719" s="51"/>
      <c r="EG719" s="52"/>
      <c r="EI719" s="70"/>
      <c r="EJ719" s="51"/>
      <c r="EM719" s="7"/>
      <c r="EN719" s="7"/>
      <c r="EO719" s="7"/>
      <c r="EP719" s="53"/>
      <c r="ER719" s="37"/>
      <c r="ES719" s="132"/>
      <c r="ET719" s="61"/>
      <c r="EU719" s="134"/>
      <c r="EV719" s="61"/>
      <c r="EX719" s="67"/>
      <c r="EZ719" s="61"/>
      <c r="FB719" s="50"/>
      <c r="FC719" s="51"/>
      <c r="FD719" s="52"/>
      <c r="FF719" s="70"/>
      <c r="FG719" s="51"/>
      <c r="FJ719" s="7"/>
      <c r="FK719" s="7"/>
      <c r="FL719" s="7"/>
      <c r="FM719" s="53"/>
      <c r="FO719" s="37"/>
      <c r="FP719" s="132"/>
      <c r="FQ719" s="134"/>
      <c r="FS719" s="67"/>
      <c r="FU719" s="61"/>
      <c r="FY719" s="7"/>
      <c r="FZ719" s="7"/>
      <c r="GA719" s="7"/>
      <c r="GB719" s="53"/>
      <c r="GD719" s="37"/>
      <c r="GF719" s="67"/>
      <c r="GH719" s="61"/>
      <c r="GJ719" s="50"/>
      <c r="GK719" s="51"/>
      <c r="GL719" s="52"/>
      <c r="GN719" s="70"/>
      <c r="GO719" s="51"/>
      <c r="GP719" s="125"/>
      <c r="GQ719" s="51"/>
      <c r="HE719" s="53"/>
    </row>
    <row r="720" spans="1:213" x14ac:dyDescent="0.25">
      <c r="A720" s="6">
        <v>90029751</v>
      </c>
      <c r="B720" s="6" t="s">
        <v>704</v>
      </c>
      <c r="C720" s="7"/>
      <c r="D720" s="7"/>
      <c r="E720" s="7"/>
      <c r="F720" s="53">
        <v>406418</v>
      </c>
      <c r="H720" s="37"/>
      <c r="I720" s="132"/>
      <c r="J720" s="61"/>
      <c r="K720" s="134"/>
      <c r="L720" s="134"/>
      <c r="M720" s="190"/>
      <c r="O720" s="67"/>
      <c r="Q720" s="61"/>
      <c r="S720" s="50"/>
      <c r="T720" s="51"/>
      <c r="U720" s="52">
        <v>0</v>
      </c>
      <c r="W720" s="50">
        <v>406418</v>
      </c>
      <c r="X720" s="52">
        <f t="shared" ref="X720:X783" si="266">W720/12</f>
        <v>33868.166666666664</v>
      </c>
      <c r="Y720" s="51"/>
      <c r="AB720" s="7"/>
      <c r="AC720" s="7"/>
      <c r="AD720" s="7"/>
      <c r="AE720" s="53"/>
      <c r="AG720" s="37"/>
      <c r="AH720" s="132"/>
      <c r="AI720" s="61"/>
      <c r="AJ720" s="134"/>
      <c r="AK720" s="61"/>
      <c r="AM720" s="67"/>
      <c r="AO720" s="61"/>
      <c r="AQ720" s="50"/>
      <c r="AR720" s="51"/>
      <c r="AS720" s="52"/>
      <c r="AU720" s="70"/>
      <c r="AV720" s="51"/>
      <c r="AY720" s="7"/>
      <c r="AZ720" s="7"/>
      <c r="BA720" s="7"/>
      <c r="BB720" s="53"/>
      <c r="BD720" s="37"/>
      <c r="BE720" s="132"/>
      <c r="BF720" s="61"/>
      <c r="BG720" s="134"/>
      <c r="BH720" s="61"/>
      <c r="BJ720" s="67"/>
      <c r="BL720" s="61"/>
      <c r="BN720" s="50"/>
      <c r="BO720" s="51"/>
      <c r="BP720" s="52"/>
      <c r="BR720" s="70"/>
      <c r="BS720" s="51"/>
      <c r="BV720" s="7"/>
      <c r="BW720" s="7"/>
      <c r="BX720" s="7"/>
      <c r="BY720" s="53"/>
      <c r="CA720" s="37"/>
      <c r="CB720" s="132"/>
      <c r="CC720" s="61"/>
      <c r="CD720" s="134"/>
      <c r="CE720" s="61"/>
      <c r="CG720" s="67"/>
      <c r="CI720" s="61"/>
      <c r="CK720" s="50"/>
      <c r="CL720" s="51"/>
      <c r="CM720" s="52"/>
      <c r="CO720" s="70"/>
      <c r="CP720" s="51"/>
      <c r="CS720" s="7"/>
      <c r="CT720" s="7"/>
      <c r="CU720" s="7"/>
      <c r="CV720" s="53"/>
      <c r="CX720" s="37"/>
      <c r="CY720" s="132"/>
      <c r="CZ720" s="61"/>
      <c r="DA720" s="134"/>
      <c r="DB720" s="61"/>
      <c r="DD720" s="67"/>
      <c r="DF720" s="61"/>
      <c r="DH720" s="50"/>
      <c r="DI720" s="51"/>
      <c r="DJ720" s="52"/>
      <c r="DL720" s="70"/>
      <c r="DM720" s="51"/>
      <c r="DP720" s="7"/>
      <c r="DQ720" s="7"/>
      <c r="DR720" s="7"/>
      <c r="DS720" s="53"/>
      <c r="DU720" s="37"/>
      <c r="DV720" s="132"/>
      <c r="DW720" s="61"/>
      <c r="DX720" s="134"/>
      <c r="DY720" s="61"/>
      <c r="EA720" s="67"/>
      <c r="EC720" s="61"/>
      <c r="EE720" s="50"/>
      <c r="EF720" s="51"/>
      <c r="EG720" s="52"/>
      <c r="EI720" s="70"/>
      <c r="EJ720" s="51"/>
      <c r="EM720" s="7"/>
      <c r="EN720" s="7"/>
      <c r="EO720" s="7"/>
      <c r="EP720" s="53"/>
      <c r="ER720" s="37"/>
      <c r="ES720" s="132"/>
      <c r="ET720" s="61"/>
      <c r="EU720" s="134"/>
      <c r="EV720" s="61"/>
      <c r="EX720" s="67"/>
      <c r="EZ720" s="61"/>
      <c r="FB720" s="50"/>
      <c r="FC720" s="51"/>
      <c r="FD720" s="52"/>
      <c r="FF720" s="70"/>
      <c r="FG720" s="51"/>
      <c r="FJ720" s="7"/>
      <c r="FK720" s="7"/>
      <c r="FL720" s="7"/>
      <c r="FM720" s="53"/>
      <c r="FO720" s="37"/>
      <c r="FP720" s="132"/>
      <c r="FQ720" s="134"/>
      <c r="FS720" s="67"/>
      <c r="FU720" s="61"/>
      <c r="FY720" s="7"/>
      <c r="FZ720" s="7"/>
      <c r="GA720" s="7"/>
      <c r="GB720" s="53"/>
      <c r="GD720" s="37"/>
      <c r="GF720" s="67"/>
      <c r="GH720" s="61"/>
      <c r="GJ720" s="50"/>
      <c r="GK720" s="51"/>
      <c r="GL720" s="52"/>
      <c r="GN720" s="70"/>
      <c r="GO720" s="51"/>
      <c r="GP720" s="125"/>
      <c r="GQ720" s="51"/>
      <c r="HE720" s="53"/>
    </row>
    <row r="721" spans="1:213" x14ac:dyDescent="0.25">
      <c r="A721" s="6">
        <v>90089971</v>
      </c>
      <c r="B721" s="6" t="s">
        <v>705</v>
      </c>
      <c r="C721" s="7"/>
      <c r="D721" s="7"/>
      <c r="E721" s="7"/>
      <c r="F721" s="53">
        <v>276242</v>
      </c>
      <c r="H721" s="37"/>
      <c r="I721" s="132"/>
      <c r="J721" s="61"/>
      <c r="K721" s="134"/>
      <c r="L721" s="134"/>
      <c r="M721" s="190"/>
      <c r="O721" s="67"/>
      <c r="Q721" s="61"/>
      <c r="S721" s="50"/>
      <c r="T721" s="51"/>
      <c r="U721" s="52">
        <v>0</v>
      </c>
      <c r="W721" s="50">
        <v>276242</v>
      </c>
      <c r="X721" s="52">
        <f t="shared" si="266"/>
        <v>23020.166666666668</v>
      </c>
      <c r="Y721" s="51"/>
      <c r="AB721" s="7"/>
      <c r="AC721" s="7"/>
      <c r="AD721" s="7"/>
      <c r="AE721" s="53"/>
      <c r="AG721" s="37"/>
      <c r="AH721" s="132"/>
      <c r="AI721" s="61"/>
      <c r="AJ721" s="134"/>
      <c r="AK721" s="61"/>
      <c r="AM721" s="67"/>
      <c r="AO721" s="61"/>
      <c r="AQ721" s="50"/>
      <c r="AR721" s="51"/>
      <c r="AS721" s="52"/>
      <c r="AU721" s="70"/>
      <c r="AV721" s="51"/>
      <c r="AY721" s="7"/>
      <c r="AZ721" s="7"/>
      <c r="BA721" s="7"/>
      <c r="BB721" s="53"/>
      <c r="BD721" s="37"/>
      <c r="BE721" s="132"/>
      <c r="BF721" s="61"/>
      <c r="BG721" s="134"/>
      <c r="BH721" s="61"/>
      <c r="BJ721" s="67"/>
      <c r="BL721" s="61"/>
      <c r="BN721" s="50"/>
      <c r="BO721" s="51"/>
      <c r="BP721" s="52"/>
      <c r="BR721" s="70"/>
      <c r="BS721" s="51"/>
      <c r="BV721" s="7"/>
      <c r="BW721" s="7"/>
      <c r="BX721" s="7"/>
      <c r="BY721" s="53"/>
      <c r="CA721" s="37"/>
      <c r="CB721" s="132"/>
      <c r="CC721" s="61"/>
      <c r="CD721" s="134"/>
      <c r="CE721" s="61"/>
      <c r="CG721" s="67"/>
      <c r="CI721" s="61"/>
      <c r="CK721" s="50"/>
      <c r="CL721" s="51"/>
      <c r="CM721" s="52"/>
      <c r="CO721" s="70"/>
      <c r="CP721" s="51"/>
      <c r="CS721" s="7"/>
      <c r="CT721" s="7"/>
      <c r="CU721" s="7"/>
      <c r="CV721" s="53"/>
      <c r="CX721" s="37"/>
      <c r="CY721" s="132"/>
      <c r="CZ721" s="61"/>
      <c r="DA721" s="134"/>
      <c r="DB721" s="61"/>
      <c r="DD721" s="67"/>
      <c r="DF721" s="61"/>
      <c r="DH721" s="50"/>
      <c r="DI721" s="51"/>
      <c r="DJ721" s="52"/>
      <c r="DL721" s="70"/>
      <c r="DM721" s="51"/>
      <c r="DP721" s="7"/>
      <c r="DQ721" s="7"/>
      <c r="DR721" s="7"/>
      <c r="DS721" s="53"/>
      <c r="DU721" s="37"/>
      <c r="DV721" s="132"/>
      <c r="DW721" s="61"/>
      <c r="DX721" s="134"/>
      <c r="DY721" s="61"/>
      <c r="EA721" s="67"/>
      <c r="EC721" s="61"/>
      <c r="EE721" s="50"/>
      <c r="EF721" s="51"/>
      <c r="EG721" s="52"/>
      <c r="EI721" s="70"/>
      <c r="EJ721" s="51"/>
      <c r="EM721" s="7"/>
      <c r="EN721" s="7"/>
      <c r="EO721" s="7"/>
      <c r="EP721" s="53"/>
      <c r="ER721" s="37"/>
      <c r="ES721" s="132"/>
      <c r="ET721" s="61"/>
      <c r="EU721" s="134"/>
      <c r="EV721" s="61"/>
      <c r="EX721" s="67"/>
      <c r="EZ721" s="61"/>
      <c r="FB721" s="50"/>
      <c r="FC721" s="51"/>
      <c r="FD721" s="52"/>
      <c r="FF721" s="70"/>
      <c r="FG721" s="51"/>
      <c r="FJ721" s="7"/>
      <c r="FK721" s="7"/>
      <c r="FL721" s="7"/>
      <c r="FM721" s="53"/>
      <c r="FO721" s="37"/>
      <c r="FP721" s="132"/>
      <c r="FQ721" s="134"/>
      <c r="FS721" s="67"/>
      <c r="FU721" s="61"/>
      <c r="FY721" s="7"/>
      <c r="FZ721" s="7"/>
      <c r="GA721" s="7"/>
      <c r="GB721" s="53"/>
      <c r="GD721" s="37"/>
      <c r="GF721" s="67"/>
      <c r="GH721" s="61"/>
      <c r="GJ721" s="50"/>
      <c r="GK721" s="51"/>
      <c r="GL721" s="52"/>
      <c r="GN721" s="70"/>
      <c r="GO721" s="51"/>
      <c r="GP721" s="125"/>
      <c r="GQ721" s="51"/>
      <c r="HE721" s="53"/>
    </row>
    <row r="722" spans="1:213" x14ac:dyDescent="0.25">
      <c r="A722" s="6">
        <v>90015951</v>
      </c>
      <c r="B722" s="6" t="s">
        <v>706</v>
      </c>
      <c r="C722" s="7"/>
      <c r="D722" s="7"/>
      <c r="E722" s="7"/>
      <c r="F722" s="53">
        <v>15177534</v>
      </c>
      <c r="H722" s="37"/>
      <c r="I722" s="132"/>
      <c r="J722" s="61"/>
      <c r="K722" s="134"/>
      <c r="L722" s="134"/>
      <c r="M722" s="190"/>
      <c r="O722" s="67"/>
      <c r="Q722" s="61"/>
      <c r="S722" s="50"/>
      <c r="T722" s="51"/>
      <c r="U722" s="52">
        <v>0</v>
      </c>
      <c r="W722" s="50">
        <v>15177534</v>
      </c>
      <c r="X722" s="52">
        <f t="shared" si="266"/>
        <v>1264794.5</v>
      </c>
      <c r="Y722" s="51"/>
      <c r="AB722" s="7"/>
      <c r="AC722" s="7"/>
      <c r="AD722" s="7"/>
      <c r="AE722" s="53"/>
      <c r="AG722" s="37"/>
      <c r="AH722" s="132"/>
      <c r="AI722" s="61"/>
      <c r="AJ722" s="134"/>
      <c r="AK722" s="61"/>
      <c r="AM722" s="67"/>
      <c r="AO722" s="61"/>
      <c r="AQ722" s="50"/>
      <c r="AR722" s="51"/>
      <c r="AS722" s="52"/>
      <c r="AU722" s="70"/>
      <c r="AV722" s="51"/>
      <c r="AY722" s="7"/>
      <c r="AZ722" s="7"/>
      <c r="BA722" s="7"/>
      <c r="BB722" s="53"/>
      <c r="BD722" s="37"/>
      <c r="BE722" s="132"/>
      <c r="BF722" s="61"/>
      <c r="BG722" s="134"/>
      <c r="BH722" s="61"/>
      <c r="BJ722" s="67"/>
      <c r="BL722" s="61"/>
      <c r="BN722" s="50"/>
      <c r="BO722" s="51"/>
      <c r="BP722" s="52"/>
      <c r="BR722" s="70"/>
      <c r="BS722" s="51"/>
      <c r="BV722" s="7"/>
      <c r="BW722" s="7"/>
      <c r="BX722" s="7"/>
      <c r="BY722" s="53"/>
      <c r="CA722" s="37"/>
      <c r="CB722" s="132"/>
      <c r="CC722" s="61"/>
      <c r="CD722" s="134"/>
      <c r="CE722" s="61"/>
      <c r="CG722" s="67"/>
      <c r="CI722" s="61"/>
      <c r="CK722" s="50"/>
      <c r="CL722" s="51"/>
      <c r="CM722" s="52"/>
      <c r="CO722" s="70"/>
      <c r="CP722" s="51"/>
      <c r="CS722" s="7"/>
      <c r="CT722" s="7"/>
      <c r="CU722" s="7"/>
      <c r="CV722" s="53"/>
      <c r="CX722" s="37"/>
      <c r="CY722" s="132"/>
      <c r="CZ722" s="61"/>
      <c r="DA722" s="134"/>
      <c r="DB722" s="61"/>
      <c r="DD722" s="67"/>
      <c r="DF722" s="61"/>
      <c r="DH722" s="50"/>
      <c r="DI722" s="51"/>
      <c r="DJ722" s="52"/>
      <c r="DL722" s="70"/>
      <c r="DM722" s="51"/>
      <c r="DP722" s="7"/>
      <c r="DQ722" s="7"/>
      <c r="DR722" s="7"/>
      <c r="DS722" s="53"/>
      <c r="DU722" s="37"/>
      <c r="DV722" s="132"/>
      <c r="DW722" s="61"/>
      <c r="DX722" s="134"/>
      <c r="DY722" s="61"/>
      <c r="EA722" s="67"/>
      <c r="EC722" s="61"/>
      <c r="EE722" s="50"/>
      <c r="EF722" s="51"/>
      <c r="EG722" s="52"/>
      <c r="EI722" s="70"/>
      <c r="EJ722" s="51"/>
      <c r="EM722" s="7"/>
      <c r="EN722" s="7"/>
      <c r="EO722" s="7"/>
      <c r="EP722" s="53"/>
      <c r="ER722" s="37"/>
      <c r="ES722" s="132"/>
      <c r="ET722" s="61"/>
      <c r="EU722" s="134"/>
      <c r="EV722" s="61"/>
      <c r="EX722" s="67"/>
      <c r="EZ722" s="61"/>
      <c r="FB722" s="50"/>
      <c r="FC722" s="51"/>
      <c r="FD722" s="52"/>
      <c r="FF722" s="70"/>
      <c r="FG722" s="51"/>
      <c r="FJ722" s="7"/>
      <c r="FK722" s="7"/>
      <c r="FL722" s="7"/>
      <c r="FM722" s="53"/>
      <c r="FO722" s="37"/>
      <c r="FP722" s="132"/>
      <c r="FQ722" s="134"/>
      <c r="FS722" s="67"/>
      <c r="FU722" s="61"/>
      <c r="FY722" s="7"/>
      <c r="FZ722" s="7"/>
      <c r="GA722" s="7"/>
      <c r="GB722" s="53"/>
      <c r="GD722" s="37"/>
      <c r="GF722" s="67"/>
      <c r="GH722" s="61"/>
      <c r="GJ722" s="50"/>
      <c r="GK722" s="51"/>
      <c r="GL722" s="52"/>
      <c r="GN722" s="70"/>
      <c r="GO722" s="51"/>
      <c r="GP722" s="125"/>
      <c r="GQ722" s="51"/>
      <c r="HE722" s="53"/>
    </row>
    <row r="723" spans="1:213" x14ac:dyDescent="0.25">
      <c r="A723" s="6">
        <v>90099371</v>
      </c>
      <c r="B723" s="6" t="s">
        <v>707</v>
      </c>
      <c r="C723" s="7"/>
      <c r="D723" s="7"/>
      <c r="E723" s="7"/>
      <c r="F723" s="53">
        <v>695583</v>
      </c>
      <c r="H723" s="37"/>
      <c r="I723" s="132"/>
      <c r="J723" s="61"/>
      <c r="K723" s="134"/>
      <c r="L723" s="134"/>
      <c r="M723" s="190"/>
      <c r="O723" s="67"/>
      <c r="Q723" s="61"/>
      <c r="S723" s="50"/>
      <c r="T723" s="51"/>
      <c r="U723" s="52">
        <v>0</v>
      </c>
      <c r="W723" s="50">
        <v>695583</v>
      </c>
      <c r="X723" s="52">
        <f t="shared" si="266"/>
        <v>57965.25</v>
      </c>
      <c r="Y723" s="51"/>
      <c r="AB723" s="7"/>
      <c r="AC723" s="7"/>
      <c r="AD723" s="7"/>
      <c r="AE723" s="53"/>
      <c r="AG723" s="37"/>
      <c r="AH723" s="132"/>
      <c r="AI723" s="61"/>
      <c r="AJ723" s="134"/>
      <c r="AK723" s="61"/>
      <c r="AM723" s="67"/>
      <c r="AO723" s="61"/>
      <c r="AQ723" s="50"/>
      <c r="AR723" s="51"/>
      <c r="AS723" s="52"/>
      <c r="AU723" s="70"/>
      <c r="AV723" s="51"/>
      <c r="AY723" s="7"/>
      <c r="AZ723" s="7"/>
      <c r="BA723" s="7"/>
      <c r="BB723" s="53"/>
      <c r="BD723" s="37"/>
      <c r="BE723" s="132"/>
      <c r="BF723" s="61"/>
      <c r="BG723" s="134"/>
      <c r="BH723" s="61"/>
      <c r="BJ723" s="67"/>
      <c r="BL723" s="61"/>
      <c r="BN723" s="50"/>
      <c r="BO723" s="51"/>
      <c r="BP723" s="52"/>
      <c r="BR723" s="70"/>
      <c r="BS723" s="51"/>
      <c r="BV723" s="7"/>
      <c r="BW723" s="7"/>
      <c r="BX723" s="7"/>
      <c r="BY723" s="53"/>
      <c r="CA723" s="37"/>
      <c r="CB723" s="132"/>
      <c r="CC723" s="61"/>
      <c r="CD723" s="134"/>
      <c r="CE723" s="61"/>
      <c r="CG723" s="67"/>
      <c r="CI723" s="61"/>
      <c r="CK723" s="50"/>
      <c r="CL723" s="51"/>
      <c r="CM723" s="52"/>
      <c r="CO723" s="70"/>
      <c r="CP723" s="51"/>
      <c r="CS723" s="7"/>
      <c r="CT723" s="7"/>
      <c r="CU723" s="7"/>
      <c r="CV723" s="53"/>
      <c r="CX723" s="37"/>
      <c r="CY723" s="132"/>
      <c r="CZ723" s="61"/>
      <c r="DA723" s="134"/>
      <c r="DB723" s="61"/>
      <c r="DD723" s="67"/>
      <c r="DF723" s="61"/>
      <c r="DH723" s="50"/>
      <c r="DI723" s="51"/>
      <c r="DJ723" s="52"/>
      <c r="DL723" s="70"/>
      <c r="DM723" s="51"/>
      <c r="DP723" s="7"/>
      <c r="DQ723" s="7"/>
      <c r="DR723" s="7"/>
      <c r="DS723" s="53"/>
      <c r="DU723" s="37"/>
      <c r="DV723" s="132"/>
      <c r="DW723" s="61"/>
      <c r="DX723" s="134"/>
      <c r="DY723" s="61"/>
      <c r="EA723" s="67"/>
      <c r="EC723" s="61"/>
      <c r="EE723" s="50"/>
      <c r="EF723" s="51"/>
      <c r="EG723" s="52"/>
      <c r="EI723" s="70"/>
      <c r="EJ723" s="51"/>
      <c r="EM723" s="7"/>
      <c r="EN723" s="7"/>
      <c r="EO723" s="7"/>
      <c r="EP723" s="53"/>
      <c r="ER723" s="37"/>
      <c r="ES723" s="132"/>
      <c r="ET723" s="61"/>
      <c r="EU723" s="134"/>
      <c r="EV723" s="61"/>
      <c r="EX723" s="67"/>
      <c r="EZ723" s="61"/>
      <c r="FB723" s="50"/>
      <c r="FC723" s="51"/>
      <c r="FD723" s="52"/>
      <c r="FF723" s="70"/>
      <c r="FG723" s="51"/>
      <c r="FJ723" s="7"/>
      <c r="FK723" s="7"/>
      <c r="FL723" s="7"/>
      <c r="FM723" s="53"/>
      <c r="FO723" s="37"/>
      <c r="FP723" s="132"/>
      <c r="FQ723" s="134"/>
      <c r="FS723" s="67"/>
      <c r="FU723" s="61"/>
      <c r="FY723" s="7"/>
      <c r="FZ723" s="7"/>
      <c r="GA723" s="7"/>
      <c r="GB723" s="53"/>
      <c r="GD723" s="37"/>
      <c r="GF723" s="67"/>
      <c r="GH723" s="61"/>
      <c r="GJ723" s="50"/>
      <c r="GK723" s="51"/>
      <c r="GL723" s="52"/>
      <c r="GN723" s="70"/>
      <c r="GO723" s="51"/>
      <c r="GP723" s="125"/>
      <c r="GQ723" s="51"/>
      <c r="HE723" s="53"/>
    </row>
    <row r="724" spans="1:213" x14ac:dyDescent="0.25">
      <c r="A724" s="6">
        <v>90082601</v>
      </c>
      <c r="B724" s="6" t="s">
        <v>708</v>
      </c>
      <c r="C724" s="7"/>
      <c r="D724" s="7"/>
      <c r="E724" s="7"/>
      <c r="F724" s="53">
        <v>517242</v>
      </c>
      <c r="H724" s="37"/>
      <c r="I724" s="132"/>
      <c r="J724" s="61"/>
      <c r="K724" s="134"/>
      <c r="L724" s="134"/>
      <c r="M724" s="190"/>
      <c r="O724" s="67"/>
      <c r="Q724" s="61"/>
      <c r="S724" s="50"/>
      <c r="T724" s="51"/>
      <c r="U724" s="52">
        <v>0</v>
      </c>
      <c r="W724" s="50">
        <v>517242</v>
      </c>
      <c r="X724" s="52">
        <f t="shared" si="266"/>
        <v>43103.5</v>
      </c>
      <c r="Y724" s="51"/>
      <c r="AB724" s="7"/>
      <c r="AC724" s="7"/>
      <c r="AD724" s="7"/>
      <c r="AE724" s="53"/>
      <c r="AG724" s="37"/>
      <c r="AH724" s="132"/>
      <c r="AI724" s="61"/>
      <c r="AJ724" s="134"/>
      <c r="AK724" s="61"/>
      <c r="AM724" s="67"/>
      <c r="AO724" s="61"/>
      <c r="AQ724" s="50"/>
      <c r="AR724" s="51"/>
      <c r="AS724" s="52"/>
      <c r="AU724" s="70"/>
      <c r="AV724" s="51"/>
      <c r="AY724" s="7"/>
      <c r="AZ724" s="7"/>
      <c r="BA724" s="7"/>
      <c r="BB724" s="53"/>
      <c r="BD724" s="37"/>
      <c r="BE724" s="132"/>
      <c r="BF724" s="61"/>
      <c r="BG724" s="134"/>
      <c r="BH724" s="61"/>
      <c r="BJ724" s="67"/>
      <c r="BL724" s="61"/>
      <c r="BN724" s="50"/>
      <c r="BO724" s="51"/>
      <c r="BP724" s="52"/>
      <c r="BR724" s="70"/>
      <c r="BS724" s="51"/>
      <c r="BV724" s="7"/>
      <c r="BW724" s="7"/>
      <c r="BX724" s="7"/>
      <c r="BY724" s="53"/>
      <c r="CA724" s="37"/>
      <c r="CB724" s="132"/>
      <c r="CC724" s="61"/>
      <c r="CD724" s="134"/>
      <c r="CE724" s="61"/>
      <c r="CG724" s="67"/>
      <c r="CI724" s="61"/>
      <c r="CK724" s="50"/>
      <c r="CL724" s="51"/>
      <c r="CM724" s="52"/>
      <c r="CO724" s="70"/>
      <c r="CP724" s="51"/>
      <c r="CS724" s="7"/>
      <c r="CT724" s="7"/>
      <c r="CU724" s="7"/>
      <c r="CV724" s="53"/>
      <c r="CX724" s="37"/>
      <c r="CY724" s="132"/>
      <c r="CZ724" s="61"/>
      <c r="DA724" s="134"/>
      <c r="DB724" s="61"/>
      <c r="DD724" s="67"/>
      <c r="DF724" s="61"/>
      <c r="DH724" s="50"/>
      <c r="DI724" s="51"/>
      <c r="DJ724" s="52"/>
      <c r="DL724" s="70"/>
      <c r="DM724" s="51"/>
      <c r="DP724" s="7"/>
      <c r="DQ724" s="7"/>
      <c r="DR724" s="7"/>
      <c r="DS724" s="53"/>
      <c r="DU724" s="37"/>
      <c r="DV724" s="132"/>
      <c r="DW724" s="61"/>
      <c r="DX724" s="134"/>
      <c r="DY724" s="61"/>
      <c r="EA724" s="67"/>
      <c r="EC724" s="61"/>
      <c r="EE724" s="50"/>
      <c r="EF724" s="51"/>
      <c r="EG724" s="52"/>
      <c r="EI724" s="70"/>
      <c r="EJ724" s="51"/>
      <c r="EM724" s="7"/>
      <c r="EN724" s="7"/>
      <c r="EO724" s="7"/>
      <c r="EP724" s="53"/>
      <c r="ER724" s="37"/>
      <c r="ES724" s="132"/>
      <c r="ET724" s="61"/>
      <c r="EU724" s="134"/>
      <c r="EV724" s="61"/>
      <c r="EX724" s="67"/>
      <c r="EZ724" s="61"/>
      <c r="FB724" s="50"/>
      <c r="FC724" s="51"/>
      <c r="FD724" s="52"/>
      <c r="FF724" s="70"/>
      <c r="FG724" s="51"/>
      <c r="FJ724" s="7"/>
      <c r="FK724" s="7"/>
      <c r="FL724" s="7"/>
      <c r="FM724" s="53"/>
      <c r="FO724" s="37"/>
      <c r="FP724" s="132"/>
      <c r="FQ724" s="134"/>
      <c r="FS724" s="67"/>
      <c r="FU724" s="61"/>
      <c r="FY724" s="7"/>
      <c r="FZ724" s="7"/>
      <c r="GA724" s="7"/>
      <c r="GB724" s="53"/>
      <c r="GD724" s="37"/>
      <c r="GF724" s="67"/>
      <c r="GH724" s="61"/>
      <c r="GJ724" s="50"/>
      <c r="GK724" s="51"/>
      <c r="GL724" s="52"/>
      <c r="GN724" s="70"/>
      <c r="GO724" s="51"/>
      <c r="GP724" s="125"/>
      <c r="GQ724" s="51"/>
      <c r="HE724" s="53"/>
    </row>
    <row r="725" spans="1:213" x14ac:dyDescent="0.25">
      <c r="A725" s="6">
        <v>90019311</v>
      </c>
      <c r="B725" s="6" t="s">
        <v>709</v>
      </c>
      <c r="C725" s="7"/>
      <c r="D725" s="7"/>
      <c r="E725" s="7"/>
      <c r="F725" s="53">
        <v>2863807</v>
      </c>
      <c r="H725" s="37"/>
      <c r="I725" s="132"/>
      <c r="J725" s="61"/>
      <c r="K725" s="134"/>
      <c r="L725" s="134"/>
      <c r="M725" s="190"/>
      <c r="O725" s="67"/>
      <c r="Q725" s="61"/>
      <c r="S725" s="50"/>
      <c r="T725" s="51"/>
      <c r="U725" s="52">
        <v>0</v>
      </c>
      <c r="W725" s="50">
        <v>2863807</v>
      </c>
      <c r="X725" s="52">
        <f t="shared" si="266"/>
        <v>238650.58333333334</v>
      </c>
      <c r="Y725" s="51"/>
      <c r="AB725" s="7"/>
      <c r="AC725" s="7"/>
      <c r="AD725" s="7"/>
      <c r="AE725" s="53"/>
      <c r="AG725" s="37"/>
      <c r="AH725" s="132"/>
      <c r="AI725" s="61"/>
      <c r="AJ725" s="134"/>
      <c r="AK725" s="61"/>
      <c r="AM725" s="67"/>
      <c r="AO725" s="61"/>
      <c r="AQ725" s="50"/>
      <c r="AR725" s="51"/>
      <c r="AS725" s="52"/>
      <c r="AU725" s="70"/>
      <c r="AV725" s="51"/>
      <c r="AY725" s="7"/>
      <c r="AZ725" s="7"/>
      <c r="BA725" s="7"/>
      <c r="BB725" s="53"/>
      <c r="BD725" s="37"/>
      <c r="BE725" s="132"/>
      <c r="BF725" s="61"/>
      <c r="BG725" s="134"/>
      <c r="BH725" s="61"/>
      <c r="BJ725" s="67"/>
      <c r="BL725" s="61"/>
      <c r="BN725" s="50"/>
      <c r="BO725" s="51"/>
      <c r="BP725" s="52"/>
      <c r="BR725" s="70"/>
      <c r="BS725" s="51"/>
      <c r="BV725" s="7"/>
      <c r="BW725" s="7"/>
      <c r="BX725" s="7"/>
      <c r="BY725" s="53"/>
      <c r="CA725" s="37"/>
      <c r="CB725" s="132"/>
      <c r="CC725" s="61"/>
      <c r="CD725" s="134"/>
      <c r="CE725" s="61"/>
      <c r="CG725" s="67"/>
      <c r="CI725" s="61"/>
      <c r="CK725" s="50"/>
      <c r="CL725" s="51"/>
      <c r="CM725" s="52"/>
      <c r="CO725" s="70"/>
      <c r="CP725" s="51"/>
      <c r="CS725" s="7"/>
      <c r="CT725" s="7"/>
      <c r="CU725" s="7"/>
      <c r="CV725" s="53"/>
      <c r="CX725" s="37"/>
      <c r="CY725" s="132"/>
      <c r="CZ725" s="61"/>
      <c r="DA725" s="134"/>
      <c r="DB725" s="61"/>
      <c r="DD725" s="67"/>
      <c r="DF725" s="61"/>
      <c r="DH725" s="50"/>
      <c r="DI725" s="51"/>
      <c r="DJ725" s="52"/>
      <c r="DL725" s="70"/>
      <c r="DM725" s="51"/>
      <c r="DP725" s="7"/>
      <c r="DQ725" s="7"/>
      <c r="DR725" s="7"/>
      <c r="DS725" s="53"/>
      <c r="DU725" s="37"/>
      <c r="DV725" s="132"/>
      <c r="DW725" s="61"/>
      <c r="DX725" s="134"/>
      <c r="DY725" s="61"/>
      <c r="EA725" s="67"/>
      <c r="EC725" s="61"/>
      <c r="EE725" s="50"/>
      <c r="EF725" s="51"/>
      <c r="EG725" s="52"/>
      <c r="EI725" s="70"/>
      <c r="EJ725" s="51"/>
      <c r="EM725" s="7"/>
      <c r="EN725" s="7"/>
      <c r="EO725" s="7"/>
      <c r="EP725" s="53"/>
      <c r="ER725" s="37"/>
      <c r="ES725" s="132"/>
      <c r="ET725" s="61"/>
      <c r="EU725" s="134"/>
      <c r="EV725" s="61"/>
      <c r="EX725" s="67"/>
      <c r="EZ725" s="61"/>
      <c r="FB725" s="50"/>
      <c r="FC725" s="51"/>
      <c r="FD725" s="52"/>
      <c r="FF725" s="70"/>
      <c r="FG725" s="51"/>
      <c r="FJ725" s="7"/>
      <c r="FK725" s="7"/>
      <c r="FL725" s="7"/>
      <c r="FM725" s="53"/>
      <c r="FO725" s="37"/>
      <c r="FP725" s="132"/>
      <c r="FQ725" s="134"/>
      <c r="FS725" s="67"/>
      <c r="FU725" s="61"/>
      <c r="FY725" s="7"/>
      <c r="FZ725" s="7"/>
      <c r="GA725" s="7"/>
      <c r="GB725" s="53"/>
      <c r="GD725" s="37"/>
      <c r="GF725" s="67"/>
      <c r="GH725" s="61"/>
      <c r="GJ725" s="50"/>
      <c r="GK725" s="51"/>
      <c r="GL725" s="52"/>
      <c r="GN725" s="70"/>
      <c r="GO725" s="51"/>
      <c r="GP725" s="125"/>
      <c r="GQ725" s="51"/>
      <c r="HE725" s="53"/>
    </row>
    <row r="726" spans="1:213" x14ac:dyDescent="0.25">
      <c r="A726" s="6">
        <v>90019791</v>
      </c>
      <c r="B726" s="6" t="s">
        <v>710</v>
      </c>
      <c r="C726" s="7"/>
      <c r="D726" s="7"/>
      <c r="E726" s="7"/>
      <c r="F726" s="53">
        <v>1716388</v>
      </c>
      <c r="H726" s="37"/>
      <c r="I726" s="132"/>
      <c r="J726" s="61"/>
      <c r="K726" s="134"/>
      <c r="L726" s="134"/>
      <c r="M726" s="190"/>
      <c r="O726" s="67"/>
      <c r="Q726" s="61"/>
      <c r="S726" s="50"/>
      <c r="T726" s="51"/>
      <c r="U726" s="52">
        <v>0</v>
      </c>
      <c r="W726" s="50">
        <v>1716388</v>
      </c>
      <c r="X726" s="52">
        <f t="shared" si="266"/>
        <v>143032.33333333334</v>
      </c>
      <c r="Y726" s="51"/>
      <c r="AB726" s="7"/>
      <c r="AC726" s="7"/>
      <c r="AD726" s="7"/>
      <c r="AE726" s="53"/>
      <c r="AG726" s="37"/>
      <c r="AH726" s="132"/>
      <c r="AI726" s="61"/>
      <c r="AJ726" s="134"/>
      <c r="AK726" s="61"/>
      <c r="AM726" s="67"/>
      <c r="AO726" s="61"/>
      <c r="AQ726" s="50"/>
      <c r="AR726" s="51"/>
      <c r="AS726" s="52"/>
      <c r="AU726" s="70"/>
      <c r="AV726" s="51"/>
      <c r="AY726" s="7"/>
      <c r="AZ726" s="7"/>
      <c r="BA726" s="7"/>
      <c r="BB726" s="53"/>
      <c r="BD726" s="37"/>
      <c r="BE726" s="132"/>
      <c r="BF726" s="61"/>
      <c r="BG726" s="134"/>
      <c r="BH726" s="61"/>
      <c r="BJ726" s="67"/>
      <c r="BL726" s="61"/>
      <c r="BN726" s="50"/>
      <c r="BO726" s="51"/>
      <c r="BP726" s="52"/>
      <c r="BR726" s="70"/>
      <c r="BS726" s="51"/>
      <c r="BV726" s="7"/>
      <c r="BW726" s="7"/>
      <c r="BX726" s="7"/>
      <c r="BY726" s="53"/>
      <c r="CA726" s="37"/>
      <c r="CB726" s="132"/>
      <c r="CC726" s="61"/>
      <c r="CD726" s="134"/>
      <c r="CE726" s="61"/>
      <c r="CG726" s="67"/>
      <c r="CI726" s="61"/>
      <c r="CK726" s="50"/>
      <c r="CL726" s="51"/>
      <c r="CM726" s="52"/>
      <c r="CO726" s="70"/>
      <c r="CP726" s="51"/>
      <c r="CS726" s="7"/>
      <c r="CT726" s="7"/>
      <c r="CU726" s="7"/>
      <c r="CV726" s="53"/>
      <c r="CX726" s="37"/>
      <c r="CY726" s="132"/>
      <c r="CZ726" s="61"/>
      <c r="DA726" s="134"/>
      <c r="DB726" s="61"/>
      <c r="DD726" s="67"/>
      <c r="DF726" s="61"/>
      <c r="DH726" s="50"/>
      <c r="DI726" s="51"/>
      <c r="DJ726" s="52"/>
      <c r="DL726" s="70"/>
      <c r="DM726" s="51"/>
      <c r="DP726" s="7"/>
      <c r="DQ726" s="7"/>
      <c r="DR726" s="7"/>
      <c r="DS726" s="53"/>
      <c r="DU726" s="37"/>
      <c r="DV726" s="132"/>
      <c r="DW726" s="61"/>
      <c r="DX726" s="134"/>
      <c r="DY726" s="61"/>
      <c r="EA726" s="67"/>
      <c r="EC726" s="61"/>
      <c r="EE726" s="50"/>
      <c r="EF726" s="51"/>
      <c r="EG726" s="52"/>
      <c r="EI726" s="70"/>
      <c r="EJ726" s="51"/>
      <c r="EM726" s="7"/>
      <c r="EN726" s="7"/>
      <c r="EO726" s="7"/>
      <c r="EP726" s="53"/>
      <c r="ER726" s="37"/>
      <c r="ES726" s="132"/>
      <c r="ET726" s="61"/>
      <c r="EU726" s="134"/>
      <c r="EV726" s="61"/>
      <c r="EX726" s="67"/>
      <c r="EZ726" s="61"/>
      <c r="FB726" s="50"/>
      <c r="FC726" s="51"/>
      <c r="FD726" s="52"/>
      <c r="FF726" s="70"/>
      <c r="FG726" s="51"/>
      <c r="FJ726" s="7"/>
      <c r="FK726" s="7"/>
      <c r="FL726" s="7"/>
      <c r="FM726" s="53"/>
      <c r="FO726" s="37"/>
      <c r="FP726" s="132"/>
      <c r="FQ726" s="134"/>
      <c r="FS726" s="67"/>
      <c r="FU726" s="61"/>
      <c r="FY726" s="7"/>
      <c r="FZ726" s="7"/>
      <c r="GA726" s="7"/>
      <c r="GB726" s="53"/>
      <c r="GD726" s="37"/>
      <c r="GF726" s="67"/>
      <c r="GH726" s="61"/>
      <c r="GJ726" s="50"/>
      <c r="GK726" s="51"/>
      <c r="GL726" s="52"/>
      <c r="GN726" s="70"/>
      <c r="GO726" s="51"/>
      <c r="GP726" s="125"/>
      <c r="GQ726" s="51"/>
      <c r="HE726" s="53"/>
    </row>
    <row r="727" spans="1:213" x14ac:dyDescent="0.25">
      <c r="A727" s="6">
        <v>90004961</v>
      </c>
      <c r="B727" s="6" t="s">
        <v>711</v>
      </c>
      <c r="C727" s="7"/>
      <c r="D727" s="7"/>
      <c r="E727" s="7"/>
      <c r="F727" s="53">
        <v>1717236</v>
      </c>
      <c r="H727" s="37"/>
      <c r="I727" s="132"/>
      <c r="J727" s="61"/>
      <c r="K727" s="134"/>
      <c r="L727" s="134"/>
      <c r="M727" s="190"/>
      <c r="O727" s="67"/>
      <c r="Q727" s="61"/>
      <c r="S727" s="50"/>
      <c r="T727" s="51"/>
      <c r="U727" s="52">
        <v>3773459.6377612897</v>
      </c>
      <c r="W727" s="50">
        <v>5490695.6377612893</v>
      </c>
      <c r="X727" s="52">
        <f t="shared" si="266"/>
        <v>457557.96981344075</v>
      </c>
      <c r="Y727" s="51"/>
      <c r="AB727" s="7"/>
      <c r="AC727" s="7"/>
      <c r="AD727" s="7"/>
      <c r="AE727" s="53"/>
      <c r="AG727" s="37"/>
      <c r="AH727" s="132"/>
      <c r="AI727" s="61"/>
      <c r="AJ727" s="134"/>
      <c r="AK727" s="61"/>
      <c r="AM727" s="67"/>
      <c r="AO727" s="61"/>
      <c r="AQ727" s="50"/>
      <c r="AR727" s="51"/>
      <c r="AS727" s="52"/>
      <c r="AU727" s="70"/>
      <c r="AV727" s="51"/>
      <c r="AY727" s="7"/>
      <c r="AZ727" s="7"/>
      <c r="BA727" s="7"/>
      <c r="BB727" s="53"/>
      <c r="BD727" s="37"/>
      <c r="BE727" s="132"/>
      <c r="BF727" s="61"/>
      <c r="BG727" s="134"/>
      <c r="BH727" s="61"/>
      <c r="BJ727" s="67"/>
      <c r="BL727" s="61"/>
      <c r="BN727" s="50"/>
      <c r="BO727" s="51"/>
      <c r="BP727" s="52"/>
      <c r="BR727" s="70"/>
      <c r="BS727" s="51"/>
      <c r="BV727" s="7"/>
      <c r="BW727" s="7"/>
      <c r="BX727" s="7"/>
      <c r="BY727" s="53"/>
      <c r="CA727" s="37"/>
      <c r="CB727" s="132"/>
      <c r="CC727" s="61"/>
      <c r="CD727" s="134"/>
      <c r="CE727" s="61"/>
      <c r="CG727" s="67"/>
      <c r="CI727" s="61"/>
      <c r="CK727" s="50"/>
      <c r="CL727" s="51"/>
      <c r="CM727" s="52"/>
      <c r="CO727" s="70"/>
      <c r="CP727" s="51"/>
      <c r="CS727" s="7"/>
      <c r="CT727" s="7"/>
      <c r="CU727" s="7"/>
      <c r="CV727" s="53"/>
      <c r="CX727" s="37"/>
      <c r="CY727" s="132"/>
      <c r="CZ727" s="61"/>
      <c r="DA727" s="134"/>
      <c r="DB727" s="61"/>
      <c r="DD727" s="67"/>
      <c r="DF727" s="61"/>
      <c r="DH727" s="50"/>
      <c r="DI727" s="51"/>
      <c r="DJ727" s="52"/>
      <c r="DL727" s="70"/>
      <c r="DM727" s="51"/>
      <c r="DP727" s="7"/>
      <c r="DQ727" s="7"/>
      <c r="DR727" s="7"/>
      <c r="DS727" s="53"/>
      <c r="DU727" s="37"/>
      <c r="DV727" s="132"/>
      <c r="DW727" s="61"/>
      <c r="DX727" s="134"/>
      <c r="DY727" s="61"/>
      <c r="EA727" s="67"/>
      <c r="EC727" s="61"/>
      <c r="EE727" s="50"/>
      <c r="EF727" s="51"/>
      <c r="EG727" s="52"/>
      <c r="EI727" s="70"/>
      <c r="EJ727" s="51"/>
      <c r="EM727" s="7"/>
      <c r="EN727" s="7"/>
      <c r="EO727" s="7"/>
      <c r="EP727" s="53"/>
      <c r="ER727" s="37"/>
      <c r="ES727" s="132"/>
      <c r="ET727" s="61"/>
      <c r="EU727" s="134"/>
      <c r="EV727" s="61"/>
      <c r="EX727" s="67"/>
      <c r="EZ727" s="61"/>
      <c r="FB727" s="50"/>
      <c r="FC727" s="51"/>
      <c r="FD727" s="52"/>
      <c r="FF727" s="70"/>
      <c r="FG727" s="51"/>
      <c r="FJ727" s="7"/>
      <c r="FK727" s="7"/>
      <c r="FL727" s="7"/>
      <c r="FM727" s="53"/>
      <c r="FO727" s="37"/>
      <c r="FP727" s="132"/>
      <c r="FQ727" s="134"/>
      <c r="FS727" s="67"/>
      <c r="FU727" s="61"/>
      <c r="FY727" s="7"/>
      <c r="FZ727" s="7"/>
      <c r="GA727" s="7"/>
      <c r="GB727" s="53"/>
      <c r="GD727" s="37"/>
      <c r="GF727" s="67"/>
      <c r="GH727" s="61"/>
      <c r="GJ727" s="50"/>
      <c r="GK727" s="51"/>
      <c r="GL727" s="52"/>
      <c r="GN727" s="70"/>
      <c r="GO727" s="51"/>
      <c r="GP727" s="125"/>
      <c r="GQ727" s="51"/>
      <c r="HE727" s="53"/>
    </row>
    <row r="728" spans="1:213" x14ac:dyDescent="0.25">
      <c r="A728" s="6">
        <v>90082331</v>
      </c>
      <c r="B728" s="6" t="s">
        <v>712</v>
      </c>
      <c r="C728" s="7"/>
      <c r="D728" s="7"/>
      <c r="E728" s="7"/>
      <c r="F728" s="53">
        <v>2543108</v>
      </c>
      <c r="H728" s="37"/>
      <c r="I728" s="132"/>
      <c r="J728" s="61"/>
      <c r="K728" s="134"/>
      <c r="L728" s="134"/>
      <c r="M728" s="190"/>
      <c r="O728" s="67"/>
      <c r="Q728" s="61"/>
      <c r="S728" s="50"/>
      <c r="T728" s="51"/>
      <c r="U728" s="52">
        <v>0</v>
      </c>
      <c r="W728" s="50">
        <v>2543108</v>
      </c>
      <c r="X728" s="52">
        <f t="shared" si="266"/>
        <v>211925.66666666666</v>
      </c>
      <c r="Y728" s="51"/>
      <c r="AB728" s="7"/>
      <c r="AC728" s="7"/>
      <c r="AD728" s="7"/>
      <c r="AE728" s="53"/>
      <c r="AG728" s="37"/>
      <c r="AH728" s="132"/>
      <c r="AI728" s="61"/>
      <c r="AJ728" s="134"/>
      <c r="AK728" s="61"/>
      <c r="AM728" s="67"/>
      <c r="AO728" s="61"/>
      <c r="AQ728" s="50"/>
      <c r="AR728" s="51"/>
      <c r="AS728" s="52"/>
      <c r="AU728" s="70"/>
      <c r="AV728" s="51"/>
      <c r="AY728" s="7"/>
      <c r="AZ728" s="7"/>
      <c r="BA728" s="7"/>
      <c r="BB728" s="53"/>
      <c r="BD728" s="37"/>
      <c r="BE728" s="132"/>
      <c r="BF728" s="61"/>
      <c r="BG728" s="134"/>
      <c r="BH728" s="61"/>
      <c r="BJ728" s="67"/>
      <c r="BL728" s="61"/>
      <c r="BN728" s="50"/>
      <c r="BO728" s="51"/>
      <c r="BP728" s="52"/>
      <c r="BR728" s="70"/>
      <c r="BS728" s="51"/>
      <c r="BV728" s="7"/>
      <c r="BW728" s="7"/>
      <c r="BX728" s="7"/>
      <c r="BY728" s="53"/>
      <c r="CA728" s="37"/>
      <c r="CB728" s="132"/>
      <c r="CC728" s="61"/>
      <c r="CD728" s="134"/>
      <c r="CE728" s="61"/>
      <c r="CG728" s="67"/>
      <c r="CI728" s="61"/>
      <c r="CK728" s="50"/>
      <c r="CL728" s="51"/>
      <c r="CM728" s="52"/>
      <c r="CO728" s="70"/>
      <c r="CP728" s="51"/>
      <c r="CS728" s="7"/>
      <c r="CT728" s="7"/>
      <c r="CU728" s="7"/>
      <c r="CV728" s="53"/>
      <c r="CX728" s="37"/>
      <c r="CY728" s="132"/>
      <c r="CZ728" s="61"/>
      <c r="DA728" s="134"/>
      <c r="DB728" s="61"/>
      <c r="DD728" s="67"/>
      <c r="DF728" s="61"/>
      <c r="DH728" s="50"/>
      <c r="DI728" s="51"/>
      <c r="DJ728" s="52"/>
      <c r="DL728" s="70"/>
      <c r="DM728" s="51"/>
      <c r="DP728" s="7"/>
      <c r="DQ728" s="7"/>
      <c r="DR728" s="7"/>
      <c r="DS728" s="53"/>
      <c r="DU728" s="37"/>
      <c r="DV728" s="132"/>
      <c r="DW728" s="61"/>
      <c r="DX728" s="134"/>
      <c r="DY728" s="61"/>
      <c r="EA728" s="67"/>
      <c r="EC728" s="61"/>
      <c r="EE728" s="50"/>
      <c r="EF728" s="51"/>
      <c r="EG728" s="52"/>
      <c r="EI728" s="70"/>
      <c r="EJ728" s="51"/>
      <c r="EM728" s="7"/>
      <c r="EN728" s="7"/>
      <c r="EO728" s="7"/>
      <c r="EP728" s="53"/>
      <c r="ER728" s="37"/>
      <c r="ES728" s="132"/>
      <c r="ET728" s="61"/>
      <c r="EU728" s="134"/>
      <c r="EV728" s="61"/>
      <c r="EX728" s="67"/>
      <c r="EZ728" s="61"/>
      <c r="FB728" s="50"/>
      <c r="FC728" s="51"/>
      <c r="FD728" s="52"/>
      <c r="FF728" s="70"/>
      <c r="FG728" s="51"/>
      <c r="FJ728" s="7"/>
      <c r="FK728" s="7"/>
      <c r="FL728" s="7"/>
      <c r="FM728" s="53"/>
      <c r="FO728" s="37"/>
      <c r="FP728" s="132"/>
      <c r="FQ728" s="134"/>
      <c r="FS728" s="67"/>
      <c r="FU728" s="61"/>
      <c r="FY728" s="7"/>
      <c r="FZ728" s="7"/>
      <c r="GA728" s="7"/>
      <c r="GB728" s="53"/>
      <c r="GD728" s="37"/>
      <c r="GF728" s="67"/>
      <c r="GH728" s="61"/>
      <c r="GJ728" s="50"/>
      <c r="GK728" s="51"/>
      <c r="GL728" s="52"/>
      <c r="GN728" s="70"/>
      <c r="GO728" s="51"/>
      <c r="GP728" s="125"/>
      <c r="GQ728" s="51"/>
      <c r="HE728" s="53"/>
    </row>
    <row r="729" spans="1:213" x14ac:dyDescent="0.25">
      <c r="A729" s="6">
        <v>90082341</v>
      </c>
      <c r="B729" s="6" t="s">
        <v>713</v>
      </c>
      <c r="C729" s="7"/>
      <c r="D729" s="7"/>
      <c r="E729" s="7"/>
      <c r="F729" s="53">
        <v>5521910</v>
      </c>
      <c r="H729" s="37"/>
      <c r="I729" s="132"/>
      <c r="J729" s="61"/>
      <c r="K729" s="134"/>
      <c r="L729" s="134"/>
      <c r="M729" s="190"/>
      <c r="O729" s="67"/>
      <c r="Q729" s="61"/>
      <c r="S729" s="50"/>
      <c r="T729" s="51"/>
      <c r="U729" s="52">
        <v>0</v>
      </c>
      <c r="W729" s="50">
        <v>5521910</v>
      </c>
      <c r="X729" s="52">
        <f t="shared" si="266"/>
        <v>460159.16666666669</v>
      </c>
      <c r="Y729" s="51"/>
      <c r="AB729" s="7"/>
      <c r="AC729" s="7"/>
      <c r="AD729" s="7"/>
      <c r="AE729" s="53"/>
      <c r="AG729" s="37"/>
      <c r="AH729" s="132"/>
      <c r="AI729" s="61"/>
      <c r="AJ729" s="134"/>
      <c r="AK729" s="61"/>
      <c r="AM729" s="67"/>
      <c r="AO729" s="61"/>
      <c r="AQ729" s="50"/>
      <c r="AR729" s="51"/>
      <c r="AS729" s="52"/>
      <c r="AU729" s="70"/>
      <c r="AV729" s="51"/>
      <c r="AY729" s="7"/>
      <c r="AZ729" s="7"/>
      <c r="BA729" s="7"/>
      <c r="BB729" s="53"/>
      <c r="BD729" s="37"/>
      <c r="BE729" s="132"/>
      <c r="BF729" s="61"/>
      <c r="BG729" s="134"/>
      <c r="BH729" s="61"/>
      <c r="BJ729" s="67"/>
      <c r="BL729" s="61"/>
      <c r="BN729" s="50"/>
      <c r="BO729" s="51"/>
      <c r="BP729" s="52"/>
      <c r="BR729" s="70"/>
      <c r="BS729" s="51"/>
      <c r="BV729" s="7"/>
      <c r="BW729" s="7"/>
      <c r="BX729" s="7"/>
      <c r="BY729" s="53"/>
      <c r="CA729" s="37"/>
      <c r="CB729" s="132"/>
      <c r="CC729" s="61"/>
      <c r="CD729" s="134"/>
      <c r="CE729" s="61"/>
      <c r="CG729" s="67"/>
      <c r="CI729" s="61"/>
      <c r="CK729" s="50"/>
      <c r="CL729" s="51"/>
      <c r="CM729" s="52"/>
      <c r="CO729" s="70"/>
      <c r="CP729" s="51"/>
      <c r="CS729" s="7"/>
      <c r="CT729" s="7"/>
      <c r="CU729" s="7"/>
      <c r="CV729" s="53"/>
      <c r="CX729" s="37"/>
      <c r="CY729" s="132"/>
      <c r="CZ729" s="61"/>
      <c r="DA729" s="134"/>
      <c r="DB729" s="61"/>
      <c r="DD729" s="67"/>
      <c r="DF729" s="61"/>
      <c r="DH729" s="50"/>
      <c r="DI729" s="51"/>
      <c r="DJ729" s="52"/>
      <c r="DL729" s="70"/>
      <c r="DM729" s="51"/>
      <c r="DP729" s="7"/>
      <c r="DQ729" s="7"/>
      <c r="DR729" s="7"/>
      <c r="DS729" s="53"/>
      <c r="DU729" s="37"/>
      <c r="DV729" s="132"/>
      <c r="DW729" s="61"/>
      <c r="DX729" s="134"/>
      <c r="DY729" s="61"/>
      <c r="EA729" s="67"/>
      <c r="EC729" s="61"/>
      <c r="EE729" s="50"/>
      <c r="EF729" s="51"/>
      <c r="EG729" s="52"/>
      <c r="EI729" s="70"/>
      <c r="EJ729" s="51"/>
      <c r="EM729" s="7"/>
      <c r="EN729" s="7"/>
      <c r="EO729" s="7"/>
      <c r="EP729" s="53"/>
      <c r="ER729" s="37"/>
      <c r="ES729" s="132"/>
      <c r="ET729" s="61"/>
      <c r="EU729" s="134"/>
      <c r="EV729" s="61"/>
      <c r="EX729" s="67"/>
      <c r="EZ729" s="61"/>
      <c r="FB729" s="50"/>
      <c r="FC729" s="51"/>
      <c r="FD729" s="52"/>
      <c r="FF729" s="70"/>
      <c r="FG729" s="51"/>
      <c r="FJ729" s="7"/>
      <c r="FK729" s="7"/>
      <c r="FL729" s="7"/>
      <c r="FM729" s="53"/>
      <c r="FO729" s="37"/>
      <c r="FP729" s="132"/>
      <c r="FQ729" s="134"/>
      <c r="FS729" s="67"/>
      <c r="FU729" s="61"/>
      <c r="FY729" s="7"/>
      <c r="FZ729" s="7"/>
      <c r="GA729" s="7"/>
      <c r="GB729" s="53"/>
      <c r="GD729" s="37"/>
      <c r="GF729" s="67"/>
      <c r="GH729" s="61"/>
      <c r="GJ729" s="50"/>
      <c r="GK729" s="51"/>
      <c r="GL729" s="52"/>
      <c r="GN729" s="70"/>
      <c r="GO729" s="51"/>
      <c r="GP729" s="125"/>
      <c r="GQ729" s="51"/>
      <c r="HE729" s="53"/>
    </row>
    <row r="730" spans="1:213" x14ac:dyDescent="0.25">
      <c r="A730" s="6">
        <v>90008191</v>
      </c>
      <c r="B730" s="6" t="s">
        <v>714</v>
      </c>
      <c r="C730" s="7"/>
      <c r="D730" s="7"/>
      <c r="E730" s="7"/>
      <c r="F730" s="53">
        <v>5600307</v>
      </c>
      <c r="H730" s="37"/>
      <c r="I730" s="132"/>
      <c r="J730" s="61"/>
      <c r="K730" s="134"/>
      <c r="L730" s="134"/>
      <c r="M730" s="190"/>
      <c r="O730" s="67"/>
      <c r="Q730" s="61"/>
      <c r="S730" s="50"/>
      <c r="T730" s="51"/>
      <c r="U730" s="52">
        <v>0</v>
      </c>
      <c r="W730" s="50">
        <v>5600307</v>
      </c>
      <c r="X730" s="52">
        <f t="shared" si="266"/>
        <v>466692.25</v>
      </c>
      <c r="Y730" s="51"/>
      <c r="AB730" s="7"/>
      <c r="AC730" s="7"/>
      <c r="AD730" s="7"/>
      <c r="AE730" s="53"/>
      <c r="AG730" s="37"/>
      <c r="AH730" s="132"/>
      <c r="AI730" s="61"/>
      <c r="AJ730" s="134"/>
      <c r="AK730" s="61"/>
      <c r="AM730" s="67"/>
      <c r="AO730" s="61"/>
      <c r="AQ730" s="50"/>
      <c r="AR730" s="51"/>
      <c r="AS730" s="52"/>
      <c r="AU730" s="70"/>
      <c r="AV730" s="51"/>
      <c r="AY730" s="7"/>
      <c r="AZ730" s="7"/>
      <c r="BA730" s="7"/>
      <c r="BB730" s="53"/>
      <c r="BD730" s="37"/>
      <c r="BE730" s="132"/>
      <c r="BF730" s="61"/>
      <c r="BG730" s="134"/>
      <c r="BH730" s="61"/>
      <c r="BJ730" s="67"/>
      <c r="BL730" s="61"/>
      <c r="BN730" s="50"/>
      <c r="BO730" s="51"/>
      <c r="BP730" s="52"/>
      <c r="BR730" s="70"/>
      <c r="BS730" s="51"/>
      <c r="BV730" s="7"/>
      <c r="BW730" s="7"/>
      <c r="BX730" s="7"/>
      <c r="BY730" s="53"/>
      <c r="CA730" s="37"/>
      <c r="CB730" s="132"/>
      <c r="CC730" s="61"/>
      <c r="CD730" s="134"/>
      <c r="CE730" s="61"/>
      <c r="CG730" s="67"/>
      <c r="CI730" s="61"/>
      <c r="CK730" s="50"/>
      <c r="CL730" s="51"/>
      <c r="CM730" s="52"/>
      <c r="CO730" s="70"/>
      <c r="CP730" s="51"/>
      <c r="CS730" s="7"/>
      <c r="CT730" s="7"/>
      <c r="CU730" s="7"/>
      <c r="CV730" s="53"/>
      <c r="CX730" s="37"/>
      <c r="CY730" s="132"/>
      <c r="CZ730" s="61"/>
      <c r="DA730" s="134"/>
      <c r="DB730" s="61"/>
      <c r="DD730" s="67"/>
      <c r="DF730" s="61"/>
      <c r="DH730" s="50"/>
      <c r="DI730" s="51"/>
      <c r="DJ730" s="52"/>
      <c r="DL730" s="70"/>
      <c r="DM730" s="51"/>
      <c r="DP730" s="7"/>
      <c r="DQ730" s="7"/>
      <c r="DR730" s="7"/>
      <c r="DS730" s="53"/>
      <c r="DU730" s="37"/>
      <c r="DV730" s="132"/>
      <c r="DW730" s="61"/>
      <c r="DX730" s="134"/>
      <c r="DY730" s="61"/>
      <c r="EA730" s="67"/>
      <c r="EC730" s="61"/>
      <c r="EE730" s="50"/>
      <c r="EF730" s="51"/>
      <c r="EG730" s="52"/>
      <c r="EI730" s="70"/>
      <c r="EJ730" s="51"/>
      <c r="EM730" s="7"/>
      <c r="EN730" s="7"/>
      <c r="EO730" s="7"/>
      <c r="EP730" s="53"/>
      <c r="ER730" s="37"/>
      <c r="ES730" s="132"/>
      <c r="ET730" s="61"/>
      <c r="EU730" s="134"/>
      <c r="EV730" s="61"/>
      <c r="EX730" s="67"/>
      <c r="EZ730" s="61"/>
      <c r="FB730" s="50"/>
      <c r="FC730" s="51"/>
      <c r="FD730" s="52"/>
      <c r="FF730" s="70"/>
      <c r="FG730" s="51"/>
      <c r="FJ730" s="7"/>
      <c r="FK730" s="7"/>
      <c r="FL730" s="7"/>
      <c r="FM730" s="53"/>
      <c r="FO730" s="37"/>
      <c r="FP730" s="132"/>
      <c r="FQ730" s="134"/>
      <c r="FS730" s="67"/>
      <c r="FU730" s="61"/>
      <c r="FY730" s="7"/>
      <c r="FZ730" s="7"/>
      <c r="GA730" s="7"/>
      <c r="GB730" s="53"/>
      <c r="GD730" s="37"/>
      <c r="GF730" s="67"/>
      <c r="GH730" s="61"/>
      <c r="GJ730" s="50"/>
      <c r="GK730" s="51"/>
      <c r="GL730" s="52"/>
      <c r="GN730" s="70"/>
      <c r="GO730" s="51"/>
      <c r="GP730" s="125"/>
      <c r="GQ730" s="51"/>
      <c r="HE730" s="53"/>
    </row>
    <row r="731" spans="1:213" x14ac:dyDescent="0.25">
      <c r="A731" s="6">
        <v>90008172</v>
      </c>
      <c r="B731" s="6" t="s">
        <v>848</v>
      </c>
      <c r="C731" s="7"/>
      <c r="D731" s="7"/>
      <c r="E731" s="7"/>
      <c r="F731" s="53">
        <v>0</v>
      </c>
      <c r="H731" s="37"/>
      <c r="I731" s="132"/>
      <c r="J731" s="61"/>
      <c r="K731" s="134"/>
      <c r="L731" s="134"/>
      <c r="M731" s="190"/>
      <c r="O731" s="67"/>
      <c r="Q731" s="61"/>
      <c r="S731" s="50"/>
      <c r="T731" s="51"/>
      <c r="U731" s="52">
        <v>5368429.8553856518</v>
      </c>
      <c r="W731" s="50">
        <v>5368429.8553856518</v>
      </c>
      <c r="X731" s="52">
        <f t="shared" si="266"/>
        <v>447369.15461547096</v>
      </c>
      <c r="Y731" s="51"/>
      <c r="AB731" s="7"/>
      <c r="AC731" s="7"/>
      <c r="AD731" s="7"/>
      <c r="AE731" s="53"/>
      <c r="AG731" s="37"/>
      <c r="AH731" s="132"/>
      <c r="AI731" s="61"/>
      <c r="AJ731" s="134"/>
      <c r="AK731" s="61"/>
      <c r="AM731" s="67"/>
      <c r="AO731" s="61"/>
      <c r="AQ731" s="50"/>
      <c r="AR731" s="51"/>
      <c r="AS731" s="52"/>
      <c r="AU731" s="70"/>
      <c r="AV731" s="51"/>
      <c r="AY731" s="7"/>
      <c r="AZ731" s="7"/>
      <c r="BA731" s="7"/>
      <c r="BB731" s="53"/>
      <c r="BD731" s="37"/>
      <c r="BE731" s="132"/>
      <c r="BF731" s="61"/>
      <c r="BG731" s="134"/>
      <c r="BH731" s="61"/>
      <c r="BJ731" s="67"/>
      <c r="BL731" s="61"/>
      <c r="BN731" s="50"/>
      <c r="BO731" s="51"/>
      <c r="BP731" s="52"/>
      <c r="BR731" s="70"/>
      <c r="BS731" s="51"/>
      <c r="BV731" s="7"/>
      <c r="BW731" s="7"/>
      <c r="BX731" s="7"/>
      <c r="BY731" s="53"/>
      <c r="CA731" s="37"/>
      <c r="CB731" s="132"/>
      <c r="CC731" s="61"/>
      <c r="CD731" s="134"/>
      <c r="CE731" s="61"/>
      <c r="CG731" s="67"/>
      <c r="CI731" s="61"/>
      <c r="CK731" s="50"/>
      <c r="CL731" s="51"/>
      <c r="CM731" s="52"/>
      <c r="CO731" s="70"/>
      <c r="CP731" s="51"/>
      <c r="CS731" s="7"/>
      <c r="CT731" s="7"/>
      <c r="CU731" s="7"/>
      <c r="CV731" s="53"/>
      <c r="CX731" s="37"/>
      <c r="CY731" s="132"/>
      <c r="CZ731" s="61"/>
      <c r="DA731" s="134"/>
      <c r="DB731" s="61"/>
      <c r="DD731" s="67"/>
      <c r="DF731" s="61"/>
      <c r="DH731" s="50"/>
      <c r="DI731" s="51"/>
      <c r="DJ731" s="52"/>
      <c r="DL731" s="70"/>
      <c r="DM731" s="51"/>
      <c r="DP731" s="7"/>
      <c r="DQ731" s="7"/>
      <c r="DR731" s="7"/>
      <c r="DS731" s="53"/>
      <c r="DU731" s="37"/>
      <c r="DV731" s="132"/>
      <c r="DW731" s="61"/>
      <c r="DX731" s="134"/>
      <c r="DY731" s="61"/>
      <c r="EA731" s="67"/>
      <c r="EC731" s="61"/>
      <c r="EE731" s="50"/>
      <c r="EF731" s="51"/>
      <c r="EG731" s="52"/>
      <c r="EI731" s="70"/>
      <c r="EJ731" s="51"/>
      <c r="EM731" s="7"/>
      <c r="EN731" s="7"/>
      <c r="EO731" s="7"/>
      <c r="EP731" s="53"/>
      <c r="ER731" s="37"/>
      <c r="ES731" s="132"/>
      <c r="ET731" s="61"/>
      <c r="EU731" s="134"/>
      <c r="EV731" s="61"/>
      <c r="EX731" s="67"/>
      <c r="EZ731" s="61"/>
      <c r="FB731" s="50"/>
      <c r="FC731" s="51"/>
      <c r="FD731" s="52"/>
      <c r="FF731" s="70"/>
      <c r="FG731" s="51"/>
      <c r="FJ731" s="7"/>
      <c r="FK731" s="7"/>
      <c r="FL731" s="7"/>
      <c r="FM731" s="53"/>
      <c r="FO731" s="37"/>
      <c r="FP731" s="132"/>
      <c r="FQ731" s="134"/>
      <c r="FS731" s="67"/>
      <c r="FU731" s="61"/>
      <c r="FY731" s="7"/>
      <c r="FZ731" s="7"/>
      <c r="GA731" s="7"/>
      <c r="GB731" s="53"/>
      <c r="GD731" s="37"/>
      <c r="GF731" s="67"/>
      <c r="GH731" s="61"/>
      <c r="GJ731" s="50"/>
      <c r="GK731" s="51"/>
      <c r="GL731" s="52"/>
      <c r="GN731" s="70"/>
      <c r="GO731" s="51"/>
      <c r="GP731" s="125"/>
      <c r="GQ731" s="51"/>
      <c r="HE731" s="53"/>
    </row>
    <row r="732" spans="1:213" x14ac:dyDescent="0.25">
      <c r="A732" s="6">
        <v>90017671</v>
      </c>
      <c r="B732" s="6" t="s">
        <v>715</v>
      </c>
      <c r="C732" s="7"/>
      <c r="D732" s="7"/>
      <c r="E732" s="7"/>
      <c r="F732" s="53">
        <v>2175173</v>
      </c>
      <c r="H732" s="37"/>
      <c r="I732" s="132"/>
      <c r="J732" s="61"/>
      <c r="K732" s="134"/>
      <c r="L732" s="134"/>
      <c r="M732" s="190"/>
      <c r="O732" s="67"/>
      <c r="Q732" s="61"/>
      <c r="S732" s="50"/>
      <c r="T732" s="51"/>
      <c r="U732" s="52">
        <v>0</v>
      </c>
      <c r="W732" s="50">
        <v>2175173</v>
      </c>
      <c r="X732" s="52">
        <f t="shared" si="266"/>
        <v>181264.41666666666</v>
      </c>
      <c r="Y732" s="51"/>
      <c r="AB732" s="7"/>
      <c r="AC732" s="7"/>
      <c r="AD732" s="7"/>
      <c r="AE732" s="53"/>
      <c r="AG732" s="37"/>
      <c r="AH732" s="132"/>
      <c r="AI732" s="61"/>
      <c r="AJ732" s="134"/>
      <c r="AK732" s="61"/>
      <c r="AM732" s="67"/>
      <c r="AO732" s="61"/>
      <c r="AQ732" s="50"/>
      <c r="AR732" s="51"/>
      <c r="AS732" s="52"/>
      <c r="AU732" s="70"/>
      <c r="AV732" s="51"/>
      <c r="AY732" s="7"/>
      <c r="AZ732" s="7"/>
      <c r="BA732" s="7"/>
      <c r="BB732" s="53"/>
      <c r="BD732" s="37"/>
      <c r="BE732" s="132"/>
      <c r="BF732" s="61"/>
      <c r="BG732" s="134"/>
      <c r="BH732" s="61"/>
      <c r="BJ732" s="67"/>
      <c r="BL732" s="61"/>
      <c r="BN732" s="50"/>
      <c r="BO732" s="51"/>
      <c r="BP732" s="52"/>
      <c r="BR732" s="70"/>
      <c r="BS732" s="51"/>
      <c r="BV732" s="7"/>
      <c r="BW732" s="7"/>
      <c r="BX732" s="7"/>
      <c r="BY732" s="53"/>
      <c r="CA732" s="37"/>
      <c r="CB732" s="132"/>
      <c r="CC732" s="61"/>
      <c r="CD732" s="134"/>
      <c r="CE732" s="61"/>
      <c r="CG732" s="67"/>
      <c r="CI732" s="61"/>
      <c r="CK732" s="50"/>
      <c r="CL732" s="51"/>
      <c r="CM732" s="52"/>
      <c r="CO732" s="70"/>
      <c r="CP732" s="51"/>
      <c r="CS732" s="7"/>
      <c r="CT732" s="7"/>
      <c r="CU732" s="7"/>
      <c r="CV732" s="53"/>
      <c r="CX732" s="37"/>
      <c r="CY732" s="132"/>
      <c r="CZ732" s="61"/>
      <c r="DA732" s="134"/>
      <c r="DB732" s="61"/>
      <c r="DD732" s="67"/>
      <c r="DF732" s="61"/>
      <c r="DH732" s="50"/>
      <c r="DI732" s="51"/>
      <c r="DJ732" s="52"/>
      <c r="DL732" s="70"/>
      <c r="DM732" s="51"/>
      <c r="DP732" s="7"/>
      <c r="DQ732" s="7"/>
      <c r="DR732" s="7"/>
      <c r="DS732" s="53"/>
      <c r="DU732" s="37"/>
      <c r="DV732" s="132"/>
      <c r="DW732" s="61"/>
      <c r="DX732" s="134"/>
      <c r="DY732" s="61"/>
      <c r="EA732" s="67"/>
      <c r="EC732" s="61"/>
      <c r="EE732" s="50"/>
      <c r="EF732" s="51"/>
      <c r="EG732" s="52"/>
      <c r="EI732" s="70"/>
      <c r="EJ732" s="51"/>
      <c r="EM732" s="7"/>
      <c r="EN732" s="7"/>
      <c r="EO732" s="7"/>
      <c r="EP732" s="53"/>
      <c r="ER732" s="37"/>
      <c r="ES732" s="132"/>
      <c r="ET732" s="61"/>
      <c r="EU732" s="134"/>
      <c r="EV732" s="61"/>
      <c r="EX732" s="67"/>
      <c r="EZ732" s="61"/>
      <c r="FB732" s="50"/>
      <c r="FC732" s="51"/>
      <c r="FD732" s="52"/>
      <c r="FF732" s="70"/>
      <c r="FG732" s="51"/>
      <c r="FJ732" s="7"/>
      <c r="FK732" s="7"/>
      <c r="FL732" s="7"/>
      <c r="FM732" s="53"/>
      <c r="FO732" s="37"/>
      <c r="FP732" s="132"/>
      <c r="FQ732" s="134"/>
      <c r="FS732" s="67"/>
      <c r="FU732" s="61"/>
      <c r="FY732" s="7"/>
      <c r="FZ732" s="7"/>
      <c r="GA732" s="7"/>
      <c r="GB732" s="53"/>
      <c r="GD732" s="37"/>
      <c r="GF732" s="67"/>
      <c r="GH732" s="61"/>
      <c r="GJ732" s="50"/>
      <c r="GK732" s="51"/>
      <c r="GL732" s="52"/>
      <c r="GN732" s="70"/>
      <c r="GO732" s="51"/>
      <c r="GP732" s="125"/>
      <c r="GQ732" s="51"/>
      <c r="HE732" s="53"/>
    </row>
    <row r="733" spans="1:213" x14ac:dyDescent="0.25">
      <c r="A733" s="6">
        <v>90051421</v>
      </c>
      <c r="B733" s="6" t="s">
        <v>716</v>
      </c>
      <c r="C733" s="7"/>
      <c r="D733" s="7"/>
      <c r="E733" s="7"/>
      <c r="F733" s="53">
        <v>172335</v>
      </c>
      <c r="H733" s="37"/>
      <c r="I733" s="132"/>
      <c r="J733" s="61"/>
      <c r="K733" s="134"/>
      <c r="L733" s="134"/>
      <c r="M733" s="190"/>
      <c r="O733" s="67"/>
      <c r="Q733" s="61"/>
      <c r="S733" s="50"/>
      <c r="T733" s="51"/>
      <c r="U733" s="52">
        <v>0</v>
      </c>
      <c r="W733" s="50">
        <v>172335</v>
      </c>
      <c r="X733" s="52">
        <f t="shared" si="266"/>
        <v>14361.25</v>
      </c>
      <c r="Y733" s="51"/>
      <c r="AB733" s="7"/>
      <c r="AC733" s="7"/>
      <c r="AD733" s="7"/>
      <c r="AE733" s="53"/>
      <c r="AG733" s="37"/>
      <c r="AH733" s="132"/>
      <c r="AI733" s="61"/>
      <c r="AJ733" s="134"/>
      <c r="AK733" s="61"/>
      <c r="AM733" s="67"/>
      <c r="AO733" s="61"/>
      <c r="AQ733" s="50"/>
      <c r="AR733" s="51"/>
      <c r="AS733" s="52"/>
      <c r="AU733" s="70"/>
      <c r="AV733" s="51"/>
      <c r="AY733" s="7"/>
      <c r="AZ733" s="7"/>
      <c r="BA733" s="7"/>
      <c r="BB733" s="53"/>
      <c r="BD733" s="37"/>
      <c r="BE733" s="132"/>
      <c r="BF733" s="61"/>
      <c r="BG733" s="134"/>
      <c r="BH733" s="61"/>
      <c r="BJ733" s="67"/>
      <c r="BL733" s="61"/>
      <c r="BN733" s="50"/>
      <c r="BO733" s="51"/>
      <c r="BP733" s="52"/>
      <c r="BR733" s="70"/>
      <c r="BS733" s="51"/>
      <c r="BV733" s="7"/>
      <c r="BW733" s="7"/>
      <c r="BX733" s="7"/>
      <c r="BY733" s="53"/>
      <c r="CA733" s="37"/>
      <c r="CB733" s="132"/>
      <c r="CC733" s="61"/>
      <c r="CD733" s="134"/>
      <c r="CE733" s="61"/>
      <c r="CG733" s="67"/>
      <c r="CI733" s="61"/>
      <c r="CK733" s="50"/>
      <c r="CL733" s="51"/>
      <c r="CM733" s="52"/>
      <c r="CO733" s="70"/>
      <c r="CP733" s="51"/>
      <c r="CS733" s="7"/>
      <c r="CT733" s="7"/>
      <c r="CU733" s="7"/>
      <c r="CV733" s="53"/>
      <c r="CX733" s="37"/>
      <c r="CY733" s="132"/>
      <c r="CZ733" s="61"/>
      <c r="DA733" s="134"/>
      <c r="DB733" s="61"/>
      <c r="DD733" s="67"/>
      <c r="DF733" s="61"/>
      <c r="DH733" s="50"/>
      <c r="DI733" s="51"/>
      <c r="DJ733" s="52"/>
      <c r="DL733" s="70"/>
      <c r="DM733" s="51"/>
      <c r="DP733" s="7"/>
      <c r="DQ733" s="7"/>
      <c r="DR733" s="7"/>
      <c r="DS733" s="53"/>
      <c r="DU733" s="37"/>
      <c r="DV733" s="132"/>
      <c r="DW733" s="61"/>
      <c r="DX733" s="134"/>
      <c r="DY733" s="61"/>
      <c r="EA733" s="67"/>
      <c r="EC733" s="61"/>
      <c r="EE733" s="50"/>
      <c r="EF733" s="51"/>
      <c r="EG733" s="52"/>
      <c r="EI733" s="70"/>
      <c r="EJ733" s="51"/>
      <c r="EM733" s="7"/>
      <c r="EN733" s="7"/>
      <c r="EO733" s="7"/>
      <c r="EP733" s="53"/>
      <c r="ER733" s="37"/>
      <c r="ES733" s="132"/>
      <c r="ET733" s="61"/>
      <c r="EU733" s="134"/>
      <c r="EV733" s="61"/>
      <c r="EX733" s="67"/>
      <c r="EZ733" s="61"/>
      <c r="FB733" s="50"/>
      <c r="FC733" s="51"/>
      <c r="FD733" s="52"/>
      <c r="FF733" s="70"/>
      <c r="FG733" s="51"/>
      <c r="FJ733" s="7"/>
      <c r="FK733" s="7"/>
      <c r="FL733" s="7"/>
      <c r="FM733" s="53"/>
      <c r="FO733" s="37"/>
      <c r="FP733" s="132"/>
      <c r="FQ733" s="134"/>
      <c r="FS733" s="67"/>
      <c r="FU733" s="61"/>
      <c r="FY733" s="7"/>
      <c r="FZ733" s="7"/>
      <c r="GA733" s="7"/>
      <c r="GB733" s="53"/>
      <c r="GD733" s="37"/>
      <c r="GF733" s="67"/>
      <c r="GH733" s="61"/>
      <c r="GJ733" s="50"/>
      <c r="GK733" s="51"/>
      <c r="GL733" s="52"/>
      <c r="GN733" s="70"/>
      <c r="GO733" s="51"/>
      <c r="GP733" s="125"/>
      <c r="GQ733" s="51"/>
      <c r="HE733" s="53"/>
    </row>
    <row r="734" spans="1:213" x14ac:dyDescent="0.25">
      <c r="A734" s="6">
        <v>90082391</v>
      </c>
      <c r="B734" s="6" t="s">
        <v>721</v>
      </c>
      <c r="C734" s="7"/>
      <c r="D734" s="7"/>
      <c r="E734" s="7"/>
      <c r="F734" s="53">
        <v>269326</v>
      </c>
      <c r="H734" s="37"/>
      <c r="I734" s="132"/>
      <c r="J734" s="61"/>
      <c r="K734" s="134"/>
      <c r="L734" s="134"/>
      <c r="M734" s="190"/>
      <c r="O734" s="67"/>
      <c r="Q734" s="61"/>
      <c r="S734" s="50"/>
      <c r="T734" s="51"/>
      <c r="U734" s="52">
        <v>0</v>
      </c>
      <c r="W734" s="50">
        <v>269326</v>
      </c>
      <c r="X734" s="52">
        <f t="shared" si="266"/>
        <v>22443.833333333332</v>
      </c>
      <c r="Y734" s="51"/>
      <c r="AB734" s="7"/>
      <c r="AC734" s="7"/>
      <c r="AD734" s="7"/>
      <c r="AE734" s="53"/>
      <c r="AG734" s="37"/>
      <c r="AH734" s="132"/>
      <c r="AI734" s="61"/>
      <c r="AJ734" s="134"/>
      <c r="AK734" s="61"/>
      <c r="AM734" s="67"/>
      <c r="AO734" s="61"/>
      <c r="AQ734" s="50"/>
      <c r="AR734" s="51"/>
      <c r="AS734" s="52"/>
      <c r="AU734" s="70"/>
      <c r="AV734" s="51"/>
      <c r="AY734" s="7"/>
      <c r="AZ734" s="7"/>
      <c r="BA734" s="7"/>
      <c r="BB734" s="53"/>
      <c r="BD734" s="37"/>
      <c r="BE734" s="132"/>
      <c r="BF734" s="61"/>
      <c r="BG734" s="134"/>
      <c r="BH734" s="61"/>
      <c r="BJ734" s="67"/>
      <c r="BL734" s="61"/>
      <c r="BN734" s="50"/>
      <c r="BO734" s="51"/>
      <c r="BP734" s="52"/>
      <c r="BR734" s="70"/>
      <c r="BS734" s="51"/>
      <c r="BV734" s="7"/>
      <c r="BW734" s="7"/>
      <c r="BX734" s="7"/>
      <c r="BY734" s="53"/>
      <c r="CA734" s="37"/>
      <c r="CB734" s="132"/>
      <c r="CC734" s="61"/>
      <c r="CD734" s="134"/>
      <c r="CE734" s="61"/>
      <c r="CG734" s="67"/>
      <c r="CI734" s="61"/>
      <c r="CK734" s="50"/>
      <c r="CL734" s="51"/>
      <c r="CM734" s="52"/>
      <c r="CO734" s="70"/>
      <c r="CP734" s="51"/>
      <c r="CS734" s="7"/>
      <c r="CT734" s="7"/>
      <c r="CU734" s="7"/>
      <c r="CV734" s="53"/>
      <c r="CX734" s="37"/>
      <c r="CY734" s="132"/>
      <c r="CZ734" s="61"/>
      <c r="DA734" s="134"/>
      <c r="DB734" s="61"/>
      <c r="DD734" s="67"/>
      <c r="DF734" s="61"/>
      <c r="DH734" s="50"/>
      <c r="DI734" s="51"/>
      <c r="DJ734" s="52"/>
      <c r="DL734" s="70"/>
      <c r="DM734" s="51"/>
      <c r="DP734" s="7"/>
      <c r="DQ734" s="7"/>
      <c r="DR734" s="7"/>
      <c r="DS734" s="53"/>
      <c r="DU734" s="37"/>
      <c r="DV734" s="132"/>
      <c r="DW734" s="61"/>
      <c r="DX734" s="134"/>
      <c r="DY734" s="61"/>
      <c r="EA734" s="67"/>
      <c r="EC734" s="61"/>
      <c r="EE734" s="50"/>
      <c r="EF734" s="51"/>
      <c r="EG734" s="52"/>
      <c r="EI734" s="70"/>
      <c r="EJ734" s="51"/>
      <c r="EM734" s="7"/>
      <c r="EN734" s="7"/>
      <c r="EO734" s="7"/>
      <c r="EP734" s="53"/>
      <c r="ER734" s="37"/>
      <c r="ES734" s="132"/>
      <c r="ET734" s="61"/>
      <c r="EU734" s="134"/>
      <c r="EV734" s="61"/>
      <c r="EX734" s="67"/>
      <c r="EZ734" s="61"/>
      <c r="FB734" s="50"/>
      <c r="FC734" s="51"/>
      <c r="FD734" s="52"/>
      <c r="FF734" s="70"/>
      <c r="FG734" s="51"/>
      <c r="FJ734" s="7"/>
      <c r="FK734" s="7"/>
      <c r="FL734" s="7"/>
      <c r="FM734" s="53"/>
      <c r="FO734" s="37"/>
      <c r="FP734" s="132"/>
      <c r="FQ734" s="134"/>
      <c r="FS734" s="67"/>
      <c r="FU734" s="61"/>
      <c r="FY734" s="7"/>
      <c r="FZ734" s="7"/>
      <c r="GA734" s="7"/>
      <c r="GB734" s="53"/>
      <c r="GD734" s="37"/>
      <c r="GF734" s="67"/>
      <c r="GH734" s="61"/>
      <c r="GJ734" s="50"/>
      <c r="GK734" s="51"/>
      <c r="GL734" s="52"/>
      <c r="GN734" s="70"/>
      <c r="GO734" s="51"/>
      <c r="GP734" s="125"/>
      <c r="GQ734" s="51"/>
      <c r="HE734" s="53"/>
    </row>
    <row r="735" spans="1:213" x14ac:dyDescent="0.25">
      <c r="A735" s="6">
        <v>90082361</v>
      </c>
      <c r="B735" s="6" t="s">
        <v>718</v>
      </c>
      <c r="C735" s="7"/>
      <c r="D735" s="7"/>
      <c r="E735" s="7"/>
      <c r="F735" s="53">
        <v>516208</v>
      </c>
      <c r="H735" s="37"/>
      <c r="I735" s="132"/>
      <c r="J735" s="61"/>
      <c r="K735" s="134"/>
      <c r="L735" s="134"/>
      <c r="M735" s="190"/>
      <c r="O735" s="67"/>
      <c r="Q735" s="61"/>
      <c r="S735" s="50"/>
      <c r="T735" s="51"/>
      <c r="U735" s="52">
        <v>0</v>
      </c>
      <c r="W735" s="50">
        <v>516208</v>
      </c>
      <c r="X735" s="52">
        <f t="shared" si="266"/>
        <v>43017.333333333336</v>
      </c>
      <c r="Y735" s="51"/>
      <c r="AB735" s="7"/>
      <c r="AC735" s="7"/>
      <c r="AD735" s="7"/>
      <c r="AE735" s="53"/>
      <c r="AG735" s="37"/>
      <c r="AH735" s="132"/>
      <c r="AI735" s="61"/>
      <c r="AJ735" s="134"/>
      <c r="AK735" s="61"/>
      <c r="AM735" s="67"/>
      <c r="AO735" s="61"/>
      <c r="AQ735" s="50"/>
      <c r="AR735" s="51"/>
      <c r="AS735" s="52"/>
      <c r="AU735" s="70"/>
      <c r="AV735" s="51"/>
      <c r="AY735" s="7"/>
      <c r="AZ735" s="7"/>
      <c r="BA735" s="7"/>
      <c r="BB735" s="53"/>
      <c r="BD735" s="37"/>
      <c r="BE735" s="132"/>
      <c r="BF735" s="61"/>
      <c r="BG735" s="134"/>
      <c r="BH735" s="61"/>
      <c r="BJ735" s="67"/>
      <c r="BL735" s="61"/>
      <c r="BN735" s="50"/>
      <c r="BO735" s="51"/>
      <c r="BP735" s="52"/>
      <c r="BR735" s="70"/>
      <c r="BS735" s="51"/>
      <c r="BV735" s="7"/>
      <c r="BW735" s="7"/>
      <c r="BX735" s="7"/>
      <c r="BY735" s="53"/>
      <c r="CA735" s="37"/>
      <c r="CB735" s="132"/>
      <c r="CC735" s="61"/>
      <c r="CD735" s="134"/>
      <c r="CE735" s="61"/>
      <c r="CG735" s="67"/>
      <c r="CI735" s="61"/>
      <c r="CK735" s="50"/>
      <c r="CL735" s="51"/>
      <c r="CM735" s="52"/>
      <c r="CO735" s="70"/>
      <c r="CP735" s="51"/>
      <c r="CS735" s="7"/>
      <c r="CT735" s="7"/>
      <c r="CU735" s="7"/>
      <c r="CV735" s="53"/>
      <c r="CX735" s="37"/>
      <c r="CY735" s="132"/>
      <c r="CZ735" s="61"/>
      <c r="DA735" s="134"/>
      <c r="DB735" s="61"/>
      <c r="DD735" s="67"/>
      <c r="DF735" s="61"/>
      <c r="DH735" s="50"/>
      <c r="DI735" s="51"/>
      <c r="DJ735" s="52"/>
      <c r="DL735" s="70"/>
      <c r="DM735" s="51"/>
      <c r="DP735" s="7"/>
      <c r="DQ735" s="7"/>
      <c r="DR735" s="7"/>
      <c r="DS735" s="53"/>
      <c r="DU735" s="37"/>
      <c r="DV735" s="132"/>
      <c r="DW735" s="61"/>
      <c r="DX735" s="134"/>
      <c r="DY735" s="61"/>
      <c r="EA735" s="67"/>
      <c r="EC735" s="61"/>
      <c r="EE735" s="50"/>
      <c r="EF735" s="51"/>
      <c r="EG735" s="52"/>
      <c r="EI735" s="70"/>
      <c r="EJ735" s="51"/>
      <c r="EM735" s="7"/>
      <c r="EN735" s="7"/>
      <c r="EO735" s="7"/>
      <c r="EP735" s="53"/>
      <c r="ER735" s="37"/>
      <c r="ES735" s="132"/>
      <c r="ET735" s="61"/>
      <c r="EU735" s="134"/>
      <c r="EV735" s="61"/>
      <c r="EX735" s="67"/>
      <c r="EZ735" s="61"/>
      <c r="FB735" s="50"/>
      <c r="FC735" s="51"/>
      <c r="FD735" s="52"/>
      <c r="FF735" s="70"/>
      <c r="FG735" s="51"/>
      <c r="FJ735" s="7"/>
      <c r="FK735" s="7"/>
      <c r="FL735" s="7"/>
      <c r="FM735" s="53"/>
      <c r="FO735" s="37"/>
      <c r="FP735" s="132"/>
      <c r="FQ735" s="134"/>
      <c r="FS735" s="67"/>
      <c r="FU735" s="61"/>
      <c r="FY735" s="7"/>
      <c r="FZ735" s="7"/>
      <c r="GA735" s="7"/>
      <c r="GB735" s="53"/>
      <c r="GD735" s="37"/>
      <c r="GF735" s="67"/>
      <c r="GH735" s="61"/>
      <c r="GJ735" s="50"/>
      <c r="GK735" s="51"/>
      <c r="GL735" s="52"/>
      <c r="GN735" s="70"/>
      <c r="GO735" s="51"/>
      <c r="GP735" s="125"/>
      <c r="GQ735" s="51"/>
      <c r="HE735" s="53"/>
    </row>
    <row r="736" spans="1:213" x14ac:dyDescent="0.25">
      <c r="A736" s="6">
        <v>90082371</v>
      </c>
      <c r="B736" s="6" t="s">
        <v>719</v>
      </c>
      <c r="C736" s="7"/>
      <c r="D736" s="7"/>
      <c r="E736" s="7"/>
      <c r="F736" s="53">
        <v>193966</v>
      </c>
      <c r="H736" s="37"/>
      <c r="I736" s="132"/>
      <c r="J736" s="61"/>
      <c r="K736" s="134"/>
      <c r="L736" s="134"/>
      <c r="M736" s="190"/>
      <c r="O736" s="67"/>
      <c r="Q736" s="61"/>
      <c r="S736" s="50"/>
      <c r="T736" s="51"/>
      <c r="U736" s="52">
        <v>0</v>
      </c>
      <c r="W736" s="50">
        <v>193966</v>
      </c>
      <c r="X736" s="52">
        <f t="shared" si="266"/>
        <v>16163.833333333334</v>
      </c>
      <c r="Y736" s="51"/>
      <c r="AB736" s="7"/>
      <c r="AC736" s="7"/>
      <c r="AD736" s="7"/>
      <c r="AE736" s="53"/>
      <c r="AG736" s="37"/>
      <c r="AH736" s="132"/>
      <c r="AI736" s="61"/>
      <c r="AJ736" s="134"/>
      <c r="AK736" s="61"/>
      <c r="AM736" s="67"/>
      <c r="AO736" s="61"/>
      <c r="AQ736" s="50"/>
      <c r="AR736" s="51"/>
      <c r="AS736" s="52"/>
      <c r="AU736" s="70"/>
      <c r="AV736" s="51"/>
      <c r="AY736" s="7"/>
      <c r="AZ736" s="7"/>
      <c r="BA736" s="7"/>
      <c r="BB736" s="53"/>
      <c r="BD736" s="37"/>
      <c r="BE736" s="132"/>
      <c r="BF736" s="61"/>
      <c r="BG736" s="134"/>
      <c r="BH736" s="61"/>
      <c r="BJ736" s="67"/>
      <c r="BL736" s="61"/>
      <c r="BN736" s="50"/>
      <c r="BO736" s="51"/>
      <c r="BP736" s="52"/>
      <c r="BR736" s="70"/>
      <c r="BS736" s="51"/>
      <c r="BV736" s="7"/>
      <c r="BW736" s="7"/>
      <c r="BX736" s="7"/>
      <c r="BY736" s="53"/>
      <c r="CA736" s="37"/>
      <c r="CB736" s="132"/>
      <c r="CC736" s="61"/>
      <c r="CD736" s="134"/>
      <c r="CE736" s="61"/>
      <c r="CG736" s="67"/>
      <c r="CI736" s="61"/>
      <c r="CK736" s="50"/>
      <c r="CL736" s="51"/>
      <c r="CM736" s="52"/>
      <c r="CO736" s="70"/>
      <c r="CP736" s="51"/>
      <c r="CS736" s="7"/>
      <c r="CT736" s="7"/>
      <c r="CU736" s="7"/>
      <c r="CV736" s="53"/>
      <c r="CX736" s="37"/>
      <c r="CY736" s="132"/>
      <c r="CZ736" s="61"/>
      <c r="DA736" s="134"/>
      <c r="DB736" s="61"/>
      <c r="DD736" s="67"/>
      <c r="DF736" s="61"/>
      <c r="DH736" s="50"/>
      <c r="DI736" s="51"/>
      <c r="DJ736" s="52"/>
      <c r="DL736" s="70"/>
      <c r="DM736" s="51"/>
      <c r="DP736" s="7"/>
      <c r="DQ736" s="7"/>
      <c r="DR736" s="7"/>
      <c r="DS736" s="53"/>
      <c r="DU736" s="37"/>
      <c r="DV736" s="132"/>
      <c r="DW736" s="61"/>
      <c r="DX736" s="134"/>
      <c r="DY736" s="61"/>
      <c r="EA736" s="67"/>
      <c r="EC736" s="61"/>
      <c r="EE736" s="50"/>
      <c r="EF736" s="51"/>
      <c r="EG736" s="52"/>
      <c r="EI736" s="70"/>
      <c r="EJ736" s="51"/>
      <c r="EM736" s="7"/>
      <c r="EN736" s="7"/>
      <c r="EO736" s="7"/>
      <c r="EP736" s="53"/>
      <c r="ER736" s="37"/>
      <c r="ES736" s="132"/>
      <c r="ET736" s="61"/>
      <c r="EU736" s="134"/>
      <c r="EV736" s="61"/>
      <c r="EX736" s="67"/>
      <c r="EZ736" s="61"/>
      <c r="FB736" s="50"/>
      <c r="FC736" s="51"/>
      <c r="FD736" s="52"/>
      <c r="FF736" s="70"/>
      <c r="FG736" s="51"/>
      <c r="FJ736" s="7"/>
      <c r="FK736" s="7"/>
      <c r="FL736" s="7"/>
      <c r="FM736" s="53"/>
      <c r="FO736" s="37"/>
      <c r="FP736" s="132"/>
      <c r="FQ736" s="134"/>
      <c r="FS736" s="67"/>
      <c r="FU736" s="61"/>
      <c r="FY736" s="7"/>
      <c r="FZ736" s="7"/>
      <c r="GA736" s="7"/>
      <c r="GB736" s="53"/>
      <c r="GD736" s="37"/>
      <c r="GF736" s="67"/>
      <c r="GH736" s="61"/>
      <c r="GJ736" s="50"/>
      <c r="GK736" s="51"/>
      <c r="GL736" s="52"/>
      <c r="GN736" s="70"/>
      <c r="GO736" s="51"/>
      <c r="GP736" s="125"/>
      <c r="GQ736" s="51"/>
      <c r="HE736" s="53"/>
    </row>
    <row r="737" spans="1:213" x14ac:dyDescent="0.25">
      <c r="A737" s="6">
        <v>90082381</v>
      </c>
      <c r="B737" s="6" t="s">
        <v>720</v>
      </c>
      <c r="C737" s="7"/>
      <c r="D737" s="7"/>
      <c r="E737" s="7"/>
      <c r="F737" s="53">
        <v>258621</v>
      </c>
      <c r="H737" s="37"/>
      <c r="I737" s="132"/>
      <c r="J737" s="61"/>
      <c r="K737" s="134"/>
      <c r="L737" s="134"/>
      <c r="M737" s="190"/>
      <c r="O737" s="67"/>
      <c r="Q737" s="61"/>
      <c r="S737" s="50"/>
      <c r="T737" s="51"/>
      <c r="U737" s="52">
        <v>0</v>
      </c>
      <c r="W737" s="50">
        <v>258621</v>
      </c>
      <c r="X737" s="52">
        <f t="shared" si="266"/>
        <v>21551.75</v>
      </c>
      <c r="Y737" s="51"/>
      <c r="AB737" s="7"/>
      <c r="AC737" s="7"/>
      <c r="AD737" s="7"/>
      <c r="AE737" s="53"/>
      <c r="AG737" s="37"/>
      <c r="AH737" s="132"/>
      <c r="AI737" s="61"/>
      <c r="AJ737" s="134"/>
      <c r="AK737" s="61"/>
      <c r="AM737" s="67"/>
      <c r="AO737" s="61"/>
      <c r="AQ737" s="50"/>
      <c r="AR737" s="51"/>
      <c r="AS737" s="52"/>
      <c r="AU737" s="70"/>
      <c r="AV737" s="51"/>
      <c r="AY737" s="7"/>
      <c r="AZ737" s="7"/>
      <c r="BA737" s="7"/>
      <c r="BB737" s="53"/>
      <c r="BD737" s="37"/>
      <c r="BE737" s="132"/>
      <c r="BF737" s="61"/>
      <c r="BG737" s="134"/>
      <c r="BH737" s="61"/>
      <c r="BJ737" s="67"/>
      <c r="BL737" s="61"/>
      <c r="BN737" s="50"/>
      <c r="BO737" s="51"/>
      <c r="BP737" s="52"/>
      <c r="BR737" s="70"/>
      <c r="BS737" s="51"/>
      <c r="BV737" s="7"/>
      <c r="BW737" s="7"/>
      <c r="BX737" s="7"/>
      <c r="BY737" s="53"/>
      <c r="CA737" s="37"/>
      <c r="CB737" s="132"/>
      <c r="CC737" s="61"/>
      <c r="CD737" s="134"/>
      <c r="CE737" s="61"/>
      <c r="CG737" s="67"/>
      <c r="CI737" s="61"/>
      <c r="CK737" s="50"/>
      <c r="CL737" s="51"/>
      <c r="CM737" s="52"/>
      <c r="CO737" s="70"/>
      <c r="CP737" s="51"/>
      <c r="CS737" s="7"/>
      <c r="CT737" s="7"/>
      <c r="CU737" s="7"/>
      <c r="CV737" s="53"/>
      <c r="CX737" s="37"/>
      <c r="CY737" s="132"/>
      <c r="CZ737" s="61"/>
      <c r="DA737" s="134"/>
      <c r="DB737" s="61"/>
      <c r="DD737" s="67"/>
      <c r="DF737" s="61"/>
      <c r="DH737" s="50"/>
      <c r="DI737" s="51"/>
      <c r="DJ737" s="52"/>
      <c r="DL737" s="70"/>
      <c r="DM737" s="51"/>
      <c r="DP737" s="7"/>
      <c r="DQ737" s="7"/>
      <c r="DR737" s="7"/>
      <c r="DS737" s="53"/>
      <c r="DU737" s="37"/>
      <c r="DV737" s="132"/>
      <c r="DW737" s="61"/>
      <c r="DX737" s="134"/>
      <c r="DY737" s="61"/>
      <c r="EA737" s="67"/>
      <c r="EC737" s="61"/>
      <c r="EE737" s="50"/>
      <c r="EF737" s="51"/>
      <c r="EG737" s="52"/>
      <c r="EI737" s="70"/>
      <c r="EJ737" s="51"/>
      <c r="EM737" s="7"/>
      <c r="EN737" s="7"/>
      <c r="EO737" s="7"/>
      <c r="EP737" s="53"/>
      <c r="ER737" s="37"/>
      <c r="ES737" s="132"/>
      <c r="ET737" s="61"/>
      <c r="EU737" s="134"/>
      <c r="EV737" s="61"/>
      <c r="EX737" s="67"/>
      <c r="EZ737" s="61"/>
      <c r="FB737" s="50"/>
      <c r="FC737" s="51"/>
      <c r="FD737" s="52"/>
      <c r="FF737" s="70"/>
      <c r="FG737" s="51"/>
      <c r="FJ737" s="7"/>
      <c r="FK737" s="7"/>
      <c r="FL737" s="7"/>
      <c r="FM737" s="53"/>
      <c r="FO737" s="37"/>
      <c r="FP737" s="132"/>
      <c r="FQ737" s="134"/>
      <c r="FS737" s="67"/>
      <c r="FU737" s="61"/>
      <c r="FY737" s="7"/>
      <c r="FZ737" s="7"/>
      <c r="GA737" s="7"/>
      <c r="GB737" s="53"/>
      <c r="GD737" s="37"/>
      <c r="GF737" s="67"/>
      <c r="GH737" s="61"/>
      <c r="GJ737" s="50"/>
      <c r="GK737" s="51"/>
      <c r="GL737" s="52"/>
      <c r="GN737" s="70"/>
      <c r="GO737" s="51"/>
      <c r="GP737" s="125"/>
      <c r="GQ737" s="51"/>
      <c r="HE737" s="53"/>
    </row>
    <row r="738" spans="1:213" x14ac:dyDescent="0.25">
      <c r="A738" s="6">
        <v>90082351</v>
      </c>
      <c r="B738" s="6" t="s">
        <v>717</v>
      </c>
      <c r="C738" s="7"/>
      <c r="D738" s="7"/>
      <c r="E738" s="7"/>
      <c r="F738" s="53">
        <v>314214</v>
      </c>
      <c r="H738" s="37"/>
      <c r="I738" s="132"/>
      <c r="J738" s="61"/>
      <c r="K738" s="134"/>
      <c r="L738" s="134"/>
      <c r="M738" s="190"/>
      <c r="O738" s="67"/>
      <c r="Q738" s="61"/>
      <c r="S738" s="50"/>
      <c r="T738" s="51"/>
      <c r="U738" s="52">
        <v>0</v>
      </c>
      <c r="W738" s="50">
        <v>314214</v>
      </c>
      <c r="X738" s="52">
        <f t="shared" si="266"/>
        <v>26184.5</v>
      </c>
      <c r="Y738" s="51"/>
      <c r="AB738" s="7"/>
      <c r="AC738" s="7"/>
      <c r="AD738" s="7"/>
      <c r="AE738" s="53"/>
      <c r="AG738" s="37"/>
      <c r="AH738" s="132"/>
      <c r="AI738" s="61"/>
      <c r="AJ738" s="134"/>
      <c r="AK738" s="61"/>
      <c r="AM738" s="67"/>
      <c r="AO738" s="61"/>
      <c r="AQ738" s="50"/>
      <c r="AR738" s="51"/>
      <c r="AS738" s="52"/>
      <c r="AU738" s="70"/>
      <c r="AV738" s="51"/>
      <c r="AY738" s="7"/>
      <c r="AZ738" s="7"/>
      <c r="BA738" s="7"/>
      <c r="BB738" s="53"/>
      <c r="BD738" s="37"/>
      <c r="BE738" s="132"/>
      <c r="BF738" s="61"/>
      <c r="BG738" s="134"/>
      <c r="BH738" s="61"/>
      <c r="BJ738" s="67"/>
      <c r="BL738" s="61"/>
      <c r="BN738" s="50"/>
      <c r="BO738" s="51"/>
      <c r="BP738" s="52"/>
      <c r="BR738" s="70"/>
      <c r="BS738" s="51"/>
      <c r="BV738" s="7"/>
      <c r="BW738" s="7"/>
      <c r="BX738" s="7"/>
      <c r="BY738" s="53"/>
      <c r="CA738" s="37"/>
      <c r="CB738" s="132"/>
      <c r="CC738" s="61"/>
      <c r="CD738" s="134"/>
      <c r="CE738" s="61"/>
      <c r="CG738" s="67"/>
      <c r="CI738" s="61"/>
      <c r="CK738" s="50"/>
      <c r="CL738" s="51"/>
      <c r="CM738" s="52"/>
      <c r="CO738" s="70"/>
      <c r="CP738" s="51"/>
      <c r="CS738" s="7"/>
      <c r="CT738" s="7"/>
      <c r="CU738" s="7"/>
      <c r="CV738" s="53"/>
      <c r="CX738" s="37"/>
      <c r="CY738" s="132"/>
      <c r="CZ738" s="61"/>
      <c r="DA738" s="134"/>
      <c r="DB738" s="61"/>
      <c r="DD738" s="67"/>
      <c r="DF738" s="61"/>
      <c r="DH738" s="50"/>
      <c r="DI738" s="51"/>
      <c r="DJ738" s="52"/>
      <c r="DL738" s="70"/>
      <c r="DM738" s="51"/>
      <c r="DP738" s="7"/>
      <c r="DQ738" s="7"/>
      <c r="DR738" s="7"/>
      <c r="DS738" s="53"/>
      <c r="DU738" s="37"/>
      <c r="DV738" s="132"/>
      <c r="DW738" s="61"/>
      <c r="DX738" s="134"/>
      <c r="DY738" s="61"/>
      <c r="EA738" s="67"/>
      <c r="EC738" s="61"/>
      <c r="EE738" s="50"/>
      <c r="EF738" s="51"/>
      <c r="EG738" s="52"/>
      <c r="EI738" s="70"/>
      <c r="EJ738" s="51"/>
      <c r="EM738" s="7"/>
      <c r="EN738" s="7"/>
      <c r="EO738" s="7"/>
      <c r="EP738" s="53"/>
      <c r="ER738" s="37"/>
      <c r="ES738" s="132"/>
      <c r="ET738" s="61"/>
      <c r="EU738" s="134"/>
      <c r="EV738" s="61"/>
      <c r="EX738" s="67"/>
      <c r="EZ738" s="61"/>
      <c r="FB738" s="50"/>
      <c r="FC738" s="51"/>
      <c r="FD738" s="52"/>
      <c r="FF738" s="70"/>
      <c r="FG738" s="51"/>
      <c r="FJ738" s="7"/>
      <c r="FK738" s="7"/>
      <c r="FL738" s="7"/>
      <c r="FM738" s="53"/>
      <c r="FO738" s="37"/>
      <c r="FP738" s="132"/>
      <c r="FQ738" s="134"/>
      <c r="FS738" s="67"/>
      <c r="FU738" s="61"/>
      <c r="FY738" s="7"/>
      <c r="FZ738" s="7"/>
      <c r="GA738" s="7"/>
      <c r="GB738" s="53"/>
      <c r="GD738" s="37"/>
      <c r="GF738" s="67"/>
      <c r="GH738" s="61"/>
      <c r="GJ738" s="50"/>
      <c r="GK738" s="51"/>
      <c r="GL738" s="52"/>
      <c r="GN738" s="70"/>
      <c r="GO738" s="51"/>
      <c r="GP738" s="125"/>
      <c r="GQ738" s="51"/>
      <c r="HE738" s="53"/>
    </row>
    <row r="739" spans="1:213" x14ac:dyDescent="0.25">
      <c r="A739" s="6">
        <v>90089871</v>
      </c>
      <c r="B739" s="6" t="s">
        <v>722</v>
      </c>
      <c r="C739" s="7"/>
      <c r="D739" s="7"/>
      <c r="E739" s="7"/>
      <c r="F739" s="53">
        <v>92081</v>
      </c>
      <c r="H739" s="37"/>
      <c r="I739" s="132"/>
      <c r="J739" s="61"/>
      <c r="K739" s="134"/>
      <c r="L739" s="134"/>
      <c r="M739" s="190"/>
      <c r="O739" s="67"/>
      <c r="Q739" s="61"/>
      <c r="S739" s="50"/>
      <c r="T739" s="51"/>
      <c r="U739" s="52">
        <v>0</v>
      </c>
      <c r="W739" s="50">
        <v>92081</v>
      </c>
      <c r="X739" s="52">
        <f t="shared" si="266"/>
        <v>7673.416666666667</v>
      </c>
      <c r="Y739" s="51"/>
      <c r="AB739" s="7"/>
      <c r="AC739" s="7"/>
      <c r="AD739" s="7"/>
      <c r="AE739" s="53"/>
      <c r="AG739" s="37"/>
      <c r="AH739" s="132"/>
      <c r="AI739" s="61"/>
      <c r="AJ739" s="134"/>
      <c r="AK739" s="61"/>
      <c r="AM739" s="67"/>
      <c r="AO739" s="61"/>
      <c r="AQ739" s="50"/>
      <c r="AR739" s="51"/>
      <c r="AS739" s="52"/>
      <c r="AU739" s="70"/>
      <c r="AV739" s="51"/>
      <c r="AY739" s="7"/>
      <c r="AZ739" s="7"/>
      <c r="BA739" s="7"/>
      <c r="BB739" s="53"/>
      <c r="BD739" s="37"/>
      <c r="BE739" s="132"/>
      <c r="BF739" s="61"/>
      <c r="BG739" s="134"/>
      <c r="BH739" s="61"/>
      <c r="BJ739" s="67"/>
      <c r="BL739" s="61"/>
      <c r="BN739" s="50"/>
      <c r="BO739" s="51"/>
      <c r="BP739" s="52"/>
      <c r="BR739" s="70"/>
      <c r="BS739" s="51"/>
      <c r="BV739" s="7"/>
      <c r="BW739" s="7"/>
      <c r="BX739" s="7"/>
      <c r="BY739" s="53"/>
      <c r="CA739" s="37"/>
      <c r="CB739" s="132"/>
      <c r="CC739" s="61"/>
      <c r="CD739" s="134"/>
      <c r="CE739" s="61"/>
      <c r="CG739" s="67"/>
      <c r="CI739" s="61"/>
      <c r="CK739" s="50"/>
      <c r="CL739" s="51"/>
      <c r="CM739" s="52"/>
      <c r="CO739" s="70"/>
      <c r="CP739" s="51"/>
      <c r="CS739" s="7"/>
      <c r="CT739" s="7"/>
      <c r="CU739" s="7"/>
      <c r="CV739" s="53"/>
      <c r="CX739" s="37"/>
      <c r="CY739" s="132"/>
      <c r="CZ739" s="61"/>
      <c r="DA739" s="134"/>
      <c r="DB739" s="61"/>
      <c r="DD739" s="67"/>
      <c r="DF739" s="61"/>
      <c r="DH739" s="50"/>
      <c r="DI739" s="51"/>
      <c r="DJ739" s="52"/>
      <c r="DL739" s="70"/>
      <c r="DM739" s="51"/>
      <c r="DP739" s="7"/>
      <c r="DQ739" s="7"/>
      <c r="DR739" s="7"/>
      <c r="DS739" s="53"/>
      <c r="DU739" s="37"/>
      <c r="DV739" s="132"/>
      <c r="DW739" s="61"/>
      <c r="DX739" s="134"/>
      <c r="DY739" s="61"/>
      <c r="EA739" s="67"/>
      <c r="EC739" s="61"/>
      <c r="EE739" s="50"/>
      <c r="EF739" s="51"/>
      <c r="EG739" s="52"/>
      <c r="EI739" s="70"/>
      <c r="EJ739" s="51"/>
      <c r="EM739" s="7"/>
      <c r="EN739" s="7"/>
      <c r="EO739" s="7"/>
      <c r="EP739" s="53"/>
      <c r="ER739" s="37"/>
      <c r="ES739" s="132"/>
      <c r="ET739" s="61"/>
      <c r="EU739" s="134"/>
      <c r="EV739" s="61"/>
      <c r="EX739" s="67"/>
      <c r="EZ739" s="61"/>
      <c r="FB739" s="50"/>
      <c r="FC739" s="51"/>
      <c r="FD739" s="52"/>
      <c r="FF739" s="70"/>
      <c r="FG739" s="51"/>
      <c r="FJ739" s="7"/>
      <c r="FK739" s="7"/>
      <c r="FL739" s="7"/>
      <c r="FM739" s="53"/>
      <c r="FO739" s="37"/>
      <c r="FP739" s="132"/>
      <c r="FQ739" s="134"/>
      <c r="FS739" s="67"/>
      <c r="FU739" s="61"/>
      <c r="FY739" s="7"/>
      <c r="FZ739" s="7"/>
      <c r="GA739" s="7"/>
      <c r="GB739" s="53"/>
      <c r="GD739" s="37"/>
      <c r="GF739" s="67"/>
      <c r="GH739" s="61"/>
      <c r="GJ739" s="50"/>
      <c r="GK739" s="51"/>
      <c r="GL739" s="52"/>
      <c r="GN739" s="70"/>
      <c r="GO739" s="51"/>
      <c r="GP739" s="125"/>
      <c r="GQ739" s="51"/>
      <c r="HE739" s="53"/>
    </row>
    <row r="740" spans="1:213" x14ac:dyDescent="0.25">
      <c r="A740" s="6">
        <v>90082411</v>
      </c>
      <c r="B740" s="6" t="s">
        <v>723</v>
      </c>
      <c r="C740" s="7"/>
      <c r="D740" s="7"/>
      <c r="E740" s="7"/>
      <c r="F740" s="53">
        <v>402931</v>
      </c>
      <c r="H740" s="37"/>
      <c r="I740" s="132"/>
      <c r="J740" s="61"/>
      <c r="K740" s="134"/>
      <c r="L740" s="134"/>
      <c r="M740" s="190"/>
      <c r="O740" s="67"/>
      <c r="Q740" s="61"/>
      <c r="S740" s="50"/>
      <c r="T740" s="51"/>
      <c r="U740" s="52">
        <v>0</v>
      </c>
      <c r="W740" s="50">
        <v>402931</v>
      </c>
      <c r="X740" s="52">
        <f t="shared" si="266"/>
        <v>33577.583333333336</v>
      </c>
      <c r="Y740" s="51"/>
      <c r="AB740" s="7"/>
      <c r="AC740" s="7"/>
      <c r="AD740" s="7"/>
      <c r="AE740" s="53"/>
      <c r="AG740" s="37"/>
      <c r="AH740" s="132"/>
      <c r="AI740" s="61"/>
      <c r="AJ740" s="134"/>
      <c r="AK740" s="61"/>
      <c r="AM740" s="67"/>
      <c r="AO740" s="61"/>
      <c r="AQ740" s="50"/>
      <c r="AR740" s="51"/>
      <c r="AS740" s="52"/>
      <c r="AU740" s="70"/>
      <c r="AV740" s="51"/>
      <c r="AY740" s="7"/>
      <c r="AZ740" s="7"/>
      <c r="BA740" s="7"/>
      <c r="BB740" s="53"/>
      <c r="BD740" s="37"/>
      <c r="BE740" s="132"/>
      <c r="BF740" s="61"/>
      <c r="BG740" s="134"/>
      <c r="BH740" s="61"/>
      <c r="BJ740" s="67"/>
      <c r="BL740" s="61"/>
      <c r="BN740" s="50"/>
      <c r="BO740" s="51"/>
      <c r="BP740" s="52"/>
      <c r="BR740" s="70"/>
      <c r="BS740" s="51"/>
      <c r="BV740" s="7"/>
      <c r="BW740" s="7"/>
      <c r="BX740" s="7"/>
      <c r="BY740" s="53"/>
      <c r="CA740" s="37"/>
      <c r="CB740" s="132"/>
      <c r="CC740" s="61"/>
      <c r="CD740" s="134"/>
      <c r="CE740" s="61"/>
      <c r="CG740" s="67"/>
      <c r="CI740" s="61"/>
      <c r="CK740" s="50"/>
      <c r="CL740" s="51"/>
      <c r="CM740" s="52"/>
      <c r="CO740" s="70"/>
      <c r="CP740" s="51"/>
      <c r="CS740" s="7"/>
      <c r="CT740" s="7"/>
      <c r="CU740" s="7"/>
      <c r="CV740" s="53"/>
      <c r="CX740" s="37"/>
      <c r="CY740" s="132"/>
      <c r="CZ740" s="61"/>
      <c r="DA740" s="134"/>
      <c r="DB740" s="61"/>
      <c r="DD740" s="67"/>
      <c r="DF740" s="61"/>
      <c r="DH740" s="50"/>
      <c r="DI740" s="51"/>
      <c r="DJ740" s="52"/>
      <c r="DL740" s="70"/>
      <c r="DM740" s="51"/>
      <c r="DP740" s="7"/>
      <c r="DQ740" s="7"/>
      <c r="DR740" s="7"/>
      <c r="DS740" s="53"/>
      <c r="DU740" s="37"/>
      <c r="DV740" s="132"/>
      <c r="DW740" s="61"/>
      <c r="DX740" s="134"/>
      <c r="DY740" s="61"/>
      <c r="EA740" s="67"/>
      <c r="EC740" s="61"/>
      <c r="EE740" s="50"/>
      <c r="EF740" s="51"/>
      <c r="EG740" s="52"/>
      <c r="EI740" s="70"/>
      <c r="EJ740" s="51"/>
      <c r="EM740" s="7"/>
      <c r="EN740" s="7"/>
      <c r="EO740" s="7"/>
      <c r="EP740" s="53"/>
      <c r="ER740" s="37"/>
      <c r="ES740" s="132"/>
      <c r="ET740" s="61"/>
      <c r="EU740" s="134"/>
      <c r="EV740" s="61"/>
      <c r="EX740" s="67"/>
      <c r="EZ740" s="61"/>
      <c r="FB740" s="50"/>
      <c r="FC740" s="51"/>
      <c r="FD740" s="52"/>
      <c r="FF740" s="70"/>
      <c r="FG740" s="51"/>
      <c r="FJ740" s="7"/>
      <c r="FK740" s="7"/>
      <c r="FL740" s="7"/>
      <c r="FM740" s="53"/>
      <c r="FO740" s="37"/>
      <c r="FP740" s="132"/>
      <c r="FQ740" s="134"/>
      <c r="FS740" s="67"/>
      <c r="FU740" s="61"/>
      <c r="FY740" s="7"/>
      <c r="FZ740" s="7"/>
      <c r="GA740" s="7"/>
      <c r="GB740" s="53"/>
      <c r="GD740" s="37"/>
      <c r="GF740" s="67"/>
      <c r="GH740" s="61"/>
      <c r="GJ740" s="50"/>
      <c r="GK740" s="51"/>
      <c r="GL740" s="52"/>
      <c r="GN740" s="70"/>
      <c r="GO740" s="51"/>
      <c r="GP740" s="125"/>
      <c r="GQ740" s="51"/>
      <c r="HE740" s="53"/>
    </row>
    <row r="741" spans="1:213" x14ac:dyDescent="0.25">
      <c r="A741" s="6">
        <v>90082431</v>
      </c>
      <c r="B741" s="6" t="s">
        <v>724</v>
      </c>
      <c r="C741" s="7"/>
      <c r="D741" s="7"/>
      <c r="E741" s="7"/>
      <c r="F741" s="53">
        <v>237069</v>
      </c>
      <c r="H741" s="37"/>
      <c r="I741" s="132"/>
      <c r="J741" s="61"/>
      <c r="K741" s="134"/>
      <c r="L741" s="134"/>
      <c r="M741" s="190"/>
      <c r="O741" s="67"/>
      <c r="Q741" s="61"/>
      <c r="S741" s="50"/>
      <c r="T741" s="51"/>
      <c r="U741" s="52">
        <v>0</v>
      </c>
      <c r="W741" s="50">
        <v>237069</v>
      </c>
      <c r="X741" s="52">
        <f t="shared" si="266"/>
        <v>19755.75</v>
      </c>
      <c r="Y741" s="51"/>
      <c r="AB741" s="7"/>
      <c r="AC741" s="7"/>
      <c r="AD741" s="7"/>
      <c r="AE741" s="53"/>
      <c r="AG741" s="37"/>
      <c r="AH741" s="132"/>
      <c r="AI741" s="61"/>
      <c r="AJ741" s="134"/>
      <c r="AK741" s="61"/>
      <c r="AM741" s="67"/>
      <c r="AO741" s="61"/>
      <c r="AQ741" s="50"/>
      <c r="AR741" s="51"/>
      <c r="AS741" s="52"/>
      <c r="AU741" s="70"/>
      <c r="AV741" s="51"/>
      <c r="AY741" s="7"/>
      <c r="AZ741" s="7"/>
      <c r="BA741" s="7"/>
      <c r="BB741" s="53"/>
      <c r="BD741" s="37"/>
      <c r="BE741" s="132"/>
      <c r="BF741" s="61"/>
      <c r="BG741" s="134"/>
      <c r="BH741" s="61"/>
      <c r="BJ741" s="67"/>
      <c r="BL741" s="61"/>
      <c r="BN741" s="50"/>
      <c r="BO741" s="51"/>
      <c r="BP741" s="52"/>
      <c r="BR741" s="70"/>
      <c r="BS741" s="51"/>
      <c r="BV741" s="7"/>
      <c r="BW741" s="7"/>
      <c r="BX741" s="7"/>
      <c r="BY741" s="53"/>
      <c r="CA741" s="37"/>
      <c r="CB741" s="132"/>
      <c r="CC741" s="61"/>
      <c r="CD741" s="134"/>
      <c r="CE741" s="61"/>
      <c r="CG741" s="67"/>
      <c r="CI741" s="61"/>
      <c r="CK741" s="50"/>
      <c r="CL741" s="51"/>
      <c r="CM741" s="52"/>
      <c r="CO741" s="70"/>
      <c r="CP741" s="51"/>
      <c r="CS741" s="7"/>
      <c r="CT741" s="7"/>
      <c r="CU741" s="7"/>
      <c r="CV741" s="53"/>
      <c r="CX741" s="37"/>
      <c r="CY741" s="132"/>
      <c r="CZ741" s="61"/>
      <c r="DA741" s="134"/>
      <c r="DB741" s="61"/>
      <c r="DD741" s="67"/>
      <c r="DF741" s="61"/>
      <c r="DH741" s="50"/>
      <c r="DI741" s="51"/>
      <c r="DJ741" s="52"/>
      <c r="DL741" s="70"/>
      <c r="DM741" s="51"/>
      <c r="DP741" s="7"/>
      <c r="DQ741" s="7"/>
      <c r="DR741" s="7"/>
      <c r="DS741" s="53"/>
      <c r="DU741" s="37"/>
      <c r="DV741" s="132"/>
      <c r="DW741" s="61"/>
      <c r="DX741" s="134"/>
      <c r="DY741" s="61"/>
      <c r="EA741" s="67"/>
      <c r="EC741" s="61"/>
      <c r="EE741" s="50"/>
      <c r="EF741" s="51"/>
      <c r="EG741" s="52"/>
      <c r="EI741" s="70"/>
      <c r="EJ741" s="51"/>
      <c r="EM741" s="7"/>
      <c r="EN741" s="7"/>
      <c r="EO741" s="7"/>
      <c r="EP741" s="53"/>
      <c r="ER741" s="37"/>
      <c r="ES741" s="132"/>
      <c r="ET741" s="61"/>
      <c r="EU741" s="134"/>
      <c r="EV741" s="61"/>
      <c r="EX741" s="67"/>
      <c r="EZ741" s="61"/>
      <c r="FB741" s="50"/>
      <c r="FC741" s="51"/>
      <c r="FD741" s="52"/>
      <c r="FF741" s="70"/>
      <c r="FG741" s="51"/>
      <c r="FJ741" s="7"/>
      <c r="FK741" s="7"/>
      <c r="FL741" s="7"/>
      <c r="FM741" s="53"/>
      <c r="FO741" s="37"/>
      <c r="FP741" s="132"/>
      <c r="FQ741" s="134"/>
      <c r="FS741" s="67"/>
      <c r="FU741" s="61"/>
      <c r="FY741" s="7"/>
      <c r="FZ741" s="7"/>
      <c r="GA741" s="7"/>
      <c r="GB741" s="53"/>
      <c r="GD741" s="37"/>
      <c r="GF741" s="67"/>
      <c r="GH741" s="61"/>
      <c r="GJ741" s="50"/>
      <c r="GK741" s="51"/>
      <c r="GL741" s="52"/>
      <c r="GN741" s="70"/>
      <c r="GO741" s="51"/>
      <c r="GP741" s="125"/>
      <c r="GQ741" s="51"/>
      <c r="HE741" s="53"/>
    </row>
    <row r="742" spans="1:213" x14ac:dyDescent="0.25">
      <c r="A742" s="6">
        <v>90082561</v>
      </c>
      <c r="B742" s="6" t="s">
        <v>725</v>
      </c>
      <c r="C742" s="7"/>
      <c r="D742" s="7"/>
      <c r="E742" s="7"/>
      <c r="F742" s="53">
        <v>112219</v>
      </c>
      <c r="H742" s="37"/>
      <c r="I742" s="132"/>
      <c r="J742" s="61"/>
      <c r="K742" s="134"/>
      <c r="L742" s="134"/>
      <c r="M742" s="190"/>
      <c r="O742" s="67"/>
      <c r="Q742" s="61"/>
      <c r="S742" s="50"/>
      <c r="T742" s="51"/>
      <c r="U742" s="52">
        <v>0</v>
      </c>
      <c r="W742" s="50">
        <v>112219</v>
      </c>
      <c r="X742" s="52">
        <f t="shared" si="266"/>
        <v>9351.5833333333339</v>
      </c>
      <c r="Y742" s="51"/>
      <c r="AB742" s="7"/>
      <c r="AC742" s="7"/>
      <c r="AD742" s="7"/>
      <c r="AE742" s="53"/>
      <c r="AG742" s="37"/>
      <c r="AH742" s="132"/>
      <c r="AI742" s="61"/>
      <c r="AJ742" s="134"/>
      <c r="AK742" s="61"/>
      <c r="AM742" s="67"/>
      <c r="AO742" s="61"/>
      <c r="AQ742" s="50"/>
      <c r="AR742" s="51"/>
      <c r="AS742" s="52"/>
      <c r="AU742" s="70"/>
      <c r="AV742" s="51"/>
      <c r="AY742" s="7"/>
      <c r="AZ742" s="7"/>
      <c r="BA742" s="7"/>
      <c r="BB742" s="53"/>
      <c r="BD742" s="37"/>
      <c r="BE742" s="132"/>
      <c r="BF742" s="61"/>
      <c r="BG742" s="134"/>
      <c r="BH742" s="61"/>
      <c r="BJ742" s="67"/>
      <c r="BL742" s="61"/>
      <c r="BN742" s="50"/>
      <c r="BO742" s="51"/>
      <c r="BP742" s="52"/>
      <c r="BR742" s="70"/>
      <c r="BS742" s="51"/>
      <c r="BV742" s="7"/>
      <c r="BW742" s="7"/>
      <c r="BX742" s="7"/>
      <c r="BY742" s="53"/>
      <c r="CA742" s="37"/>
      <c r="CB742" s="132"/>
      <c r="CC742" s="61"/>
      <c r="CD742" s="134"/>
      <c r="CE742" s="61"/>
      <c r="CG742" s="67"/>
      <c r="CI742" s="61"/>
      <c r="CK742" s="50"/>
      <c r="CL742" s="51"/>
      <c r="CM742" s="52"/>
      <c r="CO742" s="70"/>
      <c r="CP742" s="51"/>
      <c r="CS742" s="7"/>
      <c r="CT742" s="7"/>
      <c r="CU742" s="7"/>
      <c r="CV742" s="53"/>
      <c r="CX742" s="37"/>
      <c r="CY742" s="132"/>
      <c r="CZ742" s="61"/>
      <c r="DA742" s="134"/>
      <c r="DB742" s="61"/>
      <c r="DD742" s="67"/>
      <c r="DF742" s="61"/>
      <c r="DH742" s="50"/>
      <c r="DI742" s="51"/>
      <c r="DJ742" s="52"/>
      <c r="DL742" s="70"/>
      <c r="DM742" s="51"/>
      <c r="DP742" s="7"/>
      <c r="DQ742" s="7"/>
      <c r="DR742" s="7"/>
      <c r="DS742" s="53"/>
      <c r="DU742" s="37"/>
      <c r="DV742" s="132"/>
      <c r="DW742" s="61"/>
      <c r="DX742" s="134"/>
      <c r="DY742" s="61"/>
      <c r="EA742" s="67"/>
      <c r="EC742" s="61"/>
      <c r="EE742" s="50"/>
      <c r="EF742" s="51"/>
      <c r="EG742" s="52"/>
      <c r="EI742" s="70"/>
      <c r="EJ742" s="51"/>
      <c r="EM742" s="7"/>
      <c r="EN742" s="7"/>
      <c r="EO742" s="7"/>
      <c r="EP742" s="53"/>
      <c r="ER742" s="37"/>
      <c r="ES742" s="132"/>
      <c r="ET742" s="61"/>
      <c r="EU742" s="134"/>
      <c r="EV742" s="61"/>
      <c r="EX742" s="67"/>
      <c r="EZ742" s="61"/>
      <c r="FB742" s="50"/>
      <c r="FC742" s="51"/>
      <c r="FD742" s="52"/>
      <c r="FF742" s="70"/>
      <c r="FG742" s="51"/>
      <c r="FJ742" s="7"/>
      <c r="FK742" s="7"/>
      <c r="FL742" s="7"/>
      <c r="FM742" s="53"/>
      <c r="FO742" s="37"/>
      <c r="FP742" s="132"/>
      <c r="FQ742" s="134"/>
      <c r="FS742" s="67"/>
      <c r="FU742" s="61"/>
      <c r="FY742" s="7"/>
      <c r="FZ742" s="7"/>
      <c r="GA742" s="7"/>
      <c r="GB742" s="53"/>
      <c r="GD742" s="37"/>
      <c r="GF742" s="67"/>
      <c r="GH742" s="61"/>
      <c r="GJ742" s="50"/>
      <c r="GK742" s="51"/>
      <c r="GL742" s="52"/>
      <c r="GN742" s="70"/>
      <c r="GO742" s="51"/>
      <c r="GP742" s="125"/>
      <c r="GQ742" s="51"/>
      <c r="HE742" s="53"/>
    </row>
    <row r="743" spans="1:213" x14ac:dyDescent="0.25">
      <c r="A743" s="6">
        <v>90082541</v>
      </c>
      <c r="B743" s="6" t="s">
        <v>726</v>
      </c>
      <c r="C743" s="7"/>
      <c r="D743" s="7"/>
      <c r="E743" s="7"/>
      <c r="F743" s="53">
        <v>150862</v>
      </c>
      <c r="H743" s="37"/>
      <c r="I743" s="132"/>
      <c r="J743" s="61"/>
      <c r="K743" s="134"/>
      <c r="L743" s="134"/>
      <c r="M743" s="190"/>
      <c r="O743" s="67"/>
      <c r="Q743" s="61"/>
      <c r="S743" s="50"/>
      <c r="T743" s="51"/>
      <c r="U743" s="52">
        <v>0</v>
      </c>
      <c r="W743" s="50">
        <v>150862</v>
      </c>
      <c r="X743" s="52">
        <f t="shared" si="266"/>
        <v>12571.833333333334</v>
      </c>
      <c r="Y743" s="51"/>
      <c r="AB743" s="7"/>
      <c r="AC743" s="7"/>
      <c r="AD743" s="7"/>
      <c r="AE743" s="53"/>
      <c r="AG743" s="37"/>
      <c r="AH743" s="132"/>
      <c r="AI743" s="61"/>
      <c r="AJ743" s="134"/>
      <c r="AK743" s="61"/>
      <c r="AM743" s="67"/>
      <c r="AO743" s="61"/>
      <c r="AQ743" s="50"/>
      <c r="AR743" s="51"/>
      <c r="AS743" s="52"/>
      <c r="AU743" s="70"/>
      <c r="AV743" s="51"/>
      <c r="AY743" s="7"/>
      <c r="AZ743" s="7"/>
      <c r="BA743" s="7"/>
      <c r="BB743" s="53"/>
      <c r="BD743" s="37"/>
      <c r="BE743" s="132"/>
      <c r="BF743" s="61"/>
      <c r="BG743" s="134"/>
      <c r="BH743" s="61"/>
      <c r="BJ743" s="67"/>
      <c r="BL743" s="61"/>
      <c r="BN743" s="50"/>
      <c r="BO743" s="51"/>
      <c r="BP743" s="52"/>
      <c r="BR743" s="70"/>
      <c r="BS743" s="51"/>
      <c r="BV743" s="7"/>
      <c r="BW743" s="7"/>
      <c r="BX743" s="7"/>
      <c r="BY743" s="53"/>
      <c r="CA743" s="37"/>
      <c r="CB743" s="132"/>
      <c r="CC743" s="61"/>
      <c r="CD743" s="134"/>
      <c r="CE743" s="61"/>
      <c r="CG743" s="67"/>
      <c r="CI743" s="61"/>
      <c r="CK743" s="50"/>
      <c r="CL743" s="51"/>
      <c r="CM743" s="52"/>
      <c r="CO743" s="70"/>
      <c r="CP743" s="51"/>
      <c r="CS743" s="7"/>
      <c r="CT743" s="7"/>
      <c r="CU743" s="7"/>
      <c r="CV743" s="53"/>
      <c r="CX743" s="37"/>
      <c r="CY743" s="132"/>
      <c r="CZ743" s="61"/>
      <c r="DA743" s="134"/>
      <c r="DB743" s="61"/>
      <c r="DD743" s="67"/>
      <c r="DF743" s="61"/>
      <c r="DH743" s="50"/>
      <c r="DI743" s="51"/>
      <c r="DJ743" s="52"/>
      <c r="DL743" s="70"/>
      <c r="DM743" s="51"/>
      <c r="DP743" s="7"/>
      <c r="DQ743" s="7"/>
      <c r="DR743" s="7"/>
      <c r="DS743" s="53"/>
      <c r="DU743" s="37"/>
      <c r="DV743" s="132"/>
      <c r="DW743" s="61"/>
      <c r="DX743" s="134"/>
      <c r="DY743" s="61"/>
      <c r="EA743" s="67"/>
      <c r="EC743" s="61"/>
      <c r="EE743" s="50"/>
      <c r="EF743" s="51"/>
      <c r="EG743" s="52"/>
      <c r="EI743" s="70"/>
      <c r="EJ743" s="51"/>
      <c r="EM743" s="7"/>
      <c r="EN743" s="7"/>
      <c r="EO743" s="7"/>
      <c r="EP743" s="53"/>
      <c r="ER743" s="37"/>
      <c r="ES743" s="132"/>
      <c r="ET743" s="61"/>
      <c r="EU743" s="134"/>
      <c r="EV743" s="61"/>
      <c r="EX743" s="67"/>
      <c r="EZ743" s="61"/>
      <c r="FB743" s="50"/>
      <c r="FC743" s="51"/>
      <c r="FD743" s="52"/>
      <c r="FF743" s="70"/>
      <c r="FG743" s="51"/>
      <c r="FJ743" s="7"/>
      <c r="FK743" s="7"/>
      <c r="FL743" s="7"/>
      <c r="FM743" s="53"/>
      <c r="FO743" s="37"/>
      <c r="FP743" s="132"/>
      <c r="FQ743" s="134"/>
      <c r="FS743" s="67"/>
      <c r="FU743" s="61"/>
      <c r="FY743" s="7"/>
      <c r="FZ743" s="7"/>
      <c r="GA743" s="7"/>
      <c r="GB743" s="53"/>
      <c r="GD743" s="37"/>
      <c r="GF743" s="67"/>
      <c r="GH743" s="61"/>
      <c r="GJ743" s="50"/>
      <c r="GK743" s="51"/>
      <c r="GL743" s="52"/>
      <c r="GN743" s="70"/>
      <c r="GO743" s="51"/>
      <c r="GP743" s="125"/>
      <c r="GQ743" s="51"/>
      <c r="HE743" s="53"/>
    </row>
    <row r="744" spans="1:213" x14ac:dyDescent="0.25">
      <c r="A744" s="6">
        <v>90080891</v>
      </c>
      <c r="B744" s="6" t="s">
        <v>727</v>
      </c>
      <c r="C744" s="7"/>
      <c r="D744" s="7"/>
      <c r="E744" s="7"/>
      <c r="F744" s="53">
        <v>815586</v>
      </c>
      <c r="H744" s="37"/>
      <c r="I744" s="132"/>
      <c r="J744" s="61"/>
      <c r="K744" s="134"/>
      <c r="L744" s="134"/>
      <c r="M744" s="190"/>
      <c r="O744" s="67"/>
      <c r="Q744" s="61"/>
      <c r="S744" s="50"/>
      <c r="T744" s="51"/>
      <c r="U744" s="52">
        <v>0</v>
      </c>
      <c r="W744" s="50">
        <v>815586</v>
      </c>
      <c r="X744" s="52">
        <f t="shared" si="266"/>
        <v>67965.5</v>
      </c>
      <c r="Y744" s="51"/>
      <c r="AB744" s="7"/>
      <c r="AC744" s="7"/>
      <c r="AD744" s="7"/>
      <c r="AE744" s="53"/>
      <c r="AG744" s="37"/>
      <c r="AH744" s="132"/>
      <c r="AI744" s="61"/>
      <c r="AJ744" s="134"/>
      <c r="AK744" s="61"/>
      <c r="AM744" s="67"/>
      <c r="AO744" s="61"/>
      <c r="AQ744" s="50"/>
      <c r="AR744" s="51"/>
      <c r="AS744" s="52"/>
      <c r="AU744" s="70"/>
      <c r="AV744" s="51"/>
      <c r="AY744" s="7"/>
      <c r="AZ744" s="7"/>
      <c r="BA744" s="7"/>
      <c r="BB744" s="53"/>
      <c r="BD744" s="37"/>
      <c r="BE744" s="132"/>
      <c r="BF744" s="61"/>
      <c r="BG744" s="134"/>
      <c r="BH744" s="61"/>
      <c r="BJ744" s="67"/>
      <c r="BL744" s="61"/>
      <c r="BN744" s="50"/>
      <c r="BO744" s="51"/>
      <c r="BP744" s="52"/>
      <c r="BR744" s="70"/>
      <c r="BS744" s="51"/>
      <c r="BV744" s="7"/>
      <c r="BW744" s="7"/>
      <c r="BX744" s="7"/>
      <c r="BY744" s="53"/>
      <c r="CA744" s="37"/>
      <c r="CB744" s="132"/>
      <c r="CC744" s="61"/>
      <c r="CD744" s="134"/>
      <c r="CE744" s="61"/>
      <c r="CG744" s="67"/>
      <c r="CI744" s="61"/>
      <c r="CK744" s="50"/>
      <c r="CL744" s="51"/>
      <c r="CM744" s="52"/>
      <c r="CO744" s="70"/>
      <c r="CP744" s="51"/>
      <c r="CS744" s="7"/>
      <c r="CT744" s="7"/>
      <c r="CU744" s="7"/>
      <c r="CV744" s="53"/>
      <c r="CX744" s="37"/>
      <c r="CY744" s="132"/>
      <c r="CZ744" s="61"/>
      <c r="DA744" s="134"/>
      <c r="DB744" s="61"/>
      <c r="DD744" s="67"/>
      <c r="DF744" s="61"/>
      <c r="DH744" s="50"/>
      <c r="DI744" s="51"/>
      <c r="DJ744" s="52"/>
      <c r="DL744" s="70"/>
      <c r="DM744" s="51"/>
      <c r="DP744" s="7"/>
      <c r="DQ744" s="7"/>
      <c r="DR744" s="7"/>
      <c r="DS744" s="53"/>
      <c r="DU744" s="37"/>
      <c r="DV744" s="132"/>
      <c r="DW744" s="61"/>
      <c r="DX744" s="134"/>
      <c r="DY744" s="61"/>
      <c r="EA744" s="67"/>
      <c r="EC744" s="61"/>
      <c r="EE744" s="50"/>
      <c r="EF744" s="51"/>
      <c r="EG744" s="52"/>
      <c r="EI744" s="70"/>
      <c r="EJ744" s="51"/>
      <c r="EM744" s="7"/>
      <c r="EN744" s="7"/>
      <c r="EO744" s="7"/>
      <c r="EP744" s="53"/>
      <c r="ER744" s="37"/>
      <c r="ES744" s="132"/>
      <c r="ET744" s="61"/>
      <c r="EU744" s="134"/>
      <c r="EV744" s="61"/>
      <c r="EX744" s="67"/>
      <c r="EZ744" s="61"/>
      <c r="FB744" s="50"/>
      <c r="FC744" s="51"/>
      <c r="FD744" s="52"/>
      <c r="FF744" s="70"/>
      <c r="FG744" s="51"/>
      <c r="FJ744" s="7"/>
      <c r="FK744" s="7"/>
      <c r="FL744" s="7"/>
      <c r="FM744" s="53"/>
      <c r="FO744" s="37"/>
      <c r="FP744" s="132"/>
      <c r="FQ744" s="134"/>
      <c r="FS744" s="67"/>
      <c r="FU744" s="61"/>
      <c r="FY744" s="7"/>
      <c r="FZ744" s="7"/>
      <c r="GA744" s="7"/>
      <c r="GB744" s="53"/>
      <c r="GD744" s="37"/>
      <c r="GF744" s="67"/>
      <c r="GH744" s="61"/>
      <c r="GJ744" s="50"/>
      <c r="GK744" s="51"/>
      <c r="GL744" s="52"/>
      <c r="GN744" s="70"/>
      <c r="GO744" s="51"/>
      <c r="GP744" s="125"/>
      <c r="GQ744" s="51"/>
      <c r="HE744" s="53"/>
    </row>
    <row r="745" spans="1:213" x14ac:dyDescent="0.25">
      <c r="A745" s="6">
        <v>90080901</v>
      </c>
      <c r="B745" s="6" t="s">
        <v>728</v>
      </c>
      <c r="C745" s="7"/>
      <c r="D745" s="7"/>
      <c r="E745" s="7"/>
      <c r="F745" s="53">
        <v>697056</v>
      </c>
      <c r="H745" s="37"/>
      <c r="I745" s="132"/>
      <c r="J745" s="61"/>
      <c r="K745" s="134"/>
      <c r="L745" s="134"/>
      <c r="M745" s="190"/>
      <c r="O745" s="67"/>
      <c r="Q745" s="61"/>
      <c r="S745" s="50"/>
      <c r="T745" s="51"/>
      <c r="U745" s="52">
        <v>0</v>
      </c>
      <c r="W745" s="50">
        <v>697056</v>
      </c>
      <c r="X745" s="52">
        <f t="shared" si="266"/>
        <v>58088</v>
      </c>
      <c r="Y745" s="51"/>
      <c r="AB745" s="7"/>
      <c r="AC745" s="7"/>
      <c r="AD745" s="7"/>
      <c r="AE745" s="53"/>
      <c r="AG745" s="37"/>
      <c r="AH745" s="132"/>
      <c r="AI745" s="61"/>
      <c r="AJ745" s="134"/>
      <c r="AK745" s="61"/>
      <c r="AM745" s="67"/>
      <c r="AO745" s="61"/>
      <c r="AQ745" s="50"/>
      <c r="AR745" s="51"/>
      <c r="AS745" s="52"/>
      <c r="AU745" s="70"/>
      <c r="AV745" s="51"/>
      <c r="AY745" s="7"/>
      <c r="AZ745" s="7"/>
      <c r="BA745" s="7"/>
      <c r="BB745" s="53"/>
      <c r="BD745" s="37"/>
      <c r="BE745" s="132"/>
      <c r="BF745" s="61"/>
      <c r="BG745" s="134"/>
      <c r="BH745" s="61"/>
      <c r="BJ745" s="67"/>
      <c r="BL745" s="61"/>
      <c r="BN745" s="50"/>
      <c r="BO745" s="51"/>
      <c r="BP745" s="52"/>
      <c r="BR745" s="70"/>
      <c r="BS745" s="51"/>
      <c r="BV745" s="7"/>
      <c r="BW745" s="7"/>
      <c r="BX745" s="7"/>
      <c r="BY745" s="53"/>
      <c r="CA745" s="37"/>
      <c r="CB745" s="132"/>
      <c r="CC745" s="61"/>
      <c r="CD745" s="134"/>
      <c r="CE745" s="61"/>
      <c r="CG745" s="67"/>
      <c r="CI745" s="61"/>
      <c r="CK745" s="50"/>
      <c r="CL745" s="51"/>
      <c r="CM745" s="52"/>
      <c r="CO745" s="70"/>
      <c r="CP745" s="51"/>
      <c r="CS745" s="7"/>
      <c r="CT745" s="7"/>
      <c r="CU745" s="7"/>
      <c r="CV745" s="53"/>
      <c r="CX745" s="37"/>
      <c r="CY745" s="132"/>
      <c r="CZ745" s="61"/>
      <c r="DA745" s="134"/>
      <c r="DB745" s="61"/>
      <c r="DD745" s="67"/>
      <c r="DF745" s="61"/>
      <c r="DH745" s="50"/>
      <c r="DI745" s="51"/>
      <c r="DJ745" s="52"/>
      <c r="DL745" s="70"/>
      <c r="DM745" s="51"/>
      <c r="DP745" s="7"/>
      <c r="DQ745" s="7"/>
      <c r="DR745" s="7"/>
      <c r="DS745" s="53"/>
      <c r="DU745" s="37"/>
      <c r="DV745" s="132"/>
      <c r="DW745" s="61"/>
      <c r="DX745" s="134"/>
      <c r="DY745" s="61"/>
      <c r="EA745" s="67"/>
      <c r="EC745" s="61"/>
      <c r="EE745" s="50"/>
      <c r="EF745" s="51"/>
      <c r="EG745" s="52"/>
      <c r="EI745" s="70"/>
      <c r="EJ745" s="51"/>
      <c r="EM745" s="7"/>
      <c r="EN745" s="7"/>
      <c r="EO745" s="7"/>
      <c r="EP745" s="53"/>
      <c r="ER745" s="37"/>
      <c r="ES745" s="132"/>
      <c r="ET745" s="61"/>
      <c r="EU745" s="134"/>
      <c r="EV745" s="61"/>
      <c r="EX745" s="67"/>
      <c r="EZ745" s="61"/>
      <c r="FB745" s="50"/>
      <c r="FC745" s="51"/>
      <c r="FD745" s="52"/>
      <c r="FF745" s="70"/>
      <c r="FG745" s="51"/>
      <c r="FJ745" s="7"/>
      <c r="FK745" s="7"/>
      <c r="FL745" s="7"/>
      <c r="FM745" s="53"/>
      <c r="FO745" s="37"/>
      <c r="FP745" s="132"/>
      <c r="FQ745" s="134"/>
      <c r="FS745" s="67"/>
      <c r="FU745" s="61"/>
      <c r="FY745" s="7"/>
      <c r="FZ745" s="7"/>
      <c r="GA745" s="7"/>
      <c r="GB745" s="53"/>
      <c r="GD745" s="37"/>
      <c r="GF745" s="67"/>
      <c r="GH745" s="61"/>
      <c r="GJ745" s="50"/>
      <c r="GK745" s="51"/>
      <c r="GL745" s="52"/>
      <c r="GN745" s="70"/>
      <c r="GO745" s="51"/>
      <c r="GP745" s="125"/>
      <c r="GQ745" s="51"/>
      <c r="HE745" s="53"/>
    </row>
    <row r="746" spans="1:213" x14ac:dyDescent="0.25">
      <c r="A746" s="6">
        <v>90053201</v>
      </c>
      <c r="B746" s="6" t="s">
        <v>729</v>
      </c>
      <c r="C746" s="7"/>
      <c r="D746" s="7"/>
      <c r="E746" s="7"/>
      <c r="F746" s="53">
        <v>442687</v>
      </c>
      <c r="H746" s="37"/>
      <c r="I746" s="132"/>
      <c r="J746" s="61"/>
      <c r="K746" s="134"/>
      <c r="L746" s="134"/>
      <c r="M746" s="190"/>
      <c r="O746" s="67"/>
      <c r="Q746" s="61"/>
      <c r="S746" s="50"/>
      <c r="T746" s="51"/>
      <c r="U746" s="52">
        <v>0</v>
      </c>
      <c r="W746" s="50">
        <v>442687</v>
      </c>
      <c r="X746" s="52">
        <f t="shared" si="266"/>
        <v>36890.583333333336</v>
      </c>
      <c r="Y746" s="51"/>
      <c r="AB746" s="7"/>
      <c r="AC746" s="7"/>
      <c r="AD746" s="7"/>
      <c r="AE746" s="53"/>
      <c r="AG746" s="37"/>
      <c r="AH746" s="132"/>
      <c r="AI746" s="61"/>
      <c r="AJ746" s="134"/>
      <c r="AK746" s="61"/>
      <c r="AM746" s="67"/>
      <c r="AO746" s="61"/>
      <c r="AQ746" s="50"/>
      <c r="AR746" s="51"/>
      <c r="AS746" s="52"/>
      <c r="AU746" s="70"/>
      <c r="AV746" s="51"/>
      <c r="AY746" s="7"/>
      <c r="AZ746" s="7"/>
      <c r="BA746" s="7"/>
      <c r="BB746" s="53"/>
      <c r="BD746" s="37"/>
      <c r="BE746" s="132"/>
      <c r="BF746" s="61"/>
      <c r="BG746" s="134"/>
      <c r="BH746" s="61"/>
      <c r="BJ746" s="67"/>
      <c r="BL746" s="61"/>
      <c r="BN746" s="50"/>
      <c r="BO746" s="51"/>
      <c r="BP746" s="52"/>
      <c r="BR746" s="70"/>
      <c r="BS746" s="51"/>
      <c r="BV746" s="7"/>
      <c r="BW746" s="7"/>
      <c r="BX746" s="7"/>
      <c r="BY746" s="53"/>
      <c r="CA746" s="37"/>
      <c r="CB746" s="132"/>
      <c r="CC746" s="61"/>
      <c r="CD746" s="134"/>
      <c r="CE746" s="61"/>
      <c r="CG746" s="67"/>
      <c r="CI746" s="61"/>
      <c r="CK746" s="50"/>
      <c r="CL746" s="51"/>
      <c r="CM746" s="52"/>
      <c r="CO746" s="70"/>
      <c r="CP746" s="51"/>
      <c r="CS746" s="7"/>
      <c r="CT746" s="7"/>
      <c r="CU746" s="7"/>
      <c r="CV746" s="53"/>
      <c r="CX746" s="37"/>
      <c r="CY746" s="132"/>
      <c r="CZ746" s="61"/>
      <c r="DA746" s="134"/>
      <c r="DB746" s="61"/>
      <c r="DD746" s="67"/>
      <c r="DF746" s="61"/>
      <c r="DH746" s="50"/>
      <c r="DI746" s="51"/>
      <c r="DJ746" s="52"/>
      <c r="DL746" s="70"/>
      <c r="DM746" s="51"/>
      <c r="DP746" s="7"/>
      <c r="DQ746" s="7"/>
      <c r="DR746" s="7"/>
      <c r="DS746" s="53"/>
      <c r="DU746" s="37"/>
      <c r="DV746" s="132"/>
      <c r="DW746" s="61"/>
      <c r="DX746" s="134"/>
      <c r="DY746" s="61"/>
      <c r="EA746" s="67"/>
      <c r="EC746" s="61"/>
      <c r="EE746" s="50"/>
      <c r="EF746" s="51"/>
      <c r="EG746" s="52"/>
      <c r="EI746" s="70"/>
      <c r="EJ746" s="51"/>
      <c r="EM746" s="7"/>
      <c r="EN746" s="7"/>
      <c r="EO746" s="7"/>
      <c r="EP746" s="53"/>
      <c r="ER746" s="37"/>
      <c r="ES746" s="132"/>
      <c r="ET746" s="61"/>
      <c r="EU746" s="134"/>
      <c r="EV746" s="61"/>
      <c r="EX746" s="67"/>
      <c r="EZ746" s="61"/>
      <c r="FB746" s="50"/>
      <c r="FC746" s="51"/>
      <c r="FD746" s="52"/>
      <c r="FF746" s="70"/>
      <c r="FG746" s="51"/>
      <c r="FJ746" s="7"/>
      <c r="FK746" s="7"/>
      <c r="FL746" s="7"/>
      <c r="FM746" s="53"/>
      <c r="FO746" s="37"/>
      <c r="FP746" s="132"/>
      <c r="FQ746" s="134"/>
      <c r="FS746" s="67"/>
      <c r="FU746" s="61"/>
      <c r="FY746" s="7"/>
      <c r="FZ746" s="7"/>
      <c r="GA746" s="7"/>
      <c r="GB746" s="53"/>
      <c r="GD746" s="37"/>
      <c r="GF746" s="67"/>
      <c r="GH746" s="61"/>
      <c r="GJ746" s="50"/>
      <c r="GK746" s="51"/>
      <c r="GL746" s="52"/>
      <c r="GN746" s="70"/>
      <c r="GO746" s="51"/>
      <c r="GP746" s="125"/>
      <c r="GQ746" s="51"/>
      <c r="HE746" s="53"/>
    </row>
    <row r="747" spans="1:213" x14ac:dyDescent="0.25">
      <c r="A747" s="6">
        <v>90051261</v>
      </c>
      <c r="B747" s="6" t="s">
        <v>731</v>
      </c>
      <c r="C747" s="7"/>
      <c r="D747" s="7"/>
      <c r="E747" s="7"/>
      <c r="F747" s="53">
        <v>104692</v>
      </c>
      <c r="H747" s="37"/>
      <c r="I747" s="132"/>
      <c r="J747" s="61"/>
      <c r="K747" s="134"/>
      <c r="L747" s="134"/>
      <c r="M747" s="190"/>
      <c r="O747" s="67"/>
      <c r="Q747" s="61"/>
      <c r="S747" s="50"/>
      <c r="T747" s="51"/>
      <c r="U747" s="52">
        <v>0</v>
      </c>
      <c r="W747" s="50">
        <v>104692</v>
      </c>
      <c r="X747" s="52">
        <f t="shared" si="266"/>
        <v>8724.3333333333339</v>
      </c>
      <c r="Y747" s="51"/>
      <c r="AB747" s="7"/>
      <c r="AC747" s="7"/>
      <c r="AD747" s="7"/>
      <c r="AE747" s="53"/>
      <c r="AG747" s="37"/>
      <c r="AH747" s="132"/>
      <c r="AI747" s="61"/>
      <c r="AJ747" s="134"/>
      <c r="AK747" s="61"/>
      <c r="AM747" s="67"/>
      <c r="AO747" s="61"/>
      <c r="AQ747" s="50"/>
      <c r="AR747" s="51"/>
      <c r="AS747" s="52"/>
      <c r="AU747" s="70"/>
      <c r="AV747" s="51"/>
      <c r="AY747" s="7"/>
      <c r="AZ747" s="7"/>
      <c r="BA747" s="7"/>
      <c r="BB747" s="53"/>
      <c r="BD747" s="37"/>
      <c r="BE747" s="132"/>
      <c r="BF747" s="61"/>
      <c r="BG747" s="134"/>
      <c r="BH747" s="61"/>
      <c r="BJ747" s="67"/>
      <c r="BL747" s="61"/>
      <c r="BN747" s="50"/>
      <c r="BO747" s="51"/>
      <c r="BP747" s="52"/>
      <c r="BR747" s="70"/>
      <c r="BS747" s="51"/>
      <c r="BV747" s="7"/>
      <c r="BW747" s="7"/>
      <c r="BX747" s="7"/>
      <c r="BY747" s="53"/>
      <c r="CA747" s="37"/>
      <c r="CB747" s="132"/>
      <c r="CC747" s="61"/>
      <c r="CD747" s="134"/>
      <c r="CE747" s="61"/>
      <c r="CG747" s="67"/>
      <c r="CI747" s="61"/>
      <c r="CK747" s="50"/>
      <c r="CL747" s="51"/>
      <c r="CM747" s="52"/>
      <c r="CO747" s="70"/>
      <c r="CP747" s="51"/>
      <c r="CS747" s="7"/>
      <c r="CT747" s="7"/>
      <c r="CU747" s="7"/>
      <c r="CV747" s="53"/>
      <c r="CX747" s="37"/>
      <c r="CY747" s="132"/>
      <c r="CZ747" s="61"/>
      <c r="DA747" s="134"/>
      <c r="DB747" s="61"/>
      <c r="DD747" s="67"/>
      <c r="DF747" s="61"/>
      <c r="DH747" s="50"/>
      <c r="DI747" s="51"/>
      <c r="DJ747" s="52"/>
      <c r="DL747" s="70"/>
      <c r="DM747" s="51"/>
      <c r="DP747" s="7"/>
      <c r="DQ747" s="7"/>
      <c r="DR747" s="7"/>
      <c r="DS747" s="53"/>
      <c r="DU747" s="37"/>
      <c r="DV747" s="132"/>
      <c r="DW747" s="61"/>
      <c r="DX747" s="134"/>
      <c r="DY747" s="61"/>
      <c r="EA747" s="67"/>
      <c r="EC747" s="61"/>
      <c r="EE747" s="50"/>
      <c r="EF747" s="51"/>
      <c r="EG747" s="52"/>
      <c r="EI747" s="70"/>
      <c r="EJ747" s="51"/>
      <c r="EM747" s="7"/>
      <c r="EN747" s="7"/>
      <c r="EO747" s="7"/>
      <c r="EP747" s="53"/>
      <c r="ER747" s="37"/>
      <c r="ES747" s="132"/>
      <c r="ET747" s="61"/>
      <c r="EU747" s="134"/>
      <c r="EV747" s="61"/>
      <c r="EX747" s="67"/>
      <c r="EZ747" s="61"/>
      <c r="FB747" s="50"/>
      <c r="FC747" s="51"/>
      <c r="FD747" s="52"/>
      <c r="FF747" s="70"/>
      <c r="FG747" s="51"/>
      <c r="FJ747" s="7"/>
      <c r="FK747" s="7"/>
      <c r="FL747" s="7"/>
      <c r="FM747" s="53"/>
      <c r="FO747" s="37"/>
      <c r="FP747" s="132"/>
      <c r="FQ747" s="134"/>
      <c r="FS747" s="67"/>
      <c r="FU747" s="61"/>
      <c r="FY747" s="7"/>
      <c r="FZ747" s="7"/>
      <c r="GA747" s="7"/>
      <c r="GB747" s="53"/>
      <c r="GD747" s="37"/>
      <c r="GF747" s="67"/>
      <c r="GH747" s="61"/>
      <c r="GJ747" s="50"/>
      <c r="GK747" s="51"/>
      <c r="GL747" s="52"/>
      <c r="GN747" s="70"/>
      <c r="GO747" s="51"/>
      <c r="GP747" s="125"/>
      <c r="GQ747" s="51"/>
      <c r="HE747" s="53"/>
    </row>
    <row r="748" spans="1:213" x14ac:dyDescent="0.25">
      <c r="A748" s="6">
        <v>90017051</v>
      </c>
      <c r="B748" s="6" t="s">
        <v>732</v>
      </c>
      <c r="C748" s="7"/>
      <c r="D748" s="7"/>
      <c r="E748" s="7"/>
      <c r="F748" s="53">
        <v>4460930</v>
      </c>
      <c r="H748" s="37"/>
      <c r="I748" s="132"/>
      <c r="J748" s="61"/>
      <c r="K748" s="134"/>
      <c r="L748" s="134"/>
      <c r="M748" s="190"/>
      <c r="O748" s="67"/>
      <c r="Q748" s="61"/>
      <c r="S748" s="50"/>
      <c r="T748" s="51"/>
      <c r="U748" s="52">
        <v>0</v>
      </c>
      <c r="W748" s="50">
        <v>4460930</v>
      </c>
      <c r="X748" s="52">
        <f t="shared" si="266"/>
        <v>371744.16666666669</v>
      </c>
      <c r="Y748" s="51"/>
      <c r="AB748" s="7"/>
      <c r="AC748" s="7"/>
      <c r="AD748" s="7"/>
      <c r="AE748" s="53"/>
      <c r="AG748" s="37"/>
      <c r="AH748" s="132"/>
      <c r="AI748" s="61"/>
      <c r="AJ748" s="134"/>
      <c r="AK748" s="61"/>
      <c r="AM748" s="67"/>
      <c r="AO748" s="61"/>
      <c r="AQ748" s="50"/>
      <c r="AR748" s="51"/>
      <c r="AS748" s="52"/>
      <c r="AU748" s="70"/>
      <c r="AV748" s="51"/>
      <c r="AY748" s="7"/>
      <c r="AZ748" s="7"/>
      <c r="BA748" s="7"/>
      <c r="BB748" s="53"/>
      <c r="BD748" s="37"/>
      <c r="BE748" s="132"/>
      <c r="BF748" s="61"/>
      <c r="BG748" s="134"/>
      <c r="BH748" s="61"/>
      <c r="BJ748" s="67"/>
      <c r="BL748" s="61"/>
      <c r="BN748" s="50"/>
      <c r="BO748" s="51"/>
      <c r="BP748" s="52"/>
      <c r="BR748" s="70"/>
      <c r="BS748" s="51"/>
      <c r="BV748" s="7"/>
      <c r="BW748" s="7"/>
      <c r="BX748" s="7"/>
      <c r="BY748" s="53"/>
      <c r="CA748" s="37"/>
      <c r="CB748" s="132"/>
      <c r="CC748" s="61"/>
      <c r="CD748" s="134"/>
      <c r="CE748" s="61"/>
      <c r="CG748" s="67"/>
      <c r="CI748" s="61"/>
      <c r="CK748" s="50"/>
      <c r="CL748" s="51"/>
      <c r="CM748" s="52"/>
      <c r="CO748" s="70"/>
      <c r="CP748" s="51"/>
      <c r="CS748" s="7"/>
      <c r="CT748" s="7"/>
      <c r="CU748" s="7"/>
      <c r="CV748" s="53"/>
      <c r="CX748" s="37"/>
      <c r="CY748" s="132"/>
      <c r="CZ748" s="61"/>
      <c r="DA748" s="134"/>
      <c r="DB748" s="61"/>
      <c r="DD748" s="67"/>
      <c r="DF748" s="61"/>
      <c r="DH748" s="50"/>
      <c r="DI748" s="51"/>
      <c r="DJ748" s="52"/>
      <c r="DL748" s="70"/>
      <c r="DM748" s="51"/>
      <c r="DP748" s="7"/>
      <c r="DQ748" s="7"/>
      <c r="DR748" s="7"/>
      <c r="DS748" s="53"/>
      <c r="DU748" s="37"/>
      <c r="DV748" s="132"/>
      <c r="DW748" s="61"/>
      <c r="DX748" s="134"/>
      <c r="DY748" s="61"/>
      <c r="EA748" s="67"/>
      <c r="EC748" s="61"/>
      <c r="EE748" s="50"/>
      <c r="EF748" s="51"/>
      <c r="EG748" s="52"/>
      <c r="EI748" s="70"/>
      <c r="EJ748" s="51"/>
      <c r="EM748" s="7"/>
      <c r="EN748" s="7"/>
      <c r="EO748" s="7"/>
      <c r="EP748" s="53"/>
      <c r="ER748" s="37"/>
      <c r="ES748" s="132"/>
      <c r="ET748" s="61"/>
      <c r="EU748" s="134"/>
      <c r="EV748" s="61"/>
      <c r="EX748" s="67"/>
      <c r="EZ748" s="61"/>
      <c r="FB748" s="50"/>
      <c r="FC748" s="51"/>
      <c r="FD748" s="52"/>
      <c r="FF748" s="70"/>
      <c r="FG748" s="51"/>
      <c r="FJ748" s="7"/>
      <c r="FK748" s="7"/>
      <c r="FL748" s="7"/>
      <c r="FM748" s="53"/>
      <c r="FO748" s="37"/>
      <c r="FP748" s="132"/>
      <c r="FQ748" s="134"/>
      <c r="FS748" s="67"/>
      <c r="FU748" s="61"/>
      <c r="FY748" s="7"/>
      <c r="FZ748" s="7"/>
      <c r="GA748" s="7"/>
      <c r="GB748" s="53"/>
      <c r="GD748" s="37"/>
      <c r="GF748" s="67"/>
      <c r="GH748" s="61"/>
      <c r="GJ748" s="50"/>
      <c r="GK748" s="51"/>
      <c r="GL748" s="52"/>
      <c r="GN748" s="70"/>
      <c r="GO748" s="51"/>
      <c r="GP748" s="125"/>
      <c r="GQ748" s="51"/>
      <c r="HE748" s="53"/>
    </row>
    <row r="749" spans="1:213" x14ac:dyDescent="0.25">
      <c r="A749" s="6">
        <v>90099051</v>
      </c>
      <c r="B749" s="6" t="s">
        <v>733</v>
      </c>
      <c r="C749" s="7"/>
      <c r="D749" s="7"/>
      <c r="E749" s="7"/>
      <c r="F749" s="53">
        <v>1261490</v>
      </c>
      <c r="H749" s="37"/>
      <c r="I749" s="132"/>
      <c r="J749" s="61"/>
      <c r="K749" s="134"/>
      <c r="L749" s="134"/>
      <c r="M749" s="190"/>
      <c r="O749" s="67"/>
      <c r="Q749" s="61"/>
      <c r="S749" s="50"/>
      <c r="T749" s="51"/>
      <c r="U749" s="52">
        <v>0</v>
      </c>
      <c r="W749" s="50">
        <v>1261490</v>
      </c>
      <c r="X749" s="52">
        <f t="shared" si="266"/>
        <v>105124.16666666667</v>
      </c>
      <c r="Y749" s="51"/>
      <c r="AB749" s="7"/>
      <c r="AC749" s="7"/>
      <c r="AD749" s="7"/>
      <c r="AE749" s="53"/>
      <c r="AG749" s="37"/>
      <c r="AH749" s="132"/>
      <c r="AI749" s="61"/>
      <c r="AJ749" s="134"/>
      <c r="AK749" s="61"/>
      <c r="AM749" s="67"/>
      <c r="AO749" s="61"/>
      <c r="AQ749" s="50"/>
      <c r="AR749" s="51"/>
      <c r="AS749" s="52"/>
      <c r="AU749" s="70"/>
      <c r="AV749" s="51"/>
      <c r="AY749" s="7"/>
      <c r="AZ749" s="7"/>
      <c r="BA749" s="7"/>
      <c r="BB749" s="53"/>
      <c r="BD749" s="37"/>
      <c r="BE749" s="132"/>
      <c r="BF749" s="61"/>
      <c r="BG749" s="134"/>
      <c r="BH749" s="61"/>
      <c r="BJ749" s="67"/>
      <c r="BL749" s="61"/>
      <c r="BN749" s="50"/>
      <c r="BO749" s="51"/>
      <c r="BP749" s="52"/>
      <c r="BR749" s="70"/>
      <c r="BS749" s="51"/>
      <c r="BV749" s="7"/>
      <c r="BW749" s="7"/>
      <c r="BX749" s="7"/>
      <c r="BY749" s="53"/>
      <c r="CA749" s="37"/>
      <c r="CB749" s="132"/>
      <c r="CC749" s="61"/>
      <c r="CD749" s="134"/>
      <c r="CE749" s="61"/>
      <c r="CG749" s="67"/>
      <c r="CI749" s="61"/>
      <c r="CK749" s="50"/>
      <c r="CL749" s="51"/>
      <c r="CM749" s="52"/>
      <c r="CO749" s="70"/>
      <c r="CP749" s="51"/>
      <c r="CS749" s="7"/>
      <c r="CT749" s="7"/>
      <c r="CU749" s="7"/>
      <c r="CV749" s="53"/>
      <c r="CX749" s="37"/>
      <c r="CY749" s="132"/>
      <c r="CZ749" s="61"/>
      <c r="DA749" s="134"/>
      <c r="DB749" s="61"/>
      <c r="DD749" s="67"/>
      <c r="DF749" s="61"/>
      <c r="DH749" s="50"/>
      <c r="DI749" s="51"/>
      <c r="DJ749" s="52"/>
      <c r="DL749" s="70"/>
      <c r="DM749" s="51"/>
      <c r="DP749" s="7"/>
      <c r="DQ749" s="7"/>
      <c r="DR749" s="7"/>
      <c r="DS749" s="53"/>
      <c r="DU749" s="37"/>
      <c r="DV749" s="132"/>
      <c r="DW749" s="61"/>
      <c r="DX749" s="134"/>
      <c r="DY749" s="61"/>
      <c r="EA749" s="67"/>
      <c r="EC749" s="61"/>
      <c r="EE749" s="50"/>
      <c r="EF749" s="51"/>
      <c r="EG749" s="52"/>
      <c r="EI749" s="70"/>
      <c r="EJ749" s="51"/>
      <c r="EM749" s="7"/>
      <c r="EN749" s="7"/>
      <c r="EO749" s="7"/>
      <c r="EP749" s="53"/>
      <c r="ER749" s="37"/>
      <c r="ES749" s="132"/>
      <c r="ET749" s="61"/>
      <c r="EU749" s="134"/>
      <c r="EV749" s="61"/>
      <c r="EX749" s="67"/>
      <c r="EZ749" s="61"/>
      <c r="FB749" s="50"/>
      <c r="FC749" s="51"/>
      <c r="FD749" s="52"/>
      <c r="FF749" s="70"/>
      <c r="FG749" s="51"/>
      <c r="FJ749" s="7"/>
      <c r="FK749" s="7"/>
      <c r="FL749" s="7"/>
      <c r="FM749" s="53"/>
      <c r="FO749" s="37"/>
      <c r="FP749" s="132"/>
      <c r="FQ749" s="134"/>
      <c r="FS749" s="67"/>
      <c r="FU749" s="61"/>
      <c r="FY749" s="7"/>
      <c r="FZ749" s="7"/>
      <c r="GA749" s="7"/>
      <c r="GB749" s="53"/>
      <c r="GD749" s="37"/>
      <c r="GF749" s="67"/>
      <c r="GH749" s="61"/>
      <c r="GJ749" s="50"/>
      <c r="GK749" s="51"/>
      <c r="GL749" s="52"/>
      <c r="GN749" s="70"/>
      <c r="GO749" s="51"/>
      <c r="GP749" s="125"/>
      <c r="GQ749" s="51"/>
      <c r="HE749" s="53"/>
    </row>
    <row r="750" spans="1:213" x14ac:dyDescent="0.25">
      <c r="A750" s="6">
        <v>90053021</v>
      </c>
      <c r="B750" s="6" t="s">
        <v>734</v>
      </c>
      <c r="C750" s="7"/>
      <c r="D750" s="7"/>
      <c r="E750" s="7"/>
      <c r="F750" s="53">
        <v>8961652</v>
      </c>
      <c r="H750" s="37"/>
      <c r="I750" s="132"/>
      <c r="J750" s="61"/>
      <c r="K750" s="134"/>
      <c r="L750" s="134"/>
      <c r="M750" s="190"/>
      <c r="O750" s="67"/>
      <c r="Q750" s="61"/>
      <c r="S750" s="50"/>
      <c r="T750" s="51"/>
      <c r="U750" s="52">
        <v>63830.724067007999</v>
      </c>
      <c r="W750" s="50">
        <v>9025482.7240670081</v>
      </c>
      <c r="X750" s="52">
        <f t="shared" si="266"/>
        <v>752123.5603389173</v>
      </c>
      <c r="Y750" s="51"/>
      <c r="AB750" s="7"/>
      <c r="AC750" s="7"/>
      <c r="AD750" s="7"/>
      <c r="AE750" s="53"/>
      <c r="AG750" s="37"/>
      <c r="AH750" s="132"/>
      <c r="AI750" s="61"/>
      <c r="AJ750" s="134"/>
      <c r="AK750" s="61"/>
      <c r="AM750" s="67"/>
      <c r="AO750" s="61"/>
      <c r="AQ750" s="50"/>
      <c r="AR750" s="51"/>
      <c r="AS750" s="52"/>
      <c r="AU750" s="70"/>
      <c r="AV750" s="51"/>
      <c r="AY750" s="7"/>
      <c r="AZ750" s="7"/>
      <c r="BA750" s="7"/>
      <c r="BB750" s="53"/>
      <c r="BD750" s="37"/>
      <c r="BE750" s="132"/>
      <c r="BF750" s="61"/>
      <c r="BG750" s="134"/>
      <c r="BH750" s="61"/>
      <c r="BJ750" s="67"/>
      <c r="BL750" s="61"/>
      <c r="BN750" s="50"/>
      <c r="BO750" s="51"/>
      <c r="BP750" s="52"/>
      <c r="BR750" s="70"/>
      <c r="BS750" s="51"/>
      <c r="BV750" s="7"/>
      <c r="BW750" s="7"/>
      <c r="BX750" s="7"/>
      <c r="BY750" s="53"/>
      <c r="CA750" s="37"/>
      <c r="CB750" s="132"/>
      <c r="CC750" s="61"/>
      <c r="CD750" s="134"/>
      <c r="CE750" s="61"/>
      <c r="CG750" s="67"/>
      <c r="CI750" s="61"/>
      <c r="CK750" s="50"/>
      <c r="CL750" s="51"/>
      <c r="CM750" s="52"/>
      <c r="CO750" s="70"/>
      <c r="CP750" s="51"/>
      <c r="CS750" s="7"/>
      <c r="CT750" s="7"/>
      <c r="CU750" s="7"/>
      <c r="CV750" s="53"/>
      <c r="CX750" s="37"/>
      <c r="CY750" s="132"/>
      <c r="CZ750" s="61"/>
      <c r="DA750" s="134"/>
      <c r="DB750" s="61"/>
      <c r="DD750" s="67"/>
      <c r="DF750" s="61"/>
      <c r="DH750" s="50"/>
      <c r="DI750" s="51"/>
      <c r="DJ750" s="52"/>
      <c r="DL750" s="70"/>
      <c r="DM750" s="51"/>
      <c r="DP750" s="7"/>
      <c r="DQ750" s="7"/>
      <c r="DR750" s="7"/>
      <c r="DS750" s="53"/>
      <c r="DU750" s="37"/>
      <c r="DV750" s="132"/>
      <c r="DW750" s="61"/>
      <c r="DX750" s="134"/>
      <c r="DY750" s="61"/>
      <c r="EA750" s="67"/>
      <c r="EC750" s="61"/>
      <c r="EE750" s="50"/>
      <c r="EF750" s="51"/>
      <c r="EG750" s="52"/>
      <c r="EI750" s="70"/>
      <c r="EJ750" s="51"/>
      <c r="EM750" s="7"/>
      <c r="EN750" s="7"/>
      <c r="EO750" s="7"/>
      <c r="EP750" s="53"/>
      <c r="ER750" s="37"/>
      <c r="ES750" s="132"/>
      <c r="ET750" s="61"/>
      <c r="EU750" s="134"/>
      <c r="EV750" s="61"/>
      <c r="EX750" s="67"/>
      <c r="EZ750" s="61"/>
      <c r="FB750" s="50"/>
      <c r="FC750" s="51"/>
      <c r="FD750" s="52"/>
      <c r="FF750" s="70"/>
      <c r="FG750" s="51"/>
      <c r="FJ750" s="7"/>
      <c r="FK750" s="7"/>
      <c r="FL750" s="7"/>
      <c r="FM750" s="53"/>
      <c r="FO750" s="37"/>
      <c r="FP750" s="132"/>
      <c r="FQ750" s="134"/>
      <c r="FS750" s="67"/>
      <c r="FU750" s="61"/>
      <c r="FY750" s="7"/>
      <c r="FZ750" s="7"/>
      <c r="GA750" s="7"/>
      <c r="GB750" s="53"/>
      <c r="GD750" s="37"/>
      <c r="GF750" s="67"/>
      <c r="GH750" s="61"/>
      <c r="GJ750" s="50"/>
      <c r="GK750" s="51"/>
      <c r="GL750" s="52"/>
      <c r="GN750" s="70"/>
      <c r="GO750" s="51"/>
      <c r="GP750" s="125"/>
      <c r="GQ750" s="51"/>
      <c r="HE750" s="53"/>
    </row>
    <row r="751" spans="1:213" x14ac:dyDescent="0.25">
      <c r="A751" s="6">
        <v>90012031</v>
      </c>
      <c r="B751" s="6" t="s">
        <v>735</v>
      </c>
      <c r="C751" s="7"/>
      <c r="D751" s="7"/>
      <c r="E751" s="7"/>
      <c r="F751" s="53">
        <v>272459</v>
      </c>
      <c r="H751" s="37"/>
      <c r="I751" s="132"/>
      <c r="J751" s="61"/>
      <c r="K751" s="134"/>
      <c r="L751" s="134"/>
      <c r="M751" s="190"/>
      <c r="O751" s="67"/>
      <c r="Q751" s="61"/>
      <c r="S751" s="50"/>
      <c r="T751" s="51"/>
      <c r="U751" s="52">
        <v>0</v>
      </c>
      <c r="W751" s="50">
        <v>272459</v>
      </c>
      <c r="X751" s="52">
        <f t="shared" si="266"/>
        <v>22704.916666666668</v>
      </c>
      <c r="Y751" s="51"/>
      <c r="AB751" s="7"/>
      <c r="AC751" s="7"/>
      <c r="AD751" s="7"/>
      <c r="AE751" s="53"/>
      <c r="AG751" s="37"/>
      <c r="AH751" s="132"/>
      <c r="AI751" s="61"/>
      <c r="AJ751" s="134"/>
      <c r="AK751" s="61"/>
      <c r="AM751" s="67"/>
      <c r="AO751" s="61"/>
      <c r="AQ751" s="50"/>
      <c r="AR751" s="51"/>
      <c r="AS751" s="52"/>
      <c r="AU751" s="70"/>
      <c r="AV751" s="51"/>
      <c r="AY751" s="7"/>
      <c r="AZ751" s="7"/>
      <c r="BA751" s="7"/>
      <c r="BB751" s="53"/>
      <c r="BD751" s="37"/>
      <c r="BE751" s="132"/>
      <c r="BF751" s="61"/>
      <c r="BG751" s="134"/>
      <c r="BH751" s="61"/>
      <c r="BJ751" s="67"/>
      <c r="BL751" s="61"/>
      <c r="BN751" s="50"/>
      <c r="BO751" s="51"/>
      <c r="BP751" s="52"/>
      <c r="BR751" s="70"/>
      <c r="BS751" s="51"/>
      <c r="BV751" s="7"/>
      <c r="BW751" s="7"/>
      <c r="BX751" s="7"/>
      <c r="BY751" s="53"/>
      <c r="CA751" s="37"/>
      <c r="CB751" s="132"/>
      <c r="CC751" s="61"/>
      <c r="CD751" s="134"/>
      <c r="CE751" s="61"/>
      <c r="CG751" s="67"/>
      <c r="CI751" s="61"/>
      <c r="CK751" s="50"/>
      <c r="CL751" s="51"/>
      <c r="CM751" s="52"/>
      <c r="CO751" s="70"/>
      <c r="CP751" s="51"/>
      <c r="CS751" s="7"/>
      <c r="CT751" s="7"/>
      <c r="CU751" s="7"/>
      <c r="CV751" s="53"/>
      <c r="CX751" s="37"/>
      <c r="CY751" s="132"/>
      <c r="CZ751" s="61"/>
      <c r="DA751" s="134"/>
      <c r="DB751" s="61"/>
      <c r="DD751" s="67"/>
      <c r="DF751" s="61"/>
      <c r="DH751" s="50"/>
      <c r="DI751" s="51"/>
      <c r="DJ751" s="52"/>
      <c r="DL751" s="70"/>
      <c r="DM751" s="51"/>
      <c r="DP751" s="7"/>
      <c r="DQ751" s="7"/>
      <c r="DR751" s="7"/>
      <c r="DS751" s="53"/>
      <c r="DU751" s="37"/>
      <c r="DV751" s="132"/>
      <c r="DW751" s="61"/>
      <c r="DX751" s="134"/>
      <c r="DY751" s="61"/>
      <c r="EA751" s="67"/>
      <c r="EC751" s="61"/>
      <c r="EE751" s="50"/>
      <c r="EF751" s="51"/>
      <c r="EG751" s="52"/>
      <c r="EI751" s="70"/>
      <c r="EJ751" s="51"/>
      <c r="EM751" s="7"/>
      <c r="EN751" s="7"/>
      <c r="EO751" s="7"/>
      <c r="EP751" s="53"/>
      <c r="ER751" s="37"/>
      <c r="ES751" s="132"/>
      <c r="ET751" s="61"/>
      <c r="EU751" s="134"/>
      <c r="EV751" s="61"/>
      <c r="EX751" s="67"/>
      <c r="EZ751" s="61"/>
      <c r="FB751" s="50"/>
      <c r="FC751" s="51"/>
      <c r="FD751" s="52"/>
      <c r="FF751" s="70"/>
      <c r="FG751" s="51"/>
      <c r="FJ751" s="7"/>
      <c r="FK751" s="7"/>
      <c r="FL751" s="7"/>
      <c r="FM751" s="53"/>
      <c r="FO751" s="37"/>
      <c r="FP751" s="132"/>
      <c r="FQ751" s="134"/>
      <c r="FS751" s="67"/>
      <c r="FU751" s="61"/>
      <c r="FY751" s="7"/>
      <c r="FZ751" s="7"/>
      <c r="GA751" s="7"/>
      <c r="GB751" s="53"/>
      <c r="GD751" s="37"/>
      <c r="GF751" s="67"/>
      <c r="GH751" s="61"/>
      <c r="GJ751" s="50"/>
      <c r="GK751" s="51"/>
      <c r="GL751" s="52"/>
      <c r="GN751" s="70"/>
      <c r="GO751" s="51"/>
      <c r="GP751" s="125"/>
      <c r="GQ751" s="51"/>
      <c r="HE751" s="53"/>
    </row>
    <row r="752" spans="1:213" x14ac:dyDescent="0.25">
      <c r="A752" s="6">
        <v>90053281</v>
      </c>
      <c r="B752" s="6" t="s">
        <v>736</v>
      </c>
      <c r="C752" s="7"/>
      <c r="D752" s="7"/>
      <c r="E752" s="7"/>
      <c r="F752" s="53">
        <v>290874</v>
      </c>
      <c r="H752" s="37"/>
      <c r="I752" s="132"/>
      <c r="J752" s="61"/>
      <c r="K752" s="134"/>
      <c r="L752" s="134"/>
      <c r="M752" s="190"/>
      <c r="O752" s="67"/>
      <c r="Q752" s="61"/>
      <c r="S752" s="50"/>
      <c r="T752" s="51"/>
      <c r="U752" s="52">
        <v>0</v>
      </c>
      <c r="W752" s="50">
        <v>290874</v>
      </c>
      <c r="X752" s="52">
        <f t="shared" si="266"/>
        <v>24239.5</v>
      </c>
      <c r="Y752" s="51"/>
      <c r="AB752" s="7"/>
      <c r="AC752" s="7"/>
      <c r="AD752" s="7"/>
      <c r="AE752" s="53"/>
      <c r="AG752" s="37"/>
      <c r="AH752" s="132"/>
      <c r="AI752" s="61"/>
      <c r="AJ752" s="134"/>
      <c r="AK752" s="61"/>
      <c r="AM752" s="67"/>
      <c r="AO752" s="61"/>
      <c r="AQ752" s="50"/>
      <c r="AR752" s="51"/>
      <c r="AS752" s="52"/>
      <c r="AU752" s="70"/>
      <c r="AV752" s="51"/>
      <c r="AY752" s="7"/>
      <c r="AZ752" s="7"/>
      <c r="BA752" s="7"/>
      <c r="BB752" s="53"/>
      <c r="BD752" s="37"/>
      <c r="BE752" s="132"/>
      <c r="BF752" s="61"/>
      <c r="BG752" s="134"/>
      <c r="BH752" s="61"/>
      <c r="BJ752" s="67"/>
      <c r="BL752" s="61"/>
      <c r="BN752" s="50"/>
      <c r="BO752" s="51"/>
      <c r="BP752" s="52"/>
      <c r="BR752" s="70"/>
      <c r="BS752" s="51"/>
      <c r="BV752" s="7"/>
      <c r="BW752" s="7"/>
      <c r="BX752" s="7"/>
      <c r="BY752" s="53"/>
      <c r="CA752" s="37"/>
      <c r="CB752" s="132"/>
      <c r="CC752" s="61"/>
      <c r="CD752" s="134"/>
      <c r="CE752" s="61"/>
      <c r="CG752" s="67"/>
      <c r="CI752" s="61"/>
      <c r="CK752" s="50"/>
      <c r="CL752" s="51"/>
      <c r="CM752" s="52"/>
      <c r="CO752" s="70"/>
      <c r="CP752" s="51"/>
      <c r="CS752" s="7"/>
      <c r="CT752" s="7"/>
      <c r="CU752" s="7"/>
      <c r="CV752" s="53"/>
      <c r="CX752" s="37"/>
      <c r="CY752" s="132"/>
      <c r="CZ752" s="61"/>
      <c r="DA752" s="134"/>
      <c r="DB752" s="61"/>
      <c r="DD752" s="67"/>
      <c r="DF752" s="61"/>
      <c r="DH752" s="50"/>
      <c r="DI752" s="51"/>
      <c r="DJ752" s="52"/>
      <c r="DL752" s="70"/>
      <c r="DM752" s="51"/>
      <c r="DP752" s="7"/>
      <c r="DQ752" s="7"/>
      <c r="DR752" s="7"/>
      <c r="DS752" s="53"/>
      <c r="DU752" s="37"/>
      <c r="DV752" s="132"/>
      <c r="DW752" s="61"/>
      <c r="DX752" s="134"/>
      <c r="DY752" s="61"/>
      <c r="EA752" s="67"/>
      <c r="EC752" s="61"/>
      <c r="EE752" s="50"/>
      <c r="EF752" s="51"/>
      <c r="EG752" s="52"/>
      <c r="EI752" s="70"/>
      <c r="EJ752" s="51"/>
      <c r="EM752" s="7"/>
      <c r="EN752" s="7"/>
      <c r="EO752" s="7"/>
      <c r="EP752" s="53"/>
      <c r="ER752" s="37"/>
      <c r="ES752" s="132"/>
      <c r="ET752" s="61"/>
      <c r="EU752" s="134"/>
      <c r="EV752" s="61"/>
      <c r="EX752" s="67"/>
      <c r="EZ752" s="61"/>
      <c r="FB752" s="50"/>
      <c r="FC752" s="51"/>
      <c r="FD752" s="52"/>
      <c r="FF752" s="70"/>
      <c r="FG752" s="51"/>
      <c r="FJ752" s="7"/>
      <c r="FK752" s="7"/>
      <c r="FL752" s="7"/>
      <c r="FM752" s="53"/>
      <c r="FO752" s="37"/>
      <c r="FP752" s="132"/>
      <c r="FQ752" s="134"/>
      <c r="FS752" s="67"/>
      <c r="FU752" s="61"/>
      <c r="FY752" s="7"/>
      <c r="FZ752" s="7"/>
      <c r="GA752" s="7"/>
      <c r="GB752" s="53"/>
      <c r="GD752" s="37"/>
      <c r="GF752" s="67"/>
      <c r="GH752" s="61"/>
      <c r="GJ752" s="50"/>
      <c r="GK752" s="51"/>
      <c r="GL752" s="52"/>
      <c r="GN752" s="70"/>
      <c r="GO752" s="51"/>
      <c r="GP752" s="125"/>
      <c r="GQ752" s="51"/>
      <c r="HE752" s="53"/>
    </row>
    <row r="753" spans="1:213" x14ac:dyDescent="0.25">
      <c r="A753" s="6">
        <v>90018291</v>
      </c>
      <c r="B753" s="6" t="s">
        <v>737</v>
      </c>
      <c r="C753" s="7"/>
      <c r="D753" s="7"/>
      <c r="E753" s="7"/>
      <c r="F753" s="53">
        <v>2548248</v>
      </c>
      <c r="H753" s="37"/>
      <c r="I753" s="132"/>
      <c r="J753" s="61"/>
      <c r="K753" s="134"/>
      <c r="L753" s="134"/>
      <c r="M753" s="190"/>
      <c r="O753" s="67"/>
      <c r="Q753" s="61"/>
      <c r="S753" s="50"/>
      <c r="T753" s="51"/>
      <c r="U753" s="52">
        <v>0</v>
      </c>
      <c r="W753" s="50">
        <v>2548248</v>
      </c>
      <c r="X753" s="52">
        <f t="shared" si="266"/>
        <v>212354</v>
      </c>
      <c r="Y753" s="51"/>
      <c r="AB753" s="7"/>
      <c r="AC753" s="7"/>
      <c r="AD753" s="7"/>
      <c r="AE753" s="53"/>
      <c r="AG753" s="37"/>
      <c r="AH753" s="132"/>
      <c r="AI753" s="61"/>
      <c r="AJ753" s="134"/>
      <c r="AK753" s="61"/>
      <c r="AM753" s="67"/>
      <c r="AO753" s="61"/>
      <c r="AQ753" s="50"/>
      <c r="AR753" s="51"/>
      <c r="AS753" s="52"/>
      <c r="AU753" s="70"/>
      <c r="AV753" s="51"/>
      <c r="AY753" s="7"/>
      <c r="AZ753" s="7"/>
      <c r="BA753" s="7"/>
      <c r="BB753" s="53"/>
      <c r="BD753" s="37"/>
      <c r="BE753" s="132"/>
      <c r="BF753" s="61"/>
      <c r="BG753" s="134"/>
      <c r="BH753" s="61"/>
      <c r="BJ753" s="67"/>
      <c r="BL753" s="61"/>
      <c r="BN753" s="50"/>
      <c r="BO753" s="51"/>
      <c r="BP753" s="52"/>
      <c r="BR753" s="70"/>
      <c r="BS753" s="51"/>
      <c r="BV753" s="7"/>
      <c r="BW753" s="7"/>
      <c r="BX753" s="7"/>
      <c r="BY753" s="53"/>
      <c r="CA753" s="37"/>
      <c r="CB753" s="132"/>
      <c r="CC753" s="61"/>
      <c r="CD753" s="134"/>
      <c r="CE753" s="61"/>
      <c r="CG753" s="67"/>
      <c r="CI753" s="61"/>
      <c r="CK753" s="50"/>
      <c r="CL753" s="51"/>
      <c r="CM753" s="52"/>
      <c r="CO753" s="70"/>
      <c r="CP753" s="51"/>
      <c r="CS753" s="7"/>
      <c r="CT753" s="7"/>
      <c r="CU753" s="7"/>
      <c r="CV753" s="53"/>
      <c r="CX753" s="37"/>
      <c r="CY753" s="132"/>
      <c r="CZ753" s="61"/>
      <c r="DA753" s="134"/>
      <c r="DB753" s="61"/>
      <c r="DD753" s="67"/>
      <c r="DF753" s="61"/>
      <c r="DH753" s="50"/>
      <c r="DI753" s="51"/>
      <c r="DJ753" s="52"/>
      <c r="DL753" s="70"/>
      <c r="DM753" s="51"/>
      <c r="DP753" s="7"/>
      <c r="DQ753" s="7"/>
      <c r="DR753" s="7"/>
      <c r="DS753" s="53"/>
      <c r="DU753" s="37"/>
      <c r="DV753" s="132"/>
      <c r="DW753" s="61"/>
      <c r="DX753" s="134"/>
      <c r="DY753" s="61"/>
      <c r="EA753" s="67"/>
      <c r="EC753" s="61"/>
      <c r="EE753" s="50"/>
      <c r="EF753" s="51"/>
      <c r="EG753" s="52"/>
      <c r="EI753" s="70"/>
      <c r="EJ753" s="51"/>
      <c r="EM753" s="7"/>
      <c r="EN753" s="7"/>
      <c r="EO753" s="7"/>
      <c r="EP753" s="53"/>
      <c r="ER753" s="37"/>
      <c r="ES753" s="132"/>
      <c r="ET753" s="61"/>
      <c r="EU753" s="134"/>
      <c r="EV753" s="61"/>
      <c r="EX753" s="67"/>
      <c r="EZ753" s="61"/>
      <c r="FB753" s="50"/>
      <c r="FC753" s="51"/>
      <c r="FD753" s="52"/>
      <c r="FF753" s="70"/>
      <c r="FG753" s="51"/>
      <c r="FJ753" s="7"/>
      <c r="FK753" s="7"/>
      <c r="FL753" s="7"/>
      <c r="FM753" s="53"/>
      <c r="FO753" s="37"/>
      <c r="FP753" s="132"/>
      <c r="FQ753" s="134"/>
      <c r="FS753" s="67"/>
      <c r="FU753" s="61"/>
      <c r="FY753" s="7"/>
      <c r="FZ753" s="7"/>
      <c r="GA753" s="7"/>
      <c r="GB753" s="53"/>
      <c r="GD753" s="37"/>
      <c r="GF753" s="67"/>
      <c r="GH753" s="61"/>
      <c r="GJ753" s="50"/>
      <c r="GK753" s="51"/>
      <c r="GL753" s="52"/>
      <c r="GN753" s="70"/>
      <c r="GO753" s="51"/>
      <c r="GP753" s="125"/>
      <c r="GQ753" s="51"/>
      <c r="HE753" s="53"/>
    </row>
    <row r="754" spans="1:213" x14ac:dyDescent="0.25">
      <c r="A754" s="6">
        <v>90017691</v>
      </c>
      <c r="B754" s="6" t="s">
        <v>738</v>
      </c>
      <c r="C754" s="7"/>
      <c r="D754" s="7"/>
      <c r="E754" s="7"/>
      <c r="F754" s="53">
        <v>616685</v>
      </c>
      <c r="H754" s="37"/>
      <c r="I754" s="132"/>
      <c r="J754" s="61"/>
      <c r="K754" s="134"/>
      <c r="L754" s="134"/>
      <c r="M754" s="190"/>
      <c r="O754" s="67"/>
      <c r="Q754" s="61"/>
      <c r="S754" s="50"/>
      <c r="T754" s="51"/>
      <c r="U754" s="52">
        <v>0</v>
      </c>
      <c r="W754" s="50">
        <v>616685</v>
      </c>
      <c r="X754" s="52">
        <f t="shared" si="266"/>
        <v>51390.416666666664</v>
      </c>
      <c r="Y754" s="51"/>
      <c r="AB754" s="7"/>
      <c r="AC754" s="7"/>
      <c r="AD754" s="7"/>
      <c r="AE754" s="53"/>
      <c r="AG754" s="37"/>
      <c r="AH754" s="132"/>
      <c r="AI754" s="61"/>
      <c r="AJ754" s="134"/>
      <c r="AK754" s="61"/>
      <c r="AM754" s="67"/>
      <c r="AO754" s="61"/>
      <c r="AQ754" s="50"/>
      <c r="AR754" s="51"/>
      <c r="AS754" s="52"/>
      <c r="AU754" s="70"/>
      <c r="AV754" s="51"/>
      <c r="AY754" s="7"/>
      <c r="AZ754" s="7"/>
      <c r="BA754" s="7"/>
      <c r="BB754" s="53"/>
      <c r="BD754" s="37"/>
      <c r="BE754" s="132"/>
      <c r="BF754" s="61"/>
      <c r="BG754" s="134"/>
      <c r="BH754" s="61"/>
      <c r="BJ754" s="67"/>
      <c r="BL754" s="61"/>
      <c r="BN754" s="50"/>
      <c r="BO754" s="51"/>
      <c r="BP754" s="52"/>
      <c r="BR754" s="70"/>
      <c r="BS754" s="51"/>
      <c r="BV754" s="7"/>
      <c r="BW754" s="7"/>
      <c r="BX754" s="7"/>
      <c r="BY754" s="53"/>
      <c r="CA754" s="37"/>
      <c r="CB754" s="132"/>
      <c r="CC754" s="61"/>
      <c r="CD754" s="134"/>
      <c r="CE754" s="61"/>
      <c r="CG754" s="67"/>
      <c r="CI754" s="61"/>
      <c r="CK754" s="50"/>
      <c r="CL754" s="51"/>
      <c r="CM754" s="52"/>
      <c r="CO754" s="70"/>
      <c r="CP754" s="51"/>
      <c r="CS754" s="7"/>
      <c r="CT754" s="7"/>
      <c r="CU754" s="7"/>
      <c r="CV754" s="53"/>
      <c r="CX754" s="37"/>
      <c r="CY754" s="132"/>
      <c r="CZ754" s="61"/>
      <c r="DA754" s="134"/>
      <c r="DB754" s="61"/>
      <c r="DD754" s="67"/>
      <c r="DF754" s="61"/>
      <c r="DH754" s="50"/>
      <c r="DI754" s="51"/>
      <c r="DJ754" s="52"/>
      <c r="DL754" s="70"/>
      <c r="DM754" s="51"/>
      <c r="DP754" s="7"/>
      <c r="DQ754" s="7"/>
      <c r="DR754" s="7"/>
      <c r="DS754" s="53"/>
      <c r="DU754" s="37"/>
      <c r="DV754" s="132"/>
      <c r="DW754" s="61"/>
      <c r="DX754" s="134"/>
      <c r="DY754" s="61"/>
      <c r="EA754" s="67"/>
      <c r="EC754" s="61"/>
      <c r="EE754" s="50"/>
      <c r="EF754" s="51"/>
      <c r="EG754" s="52"/>
      <c r="EI754" s="70"/>
      <c r="EJ754" s="51"/>
      <c r="EM754" s="7"/>
      <c r="EN754" s="7"/>
      <c r="EO754" s="7"/>
      <c r="EP754" s="53"/>
      <c r="ER754" s="37"/>
      <c r="ES754" s="132"/>
      <c r="ET754" s="61"/>
      <c r="EU754" s="134"/>
      <c r="EV754" s="61"/>
      <c r="EX754" s="67"/>
      <c r="EZ754" s="61"/>
      <c r="FB754" s="50"/>
      <c r="FC754" s="51"/>
      <c r="FD754" s="52"/>
      <c r="FF754" s="70"/>
      <c r="FG754" s="51"/>
      <c r="FJ754" s="7"/>
      <c r="FK754" s="7"/>
      <c r="FL754" s="7"/>
      <c r="FM754" s="53"/>
      <c r="FO754" s="37"/>
      <c r="FP754" s="132"/>
      <c r="FQ754" s="134"/>
      <c r="FS754" s="67"/>
      <c r="FU754" s="61"/>
      <c r="FY754" s="7"/>
      <c r="FZ754" s="7"/>
      <c r="GA754" s="7"/>
      <c r="GB754" s="53"/>
      <c r="GD754" s="37"/>
      <c r="GF754" s="67"/>
      <c r="GH754" s="61"/>
      <c r="GJ754" s="50"/>
      <c r="GK754" s="51"/>
      <c r="GL754" s="52"/>
      <c r="GN754" s="70"/>
      <c r="GO754" s="51"/>
      <c r="GP754" s="125"/>
      <c r="GQ754" s="51"/>
      <c r="HE754" s="53"/>
    </row>
    <row r="755" spans="1:213" x14ac:dyDescent="0.25">
      <c r="A755" s="6">
        <v>90017071</v>
      </c>
      <c r="B755" s="6" t="s">
        <v>739</v>
      </c>
      <c r="C755" s="7"/>
      <c r="D755" s="7"/>
      <c r="E755" s="7"/>
      <c r="F755" s="53">
        <v>10875762</v>
      </c>
      <c r="H755" s="37"/>
      <c r="I755" s="132"/>
      <c r="J755" s="61"/>
      <c r="K755" s="134"/>
      <c r="L755" s="134"/>
      <c r="M755" s="190"/>
      <c r="O755" s="67"/>
      <c r="Q755" s="61"/>
      <c r="S755" s="50"/>
      <c r="T755" s="51"/>
      <c r="U755" s="52">
        <v>0</v>
      </c>
      <c r="W755" s="50">
        <v>10875762</v>
      </c>
      <c r="X755" s="52">
        <f t="shared" si="266"/>
        <v>906313.5</v>
      </c>
      <c r="Y755" s="51"/>
      <c r="AB755" s="7"/>
      <c r="AC755" s="7"/>
      <c r="AD755" s="7"/>
      <c r="AE755" s="53"/>
      <c r="AG755" s="37"/>
      <c r="AH755" s="132"/>
      <c r="AI755" s="61"/>
      <c r="AJ755" s="134"/>
      <c r="AK755" s="61"/>
      <c r="AM755" s="67"/>
      <c r="AO755" s="61"/>
      <c r="AQ755" s="50"/>
      <c r="AR755" s="51"/>
      <c r="AS755" s="52"/>
      <c r="AU755" s="70"/>
      <c r="AV755" s="51"/>
      <c r="AY755" s="7"/>
      <c r="AZ755" s="7"/>
      <c r="BA755" s="7"/>
      <c r="BB755" s="53"/>
      <c r="BD755" s="37"/>
      <c r="BE755" s="132"/>
      <c r="BF755" s="61"/>
      <c r="BG755" s="134"/>
      <c r="BH755" s="61"/>
      <c r="BJ755" s="67"/>
      <c r="BL755" s="61"/>
      <c r="BN755" s="50"/>
      <c r="BO755" s="51"/>
      <c r="BP755" s="52"/>
      <c r="BR755" s="70"/>
      <c r="BS755" s="51"/>
      <c r="BV755" s="7"/>
      <c r="BW755" s="7"/>
      <c r="BX755" s="7"/>
      <c r="BY755" s="53"/>
      <c r="CA755" s="37"/>
      <c r="CB755" s="132"/>
      <c r="CC755" s="61"/>
      <c r="CD755" s="134"/>
      <c r="CE755" s="61"/>
      <c r="CG755" s="67"/>
      <c r="CI755" s="61"/>
      <c r="CK755" s="50"/>
      <c r="CL755" s="51"/>
      <c r="CM755" s="52"/>
      <c r="CO755" s="70"/>
      <c r="CP755" s="51"/>
      <c r="CS755" s="7"/>
      <c r="CT755" s="7"/>
      <c r="CU755" s="7"/>
      <c r="CV755" s="53"/>
      <c r="CX755" s="37"/>
      <c r="CY755" s="132"/>
      <c r="CZ755" s="61"/>
      <c r="DA755" s="134"/>
      <c r="DB755" s="61"/>
      <c r="DD755" s="67"/>
      <c r="DF755" s="61"/>
      <c r="DH755" s="50"/>
      <c r="DI755" s="51"/>
      <c r="DJ755" s="52"/>
      <c r="DL755" s="70"/>
      <c r="DM755" s="51"/>
      <c r="DP755" s="7"/>
      <c r="DQ755" s="7"/>
      <c r="DR755" s="7"/>
      <c r="DS755" s="53"/>
      <c r="DU755" s="37"/>
      <c r="DV755" s="132"/>
      <c r="DW755" s="61"/>
      <c r="DX755" s="134"/>
      <c r="DY755" s="61"/>
      <c r="EA755" s="67"/>
      <c r="EC755" s="61"/>
      <c r="EE755" s="50"/>
      <c r="EF755" s="51"/>
      <c r="EG755" s="52"/>
      <c r="EI755" s="70"/>
      <c r="EJ755" s="51"/>
      <c r="EM755" s="7"/>
      <c r="EN755" s="7"/>
      <c r="EO755" s="7"/>
      <c r="EP755" s="53"/>
      <c r="ER755" s="37"/>
      <c r="ES755" s="132"/>
      <c r="ET755" s="61"/>
      <c r="EU755" s="134"/>
      <c r="EV755" s="61"/>
      <c r="EX755" s="67"/>
      <c r="EZ755" s="61"/>
      <c r="FB755" s="50"/>
      <c r="FC755" s="51"/>
      <c r="FD755" s="52"/>
      <c r="FF755" s="70"/>
      <c r="FG755" s="51"/>
      <c r="FJ755" s="7"/>
      <c r="FK755" s="7"/>
      <c r="FL755" s="7"/>
      <c r="FM755" s="53"/>
      <c r="FO755" s="37"/>
      <c r="FP755" s="132"/>
      <c r="FQ755" s="134"/>
      <c r="FS755" s="67"/>
      <c r="FU755" s="61"/>
      <c r="FY755" s="7"/>
      <c r="FZ755" s="7"/>
      <c r="GA755" s="7"/>
      <c r="GB755" s="53"/>
      <c r="GD755" s="37"/>
      <c r="GF755" s="67"/>
      <c r="GH755" s="61"/>
      <c r="GJ755" s="50"/>
      <c r="GK755" s="51"/>
      <c r="GL755" s="52"/>
      <c r="GN755" s="70"/>
      <c r="GO755" s="51"/>
      <c r="GP755" s="125"/>
      <c r="GQ755" s="51"/>
      <c r="HE755" s="53"/>
    </row>
    <row r="756" spans="1:213" x14ac:dyDescent="0.25">
      <c r="A756" s="6">
        <v>90011681</v>
      </c>
      <c r="B756" s="6" t="s">
        <v>740</v>
      </c>
      <c r="C756" s="7"/>
      <c r="D756" s="7"/>
      <c r="E756" s="7"/>
      <c r="F756" s="53">
        <v>3049973</v>
      </c>
      <c r="H756" s="37"/>
      <c r="I756" s="132"/>
      <c r="J756" s="61"/>
      <c r="K756" s="134"/>
      <c r="L756" s="134"/>
      <c r="M756" s="190"/>
      <c r="O756" s="67"/>
      <c r="Q756" s="61"/>
      <c r="S756" s="50"/>
      <c r="T756" s="51"/>
      <c r="U756" s="52">
        <v>0</v>
      </c>
      <c r="W756" s="50">
        <v>3049973</v>
      </c>
      <c r="X756" s="52">
        <f t="shared" si="266"/>
        <v>254164.41666666666</v>
      </c>
      <c r="Y756" s="51"/>
      <c r="AB756" s="7"/>
      <c r="AC756" s="7"/>
      <c r="AD756" s="7"/>
      <c r="AE756" s="53"/>
      <c r="AG756" s="37"/>
      <c r="AH756" s="132"/>
      <c r="AI756" s="61"/>
      <c r="AJ756" s="134"/>
      <c r="AK756" s="61"/>
      <c r="AM756" s="67"/>
      <c r="AO756" s="61"/>
      <c r="AQ756" s="50"/>
      <c r="AR756" s="51"/>
      <c r="AS756" s="52"/>
      <c r="AU756" s="70"/>
      <c r="AV756" s="51"/>
      <c r="AY756" s="7"/>
      <c r="AZ756" s="7"/>
      <c r="BA756" s="7"/>
      <c r="BB756" s="53"/>
      <c r="BD756" s="37"/>
      <c r="BE756" s="132"/>
      <c r="BF756" s="61"/>
      <c r="BG756" s="134"/>
      <c r="BH756" s="61"/>
      <c r="BJ756" s="67"/>
      <c r="BL756" s="61"/>
      <c r="BN756" s="50"/>
      <c r="BO756" s="51"/>
      <c r="BP756" s="52"/>
      <c r="BR756" s="70"/>
      <c r="BS756" s="51"/>
      <c r="BV756" s="7"/>
      <c r="BW756" s="7"/>
      <c r="BX756" s="7"/>
      <c r="BY756" s="53"/>
      <c r="CA756" s="37"/>
      <c r="CB756" s="132"/>
      <c r="CC756" s="61"/>
      <c r="CD756" s="134"/>
      <c r="CE756" s="61"/>
      <c r="CG756" s="67"/>
      <c r="CI756" s="61"/>
      <c r="CK756" s="50"/>
      <c r="CL756" s="51"/>
      <c r="CM756" s="52"/>
      <c r="CO756" s="70"/>
      <c r="CP756" s="51"/>
      <c r="CS756" s="7"/>
      <c r="CT756" s="7"/>
      <c r="CU756" s="7"/>
      <c r="CV756" s="53"/>
      <c r="CX756" s="37"/>
      <c r="CY756" s="132"/>
      <c r="CZ756" s="61"/>
      <c r="DA756" s="134"/>
      <c r="DB756" s="61"/>
      <c r="DD756" s="67"/>
      <c r="DF756" s="61"/>
      <c r="DH756" s="50"/>
      <c r="DI756" s="51"/>
      <c r="DJ756" s="52"/>
      <c r="DL756" s="70"/>
      <c r="DM756" s="51"/>
      <c r="DP756" s="7"/>
      <c r="DQ756" s="7"/>
      <c r="DR756" s="7"/>
      <c r="DS756" s="53"/>
      <c r="DU756" s="37"/>
      <c r="DV756" s="132"/>
      <c r="DW756" s="61"/>
      <c r="DX756" s="134"/>
      <c r="DY756" s="61"/>
      <c r="EA756" s="67"/>
      <c r="EC756" s="61"/>
      <c r="EE756" s="50"/>
      <c r="EF756" s="51"/>
      <c r="EG756" s="52"/>
      <c r="EI756" s="70"/>
      <c r="EJ756" s="51"/>
      <c r="EM756" s="7"/>
      <c r="EN756" s="7"/>
      <c r="EO756" s="7"/>
      <c r="EP756" s="53"/>
      <c r="ER756" s="37"/>
      <c r="ES756" s="132"/>
      <c r="ET756" s="61"/>
      <c r="EU756" s="134"/>
      <c r="EV756" s="61"/>
      <c r="EX756" s="67"/>
      <c r="EZ756" s="61"/>
      <c r="FB756" s="50"/>
      <c r="FC756" s="51"/>
      <c r="FD756" s="52"/>
      <c r="FF756" s="70"/>
      <c r="FG756" s="51"/>
      <c r="FJ756" s="7"/>
      <c r="FK756" s="7"/>
      <c r="FL756" s="7"/>
      <c r="FM756" s="53"/>
      <c r="FO756" s="37"/>
      <c r="FP756" s="132"/>
      <c r="FQ756" s="134"/>
      <c r="FS756" s="67"/>
      <c r="FU756" s="61"/>
      <c r="FY756" s="7"/>
      <c r="FZ756" s="7"/>
      <c r="GA756" s="7"/>
      <c r="GB756" s="53"/>
      <c r="GD756" s="37"/>
      <c r="GF756" s="67"/>
      <c r="GH756" s="61"/>
      <c r="GJ756" s="50"/>
      <c r="GK756" s="51"/>
      <c r="GL756" s="52"/>
      <c r="GN756" s="70"/>
      <c r="GO756" s="51"/>
      <c r="GP756" s="125"/>
      <c r="GQ756" s="51"/>
      <c r="HE756" s="53"/>
    </row>
    <row r="757" spans="1:213" x14ac:dyDescent="0.25">
      <c r="A757" s="6">
        <v>90053191</v>
      </c>
      <c r="B757" s="6" t="s">
        <v>741</v>
      </c>
      <c r="C757" s="7"/>
      <c r="D757" s="7"/>
      <c r="E757" s="7"/>
      <c r="F757" s="53">
        <v>2586211</v>
      </c>
      <c r="H757" s="37"/>
      <c r="I757" s="132"/>
      <c r="J757" s="61"/>
      <c r="K757" s="134"/>
      <c r="L757" s="134"/>
      <c r="M757" s="190"/>
      <c r="O757" s="67"/>
      <c r="Q757" s="61"/>
      <c r="S757" s="50"/>
      <c r="T757" s="51"/>
      <c r="U757" s="52">
        <v>0</v>
      </c>
      <c r="W757" s="50">
        <v>2586211</v>
      </c>
      <c r="X757" s="52">
        <f t="shared" si="266"/>
        <v>215517.58333333334</v>
      </c>
      <c r="Y757" s="51"/>
      <c r="AB757" s="7"/>
      <c r="AC757" s="7"/>
      <c r="AD757" s="7"/>
      <c r="AE757" s="53"/>
      <c r="AG757" s="37"/>
      <c r="AH757" s="132"/>
      <c r="AI757" s="61"/>
      <c r="AJ757" s="134"/>
      <c r="AK757" s="61"/>
      <c r="AM757" s="67"/>
      <c r="AO757" s="61"/>
      <c r="AQ757" s="50"/>
      <c r="AR757" s="51"/>
      <c r="AS757" s="52"/>
      <c r="AU757" s="70"/>
      <c r="AV757" s="51"/>
      <c r="AY757" s="7"/>
      <c r="AZ757" s="7"/>
      <c r="BA757" s="7"/>
      <c r="BB757" s="53"/>
      <c r="BD757" s="37"/>
      <c r="BE757" s="132"/>
      <c r="BF757" s="61"/>
      <c r="BG757" s="134"/>
      <c r="BH757" s="61"/>
      <c r="BJ757" s="67"/>
      <c r="BL757" s="61"/>
      <c r="BN757" s="50"/>
      <c r="BO757" s="51"/>
      <c r="BP757" s="52"/>
      <c r="BR757" s="70"/>
      <c r="BS757" s="51"/>
      <c r="BV757" s="7"/>
      <c r="BW757" s="7"/>
      <c r="BX757" s="7"/>
      <c r="BY757" s="53"/>
      <c r="CA757" s="37"/>
      <c r="CB757" s="132"/>
      <c r="CC757" s="61"/>
      <c r="CD757" s="134"/>
      <c r="CE757" s="61"/>
      <c r="CG757" s="67"/>
      <c r="CI757" s="61"/>
      <c r="CK757" s="50"/>
      <c r="CL757" s="51"/>
      <c r="CM757" s="52"/>
      <c r="CO757" s="70"/>
      <c r="CP757" s="51"/>
      <c r="CS757" s="7"/>
      <c r="CT757" s="7"/>
      <c r="CU757" s="7"/>
      <c r="CV757" s="53"/>
      <c r="CX757" s="37"/>
      <c r="CY757" s="132"/>
      <c r="CZ757" s="61"/>
      <c r="DA757" s="134"/>
      <c r="DB757" s="61"/>
      <c r="DD757" s="67"/>
      <c r="DF757" s="61"/>
      <c r="DH757" s="50"/>
      <c r="DI757" s="51"/>
      <c r="DJ757" s="52"/>
      <c r="DL757" s="70"/>
      <c r="DM757" s="51"/>
      <c r="DP757" s="7"/>
      <c r="DQ757" s="7"/>
      <c r="DR757" s="7"/>
      <c r="DS757" s="53"/>
      <c r="DU757" s="37"/>
      <c r="DV757" s="132"/>
      <c r="DW757" s="61"/>
      <c r="DX757" s="134"/>
      <c r="DY757" s="61"/>
      <c r="EA757" s="67"/>
      <c r="EC757" s="61"/>
      <c r="EE757" s="50"/>
      <c r="EF757" s="51"/>
      <c r="EG757" s="52"/>
      <c r="EI757" s="70"/>
      <c r="EJ757" s="51"/>
      <c r="EM757" s="7"/>
      <c r="EN757" s="7"/>
      <c r="EO757" s="7"/>
      <c r="EP757" s="53"/>
      <c r="ER757" s="37"/>
      <c r="ES757" s="132"/>
      <c r="ET757" s="61"/>
      <c r="EU757" s="134"/>
      <c r="EV757" s="61"/>
      <c r="EX757" s="67"/>
      <c r="EZ757" s="61"/>
      <c r="FB757" s="50"/>
      <c r="FC757" s="51"/>
      <c r="FD757" s="52"/>
      <c r="FF757" s="70"/>
      <c r="FG757" s="51"/>
      <c r="FJ757" s="7"/>
      <c r="FK757" s="7"/>
      <c r="FL757" s="7"/>
      <c r="FM757" s="53"/>
      <c r="FO757" s="37"/>
      <c r="FP757" s="132"/>
      <c r="FQ757" s="134"/>
      <c r="FS757" s="67"/>
      <c r="FU757" s="61"/>
      <c r="FY757" s="7"/>
      <c r="FZ757" s="7"/>
      <c r="GA757" s="7"/>
      <c r="GB757" s="53"/>
      <c r="GD757" s="37"/>
      <c r="GF757" s="67"/>
      <c r="GH757" s="61"/>
      <c r="GJ757" s="50"/>
      <c r="GK757" s="51"/>
      <c r="GL757" s="52"/>
      <c r="GN757" s="70"/>
      <c r="GO757" s="51"/>
      <c r="GP757" s="125"/>
      <c r="GQ757" s="51"/>
      <c r="HE757" s="53"/>
    </row>
    <row r="758" spans="1:213" x14ac:dyDescent="0.25">
      <c r="A758" s="6">
        <v>90016901</v>
      </c>
      <c r="B758" s="6" t="s">
        <v>742</v>
      </c>
      <c r="C758" s="7"/>
      <c r="D758" s="7"/>
      <c r="E758" s="7"/>
      <c r="F758" s="53">
        <v>5130072</v>
      </c>
      <c r="H758" s="37"/>
      <c r="I758" s="132"/>
      <c r="J758" s="61"/>
      <c r="K758" s="134"/>
      <c r="L758" s="134"/>
      <c r="M758" s="190"/>
      <c r="O758" s="67"/>
      <c r="Q758" s="61"/>
      <c r="S758" s="50"/>
      <c r="T758" s="51"/>
      <c r="U758" s="52">
        <v>0</v>
      </c>
      <c r="W758" s="50">
        <v>5130072</v>
      </c>
      <c r="X758" s="52">
        <f t="shared" si="266"/>
        <v>427506</v>
      </c>
      <c r="Y758" s="51"/>
      <c r="AB758" s="7"/>
      <c r="AC758" s="7"/>
      <c r="AD758" s="7"/>
      <c r="AE758" s="53"/>
      <c r="AG758" s="37"/>
      <c r="AH758" s="132"/>
      <c r="AI758" s="61"/>
      <c r="AJ758" s="134"/>
      <c r="AK758" s="61"/>
      <c r="AM758" s="67"/>
      <c r="AO758" s="61"/>
      <c r="AQ758" s="50"/>
      <c r="AR758" s="51"/>
      <c r="AS758" s="52"/>
      <c r="AU758" s="70"/>
      <c r="AV758" s="51"/>
      <c r="AY758" s="7"/>
      <c r="AZ758" s="7"/>
      <c r="BA758" s="7"/>
      <c r="BB758" s="53"/>
      <c r="BD758" s="37"/>
      <c r="BE758" s="132"/>
      <c r="BF758" s="61"/>
      <c r="BG758" s="134"/>
      <c r="BH758" s="61"/>
      <c r="BJ758" s="67"/>
      <c r="BL758" s="61"/>
      <c r="BN758" s="50"/>
      <c r="BO758" s="51"/>
      <c r="BP758" s="52"/>
      <c r="BR758" s="70"/>
      <c r="BS758" s="51"/>
      <c r="BV758" s="7"/>
      <c r="BW758" s="7"/>
      <c r="BX758" s="7"/>
      <c r="BY758" s="53"/>
      <c r="CA758" s="37"/>
      <c r="CB758" s="132"/>
      <c r="CC758" s="61"/>
      <c r="CD758" s="134"/>
      <c r="CE758" s="61"/>
      <c r="CG758" s="67"/>
      <c r="CI758" s="61"/>
      <c r="CK758" s="50"/>
      <c r="CL758" s="51"/>
      <c r="CM758" s="52"/>
      <c r="CO758" s="70"/>
      <c r="CP758" s="51"/>
      <c r="CS758" s="7"/>
      <c r="CT758" s="7"/>
      <c r="CU758" s="7"/>
      <c r="CV758" s="53"/>
      <c r="CX758" s="37"/>
      <c r="CY758" s="132"/>
      <c r="CZ758" s="61"/>
      <c r="DA758" s="134"/>
      <c r="DB758" s="61"/>
      <c r="DD758" s="67"/>
      <c r="DF758" s="61"/>
      <c r="DH758" s="50"/>
      <c r="DI758" s="51"/>
      <c r="DJ758" s="52"/>
      <c r="DL758" s="70"/>
      <c r="DM758" s="51"/>
      <c r="DP758" s="7"/>
      <c r="DQ758" s="7"/>
      <c r="DR758" s="7"/>
      <c r="DS758" s="53"/>
      <c r="DU758" s="37"/>
      <c r="DV758" s="132"/>
      <c r="DW758" s="61"/>
      <c r="DX758" s="134"/>
      <c r="DY758" s="61"/>
      <c r="EA758" s="67"/>
      <c r="EC758" s="61"/>
      <c r="EE758" s="50"/>
      <c r="EF758" s="51"/>
      <c r="EG758" s="52"/>
      <c r="EI758" s="70"/>
      <c r="EJ758" s="51"/>
      <c r="EM758" s="7"/>
      <c r="EN758" s="7"/>
      <c r="EO758" s="7"/>
      <c r="EP758" s="53"/>
      <c r="ER758" s="37"/>
      <c r="ES758" s="132"/>
      <c r="ET758" s="61"/>
      <c r="EU758" s="134"/>
      <c r="EV758" s="61"/>
      <c r="EX758" s="67"/>
      <c r="EZ758" s="61"/>
      <c r="FB758" s="50"/>
      <c r="FC758" s="51"/>
      <c r="FD758" s="52"/>
      <c r="FF758" s="70"/>
      <c r="FG758" s="51"/>
      <c r="FJ758" s="7"/>
      <c r="FK758" s="7"/>
      <c r="FL758" s="7"/>
      <c r="FM758" s="53"/>
      <c r="FO758" s="37"/>
      <c r="FP758" s="132"/>
      <c r="FQ758" s="134"/>
      <c r="FS758" s="67"/>
      <c r="FU758" s="61"/>
      <c r="FY758" s="7"/>
      <c r="FZ758" s="7"/>
      <c r="GA758" s="7"/>
      <c r="GB758" s="53"/>
      <c r="GD758" s="37"/>
      <c r="GF758" s="67"/>
      <c r="GH758" s="61"/>
      <c r="GJ758" s="50"/>
      <c r="GK758" s="51"/>
      <c r="GL758" s="52"/>
      <c r="GN758" s="70"/>
      <c r="GO758" s="51"/>
      <c r="GP758" s="125"/>
      <c r="GQ758" s="51"/>
      <c r="HE758" s="53"/>
    </row>
    <row r="759" spans="1:213" x14ac:dyDescent="0.25">
      <c r="A759" s="6">
        <v>90053371</v>
      </c>
      <c r="B759" s="6" t="s">
        <v>743</v>
      </c>
      <c r="F759" s="77">
        <v>3859599</v>
      </c>
      <c r="U759" s="53">
        <v>0</v>
      </c>
      <c r="W759" s="85">
        <v>3859599</v>
      </c>
      <c r="X759" s="52">
        <f t="shared" si="266"/>
        <v>321633.25</v>
      </c>
    </row>
    <row r="760" spans="1:213" x14ac:dyDescent="0.25">
      <c r="A760" s="6">
        <v>90008362</v>
      </c>
      <c r="B760" s="6" t="s">
        <v>849</v>
      </c>
      <c r="F760" s="77">
        <v>0</v>
      </c>
      <c r="U760" s="53">
        <v>5025339.7135254834</v>
      </c>
      <c r="W760" s="85">
        <v>5025339.7135254834</v>
      </c>
      <c r="X760" s="52">
        <f t="shared" si="266"/>
        <v>418778.30946045695</v>
      </c>
    </row>
    <row r="761" spans="1:213" x14ac:dyDescent="0.25">
      <c r="A761" s="6">
        <v>90035481</v>
      </c>
      <c r="B761" s="6" t="s">
        <v>850</v>
      </c>
      <c r="F761" s="77">
        <v>0</v>
      </c>
      <c r="U761" s="53">
        <v>1722099.74305782</v>
      </c>
      <c r="W761" s="85">
        <v>1722099.74305782</v>
      </c>
      <c r="X761" s="52">
        <f t="shared" si="266"/>
        <v>143508.311921485</v>
      </c>
    </row>
    <row r="762" spans="1:213" x14ac:dyDescent="0.25">
      <c r="A762" s="6">
        <v>90013611</v>
      </c>
      <c r="B762" s="6" t="s">
        <v>744</v>
      </c>
      <c r="F762" s="77">
        <v>14858318</v>
      </c>
      <c r="U762" s="53">
        <v>0</v>
      </c>
      <c r="W762" s="85">
        <v>14858318</v>
      </c>
      <c r="X762" s="52">
        <f t="shared" si="266"/>
        <v>1238193.1666666667</v>
      </c>
    </row>
    <row r="763" spans="1:213" x14ac:dyDescent="0.25">
      <c r="A763" s="6">
        <v>90016921</v>
      </c>
      <c r="B763" s="6" t="s">
        <v>745</v>
      </c>
      <c r="F763" s="77">
        <v>1215685</v>
      </c>
      <c r="U763" s="53">
        <v>0</v>
      </c>
      <c r="W763" s="85">
        <v>1215685</v>
      </c>
      <c r="X763" s="52">
        <f t="shared" si="266"/>
        <v>101307.08333333333</v>
      </c>
    </row>
    <row r="764" spans="1:213" x14ac:dyDescent="0.25">
      <c r="A764" s="6">
        <v>90081081</v>
      </c>
      <c r="B764" s="6" t="s">
        <v>746</v>
      </c>
      <c r="F764" s="77">
        <v>849526</v>
      </c>
      <c r="U764" s="53">
        <v>0</v>
      </c>
      <c r="W764" s="85">
        <v>849526</v>
      </c>
      <c r="X764" s="52">
        <f t="shared" si="266"/>
        <v>70793.833333333328</v>
      </c>
    </row>
    <row r="765" spans="1:213" x14ac:dyDescent="0.25">
      <c r="A765" s="6">
        <v>90099061</v>
      </c>
      <c r="B765" s="6" t="s">
        <v>747</v>
      </c>
      <c r="F765" s="77">
        <v>2642106</v>
      </c>
      <c r="U765" s="53">
        <v>0</v>
      </c>
      <c r="W765" s="85">
        <v>2642106</v>
      </c>
      <c r="X765" s="52">
        <f t="shared" si="266"/>
        <v>220175.5</v>
      </c>
    </row>
    <row r="766" spans="1:213" x14ac:dyDescent="0.25">
      <c r="A766" s="6">
        <v>90008441</v>
      </c>
      <c r="B766" s="6" t="s">
        <v>748</v>
      </c>
      <c r="F766" s="77">
        <v>4201720</v>
      </c>
      <c r="U766" s="53">
        <v>3324516.87849</v>
      </c>
      <c r="W766" s="85">
        <v>7526236.87849</v>
      </c>
      <c r="X766" s="52">
        <f t="shared" si="266"/>
        <v>627186.4065408333</v>
      </c>
    </row>
    <row r="767" spans="1:213" x14ac:dyDescent="0.25">
      <c r="A767" s="6">
        <v>90053051</v>
      </c>
      <c r="B767" s="6" t="s">
        <v>749</v>
      </c>
      <c r="F767" s="77">
        <v>537176</v>
      </c>
      <c r="U767" s="53">
        <v>0</v>
      </c>
      <c r="W767" s="85">
        <v>537176</v>
      </c>
      <c r="X767" s="52">
        <f t="shared" si="266"/>
        <v>44764.666666666664</v>
      </c>
    </row>
    <row r="768" spans="1:213" x14ac:dyDescent="0.25">
      <c r="A768" s="6">
        <v>90023061</v>
      </c>
      <c r="B768" s="6" t="s">
        <v>750</v>
      </c>
      <c r="F768" s="77">
        <v>851462</v>
      </c>
      <c r="U768" s="53">
        <v>0</v>
      </c>
      <c r="W768" s="85">
        <v>851462</v>
      </c>
      <c r="X768" s="52">
        <f t="shared" si="266"/>
        <v>70955.166666666672</v>
      </c>
    </row>
    <row r="769" spans="1:24" x14ac:dyDescent="0.25">
      <c r="A769" s="6">
        <v>90025281</v>
      </c>
      <c r="B769" s="6" t="s">
        <v>751</v>
      </c>
      <c r="F769" s="77">
        <v>121574</v>
      </c>
      <c r="U769" s="53">
        <v>0</v>
      </c>
      <c r="W769" s="85">
        <v>121574</v>
      </c>
      <c r="X769" s="52">
        <f t="shared" si="266"/>
        <v>10131.166666666666</v>
      </c>
    </row>
    <row r="770" spans="1:24" x14ac:dyDescent="0.25">
      <c r="A770" s="6">
        <v>90025136</v>
      </c>
      <c r="B770" s="6" t="s">
        <v>809</v>
      </c>
      <c r="F770" s="77">
        <v>877080</v>
      </c>
      <c r="U770" s="53">
        <v>557120.92208000005</v>
      </c>
      <c r="W770" s="85">
        <v>1434200.9220799999</v>
      </c>
      <c r="X770" s="52">
        <f t="shared" si="266"/>
        <v>119516.74350666667</v>
      </c>
    </row>
    <row r="771" spans="1:24" x14ac:dyDescent="0.25">
      <c r="A771" s="6">
        <v>90099391</v>
      </c>
      <c r="B771" s="6" t="s">
        <v>752</v>
      </c>
      <c r="F771" s="77">
        <v>97233</v>
      </c>
      <c r="U771" s="53">
        <v>0</v>
      </c>
      <c r="W771" s="85">
        <v>97233</v>
      </c>
      <c r="X771" s="52">
        <f t="shared" si="266"/>
        <v>8102.75</v>
      </c>
    </row>
    <row r="772" spans="1:24" x14ac:dyDescent="0.25">
      <c r="A772" s="6">
        <v>90035501</v>
      </c>
      <c r="B772" s="6" t="s">
        <v>851</v>
      </c>
      <c r="F772" s="77">
        <v>0</v>
      </c>
      <c r="U772" s="53">
        <v>808522.504848768</v>
      </c>
      <c r="W772" s="85">
        <v>808522.504848768</v>
      </c>
      <c r="X772" s="52">
        <f t="shared" si="266"/>
        <v>67376.875404064005</v>
      </c>
    </row>
    <row r="773" spans="1:24" x14ac:dyDescent="0.25">
      <c r="A773" s="6">
        <v>90023161</v>
      </c>
      <c r="B773" s="6" t="s">
        <v>753</v>
      </c>
      <c r="F773" s="77">
        <v>410834</v>
      </c>
      <c r="U773" s="53">
        <v>0</v>
      </c>
      <c r="W773" s="85">
        <v>410834</v>
      </c>
      <c r="X773" s="52">
        <f t="shared" si="266"/>
        <v>34236.166666666664</v>
      </c>
    </row>
    <row r="774" spans="1:24" x14ac:dyDescent="0.25">
      <c r="A774" s="6">
        <v>90031446</v>
      </c>
      <c r="B774" s="6" t="s">
        <v>810</v>
      </c>
      <c r="F774" s="77">
        <v>9484413</v>
      </c>
      <c r="U774" s="53">
        <v>0</v>
      </c>
      <c r="W774" s="85">
        <v>9484413</v>
      </c>
      <c r="X774" s="52">
        <f t="shared" si="266"/>
        <v>790367.75</v>
      </c>
    </row>
    <row r="775" spans="1:24" x14ac:dyDescent="0.25">
      <c r="A775" s="6">
        <v>90016931</v>
      </c>
      <c r="B775" s="6" t="s">
        <v>754</v>
      </c>
      <c r="F775" s="77">
        <v>1084936</v>
      </c>
      <c r="U775" s="53">
        <v>0</v>
      </c>
      <c r="W775" s="85">
        <v>1084936</v>
      </c>
      <c r="X775" s="52">
        <f t="shared" si="266"/>
        <v>90411.333333333328</v>
      </c>
    </row>
    <row r="776" spans="1:24" x14ac:dyDescent="0.25">
      <c r="A776" s="6">
        <v>90017271</v>
      </c>
      <c r="B776" s="6" t="s">
        <v>755</v>
      </c>
      <c r="F776" s="77">
        <v>4807753</v>
      </c>
      <c r="U776" s="53">
        <v>0</v>
      </c>
      <c r="W776" s="85">
        <v>4807753</v>
      </c>
      <c r="X776" s="52">
        <f t="shared" si="266"/>
        <v>400646.08333333331</v>
      </c>
    </row>
    <row r="777" spans="1:24" x14ac:dyDescent="0.25">
      <c r="A777" s="6">
        <v>90038382</v>
      </c>
      <c r="B777" s="6" t="s">
        <v>852</v>
      </c>
      <c r="F777" s="77">
        <v>0</v>
      </c>
      <c r="U777" s="53">
        <v>2538030.8061500001</v>
      </c>
      <c r="W777" s="85">
        <v>2538030.8061500001</v>
      </c>
      <c r="X777" s="52">
        <f t="shared" si="266"/>
        <v>211502.56717916668</v>
      </c>
    </row>
    <row r="778" spans="1:24" x14ac:dyDescent="0.25">
      <c r="A778" s="6">
        <v>90053342</v>
      </c>
      <c r="B778" s="6" t="s">
        <v>853</v>
      </c>
      <c r="F778" s="77">
        <v>0</v>
      </c>
      <c r="U778" s="53">
        <v>981350.61503999983</v>
      </c>
      <c r="W778" s="85">
        <v>981350.61503999983</v>
      </c>
      <c r="X778" s="52">
        <f t="shared" si="266"/>
        <v>81779.217919999981</v>
      </c>
    </row>
    <row r="779" spans="1:24" x14ac:dyDescent="0.25">
      <c r="A779" s="6">
        <v>90083221</v>
      </c>
      <c r="B779" s="6" t="s">
        <v>756</v>
      </c>
      <c r="F779" s="77">
        <v>172664</v>
      </c>
      <c r="U779" s="53">
        <v>0</v>
      </c>
      <c r="W779" s="85">
        <v>172664</v>
      </c>
      <c r="X779" s="52">
        <f t="shared" si="266"/>
        <v>14388.666666666666</v>
      </c>
    </row>
    <row r="780" spans="1:24" x14ac:dyDescent="0.25">
      <c r="A780" s="6">
        <v>90051191</v>
      </c>
      <c r="B780" s="6" t="s">
        <v>757</v>
      </c>
      <c r="F780" s="77">
        <v>88907</v>
      </c>
      <c r="U780" s="53">
        <v>0</v>
      </c>
      <c r="W780" s="85">
        <v>88907</v>
      </c>
      <c r="X780" s="52">
        <f t="shared" si="266"/>
        <v>7408.916666666667</v>
      </c>
    </row>
    <row r="781" spans="1:24" x14ac:dyDescent="0.25">
      <c r="A781" s="6">
        <v>90035491</v>
      </c>
      <c r="B781" s="6" t="s">
        <v>854</v>
      </c>
      <c r="F781" s="77">
        <v>0</v>
      </c>
      <c r="U781" s="53">
        <v>1652949.791985228</v>
      </c>
      <c r="W781" s="85">
        <v>1652949.791985228</v>
      </c>
      <c r="X781" s="52">
        <f t="shared" si="266"/>
        <v>137745.81599876899</v>
      </c>
    </row>
    <row r="782" spans="1:24" x14ac:dyDescent="0.25">
      <c r="A782" s="6">
        <v>90029851</v>
      </c>
      <c r="B782" s="6" t="s">
        <v>758</v>
      </c>
      <c r="F782" s="77">
        <v>438220</v>
      </c>
      <c r="U782" s="53">
        <v>0</v>
      </c>
      <c r="W782" s="85">
        <v>438220</v>
      </c>
      <c r="X782" s="52">
        <f t="shared" si="266"/>
        <v>36518.333333333336</v>
      </c>
    </row>
    <row r="783" spans="1:24" x14ac:dyDescent="0.25">
      <c r="A783" s="6">
        <v>90035421</v>
      </c>
      <c r="B783" s="6" t="s">
        <v>855</v>
      </c>
      <c r="F783" s="77">
        <v>0</v>
      </c>
      <c r="U783" s="53">
        <v>716233.91630188562</v>
      </c>
      <c r="W783" s="85">
        <v>716233.91630188562</v>
      </c>
      <c r="X783" s="52">
        <f t="shared" si="266"/>
        <v>59686.159691823799</v>
      </c>
    </row>
    <row r="784" spans="1:24" x14ac:dyDescent="0.25">
      <c r="A784" s="6">
        <v>90017301</v>
      </c>
      <c r="B784" s="6" t="s">
        <v>759</v>
      </c>
      <c r="F784" s="77">
        <v>2841252</v>
      </c>
      <c r="U784" s="53">
        <v>0</v>
      </c>
      <c r="W784" s="85">
        <v>2841252</v>
      </c>
      <c r="X784" s="52">
        <f t="shared" ref="X784:X801" si="267">W784/12</f>
        <v>236771</v>
      </c>
    </row>
    <row r="785" spans="1:24" x14ac:dyDescent="0.25">
      <c r="A785" s="6">
        <v>90082481</v>
      </c>
      <c r="B785" s="6" t="s">
        <v>760</v>
      </c>
      <c r="F785" s="77">
        <v>493764</v>
      </c>
      <c r="U785" s="53">
        <v>0</v>
      </c>
      <c r="W785" s="85">
        <v>493764</v>
      </c>
      <c r="X785" s="52">
        <f t="shared" si="267"/>
        <v>41147</v>
      </c>
    </row>
    <row r="786" spans="1:24" x14ac:dyDescent="0.25">
      <c r="A786" s="6">
        <v>90016941</v>
      </c>
      <c r="B786" s="6" t="s">
        <v>761</v>
      </c>
      <c r="F786" s="77">
        <v>147472</v>
      </c>
      <c r="U786" s="53">
        <v>0</v>
      </c>
      <c r="W786" s="85">
        <v>147472</v>
      </c>
      <c r="X786" s="52">
        <f t="shared" si="267"/>
        <v>12289.333333333334</v>
      </c>
    </row>
    <row r="787" spans="1:24" x14ac:dyDescent="0.25">
      <c r="A787" s="6">
        <v>90025076</v>
      </c>
      <c r="B787" s="6" t="s">
        <v>811</v>
      </c>
      <c r="F787" s="77">
        <v>871585</v>
      </c>
      <c r="U787" s="53">
        <v>250448.85488</v>
      </c>
      <c r="W787" s="85">
        <v>1122033.85488</v>
      </c>
      <c r="X787" s="52">
        <f t="shared" si="267"/>
        <v>93502.821240000005</v>
      </c>
    </row>
    <row r="788" spans="1:24" x14ac:dyDescent="0.25">
      <c r="A788" s="6">
        <v>90008982</v>
      </c>
      <c r="B788" s="6" t="s">
        <v>856</v>
      </c>
      <c r="F788" s="77">
        <v>0</v>
      </c>
      <c r="U788" s="53">
        <v>4310302.6232998548</v>
      </c>
      <c r="W788" s="85">
        <v>4310302.6232998548</v>
      </c>
      <c r="X788" s="52">
        <f t="shared" si="267"/>
        <v>359191.8852749879</v>
      </c>
    </row>
    <row r="789" spans="1:24" x14ac:dyDescent="0.25">
      <c r="A789" s="6">
        <v>90051291</v>
      </c>
      <c r="B789" s="6" t="s">
        <v>762</v>
      </c>
      <c r="F789" s="77">
        <v>91228</v>
      </c>
      <c r="U789" s="53">
        <v>0</v>
      </c>
      <c r="W789" s="85">
        <v>91228</v>
      </c>
      <c r="X789" s="52">
        <f t="shared" si="267"/>
        <v>7602.333333333333</v>
      </c>
    </row>
    <row r="790" spans="1:24" x14ac:dyDescent="0.25">
      <c r="A790" s="6">
        <v>90024501</v>
      </c>
      <c r="B790" s="6" t="s">
        <v>763</v>
      </c>
      <c r="F790" s="77">
        <v>358681</v>
      </c>
      <c r="U790" s="53">
        <v>0</v>
      </c>
      <c r="W790" s="85">
        <v>358681</v>
      </c>
      <c r="X790" s="52">
        <f t="shared" si="267"/>
        <v>29890.083333333332</v>
      </c>
    </row>
    <row r="791" spans="1:24" x14ac:dyDescent="0.25">
      <c r="A791" s="6">
        <v>90002401</v>
      </c>
      <c r="B791" s="6" t="s">
        <v>764</v>
      </c>
      <c r="F791" s="77">
        <v>2639576</v>
      </c>
      <c r="U791" s="53">
        <v>4202189.3344113603</v>
      </c>
      <c r="W791" s="85">
        <v>6841765.3344113603</v>
      </c>
      <c r="X791" s="52">
        <f t="shared" si="267"/>
        <v>570147.11120094673</v>
      </c>
    </row>
    <row r="792" spans="1:24" x14ac:dyDescent="0.25">
      <c r="A792" s="6">
        <v>90082511</v>
      </c>
      <c r="B792" s="6" t="s">
        <v>765</v>
      </c>
      <c r="F792" s="77">
        <v>366380</v>
      </c>
      <c r="U792" s="53">
        <v>0</v>
      </c>
      <c r="W792" s="85">
        <v>366380</v>
      </c>
      <c r="X792" s="52">
        <f t="shared" si="267"/>
        <v>30531.666666666668</v>
      </c>
    </row>
    <row r="793" spans="1:24" x14ac:dyDescent="0.25">
      <c r="A793" s="6">
        <v>90081401</v>
      </c>
      <c r="B793" s="6" t="s">
        <v>766</v>
      </c>
      <c r="F793" s="77">
        <v>155293</v>
      </c>
      <c r="U793" s="53">
        <v>0</v>
      </c>
      <c r="W793" s="85">
        <v>155293</v>
      </c>
      <c r="X793" s="52">
        <f t="shared" si="267"/>
        <v>12941.083333333334</v>
      </c>
    </row>
    <row r="794" spans="1:24" x14ac:dyDescent="0.25">
      <c r="A794" s="6">
        <v>90017681</v>
      </c>
      <c r="B794" s="6" t="s">
        <v>767</v>
      </c>
      <c r="F794" s="77">
        <v>1499103</v>
      </c>
      <c r="U794" s="53">
        <v>0</v>
      </c>
      <c r="W794" s="85">
        <v>1499103</v>
      </c>
      <c r="X794" s="52">
        <f t="shared" si="267"/>
        <v>124925.25</v>
      </c>
    </row>
    <row r="795" spans="1:24" x14ac:dyDescent="0.25">
      <c r="A795" s="6">
        <v>90022451</v>
      </c>
      <c r="B795" s="6" t="s">
        <v>768</v>
      </c>
      <c r="F795" s="77">
        <v>2844379</v>
      </c>
      <c r="U795" s="53">
        <v>0</v>
      </c>
      <c r="W795" s="85">
        <v>2844379</v>
      </c>
      <c r="X795" s="52">
        <f t="shared" si="267"/>
        <v>237031.58333333334</v>
      </c>
    </row>
    <row r="796" spans="1:24" x14ac:dyDescent="0.25">
      <c r="A796" s="6">
        <v>90009461</v>
      </c>
      <c r="B796" s="6" t="s">
        <v>769</v>
      </c>
      <c r="F796" s="77">
        <v>605295</v>
      </c>
      <c r="U796" s="53">
        <v>0</v>
      </c>
      <c r="W796" s="85">
        <v>605295</v>
      </c>
      <c r="X796" s="52">
        <f t="shared" si="267"/>
        <v>50441.25</v>
      </c>
    </row>
    <row r="797" spans="1:24" x14ac:dyDescent="0.25">
      <c r="A797" s="6">
        <v>90031476</v>
      </c>
      <c r="B797" s="6" t="s">
        <v>812</v>
      </c>
      <c r="F797" s="77">
        <v>16543028</v>
      </c>
      <c r="U797" s="53">
        <v>0</v>
      </c>
      <c r="W797" s="85">
        <v>16543028</v>
      </c>
      <c r="X797" s="52">
        <f t="shared" si="267"/>
        <v>1378585.6666666667</v>
      </c>
    </row>
    <row r="798" spans="1:24" x14ac:dyDescent="0.25">
      <c r="A798" s="6">
        <v>90082531</v>
      </c>
      <c r="B798" s="6" t="s">
        <v>770</v>
      </c>
      <c r="F798" s="77">
        <v>381545</v>
      </c>
      <c r="U798" s="53">
        <v>0</v>
      </c>
      <c r="W798" s="85">
        <v>381545</v>
      </c>
      <c r="X798" s="52">
        <f t="shared" si="267"/>
        <v>31795.416666666668</v>
      </c>
    </row>
    <row r="799" spans="1:24" x14ac:dyDescent="0.25">
      <c r="A799" s="6">
        <v>90082501</v>
      </c>
      <c r="B799" s="6" t="s">
        <v>771</v>
      </c>
      <c r="F799" s="77">
        <v>905174</v>
      </c>
      <c r="U799" s="53">
        <v>0</v>
      </c>
      <c r="W799" s="85">
        <v>905174</v>
      </c>
      <c r="X799" s="52">
        <f t="shared" si="267"/>
        <v>75431.166666666672</v>
      </c>
    </row>
    <row r="800" spans="1:24" x14ac:dyDescent="0.25">
      <c r="A800" s="6">
        <v>90031506</v>
      </c>
      <c r="B800" s="6" t="s">
        <v>813</v>
      </c>
      <c r="F800" s="77">
        <v>16079013</v>
      </c>
      <c r="U800" s="53">
        <v>0</v>
      </c>
      <c r="W800" s="85">
        <v>16079013</v>
      </c>
      <c r="X800" s="52">
        <f t="shared" si="267"/>
        <v>1339917.75</v>
      </c>
    </row>
    <row r="801" spans="1:24" x14ac:dyDescent="0.25">
      <c r="A801" s="6">
        <v>90016521</v>
      </c>
      <c r="B801" s="6" t="s">
        <v>772</v>
      </c>
      <c r="F801" s="77">
        <v>432159</v>
      </c>
      <c r="U801" s="53">
        <v>0</v>
      </c>
      <c r="W801" s="85">
        <v>432159</v>
      </c>
      <c r="X801" s="52">
        <f t="shared" si="267"/>
        <v>36013.25</v>
      </c>
    </row>
  </sheetData>
  <sortState xmlns:xlrd2="http://schemas.microsoft.com/office/spreadsheetml/2017/richdata2" ref="CQ15:HE308">
    <sortCondition ref="CQ15:CQ308"/>
  </sortState>
  <mergeCells count="15">
    <mergeCell ref="L4:M4"/>
    <mergeCell ref="W7:X7"/>
    <mergeCell ref="W4:X4"/>
    <mergeCell ref="S10:U10"/>
    <mergeCell ref="L8:M8"/>
    <mergeCell ref="L7:M7"/>
    <mergeCell ref="L6:M6"/>
    <mergeCell ref="L5:M5"/>
    <mergeCell ref="AQ10:AS10"/>
    <mergeCell ref="BN10:BP10"/>
    <mergeCell ref="GJ10:GL10"/>
    <mergeCell ref="EE10:EG10"/>
    <mergeCell ref="FB10:FD10"/>
    <mergeCell ref="DH10:DJ10"/>
    <mergeCell ref="CK10:CM10"/>
  </mergeCells>
  <pageMargins left="0.25" right="0.25" top="0.75" bottom="0.75" header="0.3" footer="0.3"/>
  <pageSetup paperSize="9"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792A3D-00C6-4A1E-AAC5-47B70A5F3A92}">
  <ds:schemaRefs>
    <ds:schemaRef ds:uri="932016e1-39dc-4ccb-b3f5-182c0cf322a9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4596b14-e993-4e08-9bb4-0f1b5ec554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843EB6-C010-46C9-A4CE-603E3E02A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Strandberg Benjamin</cp:lastModifiedBy>
  <cp:lastPrinted>2019-09-10T22:30:49Z</cp:lastPrinted>
  <dcterms:created xsi:type="dcterms:W3CDTF">2017-05-10T21:37:52Z</dcterms:created>
  <dcterms:modified xsi:type="dcterms:W3CDTF">2020-01-07T13:47:10Z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