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ntaliittofi-my.sharepoint.com/personal/hanna_kaukopuro-klemetti_kuntaliitto_fi/Documents/Desktop/"/>
    </mc:Choice>
  </mc:AlternateContent>
  <bookViews>
    <workbookView xWindow="600" yWindow="585" windowWidth="14700" windowHeight="8385" activeTab="1"/>
  </bookViews>
  <sheets>
    <sheet name="förändringar, svenska" sheetId="3" r:id="rId1"/>
    <sheet name="nyckeltal, svenska" sheetId="1" r:id="rId2"/>
  </sheets>
  <definedNames>
    <definedName name="_xlnm.Print_Area" localSheetId="0">'förändringar, svenska'!$A$1:$T$24</definedName>
    <definedName name="_xlnm.Print_Area" localSheetId="1">'nyckeltal, svenska'!$A$1:$AA$26</definedName>
  </definedNames>
  <calcPr calcId="162913"/>
</workbook>
</file>

<file path=xl/calcChain.xml><?xml version="1.0" encoding="utf-8"?>
<calcChain xmlns="http://schemas.openxmlformats.org/spreadsheetml/2006/main">
  <c r="T22" i="3" l="1"/>
  <c r="T15" i="3"/>
  <c r="T16" i="3"/>
  <c r="T17" i="3"/>
  <c r="T18" i="3"/>
  <c r="T19" i="3"/>
  <c r="T20" i="3"/>
  <c r="T14" i="3"/>
  <c r="Q22" i="3"/>
  <c r="Q15" i="3"/>
  <c r="Q16" i="3"/>
  <c r="Q17" i="3"/>
  <c r="Q18" i="3"/>
  <c r="Q19" i="3"/>
  <c r="Q20" i="3"/>
  <c r="Q14" i="3"/>
  <c r="N22" i="3"/>
  <c r="N15" i="3"/>
  <c r="N16" i="3"/>
  <c r="N17" i="3"/>
  <c r="N18" i="3"/>
  <c r="N19" i="3"/>
  <c r="N20" i="3"/>
  <c r="N14" i="3"/>
  <c r="K22" i="3"/>
  <c r="K15" i="3"/>
  <c r="K16" i="3"/>
  <c r="K17" i="3"/>
  <c r="K18" i="3"/>
  <c r="K19" i="3"/>
  <c r="K20" i="3"/>
  <c r="K14" i="3"/>
  <c r="H22" i="3"/>
  <c r="H15" i="3"/>
  <c r="H16" i="3"/>
  <c r="H17" i="3"/>
  <c r="H18" i="3"/>
  <c r="H19" i="3"/>
  <c r="H20" i="3"/>
  <c r="H14" i="3"/>
  <c r="E22" i="3"/>
  <c r="E15" i="3"/>
  <c r="E16" i="3"/>
  <c r="E17" i="3"/>
  <c r="E18" i="3"/>
  <c r="E19" i="3"/>
  <c r="E20" i="3"/>
  <c r="E14" i="3"/>
  <c r="S23" i="1" l="1"/>
  <c r="I16" i="1"/>
  <c r="I17" i="1"/>
  <c r="I18" i="1"/>
  <c r="I19" i="1"/>
  <c r="I20" i="1"/>
  <c r="I21" i="1"/>
  <c r="I22" i="1"/>
  <c r="I23" i="1"/>
  <c r="I15" i="1"/>
  <c r="R23" i="1" l="1"/>
  <c r="C23" i="1" l="1"/>
  <c r="H23" i="1" l="1"/>
  <c r="H21" i="1"/>
  <c r="H20" i="1"/>
  <c r="H19" i="1"/>
  <c r="H18" i="1"/>
  <c r="H17" i="1"/>
  <c r="H16" i="1"/>
  <c r="H15" i="1"/>
</calcChain>
</file>

<file path=xl/sharedStrings.xml><?xml version="1.0" encoding="utf-8"?>
<sst xmlns="http://schemas.openxmlformats.org/spreadsheetml/2006/main" count="117" uniqueCount="71">
  <si>
    <t>Suomen Kuntaliitto</t>
  </si>
  <si>
    <t xml:space="preserve">  10 001-  20 000</t>
  </si>
  <si>
    <t xml:space="preserve">             -    2 000</t>
  </si>
  <si>
    <t xml:space="preserve">            -    2 000</t>
  </si>
  <si>
    <t>100 001-</t>
  </si>
  <si>
    <t>%</t>
  </si>
  <si>
    <t xml:space="preserve"> 31.12.</t>
  </si>
  <si>
    <t>10 001-  20 000</t>
  </si>
  <si>
    <t xml:space="preserve">    2 001-    5 000</t>
  </si>
  <si>
    <t xml:space="preserve">    5 001-  10 000</t>
  </si>
  <si>
    <t xml:space="preserve">  20 001-  50 000</t>
  </si>
  <si>
    <t xml:space="preserve">  50 001-100 000</t>
  </si>
  <si>
    <t xml:space="preserve">  2 001-    5 000</t>
  </si>
  <si>
    <t xml:space="preserve">  5 001-  10 000</t>
  </si>
  <si>
    <t>20 001-  50 000</t>
  </si>
  <si>
    <t>50 001-100 000</t>
  </si>
  <si>
    <t xml:space="preserve">    Lånestock</t>
  </si>
  <si>
    <t xml:space="preserve">    Verksamhetsbidrag</t>
  </si>
  <si>
    <t xml:space="preserve">    Skatteinkomster +</t>
  </si>
  <si>
    <t xml:space="preserve">      Statsandelar</t>
  </si>
  <si>
    <t>Finlands Kommunförbund</t>
  </si>
  <si>
    <t>Invånarantal</t>
  </si>
  <si>
    <t>Källa: Statistikcentralen</t>
  </si>
  <si>
    <t xml:space="preserve">       Skatteinkomster</t>
  </si>
  <si>
    <t>Antal</t>
  </si>
  <si>
    <t>kommuner</t>
  </si>
  <si>
    <t>år 2017</t>
  </si>
  <si>
    <t>st</t>
  </si>
  <si>
    <t xml:space="preserve">Exkl. Åland, enligt kommunindelningen år 2018 </t>
  </si>
  <si>
    <r>
      <t xml:space="preserve">Förändringar </t>
    </r>
    <r>
      <rPr>
        <b/>
        <sz val="14"/>
        <color indexed="8"/>
        <rFont val="Arial"/>
        <family val="2"/>
      </rPr>
      <t>per år</t>
    </r>
    <r>
      <rPr>
        <sz val="14"/>
        <color indexed="8"/>
        <rFont val="Arial"/>
        <family val="2"/>
      </rPr>
      <t xml:space="preserve"> 2016-2018 för vissa kommunalekonomiska nyckeltal enligt kommunstorlek, %</t>
    </r>
  </si>
  <si>
    <t xml:space="preserve">   Investeringar</t>
  </si>
  <si>
    <t xml:space="preserve">  som avskrivs 1)</t>
  </si>
  <si>
    <t xml:space="preserve">  Statsandelar</t>
  </si>
  <si>
    <t>BSP</t>
  </si>
  <si>
    <t>Fasta Finland</t>
  </si>
  <si>
    <t xml:space="preserve"> 1) Investeringsutgifter utan mark- och vattenområden samt anskaffning av aktier och andelar</t>
  </si>
  <si>
    <t>Uppgifter om kommunernas ekonomi åren 2017-2018 enligt kommunstorlek</t>
  </si>
  <si>
    <t>Exkl. Åland, enligt kommunindelningen år 2018</t>
  </si>
  <si>
    <t>kommun</t>
  </si>
  <si>
    <t>st.</t>
  </si>
  <si>
    <t>Inv.-</t>
  </si>
  <si>
    <t>antal</t>
  </si>
  <si>
    <t>pers.</t>
  </si>
  <si>
    <t xml:space="preserve">   Skatte-</t>
  </si>
  <si>
    <t xml:space="preserve">     Stats-</t>
  </si>
  <si>
    <t>Verksamhets-</t>
  </si>
  <si>
    <t xml:space="preserve">  Årsbidrag,</t>
  </si>
  <si>
    <t xml:space="preserve">  Årsbidrag</t>
  </si>
  <si>
    <t>Investeringar</t>
  </si>
  <si>
    <t xml:space="preserve">  inkomster,</t>
  </si>
  <si>
    <t xml:space="preserve">    andelar,</t>
  </si>
  <si>
    <t xml:space="preserve">     bidrag</t>
  </si>
  <si>
    <t xml:space="preserve"> € / invånare</t>
  </si>
  <si>
    <t>i procent av</t>
  </si>
  <si>
    <t xml:space="preserve">   resultat,</t>
  </si>
  <si>
    <t>som avskrivs1)</t>
  </si>
  <si>
    <t>avskrivningar</t>
  </si>
  <si>
    <t xml:space="preserve"> + statsandelar</t>
  </si>
  <si>
    <t xml:space="preserve">   Skatteink.</t>
  </si>
  <si>
    <t xml:space="preserve">         € / invånare</t>
  </si>
  <si>
    <t>resultat</t>
  </si>
  <si>
    <t>negativa</t>
  </si>
  <si>
    <t xml:space="preserve">Antal </t>
  </si>
  <si>
    <t>Verksamhetens</t>
  </si>
  <si>
    <t>€/invånare</t>
  </si>
  <si>
    <t>Lånestocken</t>
  </si>
  <si>
    <t>er</t>
  </si>
  <si>
    <t>Räkenskapsper.</t>
  </si>
  <si>
    <t>inv. kassaflöde</t>
  </si>
  <si>
    <t>Likvida medel</t>
  </si>
  <si>
    <t xml:space="preserve"> €/invånare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</si>
</sst>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_ ;[Red]\-#,##0.0\ "/>
    <numFmt numFmtId="165" formatCode="0.0_ ;[Red]\-0.0\ "/>
    <numFmt numFmtId="166" formatCode="#,##0_ ;[Red]\-#,##0\ "/>
    <numFmt numFmtId="167" formatCode="#,##0\ %;\-#,##0\ %;#,##0\ %"/>
    <numFmt numFmtId="168" formatCode="0.0\ %"/>
  </numFmts>
  <fonts count="31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9"/>
      <name val="Arial"/>
      <family val="2"/>
    </font>
    <font>
      <b/>
      <sz val="10"/>
      <color indexed="8"/>
      <name val="Arial Narrow"/>
      <family val="2"/>
    </font>
    <font>
      <b/>
      <sz val="9"/>
      <color indexed="8"/>
      <name val="Arial"/>
      <family val="2"/>
    </font>
    <font>
      <sz val="10"/>
      <color rgb="FF0000FF"/>
      <name val="Verdana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sz val="9"/>
      <color rgb="FF0000FF"/>
      <name val="Verdana"/>
      <family val="2"/>
    </font>
    <font>
      <sz val="9"/>
      <color theme="1"/>
      <name val="Arial"/>
      <family val="2"/>
    </font>
    <font>
      <u/>
      <sz val="12"/>
      <color indexed="8"/>
      <name val="Arial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2" fontId="3" fillId="0" borderId="0" xfId="0" applyNumberFormat="1" applyFont="1"/>
    <xf numFmtId="0" fontId="7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Border="1"/>
    <xf numFmtId="3" fontId="6" fillId="0" borderId="0" xfId="0" applyNumberFormat="1" applyFont="1"/>
    <xf numFmtId="3" fontId="6" fillId="0" borderId="0" xfId="0" applyNumberFormat="1" applyFont="1" applyBorder="1"/>
    <xf numFmtId="3" fontId="9" fillId="0" borderId="0" xfId="0" applyNumberFormat="1" applyFont="1"/>
    <xf numFmtId="0" fontId="6" fillId="0" borderId="0" xfId="0" applyFont="1" applyBorder="1" applyAlignment="1">
      <alignment horizontal="center"/>
    </xf>
    <xf numFmtId="49" fontId="6" fillId="0" borderId="0" xfId="0" applyNumberFormat="1" applyFont="1"/>
    <xf numFmtId="3" fontId="9" fillId="0" borderId="0" xfId="0" applyNumberFormat="1" applyFont="1" applyBorder="1"/>
    <xf numFmtId="0" fontId="10" fillId="0" borderId="0" xfId="0" applyFont="1"/>
    <xf numFmtId="0" fontId="11" fillId="0" borderId="0" xfId="0" applyFont="1"/>
    <xf numFmtId="3" fontId="5" fillId="0" borderId="0" xfId="0" applyNumberFormat="1" applyFont="1" applyBorder="1" applyAlignment="1" applyProtection="1">
      <alignment horizontal="center"/>
    </xf>
    <xf numFmtId="0" fontId="15" fillId="0" borderId="3" xfId="0" applyFont="1" applyBorder="1" applyAlignment="1">
      <alignment horizontal="center"/>
    </xf>
    <xf numFmtId="1" fontId="16" fillId="0" borderId="3" xfId="0" applyNumberFormat="1" applyFont="1" applyBorder="1" applyAlignment="1" applyProtection="1">
      <alignment horizontal="center"/>
    </xf>
    <xf numFmtId="3" fontId="19" fillId="0" borderId="0" xfId="0" applyNumberFormat="1" applyFont="1" applyBorder="1" applyAlignment="1" applyProtection="1">
      <alignment horizontal="center"/>
    </xf>
    <xf numFmtId="49" fontId="8" fillId="0" borderId="3" xfId="0" applyNumberFormat="1" applyFont="1" applyBorder="1"/>
    <xf numFmtId="49" fontId="17" fillId="0" borderId="3" xfId="0" applyNumberFormat="1" applyFont="1" applyBorder="1"/>
    <xf numFmtId="3" fontId="6" fillId="0" borderId="1" xfId="0" applyNumberFormat="1" applyFont="1" applyBorder="1"/>
    <xf numFmtId="0" fontId="2" fillId="0" borderId="1" xfId="0" applyFont="1" applyBorder="1"/>
    <xf numFmtId="3" fontId="9" fillId="0" borderId="1" xfId="0" applyNumberFormat="1" applyFont="1" applyBorder="1"/>
    <xf numFmtId="49" fontId="6" fillId="0" borderId="4" xfId="0" applyNumberFormat="1" applyFont="1" applyBorder="1"/>
    <xf numFmtId="3" fontId="6" fillId="0" borderId="5" xfId="0" applyNumberFormat="1" applyFont="1" applyBorder="1"/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left"/>
    </xf>
    <xf numFmtId="14" fontId="8" fillId="2" borderId="3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9" fontId="6" fillId="0" borderId="3" xfId="0" applyNumberFormat="1" applyFont="1" applyBorder="1"/>
    <xf numFmtId="0" fontId="20" fillId="0" borderId="0" xfId="0" applyFont="1"/>
    <xf numFmtId="0" fontId="21" fillId="0" borderId="0" xfId="0" applyFont="1"/>
    <xf numFmtId="0" fontId="21" fillId="2" borderId="8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/>
    </xf>
    <xf numFmtId="3" fontId="22" fillId="0" borderId="2" xfId="0" applyNumberFormat="1" applyFont="1" applyBorder="1" applyAlignment="1" applyProtection="1">
      <alignment horizontal="center"/>
    </xf>
    <xf numFmtId="3" fontId="23" fillId="0" borderId="2" xfId="0" applyNumberFormat="1" applyFont="1" applyBorder="1" applyAlignment="1" applyProtection="1">
      <alignment horizontal="center"/>
    </xf>
    <xf numFmtId="3" fontId="21" fillId="0" borderId="5" xfId="0" applyNumberFormat="1" applyFont="1" applyBorder="1"/>
    <xf numFmtId="0" fontId="22" fillId="2" borderId="8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49" fontId="22" fillId="2" borderId="5" xfId="0" applyNumberFormat="1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21" fillId="2" borderId="8" xfId="0" applyFont="1" applyFill="1" applyBorder="1"/>
    <xf numFmtId="0" fontId="21" fillId="2" borderId="5" xfId="0" applyFont="1" applyFill="1" applyBorder="1"/>
    <xf numFmtId="0" fontId="22" fillId="2" borderId="8" xfId="0" applyFont="1" applyFill="1" applyBorder="1"/>
    <xf numFmtId="0" fontId="22" fillId="2" borderId="2" xfId="0" applyFont="1" applyFill="1" applyBorder="1"/>
    <xf numFmtId="0" fontId="21" fillId="0" borderId="5" xfId="0" applyFont="1" applyBorder="1"/>
    <xf numFmtId="0" fontId="6" fillId="0" borderId="3" xfId="0" applyFont="1" applyBorder="1"/>
    <xf numFmtId="164" fontId="9" fillId="0" borderId="0" xfId="0" applyNumberFormat="1" applyFont="1" applyBorder="1" applyProtection="1"/>
    <xf numFmtId="49" fontId="14" fillId="0" borderId="4" xfId="0" applyNumberFormat="1" applyFont="1" applyBorder="1"/>
    <xf numFmtId="0" fontId="9" fillId="2" borderId="7" xfId="0" applyFont="1" applyFill="1" applyBorder="1"/>
    <xf numFmtId="0" fontId="9" fillId="2" borderId="9" xfId="0" applyFont="1" applyFill="1" applyBorder="1"/>
    <xf numFmtId="0" fontId="9" fillId="2" borderId="1" xfId="0" applyFont="1" applyFill="1" applyBorder="1"/>
    <xf numFmtId="0" fontId="9" fillId="2" borderId="0" xfId="0" applyFont="1" applyFill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21" fillId="2" borderId="7" xfId="0" applyFont="1" applyFill="1" applyBorder="1"/>
    <xf numFmtId="0" fontId="21" fillId="0" borderId="2" xfId="0" applyFont="1" applyBorder="1" applyAlignment="1">
      <alignment horizontal="center"/>
    </xf>
    <xf numFmtId="3" fontId="21" fillId="0" borderId="0" xfId="0" applyNumberFormat="1" applyFont="1" applyBorder="1"/>
    <xf numFmtId="1" fontId="25" fillId="0" borderId="0" xfId="0" applyNumberFormat="1" applyFont="1"/>
    <xf numFmtId="2" fontId="20" fillId="0" borderId="0" xfId="0" applyNumberFormat="1" applyFont="1"/>
    <xf numFmtId="3" fontId="21" fillId="0" borderId="0" xfId="0" applyNumberFormat="1" applyFont="1"/>
    <xf numFmtId="0" fontId="25" fillId="0" borderId="0" xfId="0" applyFont="1"/>
    <xf numFmtId="0" fontId="15" fillId="2" borderId="6" xfId="0" applyFont="1" applyFill="1" applyBorder="1" applyAlignment="1">
      <alignment horizontal="center"/>
    </xf>
    <xf numFmtId="1" fontId="5" fillId="0" borderId="0" xfId="0" applyNumberFormat="1" applyFont="1" applyBorder="1" applyAlignment="1" applyProtection="1">
      <alignment horizontal="center"/>
    </xf>
    <xf numFmtId="1" fontId="22" fillId="0" borderId="2" xfId="0" applyNumberFormat="1" applyFont="1" applyBorder="1" applyAlignment="1" applyProtection="1">
      <alignment horizontal="center"/>
    </xf>
    <xf numFmtId="1" fontId="19" fillId="0" borderId="0" xfId="0" applyNumberFormat="1" applyFont="1" applyBorder="1" applyAlignment="1" applyProtection="1">
      <alignment horizontal="center"/>
    </xf>
    <xf numFmtId="1" fontId="23" fillId="0" borderId="2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6" fontId="22" fillId="0" borderId="2" xfId="0" applyNumberFormat="1" applyFont="1" applyBorder="1" applyAlignment="1" applyProtection="1">
      <alignment horizontal="center"/>
    </xf>
    <xf numFmtId="166" fontId="19" fillId="0" borderId="0" xfId="0" applyNumberFormat="1" applyFont="1" applyBorder="1" applyAlignment="1" applyProtection="1">
      <alignment horizontal="center"/>
    </xf>
    <xf numFmtId="166" fontId="23" fillId="0" borderId="2" xfId="0" applyNumberFormat="1" applyFont="1" applyBorder="1" applyAlignment="1" applyProtection="1">
      <alignment horizontal="center"/>
    </xf>
    <xf numFmtId="49" fontId="6" fillId="0" borderId="0" xfId="0" applyNumberFormat="1" applyFont="1" applyFill="1" applyBorder="1"/>
    <xf numFmtId="0" fontId="8" fillId="2" borderId="7" xfId="0" applyFont="1" applyFill="1" applyBorder="1"/>
    <xf numFmtId="0" fontId="8" fillId="2" borderId="0" xfId="0" applyFont="1" applyFill="1" applyBorder="1"/>
    <xf numFmtId="0" fontId="8" fillId="2" borderId="9" xfId="0" applyFont="1" applyFill="1" applyBorder="1"/>
    <xf numFmtId="0" fontId="8" fillId="2" borderId="11" xfId="0" applyFont="1" applyFill="1" applyBorder="1"/>
    <xf numFmtId="0" fontId="8" fillId="2" borderId="10" xfId="0" applyFont="1" applyFill="1" applyBorder="1"/>
    <xf numFmtId="0" fontId="22" fillId="2" borderId="5" xfId="0" applyFont="1" applyFill="1" applyBorder="1"/>
    <xf numFmtId="3" fontId="22" fillId="0" borderId="8" xfId="0" applyNumberFormat="1" applyFont="1" applyBorder="1" applyAlignment="1" applyProtection="1">
      <alignment horizontal="center"/>
    </xf>
    <xf numFmtId="166" fontId="22" fillId="0" borderId="8" xfId="0" applyNumberFormat="1" applyFont="1" applyBorder="1" applyAlignment="1" applyProtection="1">
      <alignment horizontal="center"/>
    </xf>
    <xf numFmtId="3" fontId="21" fillId="0" borderId="10" xfId="0" applyNumberFormat="1" applyFont="1" applyBorder="1"/>
    <xf numFmtId="166" fontId="26" fillId="0" borderId="9" xfId="0" applyNumberFormat="1" applyFont="1" applyBorder="1" applyAlignment="1" applyProtection="1">
      <alignment horizontal="center"/>
    </xf>
    <xf numFmtId="166" fontId="26" fillId="0" borderId="11" xfId="0" applyNumberFormat="1" applyFont="1" applyBorder="1" applyAlignment="1" applyProtection="1">
      <alignment horizontal="center"/>
    </xf>
    <xf numFmtId="49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49" fontId="8" fillId="0" borderId="6" xfId="0" applyNumberFormat="1" applyFont="1" applyBorder="1"/>
    <xf numFmtId="3" fontId="5" fillId="0" borderId="7" xfId="0" applyNumberFormat="1" applyFont="1" applyBorder="1" applyAlignment="1" applyProtection="1">
      <alignment horizontal="center"/>
    </xf>
    <xf numFmtId="1" fontId="5" fillId="0" borderId="7" xfId="0" applyNumberFormat="1" applyFont="1" applyBorder="1" applyAlignment="1" applyProtection="1">
      <alignment horizontal="center"/>
    </xf>
    <xf numFmtId="1" fontId="22" fillId="0" borderId="8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0" fontId="8" fillId="2" borderId="4" xfId="0" applyFont="1" applyFill="1" applyBorder="1" applyAlignment="1">
      <alignment horizontal="center"/>
    </xf>
    <xf numFmtId="0" fontId="21" fillId="2" borderId="10" xfId="0" applyFont="1" applyFill="1" applyBorder="1" applyAlignment="1">
      <alignment horizontal="center"/>
    </xf>
    <xf numFmtId="0" fontId="27" fillId="0" borderId="0" xfId="0" applyFont="1"/>
    <xf numFmtId="3" fontId="22" fillId="0" borderId="7" xfId="0" applyNumberFormat="1" applyFont="1" applyBorder="1" applyAlignment="1" applyProtection="1">
      <alignment horizontal="center"/>
    </xf>
    <xf numFmtId="3" fontId="22" fillId="0" borderId="0" xfId="0" applyNumberFormat="1" applyFont="1" applyBorder="1" applyAlignment="1" applyProtection="1">
      <alignment horizontal="center"/>
    </xf>
    <xf numFmtId="3" fontId="23" fillId="0" borderId="0" xfId="0" applyNumberFormat="1" applyFont="1" applyBorder="1" applyAlignment="1" applyProtection="1">
      <alignment horizontal="center"/>
    </xf>
    <xf numFmtId="3" fontId="21" fillId="0" borderId="1" xfId="0" applyNumberFormat="1" applyFont="1" applyBorder="1"/>
    <xf numFmtId="3" fontId="5" fillId="0" borderId="9" xfId="0" applyNumberFormat="1" applyFont="1" applyBorder="1" applyAlignment="1" applyProtection="1">
      <alignment horizontal="center"/>
    </xf>
    <xf numFmtId="3" fontId="5" fillId="0" borderId="11" xfId="0" applyNumberFormat="1" applyFont="1" applyBorder="1" applyAlignment="1" applyProtection="1">
      <alignment horizontal="center"/>
    </xf>
    <xf numFmtId="3" fontId="6" fillId="0" borderId="10" xfId="0" applyNumberFormat="1" applyFont="1" applyBorder="1"/>
    <xf numFmtId="3" fontId="19" fillId="0" borderId="11" xfId="0" applyNumberFormat="1" applyFont="1" applyBorder="1" applyAlignment="1" applyProtection="1">
      <alignment horizontal="center"/>
    </xf>
    <xf numFmtId="0" fontId="6" fillId="2" borderId="10" xfId="0" applyFont="1" applyFill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6" fillId="2" borderId="4" xfId="0" applyFont="1" applyFill="1" applyBorder="1"/>
    <xf numFmtId="0" fontId="15" fillId="2" borderId="4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28" fillId="2" borderId="7" xfId="0" applyFont="1" applyFill="1" applyBorder="1" applyAlignment="1">
      <alignment horizontal="center"/>
    </xf>
    <xf numFmtId="0" fontId="28" fillId="2" borderId="8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49" fontId="28" fillId="2" borderId="2" xfId="0" applyNumberFormat="1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1" fontId="29" fillId="0" borderId="7" xfId="0" applyNumberFormat="1" applyFont="1" applyBorder="1" applyAlignment="1" applyProtection="1">
      <alignment horizontal="center"/>
    </xf>
    <xf numFmtId="3" fontId="29" fillId="0" borderId="8" xfId="0" applyNumberFormat="1" applyFont="1" applyBorder="1" applyAlignment="1" applyProtection="1">
      <alignment horizontal="center"/>
    </xf>
    <xf numFmtId="1" fontId="29" fillId="0" borderId="0" xfId="0" applyNumberFormat="1" applyFont="1" applyBorder="1" applyAlignment="1" applyProtection="1">
      <alignment horizontal="center"/>
    </xf>
    <xf numFmtId="3" fontId="29" fillId="0" borderId="2" xfId="0" applyNumberFormat="1" applyFont="1" applyBorder="1" applyAlignment="1" applyProtection="1">
      <alignment horizontal="center"/>
    </xf>
    <xf numFmtId="1" fontId="30" fillId="0" borderId="0" xfId="0" applyNumberFormat="1" applyFont="1" applyBorder="1" applyAlignment="1">
      <alignment horizontal="center"/>
    </xf>
    <xf numFmtId="3" fontId="30" fillId="0" borderId="2" xfId="0" applyNumberFormat="1" applyFont="1" applyBorder="1" applyAlignment="1" applyProtection="1">
      <alignment horizontal="center"/>
    </xf>
    <xf numFmtId="0" fontId="26" fillId="2" borderId="7" xfId="0" applyFont="1" applyFill="1" applyBorder="1"/>
    <xf numFmtId="0" fontId="26" fillId="2" borderId="0" xfId="0" applyFont="1" applyFill="1" applyBorder="1"/>
    <xf numFmtId="166" fontId="17" fillId="0" borderId="0" xfId="0" applyNumberFormat="1" applyFont="1" applyBorder="1" applyAlignment="1" applyProtection="1">
      <alignment horizontal="center"/>
    </xf>
    <xf numFmtId="167" fontId="0" fillId="0" borderId="0" xfId="0" applyNumberFormat="1"/>
    <xf numFmtId="9" fontId="5" fillId="0" borderId="7" xfId="0" applyNumberFormat="1" applyFont="1" applyBorder="1" applyAlignment="1" applyProtection="1">
      <alignment horizontal="center"/>
    </xf>
    <xf numFmtId="9" fontId="5" fillId="0" borderId="0" xfId="0" applyNumberFormat="1" applyFont="1" applyBorder="1" applyAlignment="1" applyProtection="1">
      <alignment horizontal="center"/>
    </xf>
    <xf numFmtId="9" fontId="19" fillId="0" borderId="0" xfId="0" applyNumberFormat="1" applyFont="1" applyBorder="1" applyAlignment="1" applyProtection="1">
      <alignment horizontal="center"/>
    </xf>
    <xf numFmtId="166" fontId="8" fillId="0" borderId="7" xfId="0" applyNumberFormat="1" applyFont="1" applyBorder="1" applyAlignment="1" applyProtection="1">
      <alignment horizontal="center"/>
    </xf>
    <xf numFmtId="166" fontId="8" fillId="0" borderId="0" xfId="0" applyNumberFormat="1" applyFont="1" applyBorder="1" applyAlignment="1" applyProtection="1">
      <alignment horizontal="center"/>
    </xf>
    <xf numFmtId="168" fontId="0" fillId="0" borderId="0" xfId="0" applyNumberFormat="1"/>
    <xf numFmtId="168" fontId="13" fillId="0" borderId="1" xfId="0" applyNumberFormat="1" applyFont="1" applyBorder="1" applyProtection="1"/>
    <xf numFmtId="165" fontId="6" fillId="0" borderId="0" xfId="0" applyNumberFormat="1" applyFont="1" applyBorder="1"/>
    <xf numFmtId="165" fontId="6" fillId="0" borderId="0" xfId="0" applyNumberFormat="1" applyFont="1" applyBorder="1" applyProtection="1"/>
    <xf numFmtId="168" fontId="6" fillId="0" borderId="0" xfId="0" applyNumberFormat="1" applyFont="1"/>
    <xf numFmtId="168" fontId="14" fillId="0" borderId="1" xfId="0" applyNumberFormat="1" applyFont="1" applyBorder="1" applyProtection="1"/>
    <xf numFmtId="168" fontId="13" fillId="0" borderId="1" xfId="0" applyNumberFormat="1" applyFont="1" applyBorder="1"/>
    <xf numFmtId="168" fontId="9" fillId="0" borderId="0" xfId="0" applyNumberFormat="1" applyFont="1" applyBorder="1" applyProtection="1"/>
    <xf numFmtId="168" fontId="2" fillId="0" borderId="0" xfId="0" applyNumberFormat="1" applyFont="1"/>
    <xf numFmtId="168" fontId="13" fillId="0" borderId="10" xfId="0" applyNumberFormat="1" applyFont="1" applyBorder="1" applyProtection="1"/>
    <xf numFmtId="168" fontId="9" fillId="0" borderId="0" xfId="0" applyNumberFormat="1" applyFont="1" applyBorder="1"/>
    <xf numFmtId="168" fontId="6" fillId="0" borderId="0" xfId="0" applyNumberFormat="1" applyFont="1" applyBorder="1" applyProtection="1"/>
    <xf numFmtId="168" fontId="6" fillId="0" borderId="0" xfId="0" applyNumberFormat="1" applyFont="1" applyBorder="1"/>
    <xf numFmtId="168" fontId="14" fillId="0" borderId="1" xfId="0" applyNumberFormat="1" applyFont="1" applyBorder="1"/>
    <xf numFmtId="9" fontId="22" fillId="0" borderId="8" xfId="0" applyNumberFormat="1" applyFont="1" applyBorder="1" applyAlignment="1">
      <alignment horizontal="center"/>
    </xf>
    <xf numFmtId="9" fontId="22" fillId="0" borderId="2" xfId="0" applyNumberFormat="1" applyFont="1" applyBorder="1" applyAlignment="1">
      <alignment horizontal="center"/>
    </xf>
    <xf numFmtId="9" fontId="23" fillId="0" borderId="2" xfId="0" applyNumberFormat="1" applyFont="1" applyBorder="1" applyAlignment="1">
      <alignment horizontal="center"/>
    </xf>
    <xf numFmtId="168" fontId="21" fillId="0" borderId="2" xfId="0" applyNumberFormat="1" applyFont="1" applyBorder="1"/>
    <xf numFmtId="168" fontId="24" fillId="0" borderId="5" xfId="0" applyNumberFormat="1" applyFont="1" applyBorder="1"/>
    <xf numFmtId="168" fontId="6" fillId="0" borderId="1" xfId="0" applyNumberFormat="1" applyFont="1" applyBorder="1"/>
    <xf numFmtId="166" fontId="22" fillId="0" borderId="11" xfId="0" applyNumberFormat="1" applyFont="1" applyBorder="1" applyAlignment="1" applyProtection="1">
      <alignment horizontal="center"/>
    </xf>
    <xf numFmtId="0" fontId="26" fillId="2" borderId="1" xfId="0" applyFont="1" applyFill="1" applyBorder="1"/>
    <xf numFmtId="0" fontId="21" fillId="2" borderId="1" xfId="0" applyFont="1" applyFill="1" applyBorder="1"/>
    <xf numFmtId="0" fontId="9" fillId="2" borderId="10" xfId="0" applyFont="1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O8" sqref="O8:Q9"/>
    </sheetView>
  </sheetViews>
  <sheetFormatPr defaultColWidth="9.140625" defaultRowHeight="12.75" x14ac:dyDescent="0.2"/>
  <cols>
    <col min="1" max="1" width="16.42578125" style="1" customWidth="1"/>
    <col min="2" max="2" width="7.85546875" style="1" customWidth="1"/>
    <col min="3" max="3" width="6.7109375" style="1" customWidth="1"/>
    <col min="4" max="4" width="5.85546875" style="1" customWidth="1"/>
    <col min="5" max="5" width="6.42578125" style="45" customWidth="1"/>
    <col min="6" max="6" width="6.85546875" style="1" customWidth="1"/>
    <col min="7" max="7" width="8.28515625" style="1" customWidth="1"/>
    <col min="8" max="8" width="6.140625" style="45" customWidth="1"/>
    <col min="9" max="9" width="6" style="1" customWidth="1"/>
    <col min="10" max="10" width="6.85546875" style="1" customWidth="1"/>
    <col min="11" max="11" width="7.42578125" style="45" customWidth="1"/>
    <col min="12" max="12" width="6" style="1" customWidth="1"/>
    <col min="13" max="13" width="8.7109375" style="1" customWidth="1"/>
    <col min="14" max="14" width="6" style="45" customWidth="1"/>
    <col min="15" max="15" width="7.7109375" style="45" customWidth="1"/>
    <col min="16" max="16" width="7" style="45" customWidth="1"/>
    <col min="17" max="17" width="7.140625" style="45" customWidth="1"/>
    <col min="18" max="18" width="6.42578125" style="1" customWidth="1"/>
    <col min="19" max="19" width="9.140625" style="1" customWidth="1"/>
    <col min="20" max="20" width="6.42578125" style="45" customWidth="1"/>
    <col min="21" max="16384" width="9.140625" style="1"/>
  </cols>
  <sheetData>
    <row r="1" spans="1:20" x14ac:dyDescent="0.2">
      <c r="A1" s="4" t="s">
        <v>20</v>
      </c>
    </row>
    <row r="2" spans="1:20" x14ac:dyDescent="0.2">
      <c r="A2" s="5">
        <v>43509</v>
      </c>
    </row>
    <row r="3" spans="1:20" ht="6" customHeight="1" x14ac:dyDescent="0.2"/>
    <row r="4" spans="1:20" ht="18" x14ac:dyDescent="0.25">
      <c r="A4" s="18" t="s">
        <v>29</v>
      </c>
      <c r="B4" s="8"/>
      <c r="C4" s="8"/>
      <c r="D4" s="8"/>
      <c r="E4" s="46"/>
      <c r="F4" s="8"/>
      <c r="G4" s="8"/>
      <c r="H4" s="46"/>
      <c r="I4" s="8"/>
      <c r="J4" s="8"/>
      <c r="K4" s="46"/>
      <c r="L4" s="8"/>
      <c r="M4" s="8"/>
      <c r="N4" s="46"/>
      <c r="O4" s="46"/>
      <c r="P4" s="46"/>
      <c r="Q4" s="46"/>
      <c r="R4" s="8"/>
      <c r="S4" s="8"/>
      <c r="T4" s="46"/>
    </row>
    <row r="5" spans="1:20" ht="15" x14ac:dyDescent="0.2">
      <c r="A5" s="111" t="s">
        <v>28</v>
      </c>
      <c r="B5" s="8"/>
      <c r="C5" s="8"/>
      <c r="D5" s="8"/>
      <c r="E5" s="46"/>
      <c r="F5" s="8"/>
      <c r="G5" s="8"/>
      <c r="H5" s="46"/>
      <c r="I5" s="8"/>
      <c r="J5" s="8"/>
      <c r="K5" s="46"/>
      <c r="L5" s="8"/>
      <c r="M5" s="8"/>
      <c r="N5" s="46"/>
      <c r="O5" s="46"/>
      <c r="P5" s="46"/>
      <c r="Q5" s="46"/>
      <c r="R5" s="8"/>
      <c r="S5" s="8"/>
      <c r="T5" s="46"/>
    </row>
    <row r="6" spans="1:20" ht="15.75" customHeight="1" x14ac:dyDescent="0.2">
      <c r="A6" s="8" t="s">
        <v>22</v>
      </c>
      <c r="B6" s="8"/>
      <c r="C6" s="8"/>
      <c r="D6" s="8"/>
      <c r="E6" s="46"/>
      <c r="F6" s="8"/>
      <c r="G6" s="8"/>
      <c r="H6" s="46"/>
      <c r="I6" s="8"/>
      <c r="J6" s="8"/>
      <c r="K6" s="46"/>
      <c r="L6" s="8"/>
      <c r="M6" s="8"/>
      <c r="N6" s="46"/>
      <c r="O6" s="46"/>
      <c r="P6" s="46"/>
      <c r="Q6" s="46"/>
      <c r="R6" s="8"/>
      <c r="S6" s="8"/>
      <c r="T6" s="46"/>
    </row>
    <row r="7" spans="1:20" ht="15" customHeight="1" x14ac:dyDescent="0.2">
      <c r="A7" s="8"/>
      <c r="B7" s="8"/>
      <c r="C7" s="8"/>
      <c r="D7" s="8"/>
      <c r="E7" s="46"/>
      <c r="F7" s="8"/>
      <c r="G7" s="8"/>
      <c r="H7" s="46"/>
      <c r="I7" s="8"/>
      <c r="J7" s="8"/>
      <c r="K7" s="46"/>
      <c r="L7" s="8"/>
      <c r="M7" s="8"/>
      <c r="N7" s="46"/>
      <c r="O7" s="46"/>
      <c r="P7" s="46"/>
      <c r="Q7" s="46"/>
      <c r="R7" s="8"/>
      <c r="S7" s="8"/>
      <c r="T7" s="46"/>
    </row>
    <row r="8" spans="1:20" ht="14.45" customHeight="1" x14ac:dyDescent="0.2">
      <c r="A8" s="41" t="s">
        <v>21</v>
      </c>
      <c r="B8" s="77" t="s">
        <v>24</v>
      </c>
      <c r="C8" s="65" t="s">
        <v>23</v>
      </c>
      <c r="D8" s="65"/>
      <c r="E8" s="70"/>
      <c r="F8" s="66" t="s">
        <v>32</v>
      </c>
      <c r="G8" s="65"/>
      <c r="H8" s="57"/>
      <c r="I8" s="65" t="s">
        <v>18</v>
      </c>
      <c r="J8" s="65"/>
      <c r="K8" s="57"/>
      <c r="L8" s="65" t="s">
        <v>17</v>
      </c>
      <c r="M8" s="65"/>
      <c r="N8" s="70"/>
      <c r="O8" s="66" t="s">
        <v>30</v>
      </c>
      <c r="P8" s="65"/>
      <c r="Q8" s="57"/>
      <c r="R8" s="65" t="s">
        <v>16</v>
      </c>
      <c r="S8" s="65"/>
      <c r="T8" s="57"/>
    </row>
    <row r="9" spans="1:20" ht="14.45" customHeight="1" x14ac:dyDescent="0.2">
      <c r="A9" s="42">
        <v>43100</v>
      </c>
      <c r="B9" s="39" t="s">
        <v>25</v>
      </c>
      <c r="C9" s="67"/>
      <c r="D9" s="67"/>
      <c r="E9" s="58"/>
      <c r="F9" s="67"/>
      <c r="G9" s="67"/>
      <c r="H9" s="58"/>
      <c r="I9" s="67" t="s">
        <v>19</v>
      </c>
      <c r="J9" s="67"/>
      <c r="K9" s="58"/>
      <c r="L9" s="67"/>
      <c r="M9" s="67"/>
      <c r="N9" s="171"/>
      <c r="O9" s="172" t="s">
        <v>31</v>
      </c>
      <c r="P9" s="67"/>
      <c r="Q9" s="58"/>
      <c r="R9" s="67"/>
      <c r="S9" s="67"/>
      <c r="T9" s="58"/>
    </row>
    <row r="10" spans="1:20" ht="14.45" customHeight="1" x14ac:dyDescent="0.2">
      <c r="A10" s="35"/>
      <c r="B10" s="39" t="s">
        <v>26</v>
      </c>
      <c r="C10" s="68">
        <v>2016</v>
      </c>
      <c r="D10" s="68">
        <v>2017</v>
      </c>
      <c r="E10" s="47">
        <v>2018</v>
      </c>
      <c r="F10" s="68">
        <v>2016</v>
      </c>
      <c r="G10" s="68">
        <v>2017</v>
      </c>
      <c r="H10" s="47">
        <v>2018</v>
      </c>
      <c r="I10" s="68">
        <v>2016</v>
      </c>
      <c r="J10" s="68">
        <v>2017</v>
      </c>
      <c r="K10" s="47">
        <v>2018</v>
      </c>
      <c r="L10" s="68">
        <v>2016</v>
      </c>
      <c r="M10" s="68">
        <v>2017</v>
      </c>
      <c r="N10" s="47">
        <v>2018</v>
      </c>
      <c r="O10" s="68">
        <v>2016</v>
      </c>
      <c r="P10" s="68">
        <v>2017</v>
      </c>
      <c r="Q10" s="48">
        <v>2018</v>
      </c>
      <c r="R10" s="68">
        <v>2016</v>
      </c>
      <c r="S10" s="68">
        <v>2017</v>
      </c>
      <c r="T10" s="47">
        <v>2018</v>
      </c>
    </row>
    <row r="11" spans="1:20" ht="14.45" customHeight="1" x14ac:dyDescent="0.2">
      <c r="A11" s="43"/>
      <c r="B11" s="39" t="s">
        <v>27</v>
      </c>
      <c r="C11" s="68" t="s">
        <v>5</v>
      </c>
      <c r="D11" s="68" t="s">
        <v>5</v>
      </c>
      <c r="E11" s="48" t="s">
        <v>33</v>
      </c>
      <c r="F11" s="68" t="s">
        <v>5</v>
      </c>
      <c r="G11" s="68" t="s">
        <v>5</v>
      </c>
      <c r="H11" s="48" t="s">
        <v>33</v>
      </c>
      <c r="I11" s="68" t="s">
        <v>5</v>
      </c>
      <c r="J11" s="68" t="s">
        <v>5</v>
      </c>
      <c r="K11" s="48" t="s">
        <v>33</v>
      </c>
      <c r="L11" s="68" t="s">
        <v>5</v>
      </c>
      <c r="M11" s="68" t="s">
        <v>5</v>
      </c>
      <c r="N11" s="48" t="s">
        <v>33</v>
      </c>
      <c r="O11" s="68" t="s">
        <v>5</v>
      </c>
      <c r="P11" s="68" t="s">
        <v>5</v>
      </c>
      <c r="Q11" s="48" t="s">
        <v>33</v>
      </c>
      <c r="R11" s="68" t="s">
        <v>5</v>
      </c>
      <c r="S11" s="68" t="s">
        <v>5</v>
      </c>
      <c r="T11" s="48" t="s">
        <v>33</v>
      </c>
    </row>
    <row r="12" spans="1:20" ht="14.25" customHeight="1" x14ac:dyDescent="0.2">
      <c r="A12" s="123"/>
      <c r="B12" s="124"/>
      <c r="C12" s="125"/>
      <c r="D12" s="125"/>
      <c r="E12" s="49" t="s">
        <v>5</v>
      </c>
      <c r="F12" s="125"/>
      <c r="G12" s="125"/>
      <c r="H12" s="49" t="s">
        <v>5</v>
      </c>
      <c r="I12" s="125"/>
      <c r="J12" s="125"/>
      <c r="K12" s="49" t="s">
        <v>5</v>
      </c>
      <c r="L12" s="125"/>
      <c r="M12" s="125"/>
      <c r="N12" s="49" t="s">
        <v>5</v>
      </c>
      <c r="O12" s="125"/>
      <c r="P12" s="125"/>
      <c r="Q12" s="49" t="s">
        <v>5</v>
      </c>
      <c r="R12" s="125"/>
      <c r="S12" s="125"/>
      <c r="T12" s="49" t="s">
        <v>5</v>
      </c>
    </row>
    <row r="13" spans="1:20" ht="14.25" customHeight="1" x14ac:dyDescent="0.2">
      <c r="A13" s="62"/>
      <c r="B13" s="20"/>
      <c r="C13" s="10"/>
      <c r="D13" s="10"/>
      <c r="E13" s="71"/>
      <c r="F13" s="10"/>
      <c r="G13" s="10"/>
      <c r="H13" s="71"/>
      <c r="I13" s="14"/>
      <c r="J13" s="14"/>
      <c r="K13" s="71"/>
      <c r="L13" s="10"/>
      <c r="M13" s="10"/>
      <c r="N13" s="71"/>
      <c r="O13" s="121"/>
      <c r="P13" s="122"/>
      <c r="Q13" s="71"/>
      <c r="R13" s="10"/>
      <c r="S13" s="10"/>
      <c r="T13" s="71"/>
    </row>
    <row r="14" spans="1:20" ht="28.5" customHeight="1" x14ac:dyDescent="0.2">
      <c r="A14" s="44" t="s">
        <v>2</v>
      </c>
      <c r="B14" s="21">
        <v>32</v>
      </c>
      <c r="C14" s="156">
        <v>-1.9056389912156416E-2</v>
      </c>
      <c r="D14" s="149">
        <v>3.6799233505283128E-2</v>
      </c>
      <c r="E14" s="166">
        <f>'nyckeltal, svenska'!E15/'nyckeltal, svenska'!D15-1</f>
        <v>-2.5851313556566002E-2</v>
      </c>
      <c r="F14" s="156">
        <v>1.6730637980802345E-2</v>
      </c>
      <c r="G14" s="149">
        <v>-2.8057519654188516E-3</v>
      </c>
      <c r="H14" s="166">
        <f>'nyckeltal, svenska'!G15/'nyckeltal, svenska'!F15-1</f>
        <v>-2.2179163350749209E-2</v>
      </c>
      <c r="I14" s="159">
        <v>-9.1116028484076919E-4</v>
      </c>
      <c r="J14" s="149">
        <v>1.6363581524491636E-2</v>
      </c>
      <c r="K14" s="166">
        <f>'nyckeltal, svenska'!I15/'nyckeltal, svenska'!H15-1</f>
        <v>-2.399226922257236E-2</v>
      </c>
      <c r="L14" s="160">
        <v>1.1992323288394559E-2</v>
      </c>
      <c r="M14" s="153">
        <v>-1.1465077473121364E-2</v>
      </c>
      <c r="N14" s="166">
        <f>'nyckeltal, svenska'!K15/'nyckeltal, svenska'!J15-1</f>
        <v>2.0504687011275946E-2</v>
      </c>
      <c r="O14" s="161">
        <v>-0.246306407579894</v>
      </c>
      <c r="P14" s="161">
        <v>0.23784687194222401</v>
      </c>
      <c r="Q14" s="166">
        <f>'nyckeltal, svenska'!U15/'nyckeltal, svenska'!T15-1</f>
        <v>-0.35787189584505341</v>
      </c>
      <c r="R14" s="160">
        <v>2.4431023796826129E-2</v>
      </c>
      <c r="S14" s="153">
        <v>-1.6767398307439558E-3</v>
      </c>
      <c r="T14" s="166">
        <f>'nyckeltal, svenska'!Y15/'nyckeltal, svenska'!X15-1</f>
        <v>-1.1911097786865166E-2</v>
      </c>
    </row>
    <row r="15" spans="1:20" ht="28.5" customHeight="1" x14ac:dyDescent="0.2">
      <c r="A15" s="44" t="s">
        <v>8</v>
      </c>
      <c r="B15" s="21">
        <v>86</v>
      </c>
      <c r="C15" s="156">
        <v>-2.0139109828745706E-2</v>
      </c>
      <c r="D15" s="149">
        <v>3.6106680087312902E-2</v>
      </c>
      <c r="E15" s="166">
        <f>'nyckeltal, svenska'!E16/'nyckeltal, svenska'!D16-1</f>
        <v>-2.8074043471662424E-2</v>
      </c>
      <c r="F15" s="156">
        <v>3.2645829042561192E-2</v>
      </c>
      <c r="G15" s="149">
        <v>4.2733652818878545E-3</v>
      </c>
      <c r="H15" s="166">
        <f>'nyckeltal, svenska'!G16/'nyckeltal, svenska'!F16-1</f>
        <v>-2.0741062158099455E-2</v>
      </c>
      <c r="I15" s="159">
        <v>6.3421965178875528E-3</v>
      </c>
      <c r="J15" s="149">
        <v>1.9783264233480573E-2</v>
      </c>
      <c r="K15" s="166">
        <f>'nyckeltal, svenska'!I16/'nyckeltal, svenska'!H16-1</f>
        <v>-2.4371042522810415E-2</v>
      </c>
      <c r="L15" s="160">
        <v>1.0450367475174386E-2</v>
      </c>
      <c r="M15" s="153">
        <v>7.2648687624815664E-3</v>
      </c>
      <c r="N15" s="166">
        <f>'nyckeltal, svenska'!K16/'nyckeltal, svenska'!J16-1</f>
        <v>1.3461758573714677E-2</v>
      </c>
      <c r="O15" s="161">
        <v>-0.19999429630685872</v>
      </c>
      <c r="P15" s="161">
        <v>-0.16131031564764065</v>
      </c>
      <c r="Q15" s="166">
        <f>'nyckeltal, svenska'!U16/'nyckeltal, svenska'!T16-1</f>
        <v>-4.0160319350996954E-3</v>
      </c>
      <c r="R15" s="160">
        <v>2.8760693568783108E-2</v>
      </c>
      <c r="S15" s="153">
        <v>2.2966111736730941E-2</v>
      </c>
      <c r="T15" s="166">
        <f>'nyckeltal, svenska'!Y16/'nyckeltal, svenska'!X16-1</f>
        <v>1.2593245084548066E-2</v>
      </c>
    </row>
    <row r="16" spans="1:20" ht="28.5" customHeight="1" x14ac:dyDescent="0.2">
      <c r="A16" s="44" t="s">
        <v>9</v>
      </c>
      <c r="B16" s="21">
        <v>81</v>
      </c>
      <c r="C16" s="156">
        <v>-2.0297515582184183E-3</v>
      </c>
      <c r="D16" s="149">
        <v>2.669146159546068E-2</v>
      </c>
      <c r="E16" s="166">
        <f>'nyckeltal, svenska'!E17/'nyckeltal, svenska'!D17-1</f>
        <v>-1.6252486849435588E-2</v>
      </c>
      <c r="F16" s="156">
        <v>4.6290811632681936E-2</v>
      </c>
      <c r="G16" s="149">
        <v>5.0133590321194679E-3</v>
      </c>
      <c r="H16" s="166">
        <f>'nyckeltal, svenska'!G17/'nyckeltal, svenska'!F17-1</f>
        <v>-1.6476075783346089E-2</v>
      </c>
      <c r="I16" s="159">
        <v>1.7947353013121167E-2</v>
      </c>
      <c r="J16" s="149">
        <v>1.7466275242823383E-2</v>
      </c>
      <c r="K16" s="166">
        <f>'nyckeltal, svenska'!I17/'nyckeltal, svenska'!H17-1</f>
        <v>-1.634647129805622E-2</v>
      </c>
      <c r="L16" s="160">
        <v>6.1561260484160893E-3</v>
      </c>
      <c r="M16" s="153">
        <v>7.2526209663845032E-3</v>
      </c>
      <c r="N16" s="166">
        <f>'nyckeltal, svenska'!K17/'nyckeltal, svenska'!J17-1</f>
        <v>2.6012343896018253E-2</v>
      </c>
      <c r="O16" s="161">
        <v>6.896706151055778E-3</v>
      </c>
      <c r="P16" s="161">
        <v>-1.8459648041056487E-2</v>
      </c>
      <c r="Q16" s="166">
        <f>'nyckeltal, svenska'!U17/'nyckeltal, svenska'!T17-1</f>
        <v>-0.13977511976858203</v>
      </c>
      <c r="R16" s="160">
        <v>5.0035485026979479E-2</v>
      </c>
      <c r="S16" s="153">
        <v>5.2186264515988484E-2</v>
      </c>
      <c r="T16" s="166">
        <f>'nyckeltal, svenska'!Y17/'nyckeltal, svenska'!X17-1</f>
        <v>3.7640096589846461E-2</v>
      </c>
    </row>
    <row r="17" spans="1:22" ht="28.5" customHeight="1" x14ac:dyDescent="0.2">
      <c r="A17" s="44" t="s">
        <v>1</v>
      </c>
      <c r="B17" s="21">
        <v>41</v>
      </c>
      <c r="C17" s="156">
        <v>6.6221272214934609E-3</v>
      </c>
      <c r="D17" s="149">
        <v>2.5309175299126708E-3</v>
      </c>
      <c r="E17" s="166">
        <f>'nyckeltal, svenska'!E18/'nyckeltal, svenska'!D18-1</f>
        <v>-1.2862999940606357E-2</v>
      </c>
      <c r="F17" s="156">
        <v>6.0303781824862013E-2</v>
      </c>
      <c r="G17" s="149">
        <v>1.386695592358095E-2</v>
      </c>
      <c r="H17" s="166">
        <f>'nyckeltal, svenska'!G18/'nyckeltal, svenska'!F18-1</f>
        <v>-1.3768352212717994E-2</v>
      </c>
      <c r="I17" s="159">
        <v>2.538751617478488E-2</v>
      </c>
      <c r="J17" s="149">
        <v>6.6285713936536988E-3</v>
      </c>
      <c r="K17" s="166">
        <f>'nyckeltal, svenska'!I18/'nyckeltal, svenska'!H18-1</f>
        <v>-1.3192612137203241E-2</v>
      </c>
      <c r="L17" s="160">
        <v>9.7434032542578226E-3</v>
      </c>
      <c r="M17" s="153">
        <v>-2.9633405408765181E-3</v>
      </c>
      <c r="N17" s="166">
        <f>'nyckeltal, svenska'!K18/'nyckeltal, svenska'!J18-1</f>
        <v>2.707663586021325E-2</v>
      </c>
      <c r="O17" s="161">
        <v>-1.8160550931670395E-2</v>
      </c>
      <c r="P17" s="161">
        <v>8.7337039930506469E-2</v>
      </c>
      <c r="Q17" s="166">
        <f>'nyckeltal, svenska'!U18/'nyckeltal, svenska'!T18-1</f>
        <v>0.16041682691182202</v>
      </c>
      <c r="R17" s="160">
        <v>3.4477555414404018E-2</v>
      </c>
      <c r="S17" s="153">
        <v>2.0675294323996618E-2</v>
      </c>
      <c r="T17" s="166">
        <f>'nyckeltal, svenska'!Y18/'nyckeltal, svenska'!X18-1</f>
        <v>8.0084246065217579E-2</v>
      </c>
    </row>
    <row r="18" spans="1:22" ht="28.5" customHeight="1" x14ac:dyDescent="0.2">
      <c r="A18" s="44" t="s">
        <v>10</v>
      </c>
      <c r="B18" s="21">
        <v>34</v>
      </c>
      <c r="C18" s="156">
        <v>1.4239817969161996E-2</v>
      </c>
      <c r="D18" s="149">
        <v>1.7934408446942569E-2</v>
      </c>
      <c r="E18" s="166">
        <f>'nyckeltal, svenska'!E19/'nyckeltal, svenska'!D19-1</f>
        <v>-7.6524194469562712E-3</v>
      </c>
      <c r="F18" s="156">
        <v>8.0692270681798878E-2</v>
      </c>
      <c r="G18" s="149">
        <v>-2.1684993543712509E-2</v>
      </c>
      <c r="H18" s="166">
        <f>'nyckeltal, svenska'!G19/'nyckeltal, svenska'!F19-1</f>
        <v>-2.7216071945090903E-4</v>
      </c>
      <c r="I18" s="159">
        <v>3.1358015600542133E-2</v>
      </c>
      <c r="J18" s="149">
        <v>7.2402273522617425E-3</v>
      </c>
      <c r="K18" s="166">
        <f>'nyckeltal, svenska'!I19/'nyckeltal, svenska'!H19-1</f>
        <v>-5.7175268723246297E-3</v>
      </c>
      <c r="L18" s="160">
        <v>6.6512222553326474E-3</v>
      </c>
      <c r="M18" s="153">
        <v>-9.7641894887366752E-4</v>
      </c>
      <c r="N18" s="166">
        <f>'nyckeltal, svenska'!K19/'nyckeltal, svenska'!J19-1</f>
        <v>3.6851648832467498E-2</v>
      </c>
      <c r="O18" s="161">
        <v>5.0218046221585523E-2</v>
      </c>
      <c r="P18" s="161">
        <v>2.5282108594026909E-3</v>
      </c>
      <c r="Q18" s="166">
        <f>'nyckeltal, svenska'!U19/'nyckeltal, svenska'!T19-1</f>
        <v>0.23128525659924892</v>
      </c>
      <c r="R18" s="160">
        <v>5.2256723878336443E-2</v>
      </c>
      <c r="S18" s="153">
        <v>2.5649737350344048E-2</v>
      </c>
      <c r="T18" s="166">
        <f>'nyckeltal, svenska'!Y19/'nyckeltal, svenska'!X19-1</f>
        <v>5.1017304507165351E-2</v>
      </c>
    </row>
    <row r="19" spans="1:22" ht="28.5" customHeight="1" x14ac:dyDescent="0.2">
      <c r="A19" s="44" t="s">
        <v>11</v>
      </c>
      <c r="B19" s="21">
        <v>12</v>
      </c>
      <c r="C19" s="156">
        <v>8.0917745684012093E-3</v>
      </c>
      <c r="D19" s="149">
        <v>2.2935902735256625E-3</v>
      </c>
      <c r="E19" s="166">
        <f>'nyckeltal, svenska'!E20/'nyckeltal, svenska'!D20-1</f>
        <v>-1.1199657834066401E-2</v>
      </c>
      <c r="F19" s="156">
        <v>7.4170971544868777E-2</v>
      </c>
      <c r="G19" s="149">
        <v>-1.9782392934278924E-2</v>
      </c>
      <c r="H19" s="166">
        <f>'nyckeltal, svenska'!G20/'nyckeltal, svenska'!F20-1</f>
        <v>1.4521460723634139E-2</v>
      </c>
      <c r="I19" s="159">
        <v>2.7176633982080339E-2</v>
      </c>
      <c r="J19" s="149">
        <v>-4.3740558746377606E-3</v>
      </c>
      <c r="K19" s="166">
        <f>'nyckeltal, svenska'!I20/'nyckeltal, svenska'!H20-1</f>
        <v>-3.5512923275990982E-3</v>
      </c>
      <c r="L19" s="160">
        <v>3.3750372035815848E-3</v>
      </c>
      <c r="M19" s="153">
        <v>-1.5310580120644077E-2</v>
      </c>
      <c r="N19" s="166">
        <f>'nyckeltal, svenska'!K20/'nyckeltal, svenska'!J20-1</f>
        <v>4.3347514494635142E-2</v>
      </c>
      <c r="O19" s="161">
        <v>6.3567299050210122E-2</v>
      </c>
      <c r="P19" s="161">
        <v>2.6707156691474498E-2</v>
      </c>
      <c r="Q19" s="166">
        <f>'nyckeltal, svenska'!U20/'nyckeltal, svenska'!T20-1</f>
        <v>-2.0616716497835585E-2</v>
      </c>
      <c r="R19" s="160">
        <v>4.874266705830646E-2</v>
      </c>
      <c r="S19" s="153">
        <v>4.6731498277920676E-2</v>
      </c>
      <c r="T19" s="166">
        <f>'nyckeltal, svenska'!Y20/'nyckeltal, svenska'!X20-1</f>
        <v>8.1881649819169677E-2</v>
      </c>
    </row>
    <row r="20" spans="1:22" ht="28.5" customHeight="1" x14ac:dyDescent="0.2">
      <c r="A20" s="44" t="s">
        <v>4</v>
      </c>
      <c r="B20" s="21">
        <v>9</v>
      </c>
      <c r="C20" s="156"/>
      <c r="D20" s="149">
        <v>2.1061020040730627E-2</v>
      </c>
      <c r="E20" s="166">
        <f>'nyckeltal, svenska'!E21/'nyckeltal, svenska'!D21-1</f>
        <v>5.2484485207637821E-3</v>
      </c>
      <c r="F20" s="156">
        <v>0.12106344211814379</v>
      </c>
      <c r="G20" s="149">
        <v>-0.10745900476679252</v>
      </c>
      <c r="H20" s="166">
        <f>'nyckeltal, svenska'!G21/'nyckeltal, svenska'!F21-1</f>
        <v>-2.8491867575142216E-4</v>
      </c>
      <c r="I20" s="159">
        <v>4.2948144654589335E-2</v>
      </c>
      <c r="J20" s="149">
        <v>-1.4125033729053007E-3</v>
      </c>
      <c r="K20" s="166">
        <f>'nyckeltal, svenska'!I21/'nyckeltal, svenska'!H21-1</f>
        <v>4.383616211578456E-3</v>
      </c>
      <c r="L20" s="160">
        <v>1.6664786546859347E-3</v>
      </c>
      <c r="M20" s="153">
        <v>-2.8205882499932368E-2</v>
      </c>
      <c r="N20" s="166">
        <f>'nyckeltal, svenska'!K21/'nyckeltal, svenska'!J21-1</f>
        <v>3.6801821156842607E-2</v>
      </c>
      <c r="O20" s="161">
        <v>2.2798824602872397E-2</v>
      </c>
      <c r="P20" s="161">
        <v>-9.4469251806971855E-2</v>
      </c>
      <c r="Q20" s="166">
        <f>'nyckeltal, svenska'!U21/'nyckeltal, svenska'!T21-1</f>
        <v>0.1298795243503037</v>
      </c>
      <c r="R20" s="160">
        <v>2.6770979267878244E-2</v>
      </c>
      <c r="S20" s="153">
        <v>-4.7545758371539071E-2</v>
      </c>
      <c r="T20" s="166">
        <f>'nyckeltal, svenska'!Y21/'nyckeltal, svenska'!X21-1</f>
        <v>6.777177167773818E-3</v>
      </c>
    </row>
    <row r="21" spans="1:22" ht="15.75" customHeight="1" x14ac:dyDescent="0.2">
      <c r="A21" s="44"/>
      <c r="B21" s="21"/>
      <c r="C21" s="157"/>
      <c r="D21" s="156"/>
      <c r="E21" s="166"/>
      <c r="F21" s="63"/>
      <c r="G21" s="63"/>
      <c r="H21" s="166"/>
      <c r="I21" s="159"/>
      <c r="J21" s="151"/>
      <c r="K21" s="166"/>
      <c r="L21" s="160"/>
      <c r="M21" s="152"/>
      <c r="N21" s="166"/>
      <c r="O21" s="161"/>
      <c r="P21" s="157"/>
      <c r="Q21" s="166"/>
      <c r="R21" s="160"/>
      <c r="S21" s="152"/>
      <c r="T21" s="166"/>
    </row>
    <row r="22" spans="1:22" s="7" customFormat="1" ht="19.5" customHeight="1" x14ac:dyDescent="0.2">
      <c r="A22" s="64" t="s">
        <v>34</v>
      </c>
      <c r="B22" s="69">
        <v>295</v>
      </c>
      <c r="C22" s="158">
        <v>1.4990302993541345E-2</v>
      </c>
      <c r="D22" s="150">
        <v>2.0337868555391485E-2</v>
      </c>
      <c r="E22" s="167">
        <f>'nyckeltal, svenska'!E23/'nyckeltal, svenska'!D23-1</f>
        <v>-4.7988485745844578E-3</v>
      </c>
      <c r="F22" s="150">
        <v>7.2687359037382868E-2</v>
      </c>
      <c r="G22" s="150">
        <v>-3.2817790443706737E-2</v>
      </c>
      <c r="H22" s="167">
        <f>'nyckeltal, svenska'!G23/'nyckeltal, svenska'!F23-1</f>
        <v>-5.7651331836501285E-3</v>
      </c>
      <c r="I22" s="155">
        <v>3.0828093713048441E-2</v>
      </c>
      <c r="J22" s="155">
        <v>5.1541771287857141E-3</v>
      </c>
      <c r="K22" s="167">
        <f>'nyckeltal, svenska'!I23/'nyckeltal, svenska'!H23-1</f>
        <v>-5.0644826455983338E-3</v>
      </c>
      <c r="L22" s="154">
        <v>4.9336484554314882E-3</v>
      </c>
      <c r="M22" s="154">
        <v>-1.0999999999999999E-2</v>
      </c>
      <c r="N22" s="167">
        <f>'nyckeltal, svenska'!K23/'nyckeltal, svenska'!J23-1</f>
        <v>3.3719795847407363E-2</v>
      </c>
      <c r="O22" s="162">
        <v>1.0820768356827831E-2</v>
      </c>
      <c r="P22" s="168">
        <v>-4.0437206994283992E-2</v>
      </c>
      <c r="Q22" s="167">
        <f>'nyckeltal, svenska'!U23/'nyckeltal, svenska'!T23-1</f>
        <v>9.5893112984831941E-2</v>
      </c>
      <c r="R22" s="154">
        <v>3.770140353214959E-2</v>
      </c>
      <c r="S22" s="154">
        <v>2E-3</v>
      </c>
      <c r="T22" s="167">
        <f>'nyckeltal, svenska'!Y23/'nyckeltal, svenska'!X23-1</f>
        <v>3.7814225641654708E-2</v>
      </c>
      <c r="V22" s="1"/>
    </row>
    <row r="23" spans="1:22" ht="13.5" customHeight="1" x14ac:dyDescent="0.2">
      <c r="A23" s="15"/>
      <c r="B23" s="11"/>
      <c r="C23" s="12"/>
      <c r="D23" s="12"/>
      <c r="E23" s="72"/>
      <c r="F23" s="8"/>
      <c r="G23" s="8"/>
      <c r="H23" s="75"/>
      <c r="I23" s="13"/>
      <c r="J23" s="13"/>
      <c r="K23" s="75"/>
      <c r="L23" s="13"/>
      <c r="M23" s="16"/>
      <c r="N23" s="75"/>
      <c r="O23" s="75"/>
      <c r="P23" s="75"/>
      <c r="Q23" s="75"/>
      <c r="R23" s="8"/>
      <c r="S23" s="10"/>
      <c r="T23" s="46"/>
    </row>
    <row r="24" spans="1:22" ht="15" customHeight="1" x14ac:dyDescent="0.2">
      <c r="A24" s="86" t="s">
        <v>35</v>
      </c>
      <c r="B24" s="3"/>
      <c r="C24" s="6"/>
      <c r="D24" s="6"/>
      <c r="E24" s="73"/>
      <c r="F24" s="3"/>
      <c r="G24" s="3"/>
      <c r="H24" s="76"/>
      <c r="I24" s="3"/>
      <c r="J24" s="3"/>
      <c r="K24" s="76"/>
      <c r="L24" s="3"/>
      <c r="M24" s="3"/>
      <c r="N24" s="76"/>
      <c r="O24" s="76"/>
      <c r="P24" s="76"/>
      <c r="Q24" s="76"/>
      <c r="R24" s="3"/>
      <c r="S24" s="3"/>
      <c r="T24" s="76"/>
    </row>
    <row r="25" spans="1:22" x14ac:dyDescent="0.2">
      <c r="C25" s="2"/>
      <c r="D25" s="2"/>
      <c r="E25" s="74"/>
    </row>
    <row r="26" spans="1:22" x14ac:dyDescent="0.2">
      <c r="C26" s="2"/>
      <c r="D26" s="2"/>
      <c r="E26" s="74"/>
    </row>
    <row r="27" spans="1:22" x14ac:dyDescent="0.2">
      <c r="C27" s="2"/>
      <c r="D27" s="2"/>
      <c r="E27" s="74"/>
      <c r="H27" s="1"/>
      <c r="K27" s="1"/>
      <c r="N27" s="1"/>
      <c r="O27" s="1"/>
      <c r="P27" s="1"/>
      <c r="Q27" s="1"/>
    </row>
    <row r="28" spans="1:22" x14ac:dyDescent="0.2">
      <c r="C28" s="2"/>
      <c r="D28" s="2"/>
      <c r="E28" s="74"/>
    </row>
    <row r="29" spans="1:22" x14ac:dyDescent="0.2">
      <c r="C29" s="2"/>
      <c r="D29" s="2"/>
      <c r="E29" s="74"/>
    </row>
  </sheetData>
  <phoneticPr fontId="1" type="noConversion"/>
  <pageMargins left="0.55118110236220474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"/>
  <sheetViews>
    <sheetView tabSelected="1" workbookViewId="0">
      <pane xSplit="1" ySplit="13" topLeftCell="B14" activePane="bottomRight" state="frozen"/>
      <selection pane="topRight" activeCell="B1" sqref="B1"/>
      <selection pane="bottomLeft" activeCell="A13" sqref="A13"/>
      <selection pane="bottomRight" activeCell="A4" sqref="A4"/>
    </sheetView>
  </sheetViews>
  <sheetFormatPr defaultColWidth="9.140625" defaultRowHeight="12.75" x14ac:dyDescent="0.2"/>
  <cols>
    <col min="1" max="1" width="13.140625" style="1" customWidth="1"/>
    <col min="2" max="2" width="5.42578125" style="1" customWidth="1"/>
    <col min="3" max="3" width="6" style="1" customWidth="1"/>
    <col min="4" max="4" width="5.42578125" style="1" customWidth="1"/>
    <col min="5" max="5" width="5.42578125" style="45" customWidth="1"/>
    <col min="6" max="6" width="5.5703125" style="1" customWidth="1"/>
    <col min="7" max="7" width="5.5703125" style="45" customWidth="1"/>
    <col min="8" max="8" width="5.5703125" style="1" customWidth="1"/>
    <col min="9" max="9" width="6.7109375" style="45" customWidth="1"/>
    <col min="10" max="10" width="6.42578125" style="1" customWidth="1"/>
    <col min="11" max="11" width="5.5703125" style="45" customWidth="1"/>
    <col min="12" max="12" width="5.140625" style="1" customWidth="1"/>
    <col min="13" max="13" width="6.5703125" style="45" customWidth="1"/>
    <col min="14" max="14" width="5.85546875" style="1" customWidth="1"/>
    <col min="15" max="15" width="5.85546875" style="45" customWidth="1"/>
    <col min="16" max="16" width="5.42578125" style="1" customWidth="1"/>
    <col min="17" max="19" width="5.140625" style="45" customWidth="1"/>
    <col min="20" max="22" width="5.5703125" style="45" customWidth="1"/>
    <col min="23" max="23" width="6.42578125" style="45" customWidth="1"/>
    <col min="24" max="24" width="8.140625" style="1" customWidth="1"/>
    <col min="25" max="25" width="8.140625" style="45" customWidth="1"/>
    <col min="26" max="26" width="5.140625" style="1" customWidth="1"/>
    <col min="27" max="27" width="6.85546875" style="1" customWidth="1"/>
    <col min="28" max="16384" width="9.140625" style="1"/>
  </cols>
  <sheetData>
    <row r="1" spans="1:29" x14ac:dyDescent="0.2">
      <c r="A1" s="4" t="s">
        <v>0</v>
      </c>
    </row>
    <row r="2" spans="1:29" x14ac:dyDescent="0.2">
      <c r="A2" s="5">
        <v>43509</v>
      </c>
    </row>
    <row r="3" spans="1:29" ht="6" customHeight="1" x14ac:dyDescent="0.2"/>
    <row r="4" spans="1:29" ht="18" x14ac:dyDescent="0.25">
      <c r="A4" s="17" t="s">
        <v>36</v>
      </c>
      <c r="B4" s="8"/>
      <c r="C4" s="8"/>
      <c r="D4" s="8"/>
      <c r="E4" s="46"/>
      <c r="F4" s="8"/>
      <c r="G4" s="46"/>
      <c r="H4" s="8"/>
      <c r="I4" s="46"/>
      <c r="J4" s="8"/>
      <c r="K4" s="46"/>
      <c r="L4" s="8"/>
      <c r="M4" s="46"/>
      <c r="N4" s="8"/>
      <c r="O4" s="46"/>
      <c r="P4" s="8"/>
      <c r="Q4" s="46"/>
      <c r="R4" s="46"/>
      <c r="S4" s="46"/>
      <c r="T4" s="46"/>
      <c r="U4" s="46"/>
      <c r="V4" s="46"/>
      <c r="W4" s="46"/>
      <c r="X4" s="8"/>
      <c r="Y4" s="46"/>
    </row>
    <row r="5" spans="1:29" ht="15" x14ac:dyDescent="0.2">
      <c r="A5" s="111" t="s">
        <v>37</v>
      </c>
      <c r="B5" s="8"/>
      <c r="C5" s="8"/>
      <c r="D5" s="8"/>
      <c r="E5" s="46"/>
      <c r="F5" s="8"/>
      <c r="G5" s="46"/>
      <c r="H5" s="8"/>
      <c r="I5" s="46"/>
      <c r="J5" s="8"/>
      <c r="K5" s="46"/>
      <c r="L5" s="8"/>
      <c r="M5" s="46"/>
      <c r="N5" s="8"/>
      <c r="O5" s="46"/>
      <c r="P5" s="8"/>
      <c r="Q5" s="46"/>
      <c r="R5" s="46"/>
      <c r="S5" s="46"/>
      <c r="T5" s="46"/>
      <c r="U5" s="46"/>
      <c r="V5" s="46"/>
      <c r="W5" s="46"/>
      <c r="X5" s="8"/>
      <c r="Y5" s="46"/>
    </row>
    <row r="6" spans="1:29" ht="15.75" customHeight="1" x14ac:dyDescent="0.2">
      <c r="A6" s="8" t="s">
        <v>22</v>
      </c>
      <c r="B6" s="8"/>
      <c r="C6" s="8"/>
      <c r="D6" s="8"/>
      <c r="E6" s="46"/>
      <c r="F6" s="8"/>
      <c r="G6" s="46"/>
      <c r="H6" s="8"/>
      <c r="I6" s="46"/>
      <c r="J6" s="8"/>
      <c r="K6" s="46"/>
      <c r="L6" s="8"/>
      <c r="M6" s="46"/>
      <c r="N6" s="8"/>
      <c r="O6" s="46"/>
      <c r="P6" s="8"/>
      <c r="Q6" s="46"/>
      <c r="R6" s="46"/>
      <c r="S6" s="46"/>
      <c r="T6" s="46"/>
      <c r="U6" s="46"/>
      <c r="V6" s="46"/>
      <c r="W6" s="46"/>
      <c r="X6" s="8"/>
      <c r="Y6" s="46"/>
    </row>
    <row r="7" spans="1:29" ht="12" customHeight="1" x14ac:dyDescent="0.2">
      <c r="A7" s="8"/>
      <c r="B7" s="8"/>
      <c r="C7" s="8"/>
      <c r="D7" s="8"/>
      <c r="E7" s="46"/>
      <c r="F7" s="8"/>
      <c r="G7" s="46"/>
      <c r="H7" s="8"/>
      <c r="I7" s="46"/>
      <c r="J7" s="8"/>
      <c r="K7" s="46"/>
      <c r="L7" s="8"/>
      <c r="M7" s="46"/>
      <c r="N7" s="8"/>
      <c r="O7" s="46"/>
      <c r="P7" s="8"/>
      <c r="Q7" s="46"/>
      <c r="R7" s="46"/>
      <c r="S7" s="46"/>
      <c r="T7" s="46"/>
      <c r="U7" s="46"/>
      <c r="V7" s="46"/>
      <c r="W7" s="46"/>
      <c r="X7" s="8"/>
      <c r="Y7" s="46"/>
    </row>
    <row r="8" spans="1:29" ht="14.45" customHeight="1" x14ac:dyDescent="0.25">
      <c r="A8" s="30" t="s">
        <v>21</v>
      </c>
      <c r="B8" s="126" t="s">
        <v>24</v>
      </c>
      <c r="C8" s="127" t="s">
        <v>40</v>
      </c>
      <c r="D8" s="31" t="s">
        <v>43</v>
      </c>
      <c r="E8" s="53"/>
      <c r="F8" s="31" t="s">
        <v>44</v>
      </c>
      <c r="G8" s="53"/>
      <c r="H8" s="31" t="s">
        <v>58</v>
      </c>
      <c r="I8" s="53"/>
      <c r="J8" s="31" t="s">
        <v>45</v>
      </c>
      <c r="K8" s="53"/>
      <c r="L8" s="31" t="s">
        <v>46</v>
      </c>
      <c r="M8" s="59"/>
      <c r="N8" s="31" t="s">
        <v>47</v>
      </c>
      <c r="O8" s="59"/>
      <c r="P8" s="87" t="s">
        <v>67</v>
      </c>
      <c r="Q8" s="59"/>
      <c r="R8" s="87" t="s">
        <v>62</v>
      </c>
      <c r="S8" s="59"/>
      <c r="T8" s="89" t="s">
        <v>48</v>
      </c>
      <c r="U8" s="59"/>
      <c r="V8" s="140" t="s">
        <v>63</v>
      </c>
      <c r="W8" s="140"/>
      <c r="X8" s="89" t="s">
        <v>65</v>
      </c>
      <c r="Y8" s="59"/>
      <c r="Z8" s="87" t="s">
        <v>69</v>
      </c>
      <c r="AA8" s="59"/>
    </row>
    <row r="9" spans="1:29" ht="14.45" customHeight="1" x14ac:dyDescent="0.25">
      <c r="A9" s="32">
        <v>43100</v>
      </c>
      <c r="B9" s="128" t="s">
        <v>38</v>
      </c>
      <c r="C9" s="129" t="s">
        <v>41</v>
      </c>
      <c r="D9" s="33" t="s">
        <v>49</v>
      </c>
      <c r="E9" s="54"/>
      <c r="F9" s="33" t="s">
        <v>50</v>
      </c>
      <c r="G9" s="54"/>
      <c r="H9" s="33" t="s">
        <v>57</v>
      </c>
      <c r="I9" s="54"/>
      <c r="J9" s="33" t="s">
        <v>51</v>
      </c>
      <c r="K9" s="54"/>
      <c r="L9" s="33" t="s">
        <v>52</v>
      </c>
      <c r="M9" s="60"/>
      <c r="N9" s="33" t="s">
        <v>53</v>
      </c>
      <c r="O9" s="60"/>
      <c r="P9" s="88" t="s">
        <v>54</v>
      </c>
      <c r="Q9" s="60"/>
      <c r="R9" s="88" t="s">
        <v>61</v>
      </c>
      <c r="S9" s="60"/>
      <c r="T9" s="90" t="s">
        <v>55</v>
      </c>
      <c r="U9" s="60"/>
      <c r="V9" s="141" t="s">
        <v>68</v>
      </c>
      <c r="W9" s="141"/>
      <c r="X9" s="90" t="s">
        <v>52</v>
      </c>
      <c r="Y9" s="60"/>
      <c r="Z9" s="88" t="s">
        <v>70</v>
      </c>
      <c r="AA9" s="60"/>
    </row>
    <row r="10" spans="1:29" ht="14.45" customHeight="1" x14ac:dyDescent="0.25">
      <c r="A10" s="32"/>
      <c r="B10" s="128" t="s">
        <v>66</v>
      </c>
      <c r="C10" s="130" t="s">
        <v>6</v>
      </c>
      <c r="D10" s="98" t="s">
        <v>59</v>
      </c>
      <c r="E10" s="55"/>
      <c r="F10" s="34" t="s">
        <v>52</v>
      </c>
      <c r="G10" s="55"/>
      <c r="H10" s="34" t="s">
        <v>52</v>
      </c>
      <c r="I10" s="55"/>
      <c r="J10" s="34" t="s">
        <v>52</v>
      </c>
      <c r="K10" s="55"/>
      <c r="L10" s="99"/>
      <c r="M10" s="92"/>
      <c r="N10" s="99" t="s">
        <v>56</v>
      </c>
      <c r="O10" s="92"/>
      <c r="P10" s="99" t="s">
        <v>52</v>
      </c>
      <c r="Q10" s="92"/>
      <c r="R10" s="99" t="s">
        <v>60</v>
      </c>
      <c r="S10" s="92"/>
      <c r="T10" s="91" t="s">
        <v>52</v>
      </c>
      <c r="U10" s="92"/>
      <c r="V10" s="34" t="s">
        <v>64</v>
      </c>
      <c r="W10" s="170"/>
      <c r="X10" s="91"/>
      <c r="Y10" s="92"/>
      <c r="Z10" s="99"/>
      <c r="AA10" s="92"/>
    </row>
    <row r="11" spans="1:29" ht="14.45" customHeight="1" x14ac:dyDescent="0.25">
      <c r="A11" s="35"/>
      <c r="B11" s="128" t="s">
        <v>39</v>
      </c>
      <c r="C11" s="129">
        <v>2017</v>
      </c>
      <c r="D11" s="36">
        <v>2017</v>
      </c>
      <c r="E11" s="54">
        <v>2018</v>
      </c>
      <c r="F11" s="36">
        <v>2017</v>
      </c>
      <c r="G11" s="54">
        <v>2018</v>
      </c>
      <c r="H11" s="36">
        <v>2017</v>
      </c>
      <c r="I11" s="54">
        <v>2018</v>
      </c>
      <c r="J11" s="36">
        <v>2017</v>
      </c>
      <c r="K11" s="54">
        <v>2018</v>
      </c>
      <c r="L11" s="36">
        <v>2017</v>
      </c>
      <c r="M11" s="54">
        <v>2018</v>
      </c>
      <c r="N11" s="36">
        <v>2017</v>
      </c>
      <c r="O11" s="54">
        <v>2018</v>
      </c>
      <c r="P11" s="36">
        <v>2017</v>
      </c>
      <c r="Q11" s="54">
        <v>2018</v>
      </c>
      <c r="R11" s="36">
        <v>2017</v>
      </c>
      <c r="S11" s="54">
        <v>2018</v>
      </c>
      <c r="T11" s="36">
        <v>2017</v>
      </c>
      <c r="U11" s="54">
        <v>2018</v>
      </c>
      <c r="V11" s="36">
        <v>2017</v>
      </c>
      <c r="W11" s="54">
        <v>2018</v>
      </c>
      <c r="X11" s="36">
        <v>2017</v>
      </c>
      <c r="Y11" s="54">
        <v>2018</v>
      </c>
      <c r="Z11" s="36">
        <v>2017</v>
      </c>
      <c r="AA11" s="54">
        <v>2018</v>
      </c>
    </row>
    <row r="12" spans="1:29" ht="14.45" customHeight="1" x14ac:dyDescent="0.25">
      <c r="A12" s="35"/>
      <c r="B12" s="128"/>
      <c r="C12" s="129">
        <v>1000</v>
      </c>
      <c r="D12" s="37"/>
      <c r="E12" s="48" t="s">
        <v>33</v>
      </c>
      <c r="F12" s="37"/>
      <c r="G12" s="48" t="s">
        <v>33</v>
      </c>
      <c r="H12" s="37"/>
      <c r="I12" s="48" t="s">
        <v>33</v>
      </c>
      <c r="J12" s="37"/>
      <c r="K12" s="48" t="s">
        <v>33</v>
      </c>
      <c r="L12" s="37"/>
      <c r="M12" s="48" t="s">
        <v>33</v>
      </c>
      <c r="N12" s="37"/>
      <c r="O12" s="48" t="s">
        <v>33</v>
      </c>
      <c r="P12" s="37"/>
      <c r="Q12" s="48" t="s">
        <v>33</v>
      </c>
      <c r="R12" s="37"/>
      <c r="S12" s="48" t="s">
        <v>33</v>
      </c>
      <c r="T12" s="37"/>
      <c r="U12" s="48" t="s">
        <v>33</v>
      </c>
      <c r="V12" s="37"/>
      <c r="W12" s="48" t="s">
        <v>33</v>
      </c>
      <c r="X12" s="37"/>
      <c r="Y12" s="48" t="s">
        <v>33</v>
      </c>
      <c r="Z12" s="37"/>
      <c r="AA12" s="48" t="s">
        <v>33</v>
      </c>
    </row>
    <row r="13" spans="1:29" ht="14.45" customHeight="1" x14ac:dyDescent="0.25">
      <c r="A13" s="109"/>
      <c r="B13" s="131"/>
      <c r="C13" s="132" t="s">
        <v>42</v>
      </c>
      <c r="D13" s="40"/>
      <c r="E13" s="49"/>
      <c r="F13" s="38"/>
      <c r="G13" s="56"/>
      <c r="H13" s="38"/>
      <c r="I13" s="56"/>
      <c r="J13" s="38"/>
      <c r="K13" s="56"/>
      <c r="L13" s="38"/>
      <c r="M13" s="56"/>
      <c r="N13" s="40"/>
      <c r="O13" s="49"/>
      <c r="P13" s="40"/>
      <c r="Q13" s="49"/>
      <c r="R13" s="40"/>
      <c r="S13" s="49"/>
      <c r="T13" s="110"/>
      <c r="U13" s="49"/>
      <c r="V13" s="110"/>
      <c r="W13" s="49"/>
      <c r="X13" s="120"/>
      <c r="Y13" s="49"/>
      <c r="Z13" s="120"/>
      <c r="AA13" s="49"/>
    </row>
    <row r="14" spans="1:29" ht="7.35" customHeight="1" x14ac:dyDescent="0.25">
      <c r="A14" s="101"/>
      <c r="B14" s="133"/>
      <c r="C14" s="133"/>
      <c r="D14" s="100"/>
      <c r="E14" s="102"/>
      <c r="F14" s="101"/>
      <c r="G14" s="103"/>
      <c r="H14" s="101"/>
      <c r="I14" s="103"/>
      <c r="J14" s="101"/>
      <c r="K14" s="103"/>
      <c r="L14" s="101"/>
      <c r="M14" s="103"/>
      <c r="N14" s="100"/>
      <c r="O14" s="102"/>
      <c r="P14" s="100"/>
      <c r="Q14" s="102"/>
      <c r="R14" s="100"/>
      <c r="S14" s="102"/>
      <c r="T14" s="102"/>
      <c r="U14" s="102"/>
      <c r="V14" s="102"/>
      <c r="W14" s="102"/>
      <c r="X14" s="100"/>
      <c r="Y14" s="102"/>
      <c r="Z14" s="100"/>
      <c r="AA14" s="102"/>
    </row>
    <row r="15" spans="1:29" ht="28.5" customHeight="1" x14ac:dyDescent="0.25">
      <c r="A15" s="104" t="s">
        <v>3</v>
      </c>
      <c r="B15" s="134">
        <v>32</v>
      </c>
      <c r="C15" s="135">
        <v>49.774999999999999</v>
      </c>
      <c r="D15" s="105">
        <v>3397.7096936212956</v>
      </c>
      <c r="E15" s="93">
        <v>3309.8744349573076</v>
      </c>
      <c r="F15" s="105">
        <v>3483.7970868910097</v>
      </c>
      <c r="G15" s="112">
        <v>3406.5293822199897</v>
      </c>
      <c r="H15" s="116">
        <f>D15+F15</f>
        <v>6881.5067805123053</v>
      </c>
      <c r="I15" s="112">
        <f>E15+G15</f>
        <v>6716.4038171772972</v>
      </c>
      <c r="J15" s="116">
        <v>-6358.8749372174789</v>
      </c>
      <c r="K15" s="93">
        <v>-6489.2616775489705</v>
      </c>
      <c r="L15" s="105">
        <v>550.55750878955303</v>
      </c>
      <c r="M15" s="93">
        <v>253.7820190858865</v>
      </c>
      <c r="N15" s="144">
        <v>1.5120282498344737</v>
      </c>
      <c r="O15" s="163">
        <v>0.74608705924044649</v>
      </c>
      <c r="P15" s="108">
        <v>206.93119035660473</v>
      </c>
      <c r="Q15" s="94">
        <v>-77.127071823204432</v>
      </c>
      <c r="R15" s="106">
        <v>8</v>
      </c>
      <c r="S15" s="107">
        <v>21</v>
      </c>
      <c r="T15" s="96">
        <v>499.96986438975387</v>
      </c>
      <c r="U15" s="94">
        <v>321.04470115519837</v>
      </c>
      <c r="V15" s="147">
        <v>117.02661978905073</v>
      </c>
      <c r="W15" s="94">
        <v>-18.663987945755899</v>
      </c>
      <c r="X15" s="105">
        <v>3053.1993972877949</v>
      </c>
      <c r="Y15" s="93">
        <v>3016.8324407039022</v>
      </c>
      <c r="Z15" s="105">
        <v>1095.1280763435461</v>
      </c>
      <c r="AA15" s="93">
        <v>1068.7493721747865</v>
      </c>
      <c r="AC15" s="143"/>
    </row>
    <row r="16" spans="1:29" ht="28.5" customHeight="1" x14ac:dyDescent="0.25">
      <c r="A16" s="23" t="s">
        <v>12</v>
      </c>
      <c r="B16" s="136">
        <v>86</v>
      </c>
      <c r="C16" s="137">
        <v>287.24</v>
      </c>
      <c r="D16" s="19">
        <v>3303.3282272663973</v>
      </c>
      <c r="E16" s="50">
        <v>3210.5904470129508</v>
      </c>
      <c r="F16" s="19">
        <v>3369.7778860882886</v>
      </c>
      <c r="G16" s="113">
        <v>3299.8851134939423</v>
      </c>
      <c r="H16" s="117">
        <f t="shared" ref="H16:H23" si="0">D16+F16</f>
        <v>6673.1061133546864</v>
      </c>
      <c r="I16" s="113">
        <f t="shared" ref="I16:I23" si="1">E16+G16</f>
        <v>6510.4755605068931</v>
      </c>
      <c r="J16" s="117">
        <v>-6204.9436011697535</v>
      </c>
      <c r="K16" s="50">
        <v>-6288.4730538922158</v>
      </c>
      <c r="L16" s="19">
        <v>504.05932321403702</v>
      </c>
      <c r="M16" s="50">
        <v>245.35928143712573</v>
      </c>
      <c r="N16" s="145">
        <v>1.4359274429490931</v>
      </c>
      <c r="O16" s="164">
        <v>0.74367930102988344</v>
      </c>
      <c r="P16" s="82">
        <v>150.46650884277958</v>
      </c>
      <c r="Q16" s="83">
        <v>-76.169753516223366</v>
      </c>
      <c r="R16" s="78">
        <v>19</v>
      </c>
      <c r="S16" s="79">
        <v>55</v>
      </c>
      <c r="T16" s="97">
        <v>432.57206517198165</v>
      </c>
      <c r="U16" s="83">
        <v>430.83484194401893</v>
      </c>
      <c r="V16" s="148">
        <v>87.393817017128526</v>
      </c>
      <c r="W16" s="83">
        <v>-148.54128951399525</v>
      </c>
      <c r="X16" s="19">
        <v>2572.9250800724135</v>
      </c>
      <c r="Y16" s="50">
        <v>2605.3265561899461</v>
      </c>
      <c r="Z16" s="19">
        <v>940.42612449519572</v>
      </c>
      <c r="AA16" s="50">
        <v>998.69099011279764</v>
      </c>
      <c r="AC16" s="143"/>
    </row>
    <row r="17" spans="1:29" ht="28.5" customHeight="1" x14ac:dyDescent="0.25">
      <c r="A17" s="23" t="s">
        <v>13</v>
      </c>
      <c r="B17" s="136">
        <v>81</v>
      </c>
      <c r="C17" s="137">
        <v>553.09</v>
      </c>
      <c r="D17" s="19">
        <v>3625.1731182990111</v>
      </c>
      <c r="E17" s="50">
        <v>3566.2550398669291</v>
      </c>
      <c r="F17" s="19">
        <v>2628.8434070404455</v>
      </c>
      <c r="G17" s="113">
        <v>2585.5303838434975</v>
      </c>
      <c r="H17" s="117">
        <f t="shared" si="0"/>
        <v>6254.0165253394571</v>
      </c>
      <c r="I17" s="113">
        <f t="shared" si="1"/>
        <v>6151.7854237104266</v>
      </c>
      <c r="J17" s="117">
        <v>-5771.2542262561246</v>
      </c>
      <c r="K17" s="50">
        <v>-5921.3780759008478</v>
      </c>
      <c r="L17" s="19">
        <v>513.74279050425787</v>
      </c>
      <c r="M17" s="50">
        <v>252.49959319459765</v>
      </c>
      <c r="N17" s="145">
        <v>1.4810764603781059</v>
      </c>
      <c r="O17" s="164">
        <v>0.78097213989330183</v>
      </c>
      <c r="P17" s="82">
        <v>200.92209224538502</v>
      </c>
      <c r="Q17" s="83">
        <v>-51.02966967401327</v>
      </c>
      <c r="R17" s="78">
        <v>12</v>
      </c>
      <c r="S17" s="79">
        <v>48</v>
      </c>
      <c r="T17" s="97">
        <v>514.39548717206958</v>
      </c>
      <c r="U17" s="83">
        <v>442.49579634417546</v>
      </c>
      <c r="V17" s="148">
        <v>22.224231137789509</v>
      </c>
      <c r="W17" s="83">
        <v>-138.97014952358566</v>
      </c>
      <c r="X17" s="19">
        <v>2910.3635936285236</v>
      </c>
      <c r="Y17" s="50">
        <v>3019.909960404274</v>
      </c>
      <c r="Z17" s="19">
        <v>579.35236579941784</v>
      </c>
      <c r="AA17" s="50">
        <v>584.31289478441738</v>
      </c>
      <c r="AC17" s="143"/>
    </row>
    <row r="18" spans="1:29" ht="28.5" customHeight="1" x14ac:dyDescent="0.25">
      <c r="A18" s="23" t="s">
        <v>7</v>
      </c>
      <c r="B18" s="136">
        <v>41</v>
      </c>
      <c r="C18" s="137">
        <v>610.11400000000003</v>
      </c>
      <c r="D18" s="19">
        <v>3670.2829307309785</v>
      </c>
      <c r="E18" s="50">
        <v>3623.0720816109774</v>
      </c>
      <c r="F18" s="19">
        <v>2101.2433741890864</v>
      </c>
      <c r="G18" s="113">
        <v>2072.3127153286109</v>
      </c>
      <c r="H18" s="117">
        <f t="shared" si="0"/>
        <v>5771.5263049200648</v>
      </c>
      <c r="I18" s="113">
        <f t="shared" si="1"/>
        <v>5695.3847969395883</v>
      </c>
      <c r="J18" s="117">
        <v>-5327.3535765447114</v>
      </c>
      <c r="K18" s="50">
        <v>-5471.6003894354171</v>
      </c>
      <c r="L18" s="19">
        <v>472.75591119036767</v>
      </c>
      <c r="M18" s="50">
        <v>249.02559193855575</v>
      </c>
      <c r="N18" s="145">
        <v>1.3989543066946681</v>
      </c>
      <c r="O18" s="164">
        <v>0.75177634834240481</v>
      </c>
      <c r="P18" s="82">
        <v>139.19365888997794</v>
      </c>
      <c r="Q18" s="83">
        <v>-80.532490649288491</v>
      </c>
      <c r="R18" s="78">
        <v>5</v>
      </c>
      <c r="S18" s="79">
        <v>31</v>
      </c>
      <c r="T18" s="97">
        <v>490.1067669320816</v>
      </c>
      <c r="U18" s="83">
        <v>568.72813933133807</v>
      </c>
      <c r="V18" s="148">
        <v>-18.817794707218649</v>
      </c>
      <c r="W18" s="83">
        <v>-319.13544026198383</v>
      </c>
      <c r="X18" s="19">
        <v>2889.5108127333579</v>
      </c>
      <c r="Y18" s="50">
        <v>3120.9151076684029</v>
      </c>
      <c r="Z18" s="19">
        <v>572.25043188649988</v>
      </c>
      <c r="AA18" s="50">
        <v>566.20893800175054</v>
      </c>
      <c r="AC18" s="143"/>
    </row>
    <row r="19" spans="1:29" ht="28.5" customHeight="1" x14ac:dyDescent="0.25">
      <c r="A19" s="23" t="s">
        <v>14</v>
      </c>
      <c r="B19" s="136">
        <v>34</v>
      </c>
      <c r="C19" s="137">
        <v>1047.925</v>
      </c>
      <c r="D19" s="19">
        <v>4085.2150678722242</v>
      </c>
      <c r="E19" s="50">
        <v>4053.9532886418401</v>
      </c>
      <c r="F19" s="19">
        <v>1451.5924326645513</v>
      </c>
      <c r="G19" s="113">
        <v>1451.1973662237278</v>
      </c>
      <c r="H19" s="117">
        <f t="shared" si="0"/>
        <v>5536.8075005367755</v>
      </c>
      <c r="I19" s="113">
        <f t="shared" si="1"/>
        <v>5505.150654865568</v>
      </c>
      <c r="J19" s="117">
        <v>-5081.6251163012621</v>
      </c>
      <c r="K19" s="50">
        <v>-5268.8913805854427</v>
      </c>
      <c r="L19" s="19">
        <v>490.28127012906458</v>
      </c>
      <c r="M19" s="50">
        <v>275.88424744137222</v>
      </c>
      <c r="N19" s="145">
        <v>1.3582596189942422</v>
      </c>
      <c r="O19" s="164">
        <v>0.76896847055318829</v>
      </c>
      <c r="P19" s="82">
        <v>152.89262113223751</v>
      </c>
      <c r="Q19" s="83">
        <v>-79.364458334327352</v>
      </c>
      <c r="R19" s="78">
        <v>4</v>
      </c>
      <c r="S19" s="79">
        <v>24</v>
      </c>
      <c r="T19" s="97">
        <v>485.50230216857125</v>
      </c>
      <c r="U19" s="83">
        <v>597.79182670515536</v>
      </c>
      <c r="V19" s="148">
        <v>16.598516115179997</v>
      </c>
      <c r="W19" s="83">
        <v>-327.90037454970536</v>
      </c>
      <c r="X19" s="19">
        <v>2817.3867404632965</v>
      </c>
      <c r="Y19" s="50">
        <v>2961.1222177159625</v>
      </c>
      <c r="Z19" s="19">
        <v>496.17100460433716</v>
      </c>
      <c r="AA19" s="50">
        <v>458.30092802442925</v>
      </c>
      <c r="AC19" s="143"/>
    </row>
    <row r="20" spans="1:29" ht="28.5" customHeight="1" x14ac:dyDescent="0.25">
      <c r="A20" s="23" t="s">
        <v>15</v>
      </c>
      <c r="B20" s="136">
        <v>12</v>
      </c>
      <c r="C20" s="137">
        <v>788.85199999999998</v>
      </c>
      <c r="D20" s="19">
        <v>3918.2229366218253</v>
      </c>
      <c r="E20" s="50">
        <v>3874.3401804140699</v>
      </c>
      <c r="F20" s="19">
        <v>1658.1868335251734</v>
      </c>
      <c r="G20" s="113">
        <v>1682.2661285006566</v>
      </c>
      <c r="H20" s="117">
        <f t="shared" si="0"/>
        <v>5576.4097701469982</v>
      </c>
      <c r="I20" s="113">
        <f t="shared" si="1"/>
        <v>5556.6063089147265</v>
      </c>
      <c r="J20" s="117">
        <v>-5223.4005871823874</v>
      </c>
      <c r="K20" s="50">
        <v>-5449.8220198465615</v>
      </c>
      <c r="L20" s="19">
        <v>438.66656863391358</v>
      </c>
      <c r="M20" s="50">
        <v>182.78713877888376</v>
      </c>
      <c r="N20" s="145">
        <v>1.1935521700290073</v>
      </c>
      <c r="O20" s="164">
        <v>0.53616726967140282</v>
      </c>
      <c r="P20" s="82">
        <v>124.79780744677076</v>
      </c>
      <c r="Q20" s="83">
        <v>-150.16251464152973</v>
      </c>
      <c r="R20" s="78">
        <v>2</v>
      </c>
      <c r="S20" s="79">
        <v>11</v>
      </c>
      <c r="T20" s="97">
        <v>454.51364768042674</v>
      </c>
      <c r="U20" s="83">
        <v>445.14306866180226</v>
      </c>
      <c r="V20" s="148">
        <v>74.924066871859367</v>
      </c>
      <c r="W20" s="83">
        <v>-225.04728390116273</v>
      </c>
      <c r="X20" s="19">
        <v>3197.724034419638</v>
      </c>
      <c r="Y20" s="50">
        <v>3459.5589540243291</v>
      </c>
      <c r="Z20" s="19">
        <v>623.28294787868958</v>
      </c>
      <c r="AA20" s="50">
        <v>616.91800236292738</v>
      </c>
      <c r="AC20" s="143"/>
    </row>
    <row r="21" spans="1:29" ht="28.5" customHeight="1" x14ac:dyDescent="0.25">
      <c r="A21" s="23" t="s">
        <v>4</v>
      </c>
      <c r="B21" s="136">
        <v>9</v>
      </c>
      <c r="C21" s="137">
        <v>2146.645</v>
      </c>
      <c r="D21" s="19">
        <v>4518.9498030647828</v>
      </c>
      <c r="E21" s="50">
        <v>4542.667278474084</v>
      </c>
      <c r="F21" s="19">
        <v>837.12211381015493</v>
      </c>
      <c r="G21" s="113">
        <v>836.88360208604593</v>
      </c>
      <c r="H21" s="117">
        <f t="shared" si="0"/>
        <v>5356.0719168749374</v>
      </c>
      <c r="I21" s="113">
        <f t="shared" si="1"/>
        <v>5379.5508805601303</v>
      </c>
      <c r="J21" s="117">
        <v>-4722.593628662401</v>
      </c>
      <c r="K21" s="50">
        <v>-4896.3936747808793</v>
      </c>
      <c r="L21" s="19">
        <v>773.98778093257147</v>
      </c>
      <c r="M21" s="50">
        <v>604.82520398109602</v>
      </c>
      <c r="N21" s="145">
        <v>1.6442924990919896</v>
      </c>
      <c r="O21" s="164">
        <v>1.3061702660639891</v>
      </c>
      <c r="P21" s="82">
        <v>319.03318899957839</v>
      </c>
      <c r="Q21" s="83">
        <v>140.14660085854905</v>
      </c>
      <c r="R21" s="78">
        <v>1</v>
      </c>
      <c r="S21" s="79">
        <v>6</v>
      </c>
      <c r="T21" s="97">
        <v>607.92259549203516</v>
      </c>
      <c r="U21" s="83">
        <v>686.8792930363428</v>
      </c>
      <c r="V21" s="148">
        <v>166.29717535968919</v>
      </c>
      <c r="W21" s="83">
        <v>-100.6887491876859</v>
      </c>
      <c r="X21" s="19">
        <v>2975.3522356980311</v>
      </c>
      <c r="Y21" s="50">
        <v>2995.5167249358883</v>
      </c>
      <c r="Z21" s="19">
        <v>1479.7365190797734</v>
      </c>
      <c r="AA21" s="50">
        <v>1339.6742358424424</v>
      </c>
      <c r="AC21" s="143"/>
    </row>
    <row r="22" spans="1:29" ht="12.75" customHeight="1" x14ac:dyDescent="0.25">
      <c r="A22" s="23"/>
      <c r="B22" s="136"/>
      <c r="C22" s="137"/>
      <c r="D22" s="19"/>
      <c r="E22" s="50"/>
      <c r="F22" s="19"/>
      <c r="G22" s="113"/>
      <c r="H22" s="117"/>
      <c r="I22" s="113">
        <f t="shared" si="1"/>
        <v>0</v>
      </c>
      <c r="J22" s="117"/>
      <c r="K22" s="50"/>
      <c r="L22" s="19"/>
      <c r="M22" s="50"/>
      <c r="N22" s="19"/>
      <c r="O22" s="164"/>
      <c r="P22" s="82"/>
      <c r="Q22" s="83"/>
      <c r="R22" s="78"/>
      <c r="S22" s="79"/>
      <c r="V22" s="169"/>
      <c r="W22" s="83"/>
      <c r="Y22" s="50"/>
      <c r="Z22" s="19"/>
      <c r="AA22" s="50"/>
    </row>
    <row r="23" spans="1:29" s="7" customFormat="1" ht="19.5" customHeight="1" x14ac:dyDescent="0.25">
      <c r="A23" s="24" t="s">
        <v>34</v>
      </c>
      <c r="B23" s="138">
        <v>295</v>
      </c>
      <c r="C23" s="139">
        <f>SUM(C15:C21)</f>
        <v>5483.6409999999996</v>
      </c>
      <c r="D23" s="22">
        <v>4091</v>
      </c>
      <c r="E23" s="51">
        <v>4071.367910481375</v>
      </c>
      <c r="F23" s="22">
        <v>1551</v>
      </c>
      <c r="G23" s="114">
        <v>1542.0582784321587</v>
      </c>
      <c r="H23" s="119">
        <f t="shared" si="0"/>
        <v>5642</v>
      </c>
      <c r="I23" s="114">
        <f t="shared" si="1"/>
        <v>5613.4261889135341</v>
      </c>
      <c r="J23" s="119">
        <v>-5129</v>
      </c>
      <c r="K23" s="51">
        <v>-5301.948832901352</v>
      </c>
      <c r="L23" s="22">
        <v>596</v>
      </c>
      <c r="M23" s="51">
        <v>384.11358438672403</v>
      </c>
      <c r="N23" s="146">
        <v>1.4875349843438657</v>
      </c>
      <c r="O23" s="165">
        <v>0.98818405772012263</v>
      </c>
      <c r="P23" s="84">
        <v>218</v>
      </c>
      <c r="Q23" s="85">
        <v>-0.70300006874994192</v>
      </c>
      <c r="R23" s="80">
        <f>SUM(R15:R22)</f>
        <v>51</v>
      </c>
      <c r="S23" s="81">
        <f>SUM(S15:S21)</f>
        <v>196</v>
      </c>
      <c r="T23" s="97">
        <v>529.75276827932396</v>
      </c>
      <c r="U23" s="83">
        <v>580.55241034196069</v>
      </c>
      <c r="V23" s="142">
        <v>85</v>
      </c>
      <c r="W23" s="85">
        <v>-191.92631319227499</v>
      </c>
      <c r="X23" s="22">
        <v>2940.6757298663424</v>
      </c>
      <c r="Y23" s="51">
        <v>3051.8751054544459</v>
      </c>
      <c r="Z23" s="22">
        <v>945</v>
      </c>
      <c r="AA23" s="51">
        <v>885.00792236809446</v>
      </c>
    </row>
    <row r="24" spans="1:29" ht="10.5" customHeight="1" x14ac:dyDescent="0.2">
      <c r="A24" s="28"/>
      <c r="B24" s="25"/>
      <c r="C24" s="29"/>
      <c r="D24" s="26"/>
      <c r="E24" s="52"/>
      <c r="F24" s="25"/>
      <c r="G24" s="115"/>
      <c r="H24" s="118"/>
      <c r="I24" s="52"/>
      <c r="J24" s="25"/>
      <c r="K24" s="52"/>
      <c r="L24" s="9"/>
      <c r="M24" s="52"/>
      <c r="N24" s="27"/>
      <c r="O24" s="52"/>
      <c r="P24" s="27"/>
      <c r="Q24" s="52"/>
      <c r="R24" s="27"/>
      <c r="S24" s="52"/>
      <c r="T24" s="95"/>
      <c r="U24" s="52"/>
      <c r="V24" s="115"/>
      <c r="W24" s="52"/>
      <c r="X24" s="9"/>
      <c r="Y24" s="61"/>
      <c r="Z24" s="9"/>
      <c r="AA24" s="61"/>
    </row>
    <row r="25" spans="1:29" ht="15.75" customHeight="1" x14ac:dyDescent="0.2">
      <c r="A25" s="86"/>
      <c r="B25" s="8"/>
      <c r="C25" s="8"/>
      <c r="D25" s="8"/>
      <c r="E25" s="46"/>
      <c r="F25" s="8"/>
      <c r="G25" s="46"/>
      <c r="H25" s="8"/>
      <c r="I25" s="46"/>
      <c r="J25" s="8"/>
      <c r="K25" s="46"/>
      <c r="L25" s="8"/>
      <c r="M25" s="46"/>
      <c r="N25" s="8"/>
      <c r="O25" s="46"/>
      <c r="P25" s="8"/>
      <c r="Q25" s="46"/>
      <c r="R25" s="46"/>
      <c r="S25" s="46"/>
      <c r="T25" s="46"/>
      <c r="U25" s="46"/>
      <c r="V25" s="46"/>
      <c r="W25" s="46"/>
      <c r="X25" s="8"/>
      <c r="Y25" s="46"/>
    </row>
    <row r="26" spans="1:29" ht="15.75" customHeight="1" x14ac:dyDescent="0.2">
      <c r="A26" s="86" t="s">
        <v>35</v>
      </c>
      <c r="B26" s="8"/>
      <c r="C26" s="8"/>
      <c r="D26" s="8"/>
      <c r="E26" s="46"/>
      <c r="F26" s="8"/>
      <c r="G26" s="46"/>
      <c r="H26" s="8"/>
      <c r="I26" s="46"/>
      <c r="J26" s="8"/>
      <c r="K26" s="46"/>
      <c r="L26" s="8"/>
      <c r="M26" s="46"/>
      <c r="N26" s="8"/>
      <c r="O26" s="46"/>
      <c r="P26" s="8"/>
      <c r="Q26" s="46"/>
      <c r="R26" s="46"/>
      <c r="S26" s="46"/>
      <c r="T26" s="46"/>
      <c r="U26" s="46"/>
      <c r="V26" s="46"/>
      <c r="W26" s="46"/>
      <c r="X26" s="8"/>
      <c r="Y26" s="46"/>
    </row>
  </sheetData>
  <phoneticPr fontId="1" type="noConversion"/>
  <pageMargins left="0.27559055118110237" right="0.23622047244094491" top="0.98425196850393704" bottom="0.98425196850393704" header="0.51181102362204722" footer="0.51181102362204722"/>
  <pageSetup paperSize="9" scale="94" orientation="landscape" verticalDpi="46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förändringar, svenska</vt:lpstr>
      <vt:lpstr>nyckeltal, svenska</vt:lpstr>
      <vt:lpstr>'förändringar, svenska'!Tulostusalue</vt:lpstr>
      <vt:lpstr>'nyckeltal, svenska'!Tulostusalue</vt:lpstr>
    </vt:vector>
  </TitlesOfParts>
  <Company>Suomen Kuntaliitto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pukkihe</dc:creator>
  <cp:lastModifiedBy>Kaukopuro-Klemetti Hanna</cp:lastModifiedBy>
  <cp:lastPrinted>2018-02-02T17:52:29Z</cp:lastPrinted>
  <dcterms:created xsi:type="dcterms:W3CDTF">2003-01-22T14:28:35Z</dcterms:created>
  <dcterms:modified xsi:type="dcterms:W3CDTF">2019-02-15T08:38:03Z</dcterms:modified>
</cp:coreProperties>
</file>